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360" yWindow="375" windowWidth="20955" windowHeight="9360"/>
  </bookViews>
  <sheets>
    <sheet name="BPU CHBA" sheetId="1" r:id="rId1"/>
    <sheet name="CH PLOERMEL" sheetId="21" r:id="rId2"/>
    <sheet name="CH JOSSELIN" sheetId="22" r:id="rId3"/>
    <sheet name="EHPAD MALESTROIT" sheetId="23" r:id="rId4"/>
    <sheet name="EPSM" sheetId="24" r:id="rId5"/>
    <sheet name="CH BELLE ILE" sheetId="25" r:id="rId6"/>
    <sheet name="BPU CHBV" sheetId="26" r:id="rId7"/>
    <sheet name="CADRE REPONSE TECHNIQUE" sheetId="20" r:id="rId8"/>
    <sheet name="DQE EPSM" sheetId="19" r:id="rId9"/>
  </sheets>
  <calcPr calcId="162913"/>
</workbook>
</file>

<file path=xl/calcChain.xml><?xml version="1.0" encoding="utf-8"?>
<calcChain xmlns="http://schemas.openxmlformats.org/spreadsheetml/2006/main">
  <c r="C127" i="19" l="1"/>
  <c r="C126" i="19"/>
  <c r="C125" i="19"/>
  <c r="C124" i="19"/>
  <c r="C123" i="19"/>
  <c r="C122" i="19"/>
  <c r="C121" i="19"/>
  <c r="C120" i="19"/>
  <c r="C119" i="19"/>
  <c r="C118" i="19"/>
  <c r="B127" i="19"/>
  <c r="B126" i="19"/>
  <c r="B125" i="19"/>
  <c r="B124" i="19"/>
  <c r="B123" i="19"/>
  <c r="B122" i="19"/>
  <c r="B121" i="19"/>
  <c r="B120" i="19"/>
  <c r="B119" i="19"/>
  <c r="B118" i="19"/>
  <c r="D102" i="19"/>
  <c r="D98" i="19"/>
  <c r="D94" i="19"/>
  <c r="C103" i="19"/>
  <c r="C102" i="19"/>
  <c r="C101" i="19"/>
  <c r="C100" i="19"/>
  <c r="C99" i="19"/>
  <c r="C98" i="19"/>
  <c r="C97" i="19"/>
  <c r="C96" i="19"/>
  <c r="C95" i="19"/>
  <c r="C94" i="19"/>
  <c r="C93" i="19"/>
  <c r="B103" i="19"/>
  <c r="B102" i="19"/>
  <c r="B101" i="19"/>
  <c r="B100" i="19"/>
  <c r="B99" i="19"/>
  <c r="B98" i="19"/>
  <c r="B97" i="19"/>
  <c r="B96" i="19"/>
  <c r="B95" i="19"/>
  <c r="B94" i="19"/>
  <c r="B93" i="19"/>
  <c r="A103" i="19"/>
  <c r="A102" i="19"/>
  <c r="A101" i="19"/>
  <c r="A100" i="19"/>
  <c r="A99" i="19"/>
  <c r="A98" i="19"/>
  <c r="A97" i="19"/>
  <c r="A96" i="19"/>
  <c r="A95" i="19"/>
  <c r="A94" i="19"/>
  <c r="A93" i="19"/>
  <c r="A92" i="19"/>
  <c r="D90" i="19"/>
  <c r="D86" i="19"/>
  <c r="D82" i="19"/>
  <c r="C90" i="19"/>
  <c r="C89" i="19"/>
  <c r="C88" i="19"/>
  <c r="C87" i="19"/>
  <c r="C86" i="19"/>
  <c r="C85" i="19"/>
  <c r="C84" i="19"/>
  <c r="C83" i="19"/>
  <c r="C82" i="19"/>
  <c r="B90" i="19"/>
  <c r="B89" i="19"/>
  <c r="B88" i="19"/>
  <c r="B87" i="19"/>
  <c r="B86" i="19"/>
  <c r="B85" i="19"/>
  <c r="B84" i="19"/>
  <c r="B83" i="19"/>
  <c r="B82" i="19"/>
  <c r="A90" i="19"/>
  <c r="A89" i="19"/>
  <c r="A88" i="19"/>
  <c r="A87" i="19"/>
  <c r="A86" i="19"/>
  <c r="A85" i="19"/>
  <c r="A84" i="19"/>
  <c r="A83" i="19"/>
  <c r="A82" i="19"/>
  <c r="A81" i="19"/>
  <c r="D76" i="19"/>
  <c r="D72" i="19"/>
  <c r="C79" i="19"/>
  <c r="C78" i="19"/>
  <c r="C77" i="19"/>
  <c r="C76" i="19"/>
  <c r="C75" i="19"/>
  <c r="C74" i="19"/>
  <c r="C73" i="19"/>
  <c r="C72" i="19"/>
  <c r="C71" i="19"/>
  <c r="C70" i="19"/>
  <c r="C69" i="19"/>
  <c r="B79" i="19"/>
  <c r="B78" i="19"/>
  <c r="B77" i="19"/>
  <c r="B76" i="19"/>
  <c r="B75" i="19"/>
  <c r="B74" i="19"/>
  <c r="B73" i="19"/>
  <c r="B72" i="19"/>
  <c r="B71" i="19"/>
  <c r="B70" i="19"/>
  <c r="B69" i="19"/>
  <c r="A79" i="19"/>
  <c r="A78" i="19"/>
  <c r="A77" i="19"/>
  <c r="A76" i="19"/>
  <c r="A75" i="19"/>
  <c r="A74" i="19"/>
  <c r="A73" i="19"/>
  <c r="A72" i="19"/>
  <c r="A71" i="19"/>
  <c r="A70" i="19"/>
  <c r="A69" i="19"/>
  <c r="A68" i="19"/>
  <c r="D64" i="19"/>
  <c r="D60" i="19"/>
  <c r="C66" i="19"/>
  <c r="C65" i="19"/>
  <c r="C64" i="19"/>
  <c r="C63" i="19"/>
  <c r="C62" i="19"/>
  <c r="C61" i="19"/>
  <c r="C60" i="19"/>
  <c r="C59" i="19"/>
  <c r="C58" i="19"/>
  <c r="B66" i="19"/>
  <c r="B65" i="19"/>
  <c r="B64" i="19"/>
  <c r="B63" i="19"/>
  <c r="B62" i="19"/>
  <c r="B61" i="19"/>
  <c r="B60" i="19"/>
  <c r="B59" i="19"/>
  <c r="B58" i="19"/>
  <c r="A66" i="19"/>
  <c r="A65" i="19"/>
  <c r="A64" i="19"/>
  <c r="A63" i="19"/>
  <c r="A62" i="19"/>
  <c r="A61" i="19"/>
  <c r="A60" i="19"/>
  <c r="A59" i="19"/>
  <c r="A58" i="19"/>
  <c r="A57" i="19"/>
  <c r="A105" i="19"/>
  <c r="I91" i="24"/>
  <c r="I89" i="24"/>
  <c r="I86" i="24"/>
  <c r="I83" i="24"/>
  <c r="G92" i="24"/>
  <c r="I92" i="24" s="1"/>
  <c r="G91" i="24"/>
  <c r="G90" i="24"/>
  <c r="D101" i="19" s="1"/>
  <c r="G89" i="24"/>
  <c r="D100" i="19" s="1"/>
  <c r="G88" i="24"/>
  <c r="I88" i="24" s="1"/>
  <c r="G87" i="24"/>
  <c r="I87" i="24" s="1"/>
  <c r="G86" i="24"/>
  <c r="D97" i="19" s="1"/>
  <c r="G85" i="24"/>
  <c r="I85" i="24" s="1"/>
  <c r="G84" i="24"/>
  <c r="I84" i="24" s="1"/>
  <c r="G83" i="24"/>
  <c r="G82" i="24"/>
  <c r="D93" i="19" s="1"/>
  <c r="I75" i="24"/>
  <c r="G80" i="24"/>
  <c r="I80" i="24" s="1"/>
  <c r="G79" i="24"/>
  <c r="D89" i="19" s="1"/>
  <c r="G78" i="24"/>
  <c r="I78" i="24" s="1"/>
  <c r="G77" i="24"/>
  <c r="I77" i="24" s="1"/>
  <c r="G76" i="24"/>
  <c r="I76" i="24" s="1"/>
  <c r="G75" i="24"/>
  <c r="D85" i="19" s="1"/>
  <c r="G74" i="24"/>
  <c r="I74" i="24" s="1"/>
  <c r="G73" i="24"/>
  <c r="I73" i="24" s="1"/>
  <c r="G72" i="24"/>
  <c r="I72" i="24" s="1"/>
  <c r="I69" i="24"/>
  <c r="I67" i="24"/>
  <c r="I61" i="24"/>
  <c r="G70" i="24"/>
  <c r="I70" i="24" s="1"/>
  <c r="G69" i="24"/>
  <c r="D78" i="19" s="1"/>
  <c r="G68" i="24"/>
  <c r="D77" i="19" s="1"/>
  <c r="G67" i="24"/>
  <c r="G66" i="24"/>
  <c r="I66" i="24" s="1"/>
  <c r="G65" i="24"/>
  <c r="I65" i="24" s="1"/>
  <c r="G64" i="24"/>
  <c r="I64" i="24" s="1"/>
  <c r="G63" i="24"/>
  <c r="I63" i="24" s="1"/>
  <c r="G62" i="24"/>
  <c r="I62" i="24" s="1"/>
  <c r="G61" i="24"/>
  <c r="D70" i="19" s="1"/>
  <c r="G60" i="24"/>
  <c r="I60" i="24" s="1"/>
  <c r="G58" i="24"/>
  <c r="D66" i="19" s="1"/>
  <c r="G57" i="24"/>
  <c r="I57" i="24" s="1"/>
  <c r="G56" i="24"/>
  <c r="G55" i="24"/>
  <c r="I55" i="24" s="1"/>
  <c r="G54" i="24"/>
  <c r="D62" i="19" s="1"/>
  <c r="G53" i="24"/>
  <c r="I53" i="24" s="1"/>
  <c r="G52" i="24"/>
  <c r="G51" i="24"/>
  <c r="I51" i="24" s="1"/>
  <c r="I58" i="24"/>
  <c r="I56" i="24"/>
  <c r="I54" i="24"/>
  <c r="I52" i="24"/>
  <c r="G50" i="24"/>
  <c r="I50" i="24" s="1"/>
  <c r="A127" i="19"/>
  <c r="A126" i="19"/>
  <c r="A125" i="19"/>
  <c r="A124" i="19"/>
  <c r="A123" i="19"/>
  <c r="A122" i="19"/>
  <c r="A121" i="19"/>
  <c r="A120" i="19"/>
  <c r="A119" i="19"/>
  <c r="A117" i="19"/>
  <c r="C115" i="19"/>
  <c r="C114" i="19"/>
  <c r="C113" i="19"/>
  <c r="C112" i="19"/>
  <c r="C111" i="19"/>
  <c r="C110" i="19"/>
  <c r="C109" i="19"/>
  <c r="C108" i="19"/>
  <c r="C107" i="19"/>
  <c r="C106" i="19"/>
  <c r="B115" i="19"/>
  <c r="B114" i="19"/>
  <c r="B113" i="19"/>
  <c r="B112" i="19"/>
  <c r="B111" i="19"/>
  <c r="B110" i="19"/>
  <c r="B109" i="19"/>
  <c r="B108" i="19"/>
  <c r="B107" i="19"/>
  <c r="B106" i="19"/>
  <c r="A118" i="19"/>
  <c r="A115" i="19"/>
  <c r="A114" i="19"/>
  <c r="A113" i="19"/>
  <c r="A112" i="19"/>
  <c r="A111" i="19"/>
  <c r="A110" i="19"/>
  <c r="A109" i="19"/>
  <c r="A108" i="19"/>
  <c r="A107" i="19"/>
  <c r="A106" i="19"/>
  <c r="A33" i="19"/>
  <c r="C55" i="19"/>
  <c r="C54" i="19"/>
  <c r="C53" i="19"/>
  <c r="C52" i="19"/>
  <c r="C51" i="19"/>
  <c r="C50" i="19"/>
  <c r="C49" i="19"/>
  <c r="C48" i="19"/>
  <c r="C47" i="19"/>
  <c r="C46" i="19"/>
  <c r="C45" i="19"/>
  <c r="C44" i="19"/>
  <c r="C43" i="19"/>
  <c r="C42" i="19"/>
  <c r="C41" i="19"/>
  <c r="C40" i="19"/>
  <c r="C39" i="19"/>
  <c r="C38" i="19"/>
  <c r="C37" i="19"/>
  <c r="B55" i="19"/>
  <c r="B54" i="19"/>
  <c r="B53" i="19"/>
  <c r="B52" i="19"/>
  <c r="B51" i="19"/>
  <c r="B50" i="19"/>
  <c r="B49" i="19"/>
  <c r="B48" i="19"/>
  <c r="B47" i="19"/>
  <c r="B46" i="19"/>
  <c r="B45" i="19"/>
  <c r="B44" i="19"/>
  <c r="B43" i="19"/>
  <c r="B42" i="19"/>
  <c r="B41" i="19"/>
  <c r="B40" i="19"/>
  <c r="B39" i="19"/>
  <c r="B38" i="19"/>
  <c r="B37" i="19"/>
  <c r="A55" i="19"/>
  <c r="A54" i="19"/>
  <c r="A53" i="19"/>
  <c r="A52" i="19"/>
  <c r="A51" i="19"/>
  <c r="A50" i="19"/>
  <c r="A49" i="19"/>
  <c r="A48" i="19"/>
  <c r="A47" i="19"/>
  <c r="A46" i="19"/>
  <c r="A45" i="19"/>
  <c r="A44" i="19"/>
  <c r="A43" i="19"/>
  <c r="A42" i="19"/>
  <c r="A41" i="19"/>
  <c r="A40" i="19"/>
  <c r="A39" i="19"/>
  <c r="A38" i="19"/>
  <c r="A37" i="19"/>
  <c r="A36" i="19"/>
  <c r="B23" i="19"/>
  <c r="C27" i="19" s="1"/>
  <c r="B22" i="19"/>
  <c r="C26" i="19" s="1"/>
  <c r="I68" i="24" l="1"/>
  <c r="I79" i="24"/>
  <c r="I82" i="24"/>
  <c r="D61" i="19"/>
  <c r="D65" i="19"/>
  <c r="D69" i="19"/>
  <c r="D73" i="19"/>
  <c r="D83" i="19"/>
  <c r="D87" i="19"/>
  <c r="D95" i="19"/>
  <c r="D99" i="19"/>
  <c r="D103" i="19"/>
  <c r="D104" i="19" s="1"/>
  <c r="D58" i="19"/>
  <c r="D74" i="19"/>
  <c r="D84" i="19"/>
  <c r="D88" i="19"/>
  <c r="E88" i="19" s="1"/>
  <c r="D96" i="19"/>
  <c r="I90" i="24"/>
  <c r="D59" i="19"/>
  <c r="D63" i="19"/>
  <c r="D71" i="19"/>
  <c r="D75" i="19"/>
  <c r="D79" i="19"/>
  <c r="E94" i="19"/>
  <c r="E98" i="19"/>
  <c r="E102" i="19"/>
  <c r="E71" i="19"/>
  <c r="E75" i="19"/>
  <c r="E79" i="19"/>
  <c r="E93" i="19"/>
  <c r="E97" i="19"/>
  <c r="E83" i="19"/>
  <c r="E87" i="19"/>
  <c r="E85" i="19"/>
  <c r="E89" i="19"/>
  <c r="E96" i="19"/>
  <c r="E100" i="19"/>
  <c r="E101" i="19"/>
  <c r="E95" i="19"/>
  <c r="E99" i="19"/>
  <c r="E72" i="19"/>
  <c r="E76" i="19"/>
  <c r="E82" i="19"/>
  <c r="E86" i="19"/>
  <c r="E90" i="19"/>
  <c r="E58" i="19"/>
  <c r="E62" i="19"/>
  <c r="E66" i="19"/>
  <c r="E70" i="19"/>
  <c r="E74" i="19"/>
  <c r="E78" i="19"/>
  <c r="E84" i="19"/>
  <c r="D80" i="19"/>
  <c r="D91" i="19"/>
  <c r="E69" i="19"/>
  <c r="E73" i="19"/>
  <c r="E77" i="19"/>
  <c r="D67" i="19"/>
  <c r="E63" i="19"/>
  <c r="E60" i="19"/>
  <c r="E64" i="19"/>
  <c r="E61" i="19"/>
  <c r="E65" i="19"/>
  <c r="E59" i="19"/>
  <c r="C28" i="19"/>
  <c r="E103" i="19" l="1"/>
  <c r="E104" i="19"/>
  <c r="E91" i="19"/>
  <c r="E80" i="19"/>
  <c r="E67" i="19"/>
  <c r="C17" i="19" l="1"/>
  <c r="E17" i="19" s="1"/>
  <c r="C16" i="19"/>
  <c r="E16" i="19" s="1"/>
  <c r="C15" i="19"/>
  <c r="E15" i="19" s="1"/>
  <c r="C14" i="19"/>
  <c r="E14" i="19" s="1"/>
  <c r="B17" i="19"/>
  <c r="B16" i="19"/>
  <c r="B15" i="19"/>
  <c r="B14" i="19"/>
  <c r="A17" i="19"/>
  <c r="A16" i="19"/>
  <c r="A15" i="19"/>
  <c r="A14" i="19"/>
  <c r="E18" i="19" l="1"/>
  <c r="G46" i="26"/>
  <c r="I46" i="26" s="1"/>
  <c r="G45" i="26"/>
  <c r="I45" i="26" s="1"/>
  <c r="G44" i="26"/>
  <c r="I44" i="26" s="1"/>
  <c r="G43" i="26"/>
  <c r="I43" i="26" s="1"/>
  <c r="G42" i="26"/>
  <c r="I42" i="26" s="1"/>
  <c r="G41" i="26"/>
  <c r="I41" i="26" s="1"/>
  <c r="G40" i="26"/>
  <c r="I40" i="26" s="1"/>
  <c r="G39" i="26"/>
  <c r="I39" i="26" s="1"/>
  <c r="G38" i="26"/>
  <c r="I38" i="26" s="1"/>
  <c r="G37" i="26"/>
  <c r="I37" i="26" s="1"/>
  <c r="G36" i="26"/>
  <c r="I36" i="26" s="1"/>
  <c r="G35" i="26"/>
  <c r="I35" i="26" s="1"/>
  <c r="G34" i="26"/>
  <c r="I34" i="26" s="1"/>
  <c r="G33" i="26"/>
  <c r="I33" i="26" s="1"/>
  <c r="G32" i="26"/>
  <c r="I32" i="26" s="1"/>
  <c r="G31" i="26"/>
  <c r="I31" i="26" s="1"/>
  <c r="G30" i="26"/>
  <c r="I30" i="26" s="1"/>
  <c r="G42" i="25"/>
  <c r="I42" i="25" s="1"/>
  <c r="G41" i="25"/>
  <c r="I41" i="25" s="1"/>
  <c r="G40" i="25"/>
  <c r="I40" i="25" s="1"/>
  <c r="G39" i="25"/>
  <c r="I39" i="25" s="1"/>
  <c r="G38" i="25"/>
  <c r="I38" i="25" s="1"/>
  <c r="G36" i="25"/>
  <c r="I36" i="25" s="1"/>
  <c r="G35" i="25"/>
  <c r="I35" i="25" s="1"/>
  <c r="G34" i="25"/>
  <c r="I34" i="25" s="1"/>
  <c r="G32" i="25"/>
  <c r="I32" i="25" s="1"/>
  <c r="G31" i="25"/>
  <c r="I31" i="25" s="1"/>
  <c r="G30" i="25"/>
  <c r="I30" i="25" s="1"/>
  <c r="G114" i="24"/>
  <c r="G113" i="24"/>
  <c r="G112" i="24"/>
  <c r="G111" i="24"/>
  <c r="G110" i="24"/>
  <c r="G109" i="24"/>
  <c r="G108" i="24"/>
  <c r="G107" i="24"/>
  <c r="G106" i="24"/>
  <c r="G105" i="24"/>
  <c r="G103" i="24"/>
  <c r="G102" i="24"/>
  <c r="G101" i="24"/>
  <c r="G100" i="24"/>
  <c r="G99" i="24"/>
  <c r="G98" i="24"/>
  <c r="G97" i="24"/>
  <c r="G96" i="24"/>
  <c r="G95" i="24"/>
  <c r="G94" i="24"/>
  <c r="G48" i="24"/>
  <c r="G47" i="24"/>
  <c r="G46" i="24"/>
  <c r="G45" i="24"/>
  <c r="G44" i="24"/>
  <c r="G43" i="24"/>
  <c r="G42" i="24"/>
  <c r="I112" i="24" l="1"/>
  <c r="D125" i="19"/>
  <c r="E125" i="19" s="1"/>
  <c r="I105" i="24"/>
  <c r="D118" i="19"/>
  <c r="I109" i="24"/>
  <c r="D122" i="19"/>
  <c r="E122" i="19" s="1"/>
  <c r="I113" i="24"/>
  <c r="D126" i="19"/>
  <c r="E126" i="19" s="1"/>
  <c r="I106" i="24"/>
  <c r="D119" i="19"/>
  <c r="E119" i="19" s="1"/>
  <c r="I110" i="24"/>
  <c r="D123" i="19"/>
  <c r="E123" i="19" s="1"/>
  <c r="I114" i="24"/>
  <c r="D127" i="19"/>
  <c r="E127" i="19" s="1"/>
  <c r="I108" i="24"/>
  <c r="D121" i="19"/>
  <c r="E121" i="19" s="1"/>
  <c r="I107" i="24"/>
  <c r="D120" i="19"/>
  <c r="E120" i="19" s="1"/>
  <c r="I111" i="24"/>
  <c r="D124" i="19"/>
  <c r="E124" i="19" s="1"/>
  <c r="I46" i="24"/>
  <c r="D53" i="19"/>
  <c r="E53" i="19" s="1"/>
  <c r="I99" i="24"/>
  <c r="D111" i="19"/>
  <c r="E111" i="19" s="1"/>
  <c r="I103" i="24"/>
  <c r="D115" i="19"/>
  <c r="E115" i="19" s="1"/>
  <c r="I43" i="24"/>
  <c r="D50" i="19"/>
  <c r="E50" i="19" s="1"/>
  <c r="I96" i="24"/>
  <c r="D108" i="19"/>
  <c r="E108" i="19" s="1"/>
  <c r="I48" i="24"/>
  <c r="D55" i="19"/>
  <c r="E55" i="19" s="1"/>
  <c r="I97" i="24"/>
  <c r="D109" i="19"/>
  <c r="E109" i="19" s="1"/>
  <c r="I101" i="24"/>
  <c r="D113" i="19"/>
  <c r="E113" i="19" s="1"/>
  <c r="I42" i="24"/>
  <c r="D49" i="19"/>
  <c r="I95" i="24"/>
  <c r="D107" i="19"/>
  <c r="E107" i="19" s="1"/>
  <c r="I47" i="24"/>
  <c r="D54" i="19"/>
  <c r="E54" i="19" s="1"/>
  <c r="I100" i="24"/>
  <c r="D112" i="19"/>
  <c r="E112" i="19" s="1"/>
  <c r="I44" i="24"/>
  <c r="D51" i="19"/>
  <c r="E51" i="19" s="1"/>
  <c r="I45" i="24"/>
  <c r="D52" i="19"/>
  <c r="E52" i="19" s="1"/>
  <c r="I94" i="24"/>
  <c r="D106" i="19"/>
  <c r="I98" i="24"/>
  <c r="D110" i="19"/>
  <c r="E110" i="19" s="1"/>
  <c r="I102" i="24"/>
  <c r="D114" i="19"/>
  <c r="E114" i="19" s="1"/>
  <c r="G41" i="24"/>
  <c r="G40" i="24"/>
  <c r="G39" i="24"/>
  <c r="G38" i="24"/>
  <c r="G37" i="24"/>
  <c r="G36" i="24"/>
  <c r="G35" i="24"/>
  <c r="G34" i="24"/>
  <c r="G33" i="24"/>
  <c r="G32" i="24"/>
  <c r="G31" i="24"/>
  <c r="G30" i="24"/>
  <c r="E118" i="19" l="1"/>
  <c r="E128" i="19" s="1"/>
  <c r="D128" i="19"/>
  <c r="I32" i="24"/>
  <c r="D39" i="19"/>
  <c r="E39" i="19" s="1"/>
  <c r="I36" i="24"/>
  <c r="D43" i="19"/>
  <c r="E43" i="19" s="1"/>
  <c r="I40" i="24"/>
  <c r="D47" i="19"/>
  <c r="E47" i="19" s="1"/>
  <c r="I33" i="24"/>
  <c r="D40" i="19"/>
  <c r="E40" i="19" s="1"/>
  <c r="I37" i="24"/>
  <c r="D44" i="19"/>
  <c r="E44" i="19" s="1"/>
  <c r="I41" i="24"/>
  <c r="D48" i="19"/>
  <c r="E48" i="19" s="1"/>
  <c r="I30" i="24"/>
  <c r="D37" i="19"/>
  <c r="E37" i="19" s="1"/>
  <c r="I34" i="24"/>
  <c r="D41" i="19"/>
  <c r="E41" i="19" s="1"/>
  <c r="I38" i="24"/>
  <c r="D45" i="19"/>
  <c r="E45" i="19" s="1"/>
  <c r="I31" i="24"/>
  <c r="D38" i="19"/>
  <c r="E38" i="19" s="1"/>
  <c r="I35" i="24"/>
  <c r="D42" i="19"/>
  <c r="E42" i="19" s="1"/>
  <c r="I39" i="24"/>
  <c r="D46" i="19"/>
  <c r="E46" i="19" s="1"/>
  <c r="E106" i="19"/>
  <c r="D116" i="19"/>
  <c r="E49" i="19"/>
  <c r="G34" i="23"/>
  <c r="G28" i="23"/>
  <c r="G39" i="23"/>
  <c r="I39" i="23" s="1"/>
  <c r="G38" i="23"/>
  <c r="I38" i="23" s="1"/>
  <c r="G37" i="23"/>
  <c r="I37" i="23" s="1"/>
  <c r="G36" i="23"/>
  <c r="I36" i="23" s="1"/>
  <c r="G35" i="23"/>
  <c r="I35" i="23" s="1"/>
  <c r="I34" i="23"/>
  <c r="G32" i="23"/>
  <c r="I32" i="23" s="1"/>
  <c r="G31" i="23"/>
  <c r="I31" i="23" s="1"/>
  <c r="G30" i="23"/>
  <c r="I30" i="23" s="1"/>
  <c r="G29" i="23"/>
  <c r="I29" i="23" s="1"/>
  <c r="I28" i="23"/>
  <c r="G52" i="22"/>
  <c r="I52" i="22" s="1"/>
  <c r="G51" i="22"/>
  <c r="I51" i="22" s="1"/>
  <c r="G50" i="22"/>
  <c r="I50" i="22" s="1"/>
  <c r="G49" i="22"/>
  <c r="I49" i="22" s="1"/>
  <c r="G48" i="22"/>
  <c r="I48" i="22" s="1"/>
  <c r="G47" i="22"/>
  <c r="I47" i="22" s="1"/>
  <c r="G46" i="22"/>
  <c r="I46" i="22" s="1"/>
  <c r="G45" i="22"/>
  <c r="I45" i="22" s="1"/>
  <c r="G43" i="22"/>
  <c r="I43" i="22" s="1"/>
  <c r="G42" i="22"/>
  <c r="I42" i="22" s="1"/>
  <c r="G41" i="22"/>
  <c r="I41" i="22" s="1"/>
  <c r="G40" i="22"/>
  <c r="I40" i="22" s="1"/>
  <c r="G39" i="22"/>
  <c r="I39" i="22" s="1"/>
  <c r="G38" i="22"/>
  <c r="I38" i="22" s="1"/>
  <c r="G37" i="22"/>
  <c r="I37" i="22" s="1"/>
  <c r="G35" i="22"/>
  <c r="I35" i="22" s="1"/>
  <c r="G34" i="22"/>
  <c r="I34" i="22" s="1"/>
  <c r="G33" i="22"/>
  <c r="I33" i="22" s="1"/>
  <c r="G32" i="22"/>
  <c r="I32" i="22" s="1"/>
  <c r="G31" i="22"/>
  <c r="I31" i="22" s="1"/>
  <c r="G30" i="22"/>
  <c r="I30" i="22" s="1"/>
  <c r="G62" i="21"/>
  <c r="I62" i="21" s="1"/>
  <c r="G61" i="21"/>
  <c r="I61" i="21" s="1"/>
  <c r="G60" i="21"/>
  <c r="I60" i="21" s="1"/>
  <c r="G59" i="21"/>
  <c r="I59" i="21" s="1"/>
  <c r="G58" i="21"/>
  <c r="I58" i="21" s="1"/>
  <c r="G57" i="21"/>
  <c r="I57" i="21" s="1"/>
  <c r="G56" i="21"/>
  <c r="I56" i="21" s="1"/>
  <c r="G54" i="21"/>
  <c r="I54" i="21" s="1"/>
  <c r="G53" i="21"/>
  <c r="I53" i="21" s="1"/>
  <c r="G52" i="21"/>
  <c r="I52" i="21" s="1"/>
  <c r="G51" i="21"/>
  <c r="I51" i="21" s="1"/>
  <c r="G50" i="21"/>
  <c r="I50" i="21" s="1"/>
  <c r="G49" i="21"/>
  <c r="I49" i="21" s="1"/>
  <c r="G48" i="21"/>
  <c r="I48" i="21" s="1"/>
  <c r="G47" i="21"/>
  <c r="I47" i="21" s="1"/>
  <c r="G45" i="21"/>
  <c r="I45" i="21" s="1"/>
  <c r="G37" i="21"/>
  <c r="I37" i="21"/>
  <c r="G44" i="21"/>
  <c r="I44" i="21" s="1"/>
  <c r="G43" i="21"/>
  <c r="I43" i="21" s="1"/>
  <c r="G42" i="21"/>
  <c r="I42" i="21" s="1"/>
  <c r="G41" i="21"/>
  <c r="I41" i="21" s="1"/>
  <c r="G40" i="21"/>
  <c r="I40" i="21" s="1"/>
  <c r="G38" i="21"/>
  <c r="I38" i="21" s="1"/>
  <c r="G35" i="21"/>
  <c r="I35" i="21" s="1"/>
  <c r="G34" i="21"/>
  <c r="I34" i="21" s="1"/>
  <c r="G33" i="21"/>
  <c r="I33" i="21" s="1"/>
  <c r="G32" i="21"/>
  <c r="I32" i="21" s="1"/>
  <c r="G31" i="21"/>
  <c r="I31" i="21" s="1"/>
  <c r="G30" i="21"/>
  <c r="I30" i="21" s="1"/>
  <c r="E56" i="19" l="1"/>
  <c r="D56" i="19"/>
  <c r="G95" i="1"/>
  <c r="I95" i="1" s="1"/>
  <c r="I93" i="1"/>
  <c r="I92" i="1"/>
  <c r="I91" i="1"/>
  <c r="I90" i="1"/>
  <c r="I89" i="1"/>
  <c r="I88" i="1"/>
  <c r="I87" i="1"/>
  <c r="I86" i="1"/>
  <c r="I85" i="1"/>
  <c r="I84" i="1"/>
  <c r="I83" i="1"/>
  <c r="I82" i="1"/>
  <c r="I81" i="1"/>
  <c r="I80" i="1"/>
  <c r="I79" i="1"/>
  <c r="I78" i="1"/>
  <c r="I77" i="1"/>
  <c r="I76" i="1"/>
  <c r="G93" i="1"/>
  <c r="G92" i="1"/>
  <c r="G91" i="1"/>
  <c r="G90" i="1"/>
  <c r="G89" i="1"/>
  <c r="G88" i="1"/>
  <c r="G87" i="1"/>
  <c r="G86" i="1"/>
  <c r="G85" i="1"/>
  <c r="G84" i="1"/>
  <c r="G83" i="1"/>
  <c r="G82" i="1"/>
  <c r="G81" i="1"/>
  <c r="G80" i="1"/>
  <c r="G79" i="1"/>
  <c r="G78" i="1"/>
  <c r="G77" i="1"/>
  <c r="G76" i="1"/>
  <c r="G74" i="1"/>
  <c r="I74" i="1"/>
  <c r="I73" i="1"/>
  <c r="I71" i="1"/>
  <c r="I70" i="1"/>
  <c r="I69" i="1"/>
  <c r="I67" i="1"/>
  <c r="I66" i="1"/>
  <c r="I65" i="1"/>
  <c r="I63" i="1"/>
  <c r="I62" i="1"/>
  <c r="I61" i="1"/>
  <c r="I59" i="1"/>
  <c r="G73" i="1"/>
  <c r="G72" i="1"/>
  <c r="I72" i="1" s="1"/>
  <c r="G71" i="1"/>
  <c r="G70" i="1"/>
  <c r="G69" i="1"/>
  <c r="G68" i="1"/>
  <c r="I68" i="1" s="1"/>
  <c r="G67" i="1"/>
  <c r="G66" i="1"/>
  <c r="G65" i="1"/>
  <c r="G64" i="1"/>
  <c r="I64" i="1" s="1"/>
  <c r="G63" i="1"/>
  <c r="G62" i="1"/>
  <c r="G61" i="1"/>
  <c r="G60" i="1"/>
  <c r="I60" i="1" s="1"/>
  <c r="G59" i="1"/>
  <c r="I57" i="1"/>
  <c r="I56" i="1"/>
  <c r="I54" i="1"/>
  <c r="I53" i="1"/>
  <c r="I51" i="1"/>
  <c r="I49" i="1"/>
  <c r="G57" i="1"/>
  <c r="G56" i="1"/>
  <c r="G55" i="1"/>
  <c r="I55" i="1" s="1"/>
  <c r="G54" i="1"/>
  <c r="G53" i="1"/>
  <c r="G52" i="1"/>
  <c r="I52" i="1" s="1"/>
  <c r="G30" i="1"/>
  <c r="G33" i="1" l="1"/>
  <c r="G51" i="1" l="1"/>
  <c r="G50" i="1"/>
  <c r="I50" i="1" s="1"/>
  <c r="G49" i="1"/>
  <c r="G47" i="1"/>
  <c r="I47" i="1" s="1"/>
  <c r="G46" i="1"/>
  <c r="I46" i="1" s="1"/>
  <c r="G45" i="1"/>
  <c r="I45" i="1" s="1"/>
  <c r="G44" i="1"/>
  <c r="I44" i="1" s="1"/>
  <c r="G43" i="1"/>
  <c r="I43" i="1" s="1"/>
  <c r="G42" i="1"/>
  <c r="I42" i="1" s="1"/>
  <c r="G41" i="1"/>
  <c r="I41" i="1" s="1"/>
  <c r="G31" i="1"/>
  <c r="I31" i="1" s="1"/>
  <c r="G40" i="1"/>
  <c r="I40" i="1" s="1"/>
  <c r="G39" i="1"/>
  <c r="I39" i="1" s="1"/>
  <c r="G38" i="1"/>
  <c r="I38" i="1" s="1"/>
  <c r="G37" i="1"/>
  <c r="I37" i="1" s="1"/>
  <c r="G36" i="1"/>
  <c r="I36" i="1" s="1"/>
  <c r="G35" i="1"/>
  <c r="I35" i="1" s="1"/>
  <c r="G34" i="1"/>
  <c r="I34" i="1" s="1"/>
  <c r="I33" i="1"/>
  <c r="G32" i="1"/>
  <c r="I32" i="1" s="1"/>
  <c r="I30" i="1"/>
  <c r="E116" i="19" l="1"/>
  <c r="D130" i="19" s="1"/>
  <c r="B135" i="19" s="1"/>
</calcChain>
</file>

<file path=xl/sharedStrings.xml><?xml version="1.0" encoding="utf-8"?>
<sst xmlns="http://schemas.openxmlformats.org/spreadsheetml/2006/main" count="1004" uniqueCount="260">
  <si>
    <t>Déscriptif des installations</t>
  </si>
  <si>
    <t>Equipement concerné</t>
  </si>
  <si>
    <t>Référence de la pièce</t>
  </si>
  <si>
    <t>EHPAD MALESTROIT</t>
  </si>
  <si>
    <t>CENTRE HOSPITALIER BRETAGNE ATLANTIQUE</t>
  </si>
  <si>
    <t>Prix unitaire € HT</t>
  </si>
  <si>
    <t>Prix unitaire en € HT après remise</t>
  </si>
  <si>
    <t>Coût horaire d'intervention € HT</t>
  </si>
  <si>
    <t xml:space="preserve">Pour les achats de pièces en dehors de la liste ci-dessus: </t>
  </si>
  <si>
    <t>Pourcentage de remise sur les tarifs publics du catalogue</t>
  </si>
  <si>
    <t>Coefficient d'entreprise applicable aux fournitures sur le prix d’achat hors T.V.A. :</t>
  </si>
  <si>
    <t xml:space="preserve">Constructeur/fabriquant </t>
  </si>
  <si>
    <t>Distributeur</t>
  </si>
  <si>
    <t>Forfait de déplacement (aller-retour) € HT</t>
  </si>
  <si>
    <t xml:space="preserve">Chaque soumissionnaire devra répondre à chaque ligne du B.P.U.  sous peine de rejet de l’offre. </t>
  </si>
  <si>
    <t>DETAIL QUANTITATIF ESTIMATIF SUR LA BASE DES ELEMENTS INDIQUES AUX BORDEREAUX DES PRIX</t>
  </si>
  <si>
    <t xml:space="preserve"> PROCEDER UNIQUEMENT A UN CONTRÔLE DE COHERENCE DES DONNEES</t>
  </si>
  <si>
    <t>Coût total interventions sur une année</t>
  </si>
  <si>
    <t>Total HT</t>
  </si>
  <si>
    <t>Prix unitaire € HT après remise</t>
  </si>
  <si>
    <t>A) Coût maintenance préventive</t>
  </si>
  <si>
    <t>Nb visite par an</t>
  </si>
  <si>
    <t>Zone à saisir par le candidat</t>
  </si>
  <si>
    <t>% remise</t>
  </si>
  <si>
    <t>Se calcule automatiquement</t>
  </si>
  <si>
    <t>CENTRE HOSPITALIER ALPHONSE GUERIN</t>
  </si>
  <si>
    <t>Liste des pièces</t>
  </si>
  <si>
    <t>Valeurs estimatives non contractuelles</t>
  </si>
  <si>
    <t>BORDEREAU DES PRIX UNITAIRES</t>
  </si>
  <si>
    <t>Document contractuel</t>
  </si>
  <si>
    <t>LOT 9 - MAINTENANCE DU PARC EXISTANT DES AUTOLAVEUSES ET FOURNITURE DES PIECES DETACHEES POUR AUTOLAVEUSES ET MONOBROSSE BI-VITESSE DE MARQUE NILFISK</t>
  </si>
  <si>
    <t>Equipements</t>
  </si>
  <si>
    <t>Type SC351 - SC250 - ROTOWASH CA330</t>
  </si>
  <si>
    <t>Type SC401</t>
  </si>
  <si>
    <t>Autolaveuses compactes à conducteur accompagnant petites surfaces</t>
  </si>
  <si>
    <t>Autolaveuses compactes à conducteur accompagnant moyennes surfaces</t>
  </si>
  <si>
    <t>Autolaveuses compactes à conducteur accompagnant grandes surfaces</t>
  </si>
  <si>
    <t>Type SC500 - BA351D</t>
  </si>
  <si>
    <t>Modèles</t>
  </si>
  <si>
    <t>Autolaveuses à conducteur porté grandes surfaces</t>
  </si>
  <si>
    <t>Prix unitaire (€HT / h)</t>
  </si>
  <si>
    <t>Taux TVA</t>
  </si>
  <si>
    <t>Prix unitaire en € TTC après remise</t>
  </si>
  <si>
    <t>Durée de la garantie pièces détachées (en mois)</t>
  </si>
  <si>
    <t>MODELE BA531 (11)</t>
  </si>
  <si>
    <t>C) Prix fourniture des pièces détachées pour autolaveuses du parc (inventaire du parc actuel en Annexe 2 INVENTAIRE AUTOLAVEUSES GHBA VF)</t>
  </si>
  <si>
    <t>N° ligne</t>
  </si>
  <si>
    <t>9.1</t>
  </si>
  <si>
    <t>9.2</t>
  </si>
  <si>
    <t>9.3</t>
  </si>
  <si>
    <t>9.4</t>
  </si>
  <si>
    <t>9.5</t>
  </si>
  <si>
    <t>9.6</t>
  </si>
  <si>
    <t>Descriptif de la prestation</t>
  </si>
  <si>
    <t>Votre référence de la pièce</t>
  </si>
  <si>
    <t xml:space="preserve">Forfait de maintenance € HT annuel y compris assistance téléphonique   </t>
  </si>
  <si>
    <t>Forfait de maintenance € TTC annuel y compris assistance téléphonique</t>
  </si>
  <si>
    <t>9.7</t>
  </si>
  <si>
    <t>9.8</t>
  </si>
  <si>
    <t>9.9</t>
  </si>
  <si>
    <t>9.10</t>
  </si>
  <si>
    <t>9.11</t>
  </si>
  <si>
    <t>9.12</t>
  </si>
  <si>
    <t>9.13</t>
  </si>
  <si>
    <t>9.14</t>
  </si>
  <si>
    <t>9.15</t>
  </si>
  <si>
    <t>9.16</t>
  </si>
  <si>
    <t>9.17</t>
  </si>
  <si>
    <t>9.18</t>
  </si>
  <si>
    <t>Nom du soumissionnaire :</t>
  </si>
  <si>
    <r>
      <t xml:space="preserve">Nota : 
- joindre obligatoirement ce fichier au format Excel
- </t>
    </r>
    <r>
      <rPr>
        <b/>
        <sz val="12"/>
        <color indexed="10"/>
        <rFont val="Arial Narrow"/>
        <family val="2"/>
      </rPr>
      <t>ATTENTION ce document contient plusieurs onglets
- COMPLETER LA TOTALITE DES LIGNES DU BPU
- Indiquer NC si non concerné</t>
    </r>
  </si>
  <si>
    <t>Câble de relevage</t>
  </si>
  <si>
    <t>Chargeur de batterie</t>
  </si>
  <si>
    <t xml:space="preserve">Electrovanne </t>
  </si>
  <si>
    <t>Embouchure (suceur)</t>
  </si>
  <si>
    <t xml:space="preserve">Filtre </t>
  </si>
  <si>
    <t xml:space="preserve">Flexible d'aspiration </t>
  </si>
  <si>
    <t xml:space="preserve">Flexible de vidange </t>
  </si>
  <si>
    <t xml:space="preserve">Lamelle </t>
  </si>
  <si>
    <t xml:space="preserve">Moteur aspiration </t>
  </si>
  <si>
    <t xml:space="preserve">Moteur de brosse </t>
  </si>
  <si>
    <t>Moteur de traction</t>
  </si>
  <si>
    <t xml:space="preserve">Plateau porte disque </t>
  </si>
  <si>
    <t xml:space="preserve">Réservoir </t>
  </si>
  <si>
    <t xml:space="preserve">Roue </t>
  </si>
  <si>
    <t>Roulette pivotantes</t>
  </si>
  <si>
    <t xml:space="preserve">Roulette d'embouchure </t>
  </si>
  <si>
    <t>Tableau de commande</t>
  </si>
  <si>
    <t xml:space="preserve">Variateur de vitesse </t>
  </si>
  <si>
    <t>9.19</t>
  </si>
  <si>
    <t>9.20</t>
  </si>
  <si>
    <t>9.21</t>
  </si>
  <si>
    <t>9.22</t>
  </si>
  <si>
    <t>9.23</t>
  </si>
  <si>
    <t>9.24</t>
  </si>
  <si>
    <t>MODELE SC250 (4)</t>
  </si>
  <si>
    <t>9.25</t>
  </si>
  <si>
    <t>9.26</t>
  </si>
  <si>
    <t>9.27</t>
  </si>
  <si>
    <t>9.28</t>
  </si>
  <si>
    <t>9.29</t>
  </si>
  <si>
    <t>9.30</t>
  </si>
  <si>
    <t>9.31</t>
  </si>
  <si>
    <t>9.32</t>
  </si>
  <si>
    <t>9.33</t>
  </si>
  <si>
    <t>9.34</t>
  </si>
  <si>
    <t>9.35</t>
  </si>
  <si>
    <t>9.36</t>
  </si>
  <si>
    <t>9.37</t>
  </si>
  <si>
    <t>9.38</t>
  </si>
  <si>
    <t>9.39</t>
  </si>
  <si>
    <t xml:space="preserve">Courroie de transmission </t>
  </si>
  <si>
    <t>MODELE SC351 (15)</t>
  </si>
  <si>
    <t>Disque Micro fibre</t>
  </si>
  <si>
    <t>Roulette plateau brosseur fixe</t>
  </si>
  <si>
    <t>Roulette plateau brosseur pivotnte</t>
  </si>
  <si>
    <t>9.40</t>
  </si>
  <si>
    <t>9.41</t>
  </si>
  <si>
    <t>9.42</t>
  </si>
  <si>
    <t>9.43</t>
  </si>
  <si>
    <t>9.44</t>
  </si>
  <si>
    <t>9.45</t>
  </si>
  <si>
    <t>9.46</t>
  </si>
  <si>
    <t>9.47</t>
  </si>
  <si>
    <t>9.48</t>
  </si>
  <si>
    <t>9.49</t>
  </si>
  <si>
    <t>Référence pièce constructeur actuellement utilisée</t>
  </si>
  <si>
    <t>L08837018</t>
  </si>
  <si>
    <t>FR15005357</t>
  </si>
  <si>
    <t>MODELE BR652 (3)</t>
  </si>
  <si>
    <t>Verin d'embouchure</t>
  </si>
  <si>
    <t>9.50</t>
  </si>
  <si>
    <t>9.51</t>
  </si>
  <si>
    <t>9.52</t>
  </si>
  <si>
    <t>9.53</t>
  </si>
  <si>
    <t>9.54</t>
  </si>
  <si>
    <t>9.55</t>
  </si>
  <si>
    <t>9.56</t>
  </si>
  <si>
    <t>9.57</t>
  </si>
  <si>
    <t>9.58</t>
  </si>
  <si>
    <t>9.59</t>
  </si>
  <si>
    <t>9.60</t>
  </si>
  <si>
    <t>9.61</t>
  </si>
  <si>
    <t>9.62</t>
  </si>
  <si>
    <t>9.63</t>
  </si>
  <si>
    <t>9.64</t>
  </si>
  <si>
    <t>9.65</t>
  </si>
  <si>
    <t>9.66</t>
  </si>
  <si>
    <t>9.67</t>
  </si>
  <si>
    <t>Mono brosse NILFISK BI-VITESSE TYP SDM 43-DUO</t>
  </si>
  <si>
    <t>Plateau d'entrainement support disque Ø 406 mm</t>
  </si>
  <si>
    <t>9.68</t>
  </si>
  <si>
    <t>Quantité estimative non contractuelle du nombre de pièces commandées 
sur la durée TOTAL (4 ans)</t>
  </si>
  <si>
    <t>OBSERVATIONS COMPLEMENTAIRES</t>
  </si>
  <si>
    <r>
      <t xml:space="preserve">
Si oui, précisez : (Ex :En fonction du nombre de matériel commandé, délais de paiement raccourci…?)
</t>
    </r>
    <r>
      <rPr>
        <sz val="10"/>
        <color indexed="8"/>
        <rFont val="Arial Narrow"/>
        <family val="2"/>
      </rPr>
      <t xml:space="preserve">
</t>
    </r>
  </si>
  <si>
    <t>Remises liées aux conditions logistiques :</t>
  </si>
  <si>
    <t>CONDITIONS COMMERCIALES COMPLEMENTAIRES</t>
  </si>
  <si>
    <t>….€</t>
  </si>
  <si>
    <t xml:space="preserve">En cas de non atteinte du minimum, montant des frais de port pour une livraison </t>
  </si>
  <si>
    <t>...€</t>
  </si>
  <si>
    <t xml:space="preserve">Montant minimum de commande pour bénéficier d'une livraison franco de port </t>
  </si>
  <si>
    <t>FRAIS DE LIVRAISON</t>
  </si>
  <si>
    <t xml:space="preserve">
Organisez-vous la collecte ? 
Si oui, sous quelles conditions ?
Que deviennent les équipements collectés mis au rebut (recyclage des pièces, dons à des associations...) ?
Quelle filière traitera les déchets si les équipements sont non réutilisables ?
</t>
  </si>
  <si>
    <t>Délai maximal de remise en fonctionnement de l'équipement en incluant le délai d'approvisionnement des pièces détachées d'origine à compter de la demande d'intervention du technicien (h)</t>
  </si>
  <si>
    <t xml:space="preserve">Durée de la disponibilité des pièces détachées </t>
  </si>
  <si>
    <t xml:space="preserve">En cas de panne prolongée (durée d’immobilisation importante), la société peut–elle prêter, à titre gracieux, un équipement équivalent ? Si oui, pour quel délai </t>
  </si>
  <si>
    <t>Coordonnées du SAV (tél / fax / adresse mail / interlocuteur / horaires / jours...)</t>
  </si>
  <si>
    <t>Adresse d’envoi des commandes (fax, mail…) :</t>
  </si>
  <si>
    <t>Contact pour les demandes de devis (téléphone, mail…) :</t>
  </si>
  <si>
    <t>Contact référent administratif (téléphone, mail…) :</t>
  </si>
  <si>
    <t>Contact référent commercial (téléphone, mail…) :</t>
  </si>
  <si>
    <t>Adresse du siège social :</t>
  </si>
  <si>
    <t>Nom de la société :</t>
  </si>
  <si>
    <t>INFORMATIONS GENERALES RELATIVES AU SOUMISSIONNAIRE</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</si>
  <si>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</si>
  <si>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t>CADRE DE REPONSE AUX QUESTIONS TECHNIQUES
LOT 9 - MAINTENANCE DU PARC EXISTANT DES AUTOLAVEUSES ET FOURNITURE DES PIECES DETACHEES POUR AUTOLAVEUSES ET MONOBROSSE BI-VITESSE DE MARQUE NILFISK</t>
  </si>
  <si>
    <t>Présenter la méthodologie détaillée pour les interventions curatives depuis l’appel de l’établissement jusqu’à la clôture de l’intervention : circuit, délais, traçabilité…</t>
  </si>
  <si>
    <t xml:space="preserve">Présenter les effectifs et la qualification du personnel d’intervention du présent marché pour les interventions curatives et la maintenance préventive </t>
  </si>
  <si>
    <t>GESTION DES PIECES DETACHEES</t>
  </si>
  <si>
    <t>Indiquer les coordonnées du service commande pour les pièces détachées (tél / fax / adresse mail)</t>
  </si>
  <si>
    <t>ECONOMIE CIRCULAIRE ET INSERTION PROFESSIONNELLE</t>
  </si>
  <si>
    <t xml:space="preserve">
Si oui, précisez :
- Nombre de personnes concernées :
- % de l’effectif dédié au marché : 
- Mission dans le cadre de l’exécution du marché public : 
</t>
  </si>
  <si>
    <t>Autolaveuses à conducteur autoportée grandes surfaces</t>
  </si>
  <si>
    <t>Type SC1500 - BR 652</t>
  </si>
  <si>
    <t>Type SC2000 - BR 652</t>
  </si>
  <si>
    <t>MODELE BA531 (5)</t>
  </si>
  <si>
    <t>MODELE SC351 (2)</t>
  </si>
  <si>
    <t>MODELE SC401 (1)</t>
  </si>
  <si>
    <t>MODELE SC500 (2)</t>
  </si>
  <si>
    <t>MODELE BR652 (1)</t>
  </si>
  <si>
    <t>CENTRE HOSPITALIER DE JOSSELIN</t>
  </si>
  <si>
    <t>Type SC500 - BA531D</t>
  </si>
  <si>
    <t>MODELE SC351 (5)</t>
  </si>
  <si>
    <t>MODELE SC1500 (1)</t>
  </si>
  <si>
    <t>Roulette pivotante</t>
  </si>
  <si>
    <t>MODELE BA531 (1)</t>
  </si>
  <si>
    <t>909 6880 000</t>
  </si>
  <si>
    <t>909 6883 000</t>
  </si>
  <si>
    <t>MODELE SC351 (1)</t>
  </si>
  <si>
    <t>INFORMATIONS  RELATIVES A LA PRESTATION DE SAV ET MAINTENANCE</t>
  </si>
  <si>
    <t>Coordonnées service maintenance (tél / fax / adresse mail / interlocuteur / horaires / jours...)</t>
  </si>
  <si>
    <t>Présenter la méthodologie détaillée pour les interventions préventives : plan de maintenance, détail des prestations, planning et les prestations prises en charges….</t>
  </si>
  <si>
    <t>Type SC351 - SC 350 - SC250 - ROTOWASH CA330</t>
  </si>
  <si>
    <t>Type SC401 - SC400</t>
  </si>
  <si>
    <t>Type SC500 - BA531D - SC 500</t>
  </si>
  <si>
    <t>Type SC1500 - BR 652 - SC 2000</t>
  </si>
  <si>
    <t>EPSM MORBIHAN</t>
  </si>
  <si>
    <t>Brosse carrelage Ø 530 mm en PROLENE PPL</t>
  </si>
  <si>
    <t xml:space="preserve">L08837025 </t>
  </si>
  <si>
    <t>MODELE SC500 (3)</t>
  </si>
  <si>
    <t>L08837025</t>
  </si>
  <si>
    <t>MODELE SC2000 (4)</t>
  </si>
  <si>
    <t>CENTRE HOSPITALIER DE BELLE-ILE-EN-MER</t>
  </si>
  <si>
    <t>MODELE SC350 (1)</t>
  </si>
  <si>
    <t>MODELE SC500 (1)</t>
  </si>
  <si>
    <t>MODELE BR652 (2)</t>
  </si>
  <si>
    <t>Présenter l’organisation de la distribution des pièces détachées d’origine (stockage, livraison, sécurisation de vos approvisionnement (stock de sécurité ?)…)</t>
  </si>
  <si>
    <t xml:space="preserve">Présenter les modalités de garantie des pièces détachées dans le cadre de la maintenance avec indications concernant :
- La marque
- La provenance des fournitures
- Les références des fournisseurs correspondants
</t>
  </si>
  <si>
    <t>Décrire les modalités d’expédition à réception de la commande</t>
  </si>
  <si>
    <r>
      <t xml:space="preserve">Reprise et recyclage des articles commandés et mis au rebut </t>
    </r>
    <r>
      <rPr>
        <b/>
        <sz val="10"/>
        <color theme="1"/>
        <rFont val="Arial Narrow"/>
        <family val="2"/>
      </rPr>
      <t>dans le cadre de ce marché</t>
    </r>
    <r>
      <rPr>
        <sz val="10"/>
        <color theme="1"/>
        <rFont val="Arial Narrow"/>
        <family val="2"/>
      </rPr>
      <t xml:space="preserve"> public ?</t>
    </r>
  </si>
  <si>
    <r>
      <t xml:space="preserve">Envisagez-vous </t>
    </r>
    <r>
      <rPr>
        <b/>
        <sz val="10"/>
        <color theme="1"/>
        <rFont val="Arial Narrow"/>
        <family val="2"/>
      </rPr>
      <t>dans le cadre de ce marché public</t>
    </r>
    <r>
      <rPr>
        <sz val="10"/>
        <color theme="1"/>
        <rFont val="Arial Narrow"/>
        <family val="2"/>
      </rPr>
      <t xml:space="preserve"> de faire appel à des personnes en situation de handicap ou en insertion professionnelle ?</t>
    </r>
  </si>
  <si>
    <t>Délai de livraison des pièces détachées (en jours à compter de la réception de la commande)</t>
  </si>
  <si>
    <t>Estimation nombre d'équipements en maintenance préventive</t>
  </si>
  <si>
    <r>
      <t xml:space="preserve">Coût total maintenance préventive sur la durée totale </t>
    </r>
    <r>
      <rPr>
        <b/>
        <sz val="9"/>
        <color rgb="FFFF0000"/>
        <rFont val="Arial Narrow"/>
        <family val="2"/>
      </rPr>
      <t>(4 ans)</t>
    </r>
  </si>
  <si>
    <t>Nombre d'heures total € HT total sur la durée totale du marché (4 ans)</t>
  </si>
  <si>
    <t>Nombre de déplacement total (aller-retour) € HT total sur la durée totale du marché (4 ans)</t>
  </si>
  <si>
    <t>B) Coûts de main d'œuvre et déplacement pour les interventions curatives (Equipements hors contrat)</t>
  </si>
  <si>
    <t>B) Coûts de main d'œuvre et de déplacement pour les interventions curatives (Equipements hors contrat)</t>
  </si>
  <si>
    <t>C) Prix fourniture des pièces détachées</t>
  </si>
  <si>
    <t>9.69</t>
  </si>
  <si>
    <t>9.70</t>
  </si>
  <si>
    <t>9.71</t>
  </si>
  <si>
    <t>9.72</t>
  </si>
  <si>
    <t>9.73</t>
  </si>
  <si>
    <t>9.74</t>
  </si>
  <si>
    <t>9.75</t>
  </si>
  <si>
    <t>9.76</t>
  </si>
  <si>
    <t>9.77</t>
  </si>
  <si>
    <t>9.78</t>
  </si>
  <si>
    <t>9.79</t>
  </si>
  <si>
    <t>9.80</t>
  </si>
  <si>
    <t>9.81</t>
  </si>
  <si>
    <t>9.82</t>
  </si>
  <si>
    <t>9.83</t>
  </si>
  <si>
    <t>9.84</t>
  </si>
  <si>
    <t>9.85</t>
  </si>
  <si>
    <t>MODELE SC350 (5)</t>
  </si>
  <si>
    <t>Brosse carrelage Ø 370 mm en PROLENE PPL</t>
  </si>
  <si>
    <t>Roulette plateau brosseur pivotante</t>
  </si>
  <si>
    <t>MODELE SC351 (7)</t>
  </si>
  <si>
    <t>MODELE SC400 (3)</t>
  </si>
  <si>
    <t>Brosse carrelage Ø 430 mm en PROLENE PPL</t>
  </si>
  <si>
    <t>L08812891</t>
  </si>
  <si>
    <t>MODELE SC401 (6)</t>
  </si>
  <si>
    <t>Montant total estimatif € HT après remise sur la durée totale du marché (4 ans)</t>
  </si>
  <si>
    <t>Total (1) HT sur 4 ans</t>
  </si>
  <si>
    <t>Total (2) HT sur 4 ans</t>
  </si>
  <si>
    <t>TOTAL (3) DES ACHATS DE PIECES DETACHEES HT SUR 4 ANS</t>
  </si>
  <si>
    <t>COÛT TOTAL ESTIMATIF MAINTENANCE ET FOURNITURE DE PIECES DETACHEES HT SUR 4 ANS : (Total 1+ Total 2 + Total 3)</t>
  </si>
  <si>
    <t>Total des dépenses estimées en maintenance préventive + interventions curatives pour les équipements hors contrat et les achats en pièces détachées sur la durée totale du marché HT 
(4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</si>
</sst>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_-* #,##0.00\ _€_-;\-* #,##0.00\ _€_-;_-* &quot;-&quot;??\ _€_-;_-@_-"/>
  </numFmts>
  <fonts count="50"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8"/>
      <color rgb="FF2FB9CA"/>
      <name val="Arial Narrow"/>
      <family val="2"/>
    </font>
    <font>
      <sz val="20"/>
      <color indexed="64"/>
      <name val="Arial Narrow"/>
      <family val="2"/>
    </font>
    <font>
      <b/>
      <sz val="10"/>
      <color indexed="64"/>
      <name val="Arial Narrow"/>
      <family val="2"/>
    </font>
    <font>
      <sz val="10"/>
      <color indexed="64"/>
      <name val="Arial Narrow"/>
      <family val="2"/>
    </font>
    <font>
      <b/>
      <sz val="10"/>
      <color theme="1"/>
      <name val="Arial Narrow"/>
      <family val="2"/>
    </font>
    <font>
      <sz val="10"/>
      <color theme="1"/>
      <name val="Arial Narrow"/>
      <family val="2"/>
    </font>
    <font>
      <b/>
      <u/>
      <sz val="11"/>
      <color theme="1"/>
      <name val="Arial Narrow"/>
      <family val="2"/>
    </font>
    <font>
      <sz val="11"/>
      <color theme="1"/>
      <name val="Arial Narrow"/>
      <family val="2"/>
    </font>
    <font>
      <b/>
      <u/>
      <sz val="11"/>
      <color theme="1"/>
      <name val="Calibri"/>
      <family val="2"/>
      <scheme val="minor"/>
    </font>
    <font>
      <b/>
      <sz val="10"/>
      <color theme="4"/>
      <name val="Arial Narrow"/>
      <family val="2"/>
    </font>
    <font>
      <b/>
      <sz val="10"/>
      <color theme="9" tint="-0.249977111117893"/>
      <name val="Arial Narrow"/>
      <family val="2"/>
    </font>
    <font>
      <sz val="16"/>
      <color rgb="FF2FB9CA"/>
      <name val="Arial Narrow"/>
      <family val="2"/>
    </font>
    <font>
      <u/>
      <sz val="11"/>
      <color theme="10"/>
      <name val="Calibri"/>
      <family val="2"/>
    </font>
    <font>
      <u/>
      <sz val="9.9"/>
      <color theme="10"/>
      <name val="Calibri"/>
      <family val="2"/>
    </font>
    <font>
      <u/>
      <sz val="11"/>
      <color theme="10"/>
      <name val="Calibri"/>
      <family val="2"/>
      <scheme val="minor"/>
    </font>
    <font>
      <sz val="11"/>
      <color rgb="FF000000"/>
      <name val="Calibri"/>
      <family val="2"/>
    </font>
    <font>
      <sz val="10"/>
      <name val="Arial"/>
      <family val="2"/>
      <charset val="1"/>
    </font>
    <font>
      <sz val="11"/>
      <color rgb="FF000000"/>
      <name val="Calibri"/>
      <family val="2"/>
      <charset val="1"/>
    </font>
    <font>
      <b/>
      <sz val="22"/>
      <color rgb="FFFF0000"/>
      <name val="Calibri"/>
      <family val="2"/>
      <scheme val="minor"/>
    </font>
    <font>
      <sz val="12"/>
      <color rgb="FF2FB9CA"/>
      <name val="Arial Narrow"/>
      <family val="2"/>
    </font>
    <font>
      <b/>
      <sz val="14"/>
      <color rgb="FF2FB9CA"/>
      <name val="Arial Narrow"/>
      <family val="2"/>
    </font>
    <font>
      <b/>
      <u/>
      <sz val="11"/>
      <color indexed="64"/>
      <name val="Arial Narrow"/>
      <family val="2"/>
    </font>
    <font>
      <b/>
      <sz val="12"/>
      <color theme="9" tint="-0.249977111117893"/>
      <name val="Arial Narrow"/>
      <family val="2"/>
    </font>
    <font>
      <b/>
      <sz val="22"/>
      <color theme="6" tint="-0.249977111117893"/>
      <name val="Arial Narrow"/>
      <family val="2"/>
    </font>
    <font>
      <b/>
      <sz val="14"/>
      <color rgb="FFFF0000"/>
      <name val="Arial Narrow"/>
      <family val="2"/>
    </font>
    <font>
      <sz val="18"/>
      <color theme="0"/>
      <name val="Arial Narrow"/>
      <family val="2"/>
    </font>
    <font>
      <b/>
      <sz val="18"/>
      <color theme="0"/>
      <name val="Arial Narrow"/>
      <family val="2"/>
    </font>
    <font>
      <b/>
      <sz val="9"/>
      <name val="Arial Narrow"/>
      <family val="2"/>
    </font>
    <font>
      <b/>
      <sz val="9"/>
      <color indexed="64"/>
      <name val="Arial Narrow"/>
      <family val="2"/>
    </font>
    <font>
      <sz val="10"/>
      <name val="Arial Narrow"/>
      <family val="2"/>
    </font>
    <font>
      <sz val="9"/>
      <color theme="1"/>
      <name val="Arial Narrow"/>
      <family val="2"/>
    </font>
    <font>
      <sz val="9"/>
      <name val="Arial Narrow"/>
      <family val="2"/>
    </font>
    <font>
      <b/>
      <sz val="11"/>
      <name val="Arial Narrow"/>
      <family val="2"/>
    </font>
    <font>
      <sz val="12"/>
      <color rgb="FFFF0000"/>
      <name val="Arial Narrow"/>
      <family val="2"/>
    </font>
    <font>
      <b/>
      <sz val="12"/>
      <color indexed="10"/>
      <name val="Arial Narrow"/>
      <family val="2"/>
    </font>
    <font>
      <b/>
      <sz val="9"/>
      <color rgb="FFFF0000"/>
      <name val="Arial Narrow"/>
      <family val="2"/>
    </font>
    <font>
      <b/>
      <sz val="9"/>
      <color theme="1"/>
      <name val="Arial Narrow"/>
      <family val="2"/>
    </font>
    <font>
      <b/>
      <sz val="11"/>
      <color theme="9" tint="-0.249977111117893"/>
      <name val="Arial Narrow"/>
      <family val="2"/>
    </font>
    <font>
      <b/>
      <sz val="11"/>
      <color theme="0"/>
      <name val="Arial Narrow"/>
      <family val="2"/>
    </font>
    <font>
      <b/>
      <sz val="16"/>
      <color theme="0"/>
      <name val="Arial Narrow"/>
      <family val="2"/>
    </font>
    <font>
      <sz val="10"/>
      <color indexed="8"/>
      <name val="Arial Narrow"/>
      <family val="2"/>
    </font>
    <font>
      <b/>
      <sz val="14"/>
      <color theme="0"/>
      <name val="Arial Narrow"/>
      <family val="2"/>
    </font>
    <font>
      <sz val="8"/>
      <color rgb="FF000000"/>
      <name val="Segoe UI"/>
      <family val="2"/>
    </font>
  </fonts>
  <fills count="17">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theme="9" tint="0.79998168889431442"/>
        <bgColor indexed="64"/>
      </patternFill>
    </fill>
    <fill>
      <patternFill patternType="solid">
        <fgColor rgb="FF2FB9CA"/>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99"/>
        <bgColor indexed="64"/>
      </patternFill>
    </fill>
    <fill>
      <patternFill patternType="solid">
        <fgColor rgb="FFFFFF00"/>
        <bgColor indexed="64"/>
      </patternFill>
    </fill>
    <fill>
      <patternFill patternType="solid">
        <fgColor rgb="FFF2FAA2"/>
        <bgColor indexed="64"/>
      </patternFill>
    </fill>
    <fill>
      <patternFill patternType="solid">
        <fgColor rgb="FF00B050"/>
        <bgColor indexed="64"/>
      </patternFill>
    </fill>
    <fill>
      <patternFill patternType="solid">
        <fgColor rgb="FFFF0000"/>
        <bgColor indexed="64"/>
      </patternFill>
    </fill>
    <fill>
      <patternFill patternType="solid">
        <fgColor theme="7" tint="0.39997558519241921"/>
        <bgColor indexed="64"/>
      </patternFill>
    </fill>
  </fills>
  <borders count="40">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auto="1"/>
      </left>
      <right style="thick">
        <color auto="1"/>
      </right>
      <top style="thick">
        <color auto="1"/>
      </top>
      <bottom style="thick">
        <color auto="1"/>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style="thick">
        <color auto="1"/>
      </right>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s>
  <cellStyleXfs count="4486">
    <xf numFmtId="0" fontId="0" fillId="0" borderId="1"/>
    <xf numFmtId="0" fontId="6" fillId="0" borderId="1"/>
    <xf numFmtId="0" fontId="6" fillId="0" borderId="1"/>
    <xf numFmtId="0" fontId="5" fillId="0" borderId="1"/>
    <xf numFmtId="0" fontId="5" fillId="0" borderId="1"/>
    <xf numFmtId="0" fontId="5"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19" fillId="0" borderId="1" applyNumberFormat="0" applyFill="0" applyBorder="0" applyAlignment="0" applyProtection="0">
      <alignment vertical="top"/>
      <protection locked="0"/>
    </xf>
    <xf numFmtId="0" fontId="20" fillId="0" borderId="1" applyNumberFormat="0" applyFill="0" applyBorder="0" applyAlignment="0" applyProtection="0">
      <alignment vertical="top"/>
      <protection locked="0"/>
    </xf>
    <xf numFmtId="0" fontId="21" fillId="0" borderId="1" applyNumberFormat="0" applyFill="0" applyBorder="0" applyAlignment="0" applyProtection="0"/>
    <xf numFmtId="0" fontId="6" fillId="0" borderId="1"/>
    <xf numFmtId="0" fontId="6" fillId="0" borderId="1"/>
    <xf numFmtId="0" fontId="6" fillId="0" borderId="1"/>
    <xf numFmtId="0" fontId="5" fillId="0" borderId="1"/>
    <xf numFmtId="0" fontId="5" fillId="0" borderId="1"/>
    <xf numFmtId="0" fontId="5" fillId="0" borderId="1"/>
    <xf numFmtId="0" fontId="5" fillId="0" borderId="1"/>
    <xf numFmtId="0" fontId="6" fillId="0" borderId="1"/>
    <xf numFmtId="0" fontId="6" fillId="0" borderId="1"/>
    <xf numFmtId="0" fontId="6" fillId="0" borderId="1"/>
    <xf numFmtId="0" fontId="5" fillId="0" borderId="1"/>
    <xf numFmtId="0" fontId="5" fillId="0" borderId="1"/>
    <xf numFmtId="0" fontId="5" fillId="0" borderId="1"/>
    <xf numFmtId="0" fontId="6" fillId="0" borderId="1"/>
    <xf numFmtId="0" fontId="6" fillId="0" borderId="1"/>
    <xf numFmtId="0" fontId="6"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6" fillId="0" borderId="1"/>
    <xf numFmtId="0" fontId="6" fillId="0" borderId="1"/>
    <xf numFmtId="0" fontId="6" fillId="0" borderId="1"/>
    <xf numFmtId="0" fontId="5" fillId="0" borderId="1"/>
    <xf numFmtId="0" fontId="23" fillId="0" borderId="1"/>
    <xf numFmtId="0" fontId="23" fillId="0" borderId="1"/>
    <xf numFmtId="0" fontId="23" fillId="0" borderId="1"/>
    <xf numFmtId="0" fontId="24" fillId="0" borderId="1"/>
    <xf numFmtId="9" fontId="5" fillId="0" borderId="1" applyFont="0" applyFill="0" applyBorder="0" applyAlignment="0" applyProtection="0"/>
    <xf numFmtId="0" fontId="5" fillId="0" borderId="1"/>
    <xf numFmtId="0" fontId="22" fillId="0" borderId="1"/>
    <xf numFmtId="0" fontId="23" fillId="0" borderId="1"/>
    <xf numFmtId="0" fontId="23" fillId="0" borderId="1"/>
    <xf numFmtId="0" fontId="23" fillId="0" borderId="1"/>
    <xf numFmtId="0" fontId="24" fillId="0" borderId="1"/>
    <xf numFmtId="0" fontId="24" fillId="0" borderId="1"/>
    <xf numFmtId="0" fontId="5" fillId="0" borderId="1"/>
    <xf numFmtId="0" fontId="5" fillId="0" borderId="1"/>
    <xf numFmtId="0" fontId="5" fillId="0" borderId="1"/>
    <xf numFmtId="0" fontId="5" fillId="0" borderId="1"/>
    <xf numFmtId="0" fontId="5" fillId="0" borderId="1"/>
    <xf numFmtId="0" fontId="22"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22"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0" fontId="1" fillId="0" borderId="1"/>
  </cellStyleXfs>
  <cellXfs count="256">
    <xf numFmtId="0" fontId="0" fillId="0" borderId="1" xfId="0" applyBorder="1"/>
    <xf numFmtId="0" fontId="34" fillId="13" borderId="38" xfId="0" applyFont="1" applyFill="1" applyBorder="1" applyAlignment="1">
      <alignment horizontal="center" vertical="center" wrapText="1"/>
    </xf>
    <xf numFmtId="0" fontId="34" fillId="13" borderId="26" xfId="0" applyFont="1" applyFill="1" applyBorder="1" applyAlignment="1">
      <alignment horizontal="center" vertical="center" wrapText="1"/>
    </xf>
    <xf numFmtId="0" fontId="0" fillId="0" borderId="1" xfId="0" applyBorder="1"/>
    <xf numFmtId="0" fontId="7" fillId="5" borderId="1" xfId="0" applyFont="1" applyFill="1" applyBorder="1" applyAlignment="1">
      <alignment horizontal="center" vertical="center"/>
    </xf>
    <xf numFmtId="0" fontId="12" fillId="0" borderId="9" xfId="0" applyFont="1" applyBorder="1" applyAlignment="1">
      <alignment horizontal="left"/>
    </xf>
    <xf numFmtId="0" fontId="12" fillId="0" borderId="9" xfId="0" applyFont="1" applyBorder="1" applyAlignment="1">
      <alignment horizontal="left" vertical="center" wrapText="1"/>
    </xf>
    <xf numFmtId="0" fontId="13" fillId="5" borderId="1" xfId="0" applyFont="1" applyFill="1" applyBorder="1"/>
    <xf numFmtId="0" fontId="14" fillId="5" borderId="1" xfId="0" applyFont="1" applyFill="1" applyBorder="1"/>
    <xf numFmtId="0" fontId="11" fillId="5" borderId="1" xfId="0" applyFont="1" applyFill="1" applyBorder="1" applyAlignment="1">
      <alignment horizontal="left" vertical="center" wrapText="1"/>
    </xf>
    <xf numFmtId="0" fontId="12" fillId="5" borderId="1" xfId="0" applyFont="1" applyFill="1" applyBorder="1" applyAlignment="1">
      <alignment horizontal="center" vertical="center" wrapText="1"/>
    </xf>
    <xf numFmtId="164" fontId="12" fillId="0" borderId="6" xfId="0" applyNumberFormat="1" applyFont="1" applyBorder="1" applyAlignment="1">
      <alignment horizontal="center" vertical="center" wrapText="1"/>
    </xf>
    <xf numFmtId="164" fontId="12" fillId="0" borderId="6" xfId="0" applyNumberFormat="1" applyFont="1" applyBorder="1" applyAlignment="1">
      <alignment horizontal="center"/>
    </xf>
    <xf numFmtId="0" fontId="5" fillId="5" borderId="1" xfId="37" applyFill="1" applyBorder="1"/>
    <xf numFmtId="0" fontId="18" fillId="5" borderId="1" xfId="37" applyFont="1" applyFill="1" applyBorder="1" applyAlignment="1">
      <alignment horizontal="left" vertical="center"/>
    </xf>
    <xf numFmtId="0" fontId="14" fillId="5" borderId="1" xfId="37" applyFont="1" applyFill="1" applyBorder="1"/>
    <xf numFmtId="0" fontId="13" fillId="5" borderId="1" xfId="37" applyFont="1" applyFill="1" applyBorder="1"/>
    <xf numFmtId="0" fontId="7" fillId="5" borderId="1" xfId="37" applyFont="1" applyFill="1" applyBorder="1" applyAlignment="1">
      <alignment horizontal="center" vertical="center"/>
    </xf>
    <xf numFmtId="0" fontId="15" fillId="5" borderId="1" xfId="37" applyFont="1" applyFill="1" applyBorder="1"/>
    <xf numFmtId="0" fontId="12" fillId="5" borderId="13" xfId="37" applyFont="1" applyFill="1" applyBorder="1" applyAlignment="1">
      <alignment horizontal="center" vertical="center" wrapText="1"/>
    </xf>
    <xf numFmtId="1" fontId="12" fillId="6" borderId="13" xfId="37" applyNumberFormat="1" applyFont="1" applyFill="1" applyBorder="1" applyAlignment="1">
      <alignment horizontal="center" vertical="center" wrapText="1"/>
    </xf>
    <xf numFmtId="0" fontId="12" fillId="6" borderId="13" xfId="37" applyFont="1" applyFill="1" applyBorder="1" applyAlignment="1">
      <alignment horizontal="center" vertical="center" wrapText="1"/>
    </xf>
    <xf numFmtId="164" fontId="12" fillId="0" borderId="2" xfId="2" applyNumberFormat="1" applyFont="1" applyFill="1" applyBorder="1" applyAlignment="1" applyProtection="1">
      <alignment horizontal="center" vertical="center"/>
    </xf>
    <xf numFmtId="0" fontId="12" fillId="5" borderId="1" xfId="37" applyFont="1" applyFill="1" applyBorder="1" applyAlignment="1">
      <alignment horizontal="center" vertical="center" wrapText="1"/>
    </xf>
    <xf numFmtId="164" fontId="27" fillId="0" borderId="13" xfId="2" applyNumberFormat="1" applyFont="1" applyFill="1" applyBorder="1" applyAlignment="1" applyProtection="1">
      <alignment horizontal="center" vertical="center"/>
    </xf>
    <xf numFmtId="0" fontId="0" fillId="0" borderId="1" xfId="0" applyBorder="1"/>
    <xf numFmtId="0" fontId="14" fillId="5" borderId="1" xfId="0" applyFont="1" applyFill="1" applyBorder="1"/>
    <xf numFmtId="0" fontId="14" fillId="0" borderId="1" xfId="0" applyFont="1" applyBorder="1"/>
    <xf numFmtId="0" fontId="10" fillId="0" borderId="2" xfId="1" applyFont="1" applyBorder="1" applyAlignment="1">
      <alignment horizontal="left" vertical="center"/>
    </xf>
    <xf numFmtId="0" fontId="10" fillId="0" borderId="2" xfId="1" applyFont="1" applyBorder="1" applyAlignment="1">
      <alignment horizontal="center" vertical="center"/>
    </xf>
    <xf numFmtId="3" fontId="28" fillId="5" borderId="1" xfId="0" applyNumberFormat="1" applyFont="1" applyFill="1" applyBorder="1" applyAlignment="1">
      <alignment horizontal="left" vertical="center" wrapText="1"/>
    </xf>
    <xf numFmtId="0" fontId="7" fillId="5" borderId="1" xfId="299" applyFont="1" applyFill="1" applyBorder="1" applyAlignment="1">
      <alignment horizontal="center" vertical="center"/>
    </xf>
    <xf numFmtId="164" fontId="27" fillId="0" borderId="1" xfId="2" applyNumberFormat="1" applyFont="1" applyFill="1" applyBorder="1" applyAlignment="1" applyProtection="1">
      <alignment horizontal="center" vertical="center"/>
    </xf>
    <xf numFmtId="0" fontId="12" fillId="8" borderId="13" xfId="1493" applyFont="1" applyFill="1" applyBorder="1" applyAlignment="1">
      <alignment horizontal="left" vertical="center" wrapText="1"/>
    </xf>
    <xf numFmtId="0" fontId="0" fillId="0" borderId="1" xfId="0" applyFill="1"/>
    <xf numFmtId="0" fontId="0" fillId="0" borderId="1" xfId="0"/>
    <xf numFmtId="0" fontId="33" fillId="0" borderId="1" xfId="0" applyFont="1" applyFill="1" applyAlignment="1">
      <alignment vertical="center" wrapText="1"/>
    </xf>
    <xf numFmtId="0" fontId="29" fillId="0" borderId="1" xfId="2267" applyFont="1" applyBorder="1" applyAlignment="1">
      <alignment horizontal="center" vertical="center" wrapText="1"/>
    </xf>
    <xf numFmtId="0" fontId="32" fillId="0" borderId="1" xfId="0" applyFont="1" applyFill="1" applyAlignment="1">
      <alignment vertical="center" wrapText="1"/>
    </xf>
    <xf numFmtId="164" fontId="29" fillId="5" borderId="1" xfId="0" applyNumberFormat="1" applyFont="1" applyFill="1" applyBorder="1" applyAlignment="1">
      <alignment horizontal="center" vertical="center" wrapText="1"/>
    </xf>
    <xf numFmtId="0" fontId="10" fillId="0" borderId="11" xfId="1" applyFont="1" applyBorder="1" applyAlignment="1">
      <alignment horizontal="left" vertical="center"/>
    </xf>
    <xf numFmtId="0" fontId="10" fillId="0" borderId="11" xfId="1" applyFont="1" applyBorder="1" applyAlignment="1">
      <alignment horizontal="center" vertical="center"/>
    </xf>
    <xf numFmtId="44" fontId="8" fillId="0" borderId="2" xfId="0" applyNumberFormat="1" applyFont="1" applyFill="1" applyBorder="1" applyAlignment="1">
      <alignment vertical="center" wrapText="1"/>
    </xf>
    <xf numFmtId="44" fontId="8" fillId="0" borderId="6" xfId="0" applyNumberFormat="1" applyFont="1" applyFill="1" applyBorder="1" applyAlignment="1">
      <alignment vertical="center" wrapText="1"/>
    </xf>
    <xf numFmtId="44" fontId="8" fillId="0" borderId="11" xfId="0" applyNumberFormat="1" applyFont="1" applyFill="1" applyBorder="1" applyAlignment="1">
      <alignment vertical="center" wrapText="1"/>
    </xf>
    <xf numFmtId="44" fontId="8" fillId="0" borderId="12" xfId="0" applyNumberFormat="1" applyFont="1" applyFill="1" applyBorder="1" applyAlignment="1">
      <alignment vertical="center" wrapText="1"/>
    </xf>
    <xf numFmtId="49" fontId="34" fillId="9" borderId="2" xfId="0" applyNumberFormat="1" applyFont="1" applyFill="1" applyBorder="1" applyAlignment="1">
      <alignment horizontal="center" vertical="center" wrapText="1"/>
    </xf>
    <xf numFmtId="0" fontId="12" fillId="5" borderId="2" xfId="0" applyFont="1" applyFill="1" applyBorder="1"/>
    <xf numFmtId="0" fontId="38" fillId="0" borderId="9" xfId="0" applyFont="1" applyBorder="1" applyAlignment="1">
      <alignment horizontal="center" vertical="center"/>
    </xf>
    <xf numFmtId="0" fontId="38" fillId="0" borderId="10" xfId="0" applyFont="1" applyBorder="1" applyAlignment="1">
      <alignment horizontal="center" vertical="center"/>
    </xf>
    <xf numFmtId="0" fontId="38" fillId="0" borderId="7" xfId="0" applyFont="1" applyBorder="1" applyAlignment="1">
      <alignment horizontal="center" vertical="center"/>
    </xf>
    <xf numFmtId="0" fontId="38" fillId="0" borderId="24" xfId="0" applyFont="1" applyBorder="1" applyAlignment="1">
      <alignment horizontal="center" vertical="center"/>
    </xf>
    <xf numFmtId="49" fontId="34" fillId="9" borderId="35" xfId="0" applyNumberFormat="1" applyFont="1" applyFill="1" applyBorder="1" applyAlignment="1">
      <alignment horizontal="center" vertical="center" wrapText="1"/>
    </xf>
    <xf numFmtId="49" fontId="34" fillId="9" borderId="19" xfId="0" applyNumberFormat="1" applyFont="1" applyFill="1" applyBorder="1" applyAlignment="1">
      <alignment horizontal="center" vertical="center" wrapText="1"/>
    </xf>
    <xf numFmtId="44" fontId="12" fillId="5" borderId="6" xfId="0" applyNumberFormat="1" applyFont="1" applyFill="1" applyBorder="1" applyAlignment="1">
      <alignment horizontal="center" vertical="center" wrapText="1"/>
    </xf>
    <xf numFmtId="44" fontId="12" fillId="5" borderId="12" xfId="0" applyNumberFormat="1" applyFont="1" applyFill="1" applyBorder="1" applyAlignment="1">
      <alignment horizontal="center" vertical="center" wrapText="1"/>
    </xf>
    <xf numFmtId="0" fontId="11" fillId="4" borderId="15" xfId="0" applyFont="1" applyFill="1" applyBorder="1" applyAlignment="1">
      <alignment vertical="center" wrapText="1"/>
    </xf>
    <xf numFmtId="0" fontId="11" fillId="4" borderId="16" xfId="0" applyFont="1" applyFill="1" applyBorder="1" applyAlignment="1">
      <alignment vertical="center" wrapText="1"/>
    </xf>
    <xf numFmtId="0" fontId="38" fillId="0" borderId="21" xfId="0" applyFont="1" applyBorder="1" applyAlignment="1">
      <alignment horizontal="center" vertical="center"/>
    </xf>
    <xf numFmtId="0" fontId="35" fillId="9" borderId="20"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0" fillId="0" borderId="1" xfId="0" applyFill="1" applyBorder="1"/>
    <xf numFmtId="0" fontId="13" fillId="5" borderId="1" xfId="0" applyFont="1" applyFill="1" applyBorder="1" applyAlignment="1">
      <alignment vertical="center"/>
    </xf>
    <xf numFmtId="0" fontId="11" fillId="4" borderId="14" xfId="0" applyFont="1" applyFill="1" applyBorder="1" applyAlignment="1">
      <alignment vertical="center"/>
    </xf>
    <xf numFmtId="0" fontId="37" fillId="0" borderId="19" xfId="0" applyFont="1" applyBorder="1" applyAlignment="1">
      <alignment horizontal="left"/>
    </xf>
    <xf numFmtId="0" fontId="37" fillId="0" borderId="36" xfId="0" applyFont="1" applyFill="1" applyBorder="1" applyAlignment="1">
      <alignment horizontal="center"/>
    </xf>
    <xf numFmtId="44" fontId="37" fillId="0" borderId="22" xfId="2" applyNumberFormat="1" applyFont="1" applyFill="1" applyBorder="1" applyAlignment="1" applyProtection="1">
      <alignment horizontal="center" vertical="center"/>
    </xf>
    <xf numFmtId="10" fontId="37" fillId="0" borderId="31" xfId="2" applyNumberFormat="1" applyFont="1" applyFill="1" applyBorder="1" applyAlignment="1" applyProtection="1">
      <alignment horizontal="center" vertical="center"/>
    </xf>
    <xf numFmtId="10" fontId="37" fillId="0" borderId="31" xfId="0" applyNumberFormat="1" applyFont="1" applyFill="1" applyBorder="1" applyAlignment="1">
      <alignment horizontal="center"/>
    </xf>
    <xf numFmtId="0" fontId="37" fillId="0" borderId="2" xfId="0" applyFont="1" applyBorder="1" applyAlignment="1">
      <alignment horizontal="left"/>
    </xf>
    <xf numFmtId="0" fontId="37" fillId="0" borderId="4" xfId="0" applyFont="1" applyFill="1" applyBorder="1" applyAlignment="1">
      <alignment horizontal="center"/>
    </xf>
    <xf numFmtId="44" fontId="37" fillId="0" borderId="2" xfId="2" applyNumberFormat="1" applyFont="1" applyFill="1" applyBorder="1" applyAlignment="1" applyProtection="1">
      <alignment horizontal="center" vertical="center"/>
    </xf>
    <xf numFmtId="10" fontId="37" fillId="0" borderId="3" xfId="2" applyNumberFormat="1" applyFont="1" applyFill="1" applyBorder="1" applyAlignment="1" applyProtection="1">
      <alignment horizontal="center" vertical="center"/>
    </xf>
    <xf numFmtId="10" fontId="37" fillId="0" borderId="3" xfId="0" applyNumberFormat="1" applyFont="1" applyFill="1" applyBorder="1" applyAlignment="1">
      <alignment horizontal="center"/>
    </xf>
    <xf numFmtId="0" fontId="36" fillId="0" borderId="2" xfId="0" applyFont="1" applyFill="1" applyBorder="1" applyAlignment="1">
      <alignment vertical="center"/>
    </xf>
    <xf numFmtId="0" fontId="38" fillId="0" borderId="22" xfId="0" applyFont="1" applyFill="1" applyBorder="1" applyAlignment="1">
      <alignment vertical="center"/>
    </xf>
    <xf numFmtId="0" fontId="38" fillId="0" borderId="2" xfId="0" applyFont="1" applyFill="1" applyBorder="1" applyAlignment="1">
      <alignment vertical="center"/>
    </xf>
    <xf numFmtId="0" fontId="36" fillId="0" borderId="2" xfId="0" applyNumberFormat="1" applyFont="1" applyFill="1" applyBorder="1" applyAlignment="1">
      <alignment horizontal="center" vertical="center"/>
    </xf>
    <xf numFmtId="0" fontId="38" fillId="0" borderId="22" xfId="0" applyNumberFormat="1" applyFont="1" applyFill="1" applyBorder="1" applyAlignment="1">
      <alignment horizontal="center" vertical="center"/>
    </xf>
    <xf numFmtId="0" fontId="38" fillId="0" borderId="2" xfId="0" applyNumberFormat="1" applyFont="1" applyFill="1" applyBorder="1" applyAlignment="1">
      <alignment horizontal="center" vertical="center"/>
    </xf>
    <xf numFmtId="0" fontId="38" fillId="0" borderId="26" xfId="0" applyNumberFormat="1" applyFont="1" applyFill="1" applyBorder="1" applyAlignment="1">
      <alignment horizontal="center" vertical="center"/>
    </xf>
    <xf numFmtId="44" fontId="43" fillId="9" borderId="22" xfId="0" applyNumberFormat="1" applyFont="1" applyFill="1" applyBorder="1"/>
    <xf numFmtId="44" fontId="43" fillId="9" borderId="2" xfId="0" applyNumberFormat="1" applyFont="1" applyFill="1" applyBorder="1"/>
    <xf numFmtId="44" fontId="43" fillId="9" borderId="31" xfId="0" applyNumberFormat="1" applyFont="1" applyFill="1" applyBorder="1"/>
    <xf numFmtId="44" fontId="43" fillId="9" borderId="3" xfId="0" applyNumberFormat="1" applyFont="1" applyFill="1" applyBorder="1"/>
    <xf numFmtId="0" fontId="35" fillId="9" borderId="38" xfId="0" applyFont="1" applyFill="1" applyBorder="1" applyAlignment="1">
      <alignment horizontal="center" vertical="center" wrapText="1"/>
    </xf>
    <xf numFmtId="3" fontId="35" fillId="9" borderId="38" xfId="0" applyNumberFormat="1" applyFont="1" applyFill="1" applyBorder="1" applyAlignment="1">
      <alignment horizontal="center" vertical="center" wrapText="1"/>
    </xf>
    <xf numFmtId="3" fontId="36" fillId="0" borderId="22" xfId="0" applyNumberFormat="1" applyFont="1" applyFill="1" applyBorder="1" applyAlignment="1">
      <alignment horizontal="center" vertical="center"/>
    </xf>
    <xf numFmtId="3" fontId="36" fillId="0" borderId="2" xfId="0" applyNumberFormat="1" applyFont="1" applyFill="1" applyBorder="1" applyAlignment="1">
      <alignment horizontal="center" vertical="center"/>
    </xf>
    <xf numFmtId="3" fontId="36" fillId="0" borderId="11" xfId="0" applyNumberFormat="1" applyFont="1" applyFill="1" applyBorder="1" applyAlignment="1">
      <alignment horizontal="center" vertical="center"/>
    </xf>
    <xf numFmtId="0" fontId="38" fillId="5" borderId="2" xfId="0" applyFont="1" applyFill="1" applyBorder="1" applyAlignment="1">
      <alignment vertical="center"/>
    </xf>
    <xf numFmtId="0" fontId="36" fillId="5" borderId="2" xfId="0" applyFont="1" applyFill="1" applyBorder="1" applyAlignment="1">
      <alignment horizontal="center" vertical="center"/>
    </xf>
    <xf numFmtId="0" fontId="36" fillId="5" borderId="2" xfId="0" applyFont="1" applyFill="1" applyBorder="1" applyAlignment="1">
      <alignment horizontal="center"/>
    </xf>
    <xf numFmtId="49" fontId="36" fillId="0" borderId="2" xfId="0" applyNumberFormat="1" applyFont="1" applyFill="1" applyBorder="1" applyAlignment="1">
      <alignment horizontal="center" vertical="center"/>
    </xf>
    <xf numFmtId="0" fontId="35" fillId="9" borderId="38" xfId="0" applyFont="1" applyFill="1" applyBorder="1" applyAlignment="1">
      <alignment horizontal="center" vertical="center" wrapText="1"/>
    </xf>
    <xf numFmtId="0" fontId="29" fillId="7" borderId="2" xfId="2267" applyFont="1" applyFill="1" applyBorder="1" applyAlignment="1">
      <alignment horizontal="center" vertical="center" wrapText="1"/>
    </xf>
    <xf numFmtId="3" fontId="35" fillId="9" borderId="38" xfId="0" applyNumberFormat="1" applyFont="1" applyFill="1" applyBorder="1" applyAlignment="1">
      <alignment horizontal="center" vertical="center" wrapText="1"/>
    </xf>
    <xf numFmtId="0" fontId="44" fillId="7" borderId="2" xfId="0" applyFont="1" applyFill="1" applyBorder="1" applyAlignment="1">
      <alignment horizontal="center" vertical="center" wrapText="1"/>
    </xf>
    <xf numFmtId="10" fontId="12" fillId="0" borderId="17" xfId="0" applyNumberFormat="1" applyFont="1" applyFill="1" applyBorder="1" applyAlignment="1">
      <alignment horizontal="center" vertical="center" wrapText="1"/>
    </xf>
    <xf numFmtId="0" fontId="12" fillId="0" borderId="17" xfId="0" applyFont="1" applyFill="1" applyBorder="1" applyAlignment="1">
      <alignment horizontal="center" vertical="center" wrapText="1"/>
    </xf>
    <xf numFmtId="0" fontId="14" fillId="0" borderId="1" xfId="37" applyFont="1" applyFill="1" applyBorder="1"/>
    <xf numFmtId="0" fontId="1" fillId="0" borderId="1" xfId="4485"/>
    <xf numFmtId="0" fontId="36" fillId="0" borderId="2" xfId="4485" applyFont="1" applyBorder="1" applyAlignment="1">
      <alignment horizontal="center" vertical="center"/>
    </xf>
    <xf numFmtId="0" fontId="12" fillId="0" borderId="2" xfId="4485" applyFont="1" applyFill="1" applyBorder="1" applyAlignment="1">
      <alignment horizontal="left" wrapText="1"/>
    </xf>
    <xf numFmtId="0" fontId="12" fillId="0" borderId="3" xfId="4485" applyFont="1" applyFill="1" applyBorder="1" applyAlignment="1">
      <alignment vertical="center" wrapText="1"/>
    </xf>
    <xf numFmtId="0" fontId="12" fillId="0" borderId="2" xfId="4485" applyFont="1" applyFill="1" applyBorder="1" applyAlignment="1">
      <alignment horizontal="right"/>
    </xf>
    <xf numFmtId="0" fontId="12" fillId="0" borderId="2" xfId="4485" applyFont="1" applyBorder="1" applyAlignment="1">
      <alignment wrapText="1"/>
    </xf>
    <xf numFmtId="0" fontId="12" fillId="0" borderId="2" xfId="4485" applyFont="1" applyFill="1" applyBorder="1" applyAlignment="1">
      <alignment horizontal="left" vertical="center" wrapText="1"/>
    </xf>
    <xf numFmtId="0" fontId="36" fillId="0" borderId="3" xfId="4485" applyFont="1" applyBorder="1" applyAlignment="1">
      <alignment vertical="center" wrapText="1"/>
    </xf>
    <xf numFmtId="0" fontId="36" fillId="0" borderId="2" xfId="4485" applyFont="1" applyBorder="1" applyAlignment="1">
      <alignment horizontal="center" vertical="center" wrapText="1"/>
    </xf>
    <xf numFmtId="0" fontId="36" fillId="0" borderId="3" xfId="4485" applyFont="1" applyFill="1" applyBorder="1" applyAlignment="1">
      <alignment vertical="center" wrapText="1"/>
    </xf>
    <xf numFmtId="0" fontId="12" fillId="0" borderId="26" xfId="4485" applyFont="1" applyBorder="1" applyAlignment="1">
      <alignment wrapText="1"/>
    </xf>
    <xf numFmtId="0" fontId="12" fillId="0" borderId="3" xfId="4485" applyFont="1" applyFill="1" applyBorder="1" applyAlignment="1">
      <alignment horizontal="left" vertical="center" wrapText="1"/>
    </xf>
    <xf numFmtId="0" fontId="12" fillId="5" borderId="11" xfId="0" applyFont="1" applyFill="1" applyBorder="1"/>
    <xf numFmtId="0" fontId="36" fillId="0" borderId="3" xfId="0" applyFont="1" applyFill="1" applyBorder="1" applyAlignment="1">
      <alignment vertical="center"/>
    </xf>
    <xf numFmtId="0" fontId="37" fillId="0" borderId="19" xfId="0" applyFont="1" applyFill="1" applyBorder="1" applyAlignment="1">
      <alignment horizontal="center"/>
    </xf>
    <xf numFmtId="0" fontId="37" fillId="0" borderId="2" xfId="0" applyFont="1" applyFill="1" applyBorder="1" applyAlignment="1">
      <alignment horizontal="center"/>
    </xf>
    <xf numFmtId="0" fontId="37" fillId="0" borderId="11" xfId="0" applyFont="1" applyFill="1" applyBorder="1" applyAlignment="1">
      <alignment horizontal="center"/>
    </xf>
    <xf numFmtId="0" fontId="12" fillId="5" borderId="1" xfId="37" applyFont="1" applyFill="1" applyBorder="1"/>
    <xf numFmtId="164" fontId="29" fillId="5" borderId="1" xfId="0" applyNumberFormat="1" applyFont="1" applyFill="1" applyBorder="1" applyAlignment="1">
      <alignment horizontal="center" vertical="center" wrapText="1"/>
    </xf>
    <xf numFmtId="0" fontId="11" fillId="5" borderId="1" xfId="0" applyFont="1" applyFill="1" applyBorder="1" applyAlignment="1">
      <alignment horizontal="left" vertical="center" wrapText="1"/>
    </xf>
    <xf numFmtId="0" fontId="35" fillId="9" borderId="38" xfId="0" applyFont="1" applyFill="1" applyBorder="1" applyAlignment="1">
      <alignment horizontal="center" vertical="center" wrapText="1"/>
    </xf>
    <xf numFmtId="3" fontId="35" fillId="9" borderId="38" xfId="0" applyNumberFormat="1" applyFont="1" applyFill="1" applyBorder="1" applyAlignment="1">
      <alignment horizontal="center" vertical="center" wrapText="1"/>
    </xf>
    <xf numFmtId="0" fontId="32" fillId="8" borderId="1" xfId="0" applyFont="1" applyFill="1" applyAlignment="1">
      <alignment vertical="center" wrapText="1"/>
    </xf>
    <xf numFmtId="0" fontId="34" fillId="9" borderId="2" xfId="0" applyNumberFormat="1" applyFont="1" applyFill="1" applyBorder="1" applyAlignment="1">
      <alignment horizontal="center" vertical="center" wrapText="1"/>
    </xf>
    <xf numFmtId="44" fontId="12" fillId="5" borderId="13" xfId="37" applyNumberFormat="1" applyFont="1" applyFill="1" applyBorder="1" applyAlignment="1">
      <alignment horizontal="center" vertical="center" wrapText="1"/>
    </xf>
    <xf numFmtId="0" fontId="14" fillId="5" borderId="1" xfId="37" applyFont="1" applyFill="1" applyBorder="1" applyAlignment="1">
      <alignment wrapText="1"/>
    </xf>
    <xf numFmtId="0" fontId="26" fillId="5" borderId="13" xfId="37" applyFont="1" applyFill="1" applyBorder="1" applyAlignment="1">
      <alignment horizontal="center" vertical="center" wrapText="1"/>
    </xf>
    <xf numFmtId="44" fontId="37" fillId="0" borderId="2" xfId="0" applyNumberFormat="1" applyFont="1" applyBorder="1"/>
    <xf numFmtId="0" fontId="34" fillId="0" borderId="2" xfId="0" applyNumberFormat="1" applyFont="1" applyFill="1" applyBorder="1" applyAlignment="1">
      <alignment horizontal="center"/>
    </xf>
    <xf numFmtId="0" fontId="34" fillId="0" borderId="26" xfId="0" applyNumberFormat="1" applyFont="1" applyFill="1" applyBorder="1" applyAlignment="1">
      <alignment horizontal="center"/>
    </xf>
    <xf numFmtId="44" fontId="26" fillId="5" borderId="2" xfId="37" applyNumberFormat="1" applyFont="1" applyFill="1" applyBorder="1" applyAlignment="1">
      <alignment horizontal="left"/>
    </xf>
    <xf numFmtId="44" fontId="26" fillId="5" borderId="26" xfId="37" applyNumberFormat="1" applyFont="1" applyFill="1" applyBorder="1" applyAlignment="1">
      <alignment horizontal="left"/>
    </xf>
    <xf numFmtId="44" fontId="26" fillId="5" borderId="16" xfId="37" applyNumberFormat="1" applyFont="1" applyFill="1" applyBorder="1" applyAlignment="1">
      <alignment horizontal="left"/>
    </xf>
    <xf numFmtId="44" fontId="12" fillId="5" borderId="13" xfId="37" applyNumberFormat="1" applyFont="1" applyFill="1" applyBorder="1" applyAlignment="1">
      <alignment horizontal="center" wrapText="1"/>
    </xf>
    <xf numFmtId="44" fontId="12" fillId="5" borderId="18" xfId="37" applyNumberFormat="1" applyFont="1" applyFill="1" applyBorder="1" applyAlignment="1">
      <alignment horizontal="center" wrapText="1"/>
    </xf>
    <xf numFmtId="0" fontId="34" fillId="9" borderId="2" xfId="0" applyNumberFormat="1" applyFont="1" applyFill="1" applyBorder="1" applyAlignment="1">
      <alignment horizontal="left" vertical="center" wrapText="1"/>
    </xf>
    <xf numFmtId="49" fontId="34" fillId="9" borderId="2" xfId="0" applyNumberFormat="1" applyFont="1" applyFill="1" applyBorder="1" applyAlignment="1">
      <alignment horizontal="left" vertical="center" wrapText="1"/>
    </xf>
    <xf numFmtId="165" fontId="12" fillId="0" borderId="3" xfId="0" applyNumberFormat="1" applyFont="1" applyBorder="1" applyAlignment="1">
      <alignment horizontal="center" vertical="center" wrapText="1"/>
    </xf>
    <xf numFmtId="0" fontId="12" fillId="3" borderId="2" xfId="2" applyNumberFormat="1" applyFont="1" applyFill="1" applyBorder="1" applyAlignment="1" applyProtection="1">
      <alignment horizontal="center" vertical="center"/>
    </xf>
    <xf numFmtId="3" fontId="9" fillId="9" borderId="21" xfId="0" applyNumberFormat="1" applyFont="1" applyFill="1" applyBorder="1" applyAlignment="1">
      <alignment horizontal="center" vertical="center" wrapText="1"/>
    </xf>
    <xf numFmtId="3" fontId="9" fillId="9" borderId="1" xfId="0" applyNumberFormat="1" applyFont="1" applyFill="1" applyBorder="1" applyAlignment="1">
      <alignment horizontal="center" vertical="center" wrapText="1"/>
    </xf>
    <xf numFmtId="0" fontId="10" fillId="9" borderId="5" xfId="0" applyFont="1" applyFill="1" applyBorder="1" applyAlignment="1">
      <alignment horizontal="center" vertical="center" wrapText="1"/>
    </xf>
    <xf numFmtId="0" fontId="10" fillId="9" borderId="2" xfId="0" applyFont="1" applyFill="1" applyBorder="1" applyAlignment="1">
      <alignment horizontal="center" vertical="center" wrapText="1"/>
    </xf>
    <xf numFmtId="0" fontId="10" fillId="9" borderId="2" xfId="37" applyFont="1" applyFill="1" applyBorder="1" applyAlignment="1">
      <alignment horizontal="center" vertical="center" wrapText="1"/>
    </xf>
    <xf numFmtId="0" fontId="36" fillId="0" borderId="22" xfId="0" applyFont="1" applyFill="1" applyBorder="1" applyAlignment="1">
      <alignment vertical="center"/>
    </xf>
    <xf numFmtId="0" fontId="36" fillId="0" borderId="22" xfId="0" applyFont="1" applyFill="1" applyBorder="1" applyAlignment="1">
      <alignment horizontal="center" vertical="center"/>
    </xf>
    <xf numFmtId="0" fontId="36" fillId="0" borderId="2" xfId="0" applyFont="1" applyFill="1" applyBorder="1" applyAlignment="1">
      <alignment horizontal="center" vertical="center"/>
    </xf>
    <xf numFmtId="3" fontId="38" fillId="0" borderId="2" xfId="0" applyNumberFormat="1" applyFont="1" applyFill="1" applyBorder="1" applyAlignment="1">
      <alignment horizontal="center" vertical="center"/>
    </xf>
    <xf numFmtId="0" fontId="38" fillId="0" borderId="22" xfId="0" applyFont="1" applyFill="1" applyBorder="1" applyAlignment="1">
      <alignment horizontal="center" vertical="center"/>
    </xf>
    <xf numFmtId="0" fontId="38" fillId="0" borderId="2" xfId="0" applyFont="1" applyFill="1" applyBorder="1" applyAlignment="1">
      <alignment horizontal="center" vertical="center"/>
    </xf>
    <xf numFmtId="0" fontId="37" fillId="0" borderId="22" xfId="0" applyFont="1" applyFill="1" applyBorder="1" applyAlignment="1">
      <alignment horizontal="center"/>
    </xf>
    <xf numFmtId="3" fontId="38" fillId="0" borderId="22" xfId="0" applyNumberFormat="1" applyFont="1" applyFill="1" applyBorder="1" applyAlignment="1">
      <alignment horizontal="center" vertical="center"/>
    </xf>
    <xf numFmtId="44" fontId="43" fillId="9" borderId="19" xfId="0" applyNumberFormat="1" applyFont="1" applyFill="1" applyBorder="1"/>
    <xf numFmtId="0" fontId="36" fillId="0" borderId="31" xfId="0" applyFont="1" applyFill="1" applyBorder="1" applyAlignment="1">
      <alignment vertical="center"/>
    </xf>
    <xf numFmtId="0" fontId="12" fillId="0" borderId="7" xfId="0" applyFont="1" applyBorder="1" applyAlignment="1">
      <alignment horizontal="left" vertical="center" wrapText="1"/>
    </xf>
    <xf numFmtId="165" fontId="12" fillId="0" borderId="2" xfId="0" applyNumberFormat="1" applyFont="1" applyBorder="1" applyAlignment="1">
      <alignment horizontal="center" vertical="center" wrapText="1"/>
    </xf>
    <xf numFmtId="164" fontId="11" fillId="0" borderId="13" xfId="2" applyNumberFormat="1" applyFont="1" applyFill="1" applyBorder="1" applyAlignment="1" applyProtection="1">
      <alignment horizontal="center" vertical="center"/>
    </xf>
    <xf numFmtId="3" fontId="35" fillId="7" borderId="26" xfId="0" applyNumberFormat="1" applyFont="1" applyFill="1" applyBorder="1" applyAlignment="1">
      <alignment horizontal="center" vertical="center" wrapText="1"/>
    </xf>
    <xf numFmtId="3" fontId="35" fillId="7" borderId="38" xfId="0" applyNumberFormat="1" applyFont="1" applyFill="1" applyBorder="1" applyAlignment="1">
      <alignment horizontal="center" vertical="center" wrapText="1"/>
    </xf>
    <xf numFmtId="0" fontId="29" fillId="7" borderId="15" xfId="2267" applyFont="1" applyFill="1" applyBorder="1" applyAlignment="1">
      <alignment horizontal="center" vertical="center" wrapText="1"/>
    </xf>
    <xf numFmtId="0" fontId="29" fillId="7" borderId="16" xfId="2267" applyFont="1" applyFill="1" applyBorder="1" applyAlignment="1">
      <alignment horizontal="center" vertical="center" wrapText="1"/>
    </xf>
    <xf numFmtId="0" fontId="31" fillId="12" borderId="14" xfId="6" applyFont="1" applyFill="1" applyBorder="1" applyAlignment="1">
      <alignment horizontal="center" vertical="center" wrapText="1"/>
    </xf>
    <xf numFmtId="0" fontId="31" fillId="12" borderId="15" xfId="6" applyFont="1" applyFill="1" applyBorder="1" applyAlignment="1">
      <alignment horizontal="center" vertical="center" wrapText="1"/>
    </xf>
    <xf numFmtId="0" fontId="31" fillId="12" borderId="16" xfId="6" applyFont="1" applyFill="1" applyBorder="1" applyAlignment="1">
      <alignment horizontal="center" vertical="center" wrapText="1"/>
    </xf>
    <xf numFmtId="0" fontId="17" fillId="5" borderId="1" xfId="0" applyFont="1" applyFill="1" applyBorder="1" applyAlignment="1">
      <alignment horizontal="left" vertical="center" wrapText="1"/>
    </xf>
    <xf numFmtId="0" fontId="17" fillId="5" borderId="37" xfId="0" applyFont="1" applyFill="1" applyBorder="1" applyAlignment="1">
      <alignment horizontal="left" vertical="center" wrapText="1"/>
    </xf>
    <xf numFmtId="49" fontId="39" fillId="11" borderId="3" xfId="0" applyNumberFormat="1" applyFont="1" applyFill="1" applyBorder="1" applyAlignment="1" applyProtection="1">
      <alignment horizontal="center" vertical="center" wrapText="1"/>
      <protection locked="0"/>
    </xf>
    <xf numFmtId="49" fontId="39" fillId="11" borderId="33" xfId="0" applyNumberFormat="1" applyFont="1" applyFill="1" applyBorder="1" applyAlignment="1" applyProtection="1">
      <alignment horizontal="center" vertical="center" wrapText="1"/>
      <protection locked="0"/>
    </xf>
    <xf numFmtId="0" fontId="40" fillId="12" borderId="3" xfId="0" applyFont="1" applyFill="1" applyBorder="1" applyAlignment="1">
      <alignment horizontal="left" vertical="center" wrapText="1"/>
    </xf>
    <xf numFmtId="0" fontId="40" fillId="12" borderId="4" xfId="0" applyFont="1" applyFill="1" applyBorder="1" applyAlignment="1">
      <alignment horizontal="left" vertical="center" wrapText="1"/>
    </xf>
    <xf numFmtId="0" fontId="40" fillId="12" borderId="33" xfId="0" applyFont="1" applyFill="1" applyBorder="1" applyAlignment="1">
      <alignment horizontal="left" vertical="center" wrapText="1"/>
    </xf>
    <xf numFmtId="164" fontId="29" fillId="5" borderId="1" xfId="0" applyNumberFormat="1" applyFont="1" applyFill="1" applyBorder="1" applyAlignment="1">
      <alignment horizontal="center" vertical="center" wrapText="1"/>
    </xf>
    <xf numFmtId="3" fontId="8" fillId="2" borderId="3" xfId="0" applyNumberFormat="1" applyFont="1" applyFill="1" applyBorder="1" applyAlignment="1">
      <alignment horizontal="center" vertical="center" wrapText="1"/>
    </xf>
    <xf numFmtId="3" fontId="8" fillId="2" borderId="4" xfId="0" applyNumberFormat="1" applyFont="1" applyFill="1" applyBorder="1" applyAlignment="1">
      <alignment horizontal="center" vertical="center" wrapText="1"/>
    </xf>
    <xf numFmtId="3" fontId="8" fillId="2" borderId="33" xfId="0" applyNumberFormat="1" applyFont="1" applyFill="1" applyBorder="1" applyAlignment="1">
      <alignment horizontal="center" vertical="center" wrapText="1"/>
    </xf>
    <xf numFmtId="3" fontId="35" fillId="9" borderId="27" xfId="0" applyNumberFormat="1" applyFont="1" applyFill="1" applyBorder="1" applyAlignment="1">
      <alignment horizontal="center" vertical="center" wrapText="1"/>
    </xf>
    <xf numFmtId="3" fontId="35" fillId="9" borderId="22" xfId="0" applyNumberFormat="1" applyFont="1" applyFill="1" applyBorder="1" applyAlignment="1">
      <alignment horizontal="center" vertical="center" wrapText="1"/>
    </xf>
    <xf numFmtId="3" fontId="35" fillId="9" borderId="25" xfId="0" applyNumberFormat="1" applyFont="1" applyFill="1" applyBorder="1" applyAlignment="1">
      <alignment horizontal="center" vertical="center" wrapText="1"/>
    </xf>
    <xf numFmtId="3" fontId="35" fillId="9" borderId="23" xfId="0" applyNumberFormat="1" applyFont="1" applyFill="1" applyBorder="1" applyAlignment="1">
      <alignment horizontal="center" vertical="center" wrapText="1"/>
    </xf>
    <xf numFmtId="0" fontId="33" fillId="8" borderId="1" xfId="0" applyFont="1" applyFill="1" applyAlignment="1">
      <alignment horizontal="center" vertical="center" wrapText="1"/>
    </xf>
    <xf numFmtId="0" fontId="32" fillId="8" borderId="1" xfId="0" applyFont="1" applyFill="1" applyAlignment="1">
      <alignment horizontal="center" vertical="center" wrapText="1"/>
    </xf>
    <xf numFmtId="0" fontId="11" fillId="5" borderId="1" xfId="0" applyFont="1" applyFill="1" applyBorder="1" applyAlignment="1">
      <alignment horizontal="left" vertical="center" wrapText="1"/>
    </xf>
    <xf numFmtId="0" fontId="16" fillId="5" borderId="1" xfId="0" applyFont="1" applyFill="1" applyBorder="1" applyAlignment="1">
      <alignment horizontal="left" vertical="center" wrapText="1"/>
    </xf>
    <xf numFmtId="0" fontId="16" fillId="5" borderId="37" xfId="0" applyFont="1" applyFill="1" applyBorder="1" applyAlignment="1">
      <alignment horizontal="left" vertical="center" wrapText="1"/>
    </xf>
    <xf numFmtId="49" fontId="34" fillId="9" borderId="30" xfId="0" applyNumberFormat="1" applyFont="1" applyFill="1" applyBorder="1" applyAlignment="1">
      <alignment horizontal="center" vertical="center" wrapText="1"/>
    </xf>
    <xf numFmtId="49" fontId="34" fillId="9" borderId="29" xfId="0" applyNumberFormat="1" applyFont="1" applyFill="1" applyBorder="1" applyAlignment="1">
      <alignment horizontal="center" vertical="center" wrapText="1"/>
    </xf>
    <xf numFmtId="0" fontId="35" fillId="9" borderId="26" xfId="0" applyFont="1" applyFill="1" applyBorder="1" applyAlignment="1">
      <alignment horizontal="center" vertical="center" wrapText="1"/>
    </xf>
    <xf numFmtId="0" fontId="35" fillId="9" borderId="38" xfId="0" applyFont="1" applyFill="1" applyBorder="1" applyAlignment="1">
      <alignment horizontal="center" vertical="center" wrapText="1"/>
    </xf>
    <xf numFmtId="0" fontId="29" fillId="7" borderId="3" xfId="2267" applyFont="1" applyFill="1" applyBorder="1" applyAlignment="1">
      <alignment horizontal="center" vertical="center" wrapText="1"/>
    </xf>
    <xf numFmtId="0" fontId="29" fillId="7" borderId="33" xfId="2267" applyFont="1" applyFill="1" applyBorder="1" applyAlignment="1">
      <alignment horizontal="center" vertical="center" wrapText="1"/>
    </xf>
    <xf numFmtId="3" fontId="35" fillId="9" borderId="26" xfId="0" applyNumberFormat="1" applyFont="1" applyFill="1" applyBorder="1" applyAlignment="1">
      <alignment horizontal="center" vertical="center" wrapText="1"/>
    </xf>
    <xf numFmtId="3" fontId="35" fillId="9" borderId="38" xfId="0" applyNumberFormat="1" applyFont="1" applyFill="1" applyBorder="1" applyAlignment="1">
      <alignment horizontal="center" vertical="center" wrapText="1"/>
    </xf>
    <xf numFmtId="0" fontId="39" fillId="10" borderId="3" xfId="0" applyFont="1" applyFill="1" applyBorder="1" applyAlignment="1">
      <alignment horizontal="center" vertical="center" wrapText="1"/>
    </xf>
    <xf numFmtId="0" fontId="39" fillId="10" borderId="33" xfId="0" applyFont="1" applyFill="1" applyBorder="1" applyAlignment="1">
      <alignment horizontal="center" vertical="center" wrapText="1"/>
    </xf>
    <xf numFmtId="3" fontId="28" fillId="5" borderId="1" xfId="0" applyNumberFormat="1" applyFont="1" applyFill="1" applyBorder="1" applyAlignment="1">
      <alignment horizontal="left" vertical="center" wrapText="1"/>
    </xf>
    <xf numFmtId="49" fontId="34" fillId="9" borderId="32" xfId="0" applyNumberFormat="1" applyFont="1" applyFill="1" applyBorder="1" applyAlignment="1">
      <alignment horizontal="center" vertical="center" wrapText="1"/>
    </xf>
    <xf numFmtId="49" fontId="34" fillId="9" borderId="34" xfId="0" applyNumberFormat="1" applyFont="1" applyFill="1" applyBorder="1" applyAlignment="1">
      <alignment horizontal="center" vertical="center" wrapText="1"/>
    </xf>
    <xf numFmtId="49" fontId="34" fillId="9" borderId="28" xfId="0" applyNumberFormat="1" applyFont="1" applyFill="1" applyBorder="1" applyAlignment="1">
      <alignment horizontal="center" vertical="center" wrapText="1"/>
    </xf>
    <xf numFmtId="49" fontId="34" fillId="9" borderId="5" xfId="0" applyNumberFormat="1" applyFont="1" applyFill="1" applyBorder="1" applyAlignment="1">
      <alignment horizontal="center" vertical="center" wrapText="1"/>
    </xf>
    <xf numFmtId="0" fontId="29" fillId="7" borderId="14" xfId="0" applyFont="1" applyFill="1" applyBorder="1" applyAlignment="1">
      <alignment horizontal="center" vertical="center"/>
    </xf>
    <xf numFmtId="0" fontId="29" fillId="7" borderId="15" xfId="0" applyFont="1" applyFill="1" applyBorder="1" applyAlignment="1">
      <alignment horizontal="center" vertical="center"/>
    </xf>
    <xf numFmtId="0" fontId="29" fillId="7" borderId="16" xfId="0" applyFont="1" applyFill="1" applyBorder="1" applyAlignment="1">
      <alignment horizontal="center" vertical="center"/>
    </xf>
    <xf numFmtId="0" fontId="33" fillId="0" borderId="1" xfId="0" applyFont="1" applyFill="1" applyAlignment="1">
      <alignment horizontal="center" vertical="center" wrapText="1"/>
    </xf>
    <xf numFmtId="3" fontId="8" fillId="6" borderId="3" xfId="0" applyNumberFormat="1" applyFont="1" applyFill="1" applyBorder="1" applyAlignment="1">
      <alignment horizontal="center" vertical="center" wrapText="1"/>
    </xf>
    <xf numFmtId="3" fontId="8" fillId="6" borderId="4" xfId="0" applyNumberFormat="1" applyFont="1" applyFill="1" applyBorder="1" applyAlignment="1">
      <alignment horizontal="center" vertical="center" wrapText="1"/>
    </xf>
    <xf numFmtId="3" fontId="8" fillId="6" borderId="33" xfId="0" applyNumberFormat="1" applyFont="1" applyFill="1" applyBorder="1" applyAlignment="1">
      <alignment horizontal="center" vertical="center" wrapText="1"/>
    </xf>
    <xf numFmtId="3" fontId="8" fillId="14" borderId="3" xfId="0" applyNumberFormat="1" applyFont="1" applyFill="1" applyBorder="1" applyAlignment="1">
      <alignment horizontal="center" vertical="center" wrapText="1"/>
    </xf>
    <xf numFmtId="3" fontId="8" fillId="14" borderId="4" xfId="0" applyNumberFormat="1" applyFont="1" applyFill="1" applyBorder="1" applyAlignment="1">
      <alignment horizontal="center" vertical="center" wrapText="1"/>
    </xf>
    <xf numFmtId="3" fontId="8" fillId="14" borderId="33" xfId="0" applyNumberFormat="1" applyFont="1" applyFill="1" applyBorder="1" applyAlignment="1">
      <alignment horizontal="center" vertical="center" wrapText="1"/>
    </xf>
    <xf numFmtId="3" fontId="8" fillId="15" borderId="3" xfId="0" applyNumberFormat="1" applyFont="1" applyFill="1" applyBorder="1" applyAlignment="1">
      <alignment horizontal="center" vertical="center" wrapText="1"/>
    </xf>
    <xf numFmtId="3" fontId="8" fillId="15" borderId="4" xfId="0" applyNumberFormat="1" applyFont="1" applyFill="1" applyBorder="1" applyAlignment="1">
      <alignment horizontal="center" vertical="center" wrapText="1"/>
    </xf>
    <xf numFmtId="3" fontId="8" fillId="15" borderId="33" xfId="0" applyNumberFormat="1" applyFont="1" applyFill="1" applyBorder="1" applyAlignment="1">
      <alignment horizontal="center" vertical="center" wrapText="1"/>
    </xf>
    <xf numFmtId="3" fontId="8" fillId="12" borderId="3" xfId="0" applyNumberFormat="1" applyFont="1" applyFill="1" applyBorder="1" applyAlignment="1">
      <alignment horizontal="center" vertical="center" wrapText="1"/>
    </xf>
    <xf numFmtId="3" fontId="8" fillId="12" borderId="4" xfId="0" applyNumberFormat="1" applyFont="1" applyFill="1" applyBorder="1" applyAlignment="1">
      <alignment horizontal="center" vertical="center" wrapText="1"/>
    </xf>
    <xf numFmtId="3" fontId="8" fillId="12" borderId="33" xfId="0" applyNumberFormat="1" applyFont="1" applyFill="1" applyBorder="1" applyAlignment="1">
      <alignment horizontal="center" vertical="center" wrapText="1"/>
    </xf>
    <xf numFmtId="3" fontId="8" fillId="16" borderId="3" xfId="0" applyNumberFormat="1" applyFont="1" applyFill="1" applyBorder="1" applyAlignment="1">
      <alignment horizontal="center" vertical="center" wrapText="1"/>
    </xf>
    <xf numFmtId="3" fontId="8" fillId="16" borderId="4" xfId="0" applyNumberFormat="1" applyFont="1" applyFill="1" applyBorder="1" applyAlignment="1">
      <alignment horizontal="center" vertical="center" wrapText="1"/>
    </xf>
    <xf numFmtId="3" fontId="8" fillId="16" borderId="33" xfId="0" applyNumberFormat="1" applyFont="1" applyFill="1" applyBorder="1" applyAlignment="1">
      <alignment horizontal="center" vertical="center" wrapText="1"/>
    </xf>
    <xf numFmtId="0" fontId="45" fillId="8" borderId="2" xfId="4485" applyFont="1" applyFill="1" applyBorder="1" applyAlignment="1">
      <alignment horizontal="center" vertical="center" wrapText="1"/>
    </xf>
    <xf numFmtId="0" fontId="46" fillId="8" borderId="3" xfId="4485" applyFont="1" applyFill="1" applyBorder="1" applyAlignment="1">
      <alignment horizontal="center" vertical="center" wrapText="1"/>
    </xf>
    <xf numFmtId="0" fontId="46" fillId="8" borderId="33" xfId="4485" applyFont="1" applyFill="1" applyBorder="1" applyAlignment="1">
      <alignment horizontal="center" vertical="center" wrapText="1"/>
    </xf>
    <xf numFmtId="0" fontId="36" fillId="5" borderId="3" xfId="4485" applyFont="1" applyFill="1" applyBorder="1" applyAlignment="1">
      <alignment horizontal="left" vertical="top" wrapText="1"/>
    </xf>
    <xf numFmtId="0" fontId="36" fillId="5" borderId="33" xfId="4485" applyFont="1" applyFill="1" applyBorder="1" applyAlignment="1">
      <alignment horizontal="left" vertical="top" wrapText="1"/>
    </xf>
    <xf numFmtId="0" fontId="48" fillId="8" borderId="1" xfId="4485" applyFont="1" applyFill="1" applyAlignment="1">
      <alignment horizontal="center" vertical="center" wrapText="1"/>
    </xf>
    <xf numFmtId="0" fontId="42" fillId="0" borderId="2" xfId="4485" applyFont="1" applyFill="1" applyBorder="1" applyAlignment="1">
      <alignment horizontal="center" vertical="center" wrapText="1"/>
    </xf>
    <xf numFmtId="0" fontId="34" fillId="0" borderId="2" xfId="4485" applyFont="1" applyFill="1" applyBorder="1" applyAlignment="1">
      <alignment horizontal="center" vertical="center" wrapText="1"/>
    </xf>
    <xf numFmtId="0" fontId="33" fillId="8" borderId="2" xfId="4485" applyFont="1" applyFill="1" applyBorder="1" applyAlignment="1">
      <alignment horizontal="center" vertical="center" wrapText="1"/>
    </xf>
    <xf numFmtId="164" fontId="32" fillId="8" borderId="14" xfId="1493" applyNumberFormat="1" applyFont="1" applyFill="1" applyBorder="1" applyAlignment="1">
      <alignment horizontal="center" vertical="center"/>
    </xf>
    <xf numFmtId="164" fontId="32" fillId="8" borderId="15" xfId="1493" applyNumberFormat="1" applyFont="1" applyFill="1" applyBorder="1" applyAlignment="1">
      <alignment horizontal="center" vertical="center"/>
    </xf>
    <xf numFmtId="164" fontId="32" fillId="8" borderId="16" xfId="1493" applyNumberFormat="1" applyFont="1" applyFill="1" applyBorder="1" applyAlignment="1">
      <alignment horizontal="center" vertical="center"/>
    </xf>
    <xf numFmtId="0" fontId="25" fillId="0" borderId="14" xfId="37" applyFont="1" applyBorder="1" applyAlignment="1">
      <alignment horizontal="center" vertical="center" wrapText="1"/>
    </xf>
    <xf numFmtId="0" fontId="25" fillId="0" borderId="15" xfId="37" applyFont="1" applyBorder="1" applyAlignment="1">
      <alignment horizontal="center" vertical="center" wrapText="1"/>
    </xf>
    <xf numFmtId="0" fontId="25" fillId="0" borderId="16" xfId="37" applyFont="1" applyBorder="1" applyAlignment="1">
      <alignment horizontal="center" vertical="center" wrapText="1"/>
    </xf>
    <xf numFmtId="3" fontId="8" fillId="12" borderId="14" xfId="0" applyNumberFormat="1" applyFont="1" applyFill="1" applyBorder="1" applyAlignment="1">
      <alignment horizontal="center" vertical="center" wrapText="1"/>
    </xf>
    <xf numFmtId="3" fontId="8" fillId="12" borderId="15" xfId="0" applyNumberFormat="1" applyFont="1" applyFill="1" applyBorder="1" applyAlignment="1">
      <alignment horizontal="center" vertical="center" wrapText="1"/>
    </xf>
    <xf numFmtId="3" fontId="8" fillId="12" borderId="16" xfId="0" applyNumberFormat="1" applyFont="1" applyFill="1" applyBorder="1" applyAlignment="1">
      <alignment horizontal="center" vertical="center" wrapText="1"/>
    </xf>
    <xf numFmtId="3" fontId="9" fillId="9" borderId="19" xfId="37" applyNumberFormat="1" applyFont="1" applyFill="1" applyBorder="1" applyAlignment="1">
      <alignment horizontal="center" vertical="center" wrapText="1"/>
    </xf>
    <xf numFmtId="3" fontId="9" fillId="9" borderId="2" xfId="37" applyNumberFormat="1" applyFont="1" applyFill="1" applyBorder="1" applyAlignment="1">
      <alignment horizontal="center" vertical="center" wrapText="1"/>
    </xf>
    <xf numFmtId="3" fontId="9" fillId="9" borderId="20" xfId="37" applyNumberFormat="1" applyFont="1" applyFill="1" applyBorder="1" applyAlignment="1">
      <alignment horizontal="center" vertical="center" wrapText="1"/>
    </xf>
    <xf numFmtId="3" fontId="9" fillId="9" borderId="6" xfId="37" applyNumberFormat="1" applyFont="1" applyFill="1" applyBorder="1" applyAlignment="1">
      <alignment horizontal="center" vertical="center" wrapText="1"/>
    </xf>
    <xf numFmtId="0" fontId="30" fillId="0" borderId="14" xfId="2263" applyFont="1" applyBorder="1" applyAlignment="1">
      <alignment horizontal="center" vertical="center"/>
    </xf>
    <xf numFmtId="0" fontId="30" fillId="0" borderId="15" xfId="2263" applyFont="1" applyBorder="1" applyAlignment="1">
      <alignment horizontal="center" vertical="center"/>
    </xf>
    <xf numFmtId="0" fontId="30" fillId="0" borderId="16" xfId="2263" applyFont="1" applyBorder="1" applyAlignment="1">
      <alignment horizontal="center" vertical="center"/>
    </xf>
    <xf numFmtId="0" fontId="7" fillId="5" borderId="14" xfId="299" applyFont="1" applyFill="1" applyBorder="1" applyAlignment="1">
      <alignment horizontal="center" vertical="center"/>
    </xf>
    <xf numFmtId="0" fontId="7" fillId="5" borderId="15" xfId="299" applyFont="1" applyFill="1" applyBorder="1" applyAlignment="1">
      <alignment horizontal="center" vertical="center"/>
    </xf>
    <xf numFmtId="0" fontId="7" fillId="5" borderId="16" xfId="299" applyFont="1" applyFill="1" applyBorder="1" applyAlignment="1">
      <alignment horizontal="center" vertical="center"/>
    </xf>
    <xf numFmtId="0" fontId="11" fillId="4" borderId="7"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8" xfId="0" applyFont="1" applyFill="1" applyBorder="1" applyAlignment="1">
      <alignment horizontal="left" vertical="center" wrapText="1"/>
    </xf>
    <xf numFmtId="0" fontId="7" fillId="5" borderId="15" xfId="37" applyFont="1" applyFill="1" applyBorder="1" applyAlignment="1">
      <alignment horizontal="right" vertical="center"/>
    </xf>
    <xf numFmtId="0" fontId="7" fillId="5" borderId="16" xfId="37" applyFont="1" applyFill="1" applyBorder="1" applyAlignment="1">
      <alignment horizontal="right" vertical="center"/>
    </xf>
    <xf numFmtId="3" fontId="28" fillId="5" borderId="39" xfId="0" applyNumberFormat="1" applyFont="1" applyFill="1" applyBorder="1" applyAlignment="1">
      <alignment horizontal="left" vertical="center" wrapText="1"/>
    </xf>
    <xf numFmtId="3" fontId="28" fillId="5" borderId="29" xfId="0" applyNumberFormat="1" applyFont="1" applyFill="1" applyBorder="1" applyAlignment="1">
      <alignment horizontal="left" vertical="center" wrapText="1"/>
    </xf>
    <xf numFmtId="49" fontId="34" fillId="9" borderId="27" xfId="0" applyNumberFormat="1" applyFont="1" applyFill="1" applyBorder="1" applyAlignment="1">
      <alignment horizontal="center" vertical="center" wrapText="1"/>
    </xf>
    <xf numFmtId="49" fontId="34" fillId="9" borderId="22" xfId="0" applyNumberFormat="1" applyFont="1" applyFill="1" applyBorder="1" applyAlignment="1">
      <alignment horizontal="center" vertical="center" wrapText="1"/>
    </xf>
  </cellXfs>
  <cellStyles count="4486">
    <cellStyle name="Lien hypertexte 2" xfId="15"/>
    <cellStyle name="Lien hypertexte 3" xfId="16"/>
    <cellStyle name="Lien hypertexte 4" xfId="17"/>
    <cellStyle name="NiveauLigne_1" xfId="1" builtinId="1" iLevel="0"/>
    <cellStyle name="NiveauLigne_4" xfId="2" builtinId="1" iLevel="3"/>
    <cellStyle name="Normal" xfId="0" builtinId="0"/>
    <cellStyle name="Normal 10" xfId="37"/>
    <cellStyle name="Normal 10 10" xfId="1536"/>
    <cellStyle name="Normal 10 11" xfId="2523"/>
    <cellStyle name="Normal 10 2" xfId="81"/>
    <cellStyle name="Normal 10 2 2" xfId="137"/>
    <cellStyle name="Normal 10 2 2 2" xfId="256"/>
    <cellStyle name="Normal 10 2 2 2 2" xfId="503"/>
    <cellStyle name="Normal 10 2 2 2 2 2" xfId="1493"/>
    <cellStyle name="Normal 10 2 2 2 2 2 2" xfId="2267"/>
    <cellStyle name="Normal 10 2 2 2 2 2 2 2" xfId="4243"/>
    <cellStyle name="Normal 10 2 2 2 2 2 3" xfId="3469"/>
    <cellStyle name="Normal 10 2 2 2 2 3" xfId="999"/>
    <cellStyle name="Normal 10 2 2 2 2 3 2" xfId="3963"/>
    <cellStyle name="Normal 10 2 2 2 2 4" xfId="1987"/>
    <cellStyle name="Normal 10 2 2 2 2 5" xfId="2974"/>
    <cellStyle name="Normal 10 2 2 2 3" xfId="1246"/>
    <cellStyle name="Normal 10 2 2 2 3 2" xfId="2233"/>
    <cellStyle name="Normal 10 2 2 2 3 2 2" xfId="4209"/>
    <cellStyle name="Normal 10 2 2 2 3 3" xfId="3222"/>
    <cellStyle name="Normal 10 2 2 2 4" xfId="752"/>
    <cellStyle name="Normal 10 2 2 2 4 2" xfId="3716"/>
    <cellStyle name="Normal 10 2 2 2 5" xfId="1740"/>
    <cellStyle name="Normal 10 2 2 2 6" xfId="2727"/>
    <cellStyle name="Normal 10 2 2 3" xfId="384"/>
    <cellStyle name="Normal 10 2 2 3 2" xfId="1374"/>
    <cellStyle name="Normal 10 2 2 3 2 2" xfId="2266"/>
    <cellStyle name="Normal 10 2 2 3 2 2 2" xfId="4242"/>
    <cellStyle name="Normal 10 2 2 3 2 3" xfId="3350"/>
    <cellStyle name="Normal 10 2 2 3 3" xfId="880"/>
    <cellStyle name="Normal 10 2 2 3 3 2" xfId="3844"/>
    <cellStyle name="Normal 10 2 2 3 4" xfId="1868"/>
    <cellStyle name="Normal 10 2 2 3 5" xfId="2855"/>
    <cellStyle name="Normal 10 2 2 4" xfId="1127"/>
    <cellStyle name="Normal 10 2 2 4 2" xfId="2114"/>
    <cellStyle name="Normal 10 2 2 4 2 2" xfId="4090"/>
    <cellStyle name="Normal 10 2 2 4 3" xfId="3103"/>
    <cellStyle name="Normal 10 2 2 5" xfId="633"/>
    <cellStyle name="Normal 10 2 2 5 2" xfId="3597"/>
    <cellStyle name="Normal 10 2 2 6" xfId="1621"/>
    <cellStyle name="Normal 10 2 2 7" xfId="2608"/>
    <cellStyle name="Normal 10 2 3" xfId="196"/>
    <cellStyle name="Normal 10 2 3 2" xfId="443"/>
    <cellStyle name="Normal 10 2 3 2 2" xfId="1433"/>
    <cellStyle name="Normal 10 2 3 2 2 2" xfId="2268"/>
    <cellStyle name="Normal 10 2 3 2 2 2 2" xfId="4244"/>
    <cellStyle name="Normal 10 2 3 2 2 3" xfId="3409"/>
    <cellStyle name="Normal 10 2 3 2 3" xfId="939"/>
    <cellStyle name="Normal 10 2 3 2 3 2" xfId="3903"/>
    <cellStyle name="Normal 10 2 3 2 4" xfId="1927"/>
    <cellStyle name="Normal 10 2 3 2 5" xfId="2914"/>
    <cellStyle name="Normal 10 2 3 3" xfId="1186"/>
    <cellStyle name="Normal 10 2 3 3 2" xfId="2173"/>
    <cellStyle name="Normal 10 2 3 3 2 2" xfId="4149"/>
    <cellStyle name="Normal 10 2 3 3 3" xfId="3162"/>
    <cellStyle name="Normal 10 2 3 4" xfId="692"/>
    <cellStyle name="Normal 10 2 3 4 2" xfId="3656"/>
    <cellStyle name="Normal 10 2 3 5" xfId="1680"/>
    <cellStyle name="Normal 10 2 3 6" xfId="2667"/>
    <cellStyle name="Normal 10 2 4" xfId="329"/>
    <cellStyle name="Normal 10 2 4 2" xfId="1319"/>
    <cellStyle name="Normal 10 2 4 2 2" xfId="2265"/>
    <cellStyle name="Normal 10 2 4 2 2 2" xfId="4241"/>
    <cellStyle name="Normal 10 2 4 2 3" xfId="3295"/>
    <cellStyle name="Normal 10 2 4 3" xfId="825"/>
    <cellStyle name="Normal 10 2 4 3 2" xfId="3789"/>
    <cellStyle name="Normal 10 2 4 4" xfId="1813"/>
    <cellStyle name="Normal 10 2 4 5" xfId="2800"/>
    <cellStyle name="Normal 10 2 5" xfId="1072"/>
    <cellStyle name="Normal 10 2 5 2" xfId="2059"/>
    <cellStyle name="Normal 10 2 5 2 2" xfId="4035"/>
    <cellStyle name="Normal 10 2 5 3" xfId="3048"/>
    <cellStyle name="Normal 10 2 6" xfId="578"/>
    <cellStyle name="Normal 10 2 6 2" xfId="3542"/>
    <cellStyle name="Normal 10 2 7" xfId="1566"/>
    <cellStyle name="Normal 10 2 8" xfId="2553"/>
    <cellStyle name="Normal 10 3" xfId="117"/>
    <cellStyle name="Normal 10 3 2" xfId="236"/>
    <cellStyle name="Normal 10 3 2 2" xfId="483"/>
    <cellStyle name="Normal 10 3 2 2 2" xfId="1473"/>
    <cellStyle name="Normal 10 3 2 2 2 2" xfId="2270"/>
    <cellStyle name="Normal 10 3 2 2 2 2 2" xfId="4246"/>
    <cellStyle name="Normal 10 3 2 2 2 3" xfId="3449"/>
    <cellStyle name="Normal 10 3 2 2 3" xfId="979"/>
    <cellStyle name="Normal 10 3 2 2 3 2" xfId="3943"/>
    <cellStyle name="Normal 10 3 2 2 4" xfId="1967"/>
    <cellStyle name="Normal 10 3 2 2 5" xfId="2954"/>
    <cellStyle name="Normal 10 3 2 3" xfId="1226"/>
    <cellStyle name="Normal 10 3 2 3 2" xfId="2213"/>
    <cellStyle name="Normal 10 3 2 3 2 2" xfId="4189"/>
    <cellStyle name="Normal 10 3 2 3 3" xfId="3202"/>
    <cellStyle name="Normal 10 3 2 4" xfId="732"/>
    <cellStyle name="Normal 10 3 2 4 2" xfId="3696"/>
    <cellStyle name="Normal 10 3 2 5" xfId="1720"/>
    <cellStyle name="Normal 10 3 2 6" xfId="2707"/>
    <cellStyle name="Normal 10 3 3" xfId="364"/>
    <cellStyle name="Normal 10 3 3 2" xfId="1354"/>
    <cellStyle name="Normal 10 3 3 2 2" xfId="2269"/>
    <cellStyle name="Normal 10 3 3 2 2 2" xfId="4245"/>
    <cellStyle name="Normal 10 3 3 2 3" xfId="3330"/>
    <cellStyle name="Normal 10 3 3 3" xfId="860"/>
    <cellStyle name="Normal 10 3 3 3 2" xfId="3824"/>
    <cellStyle name="Normal 10 3 3 4" xfId="1848"/>
    <cellStyle name="Normal 10 3 3 5" xfId="2835"/>
    <cellStyle name="Normal 10 3 4" xfId="1107"/>
    <cellStyle name="Normal 10 3 4 2" xfId="2094"/>
    <cellStyle name="Normal 10 3 4 2 2" xfId="4070"/>
    <cellStyle name="Normal 10 3 4 3" xfId="3083"/>
    <cellStyle name="Normal 10 3 5" xfId="613"/>
    <cellStyle name="Normal 10 3 5 2" xfId="3577"/>
    <cellStyle name="Normal 10 3 6" xfId="1601"/>
    <cellStyle name="Normal 10 3 7" xfId="2588"/>
    <cellStyle name="Normal 10 4" xfId="176"/>
    <cellStyle name="Normal 10 4 2" xfId="423"/>
    <cellStyle name="Normal 10 4 2 2" xfId="1413"/>
    <cellStyle name="Normal 10 4 2 2 2" xfId="2271"/>
    <cellStyle name="Normal 10 4 2 2 2 2" xfId="4247"/>
    <cellStyle name="Normal 10 4 2 2 3" xfId="3389"/>
    <cellStyle name="Normal 10 4 2 3" xfId="919"/>
    <cellStyle name="Normal 10 4 2 3 2" xfId="3883"/>
    <cellStyle name="Normal 10 4 2 4" xfId="1907"/>
    <cellStyle name="Normal 10 4 2 5" xfId="2894"/>
    <cellStyle name="Normal 10 4 3" xfId="1166"/>
    <cellStyle name="Normal 10 4 3 2" xfId="2153"/>
    <cellStyle name="Normal 10 4 3 2 2" xfId="4129"/>
    <cellStyle name="Normal 10 4 3 3" xfId="3142"/>
    <cellStyle name="Normal 10 4 4" xfId="672"/>
    <cellStyle name="Normal 10 4 4 2" xfId="3636"/>
    <cellStyle name="Normal 10 4 5" xfId="1660"/>
    <cellStyle name="Normal 10 4 6" xfId="2647"/>
    <cellStyle name="Normal 10 5" xfId="60"/>
    <cellStyle name="Normal 10 5 2" xfId="315"/>
    <cellStyle name="Normal 10 5 2 2" xfId="1305"/>
    <cellStyle name="Normal 10 5 2 2 2" xfId="2272"/>
    <cellStyle name="Normal 10 5 2 2 2 2" xfId="4248"/>
    <cellStyle name="Normal 10 5 2 2 3" xfId="3281"/>
    <cellStyle name="Normal 10 5 2 3" xfId="811"/>
    <cellStyle name="Normal 10 5 2 3 2" xfId="3775"/>
    <cellStyle name="Normal 10 5 2 4" xfId="1799"/>
    <cellStyle name="Normal 10 5 2 5" xfId="2786"/>
    <cellStyle name="Normal 10 5 3" xfId="1058"/>
    <cellStyle name="Normal 10 5 3 2" xfId="2045"/>
    <cellStyle name="Normal 10 5 3 2 2" xfId="4021"/>
    <cellStyle name="Normal 10 5 3 3" xfId="3034"/>
    <cellStyle name="Normal 10 5 4" xfId="564"/>
    <cellStyle name="Normal 10 5 4 2" xfId="3528"/>
    <cellStyle name="Normal 10 5 5" xfId="1552"/>
    <cellStyle name="Normal 10 5 6" xfId="2539"/>
    <cellStyle name="Normal 10 6" xfId="49"/>
    <cellStyle name="Normal 10 6 2" xfId="311"/>
    <cellStyle name="Normal 10 6 2 2" xfId="1301"/>
    <cellStyle name="Normal 10 6 2 2 2" xfId="2273"/>
    <cellStyle name="Normal 10 6 2 2 2 2" xfId="4249"/>
    <cellStyle name="Normal 10 6 2 2 3" xfId="3277"/>
    <cellStyle name="Normal 10 6 2 3" xfId="807"/>
    <cellStyle name="Normal 10 6 2 3 2" xfId="3771"/>
    <cellStyle name="Normal 10 6 2 4" xfId="1795"/>
    <cellStyle name="Normal 10 6 2 5" xfId="2782"/>
    <cellStyle name="Normal 10 6 3" xfId="1054"/>
    <cellStyle name="Normal 10 6 3 2" xfId="2041"/>
    <cellStyle name="Normal 10 6 3 2 2" xfId="4017"/>
    <cellStyle name="Normal 10 6 3 3" xfId="3030"/>
    <cellStyle name="Normal 10 6 4" xfId="560"/>
    <cellStyle name="Normal 10 6 4 2" xfId="3524"/>
    <cellStyle name="Normal 10 6 5" xfId="1548"/>
    <cellStyle name="Normal 10 6 6" xfId="2535"/>
    <cellStyle name="Normal 10 7" xfId="299"/>
    <cellStyle name="Normal 10 7 2" xfId="1289"/>
    <cellStyle name="Normal 10 7 2 2" xfId="2264"/>
    <cellStyle name="Normal 10 7 2 2 2" xfId="4240"/>
    <cellStyle name="Normal 10 7 2 3" xfId="3265"/>
    <cellStyle name="Normal 10 7 3" xfId="795"/>
    <cellStyle name="Normal 10 7 3 2" xfId="3759"/>
    <cellStyle name="Normal 10 7 4" xfId="1783"/>
    <cellStyle name="Normal 10 7 5" xfId="2770"/>
    <cellStyle name="Normal 10 8" xfId="1042"/>
    <cellStyle name="Normal 10 8 2" xfId="2029"/>
    <cellStyle name="Normal 10 8 2 2" xfId="4005"/>
    <cellStyle name="Normal 10 8 3" xfId="3018"/>
    <cellStyle name="Normal 10 9" xfId="548"/>
    <cellStyle name="Normal 10 9 2" xfId="3512"/>
    <cellStyle name="Normal 11" xfId="61"/>
    <cellStyle name="Normal 12" xfId="69"/>
    <cellStyle name="Normal 12 2" xfId="86"/>
    <cellStyle name="Normal 12 2 2" xfId="142"/>
    <cellStyle name="Normal 12 2 2 2" xfId="261"/>
    <cellStyle name="Normal 12 2 2 2 2" xfId="508"/>
    <cellStyle name="Normal 12 2 2 2 2 2" xfId="1498"/>
    <cellStyle name="Normal 12 2 2 2 2 2 2" xfId="2277"/>
    <cellStyle name="Normal 12 2 2 2 2 2 2 2" xfId="4253"/>
    <cellStyle name="Normal 12 2 2 2 2 2 3" xfId="3474"/>
    <cellStyle name="Normal 12 2 2 2 2 3" xfId="1004"/>
    <cellStyle name="Normal 12 2 2 2 2 3 2" xfId="3968"/>
    <cellStyle name="Normal 12 2 2 2 2 4" xfId="1992"/>
    <cellStyle name="Normal 12 2 2 2 2 5" xfId="2979"/>
    <cellStyle name="Normal 12 2 2 2 3" xfId="1251"/>
    <cellStyle name="Normal 12 2 2 2 3 2" xfId="2238"/>
    <cellStyle name="Normal 12 2 2 2 3 2 2" xfId="4214"/>
    <cellStyle name="Normal 12 2 2 2 3 3" xfId="3227"/>
    <cellStyle name="Normal 12 2 2 2 4" xfId="757"/>
    <cellStyle name="Normal 12 2 2 2 4 2" xfId="3721"/>
    <cellStyle name="Normal 12 2 2 2 5" xfId="1745"/>
    <cellStyle name="Normal 12 2 2 2 6" xfId="2732"/>
    <cellStyle name="Normal 12 2 2 3" xfId="389"/>
    <cellStyle name="Normal 12 2 2 3 2" xfId="1379"/>
    <cellStyle name="Normal 12 2 2 3 2 2" xfId="2276"/>
    <cellStyle name="Normal 12 2 2 3 2 2 2" xfId="4252"/>
    <cellStyle name="Normal 12 2 2 3 2 3" xfId="3355"/>
    <cellStyle name="Normal 12 2 2 3 3" xfId="885"/>
    <cellStyle name="Normal 12 2 2 3 3 2" xfId="3849"/>
    <cellStyle name="Normal 12 2 2 3 4" xfId="1873"/>
    <cellStyle name="Normal 12 2 2 3 5" xfId="2860"/>
    <cellStyle name="Normal 12 2 2 4" xfId="1132"/>
    <cellStyle name="Normal 12 2 2 4 2" xfId="2119"/>
    <cellStyle name="Normal 12 2 2 4 2 2" xfId="4095"/>
    <cellStyle name="Normal 12 2 2 4 3" xfId="3108"/>
    <cellStyle name="Normal 12 2 2 5" xfId="638"/>
    <cellStyle name="Normal 12 2 2 5 2" xfId="3602"/>
    <cellStyle name="Normal 12 2 2 6" xfId="1626"/>
    <cellStyle name="Normal 12 2 2 7" xfId="2613"/>
    <cellStyle name="Normal 12 2 3" xfId="201"/>
    <cellStyle name="Normal 12 2 3 2" xfId="448"/>
    <cellStyle name="Normal 12 2 3 2 2" xfId="1438"/>
    <cellStyle name="Normal 12 2 3 2 2 2" xfId="2278"/>
    <cellStyle name="Normal 12 2 3 2 2 2 2" xfId="4254"/>
    <cellStyle name="Normal 12 2 3 2 2 3" xfId="3414"/>
    <cellStyle name="Normal 12 2 3 2 3" xfId="944"/>
    <cellStyle name="Normal 12 2 3 2 3 2" xfId="3908"/>
    <cellStyle name="Normal 12 2 3 2 4" xfId="1932"/>
    <cellStyle name="Normal 12 2 3 2 5" xfId="2919"/>
    <cellStyle name="Normal 12 2 3 3" xfId="1191"/>
    <cellStyle name="Normal 12 2 3 3 2" xfId="2178"/>
    <cellStyle name="Normal 12 2 3 3 2 2" xfId="4154"/>
    <cellStyle name="Normal 12 2 3 3 3" xfId="3167"/>
    <cellStyle name="Normal 12 2 3 4" xfId="697"/>
    <cellStyle name="Normal 12 2 3 4 2" xfId="3661"/>
    <cellStyle name="Normal 12 2 3 5" xfId="1685"/>
    <cellStyle name="Normal 12 2 3 6" xfId="2672"/>
    <cellStyle name="Normal 12 2 4" xfId="334"/>
    <cellStyle name="Normal 12 2 4 2" xfId="1324"/>
    <cellStyle name="Normal 12 2 4 2 2" xfId="2275"/>
    <cellStyle name="Normal 12 2 4 2 2 2" xfId="4251"/>
    <cellStyle name="Normal 12 2 4 2 3" xfId="3300"/>
    <cellStyle name="Normal 12 2 4 3" xfId="830"/>
    <cellStyle name="Normal 12 2 4 3 2" xfId="3794"/>
    <cellStyle name="Normal 12 2 4 4" xfId="1818"/>
    <cellStyle name="Normal 12 2 4 5" xfId="2805"/>
    <cellStyle name="Normal 12 2 5" xfId="1077"/>
    <cellStyle name="Normal 12 2 5 2" xfId="2064"/>
    <cellStyle name="Normal 12 2 5 2 2" xfId="4040"/>
    <cellStyle name="Normal 12 2 5 3" xfId="3053"/>
    <cellStyle name="Normal 12 2 6" xfId="583"/>
    <cellStyle name="Normal 12 2 6 2" xfId="3547"/>
    <cellStyle name="Normal 12 2 7" xfId="1571"/>
    <cellStyle name="Normal 12 2 8" xfId="2558"/>
    <cellStyle name="Normal 12 3" xfId="122"/>
    <cellStyle name="Normal 12 3 2" xfId="241"/>
    <cellStyle name="Normal 12 3 2 2" xfId="488"/>
    <cellStyle name="Normal 12 3 2 2 2" xfId="1478"/>
    <cellStyle name="Normal 12 3 2 2 2 2" xfId="2280"/>
    <cellStyle name="Normal 12 3 2 2 2 2 2" xfId="4256"/>
    <cellStyle name="Normal 12 3 2 2 2 3" xfId="3454"/>
    <cellStyle name="Normal 12 3 2 2 3" xfId="984"/>
    <cellStyle name="Normal 12 3 2 2 3 2" xfId="3948"/>
    <cellStyle name="Normal 12 3 2 2 4" xfId="1972"/>
    <cellStyle name="Normal 12 3 2 2 5" xfId="2959"/>
    <cellStyle name="Normal 12 3 2 3" xfId="1231"/>
    <cellStyle name="Normal 12 3 2 3 2" xfId="2218"/>
    <cellStyle name="Normal 12 3 2 3 2 2" xfId="4194"/>
    <cellStyle name="Normal 12 3 2 3 3" xfId="3207"/>
    <cellStyle name="Normal 12 3 2 4" xfId="737"/>
    <cellStyle name="Normal 12 3 2 4 2" xfId="3701"/>
    <cellStyle name="Normal 12 3 2 5" xfId="1725"/>
    <cellStyle name="Normal 12 3 2 6" xfId="2712"/>
    <cellStyle name="Normal 12 3 3" xfId="369"/>
    <cellStyle name="Normal 12 3 3 2" xfId="1359"/>
    <cellStyle name="Normal 12 3 3 2 2" xfId="2279"/>
    <cellStyle name="Normal 12 3 3 2 2 2" xfId="4255"/>
    <cellStyle name="Normal 12 3 3 2 3" xfId="3335"/>
    <cellStyle name="Normal 12 3 3 3" xfId="865"/>
    <cellStyle name="Normal 12 3 3 3 2" xfId="3829"/>
    <cellStyle name="Normal 12 3 3 4" xfId="1853"/>
    <cellStyle name="Normal 12 3 3 5" xfId="2840"/>
    <cellStyle name="Normal 12 3 4" xfId="1112"/>
    <cellStyle name="Normal 12 3 4 2" xfId="2099"/>
    <cellStyle name="Normal 12 3 4 2 2" xfId="4075"/>
    <cellStyle name="Normal 12 3 4 3" xfId="3088"/>
    <cellStyle name="Normal 12 3 5" xfId="618"/>
    <cellStyle name="Normal 12 3 5 2" xfId="3582"/>
    <cellStyle name="Normal 12 3 6" xfId="1606"/>
    <cellStyle name="Normal 12 3 7" xfId="2593"/>
    <cellStyle name="Normal 12 4" xfId="181"/>
    <cellStyle name="Normal 12 4 2" xfId="428"/>
    <cellStyle name="Normal 12 4 2 2" xfId="1418"/>
    <cellStyle name="Normal 12 4 2 2 2" xfId="2281"/>
    <cellStyle name="Normal 12 4 2 2 2 2" xfId="4257"/>
    <cellStyle name="Normal 12 4 2 2 3" xfId="3394"/>
    <cellStyle name="Normal 12 4 2 3" xfId="924"/>
    <cellStyle name="Normal 12 4 2 3 2" xfId="3888"/>
    <cellStyle name="Normal 12 4 2 4" xfId="1912"/>
    <cellStyle name="Normal 12 4 2 5" xfId="2899"/>
    <cellStyle name="Normal 12 4 3" xfId="1171"/>
    <cellStyle name="Normal 12 4 3 2" xfId="2158"/>
    <cellStyle name="Normal 12 4 3 2 2" xfId="4134"/>
    <cellStyle name="Normal 12 4 3 3" xfId="3147"/>
    <cellStyle name="Normal 12 4 4" xfId="677"/>
    <cellStyle name="Normal 12 4 4 2" xfId="3641"/>
    <cellStyle name="Normal 12 4 5" xfId="1665"/>
    <cellStyle name="Normal 12 4 6" xfId="2652"/>
    <cellStyle name="Normal 12 5" xfId="318"/>
    <cellStyle name="Normal 12 5 2" xfId="1308"/>
    <cellStyle name="Normal 12 5 2 2" xfId="2274"/>
    <cellStyle name="Normal 12 5 2 2 2" xfId="4250"/>
    <cellStyle name="Normal 12 5 2 3" xfId="3284"/>
    <cellStyle name="Normal 12 5 3" xfId="814"/>
    <cellStyle name="Normal 12 5 3 2" xfId="3778"/>
    <cellStyle name="Normal 12 5 4" xfId="1802"/>
    <cellStyle name="Normal 12 5 5" xfId="2789"/>
    <cellStyle name="Normal 12 6" xfId="1061"/>
    <cellStyle name="Normal 12 6 2" xfId="2048"/>
    <cellStyle name="Normal 12 6 2 2" xfId="4024"/>
    <cellStyle name="Normal 12 6 3" xfId="3037"/>
    <cellStyle name="Normal 12 7" xfId="567"/>
    <cellStyle name="Normal 12 7 2" xfId="3531"/>
    <cellStyle name="Normal 12 8" xfId="1555"/>
    <cellStyle name="Normal 12 9" xfId="2542"/>
    <cellStyle name="Normal 13" xfId="72"/>
    <cellStyle name="Normal 13 2" xfId="89"/>
    <cellStyle name="Normal 14" xfId="91"/>
    <cellStyle name="Normal 14 2" xfId="146"/>
    <cellStyle name="Normal 14 2 2" xfId="265"/>
    <cellStyle name="Normal 14 2 2 2" xfId="512"/>
    <cellStyle name="Normal 14 2 2 2 2" xfId="1502"/>
    <cellStyle name="Normal 14 2 2 2 2 2" xfId="2284"/>
    <cellStyle name="Normal 14 2 2 2 2 2 2" xfId="4260"/>
    <cellStyle name="Normal 14 2 2 2 2 3" xfId="3478"/>
    <cellStyle name="Normal 14 2 2 2 3" xfId="1008"/>
    <cellStyle name="Normal 14 2 2 2 3 2" xfId="3972"/>
    <cellStyle name="Normal 14 2 2 2 4" xfId="1996"/>
    <cellStyle name="Normal 14 2 2 2 5" xfId="2983"/>
    <cellStyle name="Normal 14 2 2 3" xfId="1255"/>
    <cellStyle name="Normal 14 2 2 3 2" xfId="2242"/>
    <cellStyle name="Normal 14 2 2 3 2 2" xfId="4218"/>
    <cellStyle name="Normal 14 2 2 3 3" xfId="3231"/>
    <cellStyle name="Normal 14 2 2 4" xfId="761"/>
    <cellStyle name="Normal 14 2 2 4 2" xfId="3725"/>
    <cellStyle name="Normal 14 2 2 5" xfId="1749"/>
    <cellStyle name="Normal 14 2 2 6" xfId="2736"/>
    <cellStyle name="Normal 14 2 3" xfId="393"/>
    <cellStyle name="Normal 14 2 3 2" xfId="1383"/>
    <cellStyle name="Normal 14 2 3 2 2" xfId="2283"/>
    <cellStyle name="Normal 14 2 3 2 2 2" xfId="4259"/>
    <cellStyle name="Normal 14 2 3 2 3" xfId="3359"/>
    <cellStyle name="Normal 14 2 3 3" xfId="889"/>
    <cellStyle name="Normal 14 2 3 3 2" xfId="3853"/>
    <cellStyle name="Normal 14 2 3 4" xfId="1877"/>
    <cellStyle name="Normal 14 2 3 5" xfId="2864"/>
    <cellStyle name="Normal 14 2 4" xfId="1136"/>
    <cellStyle name="Normal 14 2 4 2" xfId="2123"/>
    <cellStyle name="Normal 14 2 4 2 2" xfId="4099"/>
    <cellStyle name="Normal 14 2 4 3" xfId="3112"/>
    <cellStyle name="Normal 14 2 5" xfId="642"/>
    <cellStyle name="Normal 14 2 5 2" xfId="3606"/>
    <cellStyle name="Normal 14 2 6" xfId="1630"/>
    <cellStyle name="Normal 14 2 7" xfId="2617"/>
    <cellStyle name="Normal 14 3" xfId="205"/>
    <cellStyle name="Normal 14 3 2" xfId="452"/>
    <cellStyle name="Normal 14 3 2 2" xfId="1442"/>
    <cellStyle name="Normal 14 3 2 2 2" xfId="2285"/>
    <cellStyle name="Normal 14 3 2 2 2 2" xfId="4261"/>
    <cellStyle name="Normal 14 3 2 2 3" xfId="3418"/>
    <cellStyle name="Normal 14 3 2 3" xfId="948"/>
    <cellStyle name="Normal 14 3 2 3 2" xfId="3912"/>
    <cellStyle name="Normal 14 3 2 4" xfId="1936"/>
    <cellStyle name="Normal 14 3 2 5" xfId="2923"/>
    <cellStyle name="Normal 14 3 3" xfId="1195"/>
    <cellStyle name="Normal 14 3 3 2" xfId="2182"/>
    <cellStyle name="Normal 14 3 3 2 2" xfId="4158"/>
    <cellStyle name="Normal 14 3 3 3" xfId="3171"/>
    <cellStyle name="Normal 14 3 4" xfId="701"/>
    <cellStyle name="Normal 14 3 4 2" xfId="3665"/>
    <cellStyle name="Normal 14 3 5" xfId="1689"/>
    <cellStyle name="Normal 14 3 6" xfId="2676"/>
    <cellStyle name="Normal 14 4" xfId="338"/>
    <cellStyle name="Normal 14 4 2" xfId="1328"/>
    <cellStyle name="Normal 14 4 2 2" xfId="2282"/>
    <cellStyle name="Normal 14 4 2 2 2" xfId="4258"/>
    <cellStyle name="Normal 14 4 2 3" xfId="3304"/>
    <cellStyle name="Normal 14 4 3" xfId="834"/>
    <cellStyle name="Normal 14 4 3 2" xfId="3798"/>
    <cellStyle name="Normal 14 4 4" xfId="1822"/>
    <cellStyle name="Normal 14 4 5" xfId="2809"/>
    <cellStyle name="Normal 14 5" xfId="1081"/>
    <cellStyle name="Normal 14 5 2" xfId="2068"/>
    <cellStyle name="Normal 14 5 2 2" xfId="4044"/>
    <cellStyle name="Normal 14 5 3" xfId="3057"/>
    <cellStyle name="Normal 14 6" xfId="587"/>
    <cellStyle name="Normal 14 6 2" xfId="3551"/>
    <cellStyle name="Normal 14 7" xfId="1575"/>
    <cellStyle name="Normal 14 8" xfId="2562"/>
    <cellStyle name="Normal 15" xfId="95"/>
    <cellStyle name="Normal 15 2" xfId="151"/>
    <cellStyle name="Normal 15 2 2" xfId="270"/>
    <cellStyle name="Normal 15 2 2 2" xfId="517"/>
    <cellStyle name="Normal 15 2 2 2 2" xfId="1507"/>
    <cellStyle name="Normal 15 2 2 2 2 2" xfId="2288"/>
    <cellStyle name="Normal 15 2 2 2 2 2 2" xfId="4264"/>
    <cellStyle name="Normal 15 2 2 2 2 3" xfId="3483"/>
    <cellStyle name="Normal 15 2 2 2 3" xfId="1013"/>
    <cellStyle name="Normal 15 2 2 2 3 2" xfId="3977"/>
    <cellStyle name="Normal 15 2 2 2 4" xfId="2001"/>
    <cellStyle name="Normal 15 2 2 2 5" xfId="2988"/>
    <cellStyle name="Normal 15 2 2 3" xfId="1260"/>
    <cellStyle name="Normal 15 2 2 3 2" xfId="2247"/>
    <cellStyle name="Normal 15 2 2 3 2 2" xfId="4223"/>
    <cellStyle name="Normal 15 2 2 3 3" xfId="3236"/>
    <cellStyle name="Normal 15 2 2 4" xfId="766"/>
    <cellStyle name="Normal 15 2 2 4 2" xfId="3730"/>
    <cellStyle name="Normal 15 2 2 5" xfId="1754"/>
    <cellStyle name="Normal 15 2 2 6" xfId="2741"/>
    <cellStyle name="Normal 15 2 3" xfId="398"/>
    <cellStyle name="Normal 15 2 3 2" xfId="1388"/>
    <cellStyle name="Normal 15 2 3 2 2" xfId="2287"/>
    <cellStyle name="Normal 15 2 3 2 2 2" xfId="4263"/>
    <cellStyle name="Normal 15 2 3 2 3" xfId="3364"/>
    <cellStyle name="Normal 15 2 3 3" xfId="894"/>
    <cellStyle name="Normal 15 2 3 3 2" xfId="3858"/>
    <cellStyle name="Normal 15 2 3 4" xfId="1882"/>
    <cellStyle name="Normal 15 2 3 5" xfId="2869"/>
    <cellStyle name="Normal 15 2 4" xfId="1141"/>
    <cellStyle name="Normal 15 2 4 2" xfId="2128"/>
    <cellStyle name="Normal 15 2 4 2 2" xfId="4104"/>
    <cellStyle name="Normal 15 2 4 3" xfId="3117"/>
    <cellStyle name="Normal 15 2 5" xfId="647"/>
    <cellStyle name="Normal 15 2 5 2" xfId="3611"/>
    <cellStyle name="Normal 15 2 6" xfId="1635"/>
    <cellStyle name="Normal 15 2 7" xfId="2622"/>
    <cellStyle name="Normal 15 3" xfId="210"/>
    <cellStyle name="Normal 15 3 2" xfId="457"/>
    <cellStyle name="Normal 15 3 2 2" xfId="1447"/>
    <cellStyle name="Normal 15 3 2 2 2" xfId="2289"/>
    <cellStyle name="Normal 15 3 2 2 2 2" xfId="4265"/>
    <cellStyle name="Normal 15 3 2 2 3" xfId="3423"/>
    <cellStyle name="Normal 15 3 2 3" xfId="953"/>
    <cellStyle name="Normal 15 3 2 3 2" xfId="3917"/>
    <cellStyle name="Normal 15 3 2 4" xfId="1941"/>
    <cellStyle name="Normal 15 3 2 5" xfId="2928"/>
    <cellStyle name="Normal 15 3 3" xfId="1200"/>
    <cellStyle name="Normal 15 3 3 2" xfId="2187"/>
    <cellStyle name="Normal 15 3 3 2 2" xfId="4163"/>
    <cellStyle name="Normal 15 3 3 3" xfId="3176"/>
    <cellStyle name="Normal 15 3 4" xfId="706"/>
    <cellStyle name="Normal 15 3 4 2" xfId="3670"/>
    <cellStyle name="Normal 15 3 5" xfId="1694"/>
    <cellStyle name="Normal 15 3 6" xfId="2681"/>
    <cellStyle name="Normal 15 4" xfId="342"/>
    <cellStyle name="Normal 15 4 2" xfId="1332"/>
    <cellStyle name="Normal 15 4 2 2" xfId="2286"/>
    <cellStyle name="Normal 15 4 2 2 2" xfId="4262"/>
    <cellStyle name="Normal 15 4 2 3" xfId="3308"/>
    <cellStyle name="Normal 15 4 3" xfId="838"/>
    <cellStyle name="Normal 15 4 3 2" xfId="3802"/>
    <cellStyle name="Normal 15 4 4" xfId="1826"/>
    <cellStyle name="Normal 15 4 5" xfId="2813"/>
    <cellStyle name="Normal 15 5" xfId="1085"/>
    <cellStyle name="Normal 15 5 2" xfId="2072"/>
    <cellStyle name="Normal 15 5 2 2" xfId="4048"/>
    <cellStyle name="Normal 15 5 3" xfId="3061"/>
    <cellStyle name="Normal 15 6" xfId="591"/>
    <cellStyle name="Normal 15 6 2" xfId="3555"/>
    <cellStyle name="Normal 15 7" xfId="1579"/>
    <cellStyle name="Normal 15 8" xfId="2566"/>
    <cellStyle name="Normal 16" xfId="101"/>
    <cellStyle name="Normal 16 2" xfId="157"/>
    <cellStyle name="Normal 16 2 2" xfId="276"/>
    <cellStyle name="Normal 16 2 2 2" xfId="523"/>
    <cellStyle name="Normal 16 2 2 2 2" xfId="1513"/>
    <cellStyle name="Normal 16 2 2 2 2 2" xfId="2292"/>
    <cellStyle name="Normal 16 2 2 2 2 2 2" xfId="4268"/>
    <cellStyle name="Normal 16 2 2 2 2 3" xfId="3489"/>
    <cellStyle name="Normal 16 2 2 2 3" xfId="1019"/>
    <cellStyle name="Normal 16 2 2 2 3 2" xfId="3983"/>
    <cellStyle name="Normal 16 2 2 2 4" xfId="2007"/>
    <cellStyle name="Normal 16 2 2 2 5" xfId="2994"/>
    <cellStyle name="Normal 16 2 2 3" xfId="1266"/>
    <cellStyle name="Normal 16 2 2 3 2" xfId="2253"/>
    <cellStyle name="Normal 16 2 2 3 2 2" xfId="4229"/>
    <cellStyle name="Normal 16 2 2 3 3" xfId="3242"/>
    <cellStyle name="Normal 16 2 2 4" xfId="772"/>
    <cellStyle name="Normal 16 2 2 4 2" xfId="3736"/>
    <cellStyle name="Normal 16 2 2 5" xfId="1760"/>
    <cellStyle name="Normal 16 2 2 6" xfId="2747"/>
    <cellStyle name="Normal 16 2 3" xfId="404"/>
    <cellStyle name="Normal 16 2 3 2" xfId="1394"/>
    <cellStyle name="Normal 16 2 3 2 2" xfId="2291"/>
    <cellStyle name="Normal 16 2 3 2 2 2" xfId="4267"/>
    <cellStyle name="Normal 16 2 3 2 3" xfId="3370"/>
    <cellStyle name="Normal 16 2 3 3" xfId="900"/>
    <cellStyle name="Normal 16 2 3 3 2" xfId="3864"/>
    <cellStyle name="Normal 16 2 3 4" xfId="1888"/>
    <cellStyle name="Normal 16 2 3 5" xfId="2875"/>
    <cellStyle name="Normal 16 2 4" xfId="1147"/>
    <cellStyle name="Normal 16 2 4 2" xfId="2134"/>
    <cellStyle name="Normal 16 2 4 2 2" xfId="4110"/>
    <cellStyle name="Normal 16 2 4 3" xfId="3123"/>
    <cellStyle name="Normal 16 2 5" xfId="653"/>
    <cellStyle name="Normal 16 2 5 2" xfId="3617"/>
    <cellStyle name="Normal 16 2 6" xfId="1641"/>
    <cellStyle name="Normal 16 2 7" xfId="2628"/>
    <cellStyle name="Normal 16 3" xfId="216"/>
    <cellStyle name="Normal 16 3 2" xfId="463"/>
    <cellStyle name="Normal 16 3 2 2" xfId="1453"/>
    <cellStyle name="Normal 16 3 2 2 2" xfId="2293"/>
    <cellStyle name="Normal 16 3 2 2 2 2" xfId="4269"/>
    <cellStyle name="Normal 16 3 2 2 3" xfId="3429"/>
    <cellStyle name="Normal 16 3 2 3" xfId="959"/>
    <cellStyle name="Normal 16 3 2 3 2" xfId="3923"/>
    <cellStyle name="Normal 16 3 2 4" xfId="1947"/>
    <cellStyle name="Normal 16 3 2 5" xfId="2934"/>
    <cellStyle name="Normal 16 3 3" xfId="1206"/>
    <cellStyle name="Normal 16 3 3 2" xfId="2193"/>
    <cellStyle name="Normal 16 3 3 2 2" xfId="4169"/>
    <cellStyle name="Normal 16 3 3 3" xfId="3182"/>
    <cellStyle name="Normal 16 3 4" xfId="712"/>
    <cellStyle name="Normal 16 3 4 2" xfId="3676"/>
    <cellStyle name="Normal 16 3 5" xfId="1700"/>
    <cellStyle name="Normal 16 3 6" xfId="2687"/>
    <cellStyle name="Normal 16 4" xfId="348"/>
    <cellStyle name="Normal 16 4 2" xfId="1338"/>
    <cellStyle name="Normal 16 4 2 2" xfId="2290"/>
    <cellStyle name="Normal 16 4 2 2 2" xfId="4266"/>
    <cellStyle name="Normal 16 4 2 3" xfId="3314"/>
    <cellStyle name="Normal 16 4 3" xfId="844"/>
    <cellStyle name="Normal 16 4 3 2" xfId="3808"/>
    <cellStyle name="Normal 16 4 4" xfId="1832"/>
    <cellStyle name="Normal 16 4 5" xfId="2819"/>
    <cellStyle name="Normal 16 5" xfId="1091"/>
    <cellStyle name="Normal 16 5 2" xfId="2078"/>
    <cellStyle name="Normal 16 5 2 2" xfId="4054"/>
    <cellStyle name="Normal 16 5 3" xfId="3067"/>
    <cellStyle name="Normal 16 6" xfId="597"/>
    <cellStyle name="Normal 16 6 2" xfId="3561"/>
    <cellStyle name="Normal 16 7" xfId="1585"/>
    <cellStyle name="Normal 16 8" xfId="2572"/>
    <cellStyle name="Normal 17" xfId="74"/>
    <cellStyle name="Normal 17 2" xfId="126"/>
    <cellStyle name="Normal 17 2 2" xfId="245"/>
    <cellStyle name="Normal 17 2 2 2" xfId="492"/>
    <cellStyle name="Normal 17 2 2 2 2" xfId="1482"/>
    <cellStyle name="Normal 17 2 2 2 2 2" xfId="2296"/>
    <cellStyle name="Normal 17 2 2 2 2 2 2" xfId="4272"/>
    <cellStyle name="Normal 17 2 2 2 2 3" xfId="3458"/>
    <cellStyle name="Normal 17 2 2 2 3" xfId="988"/>
    <cellStyle name="Normal 17 2 2 2 3 2" xfId="3952"/>
    <cellStyle name="Normal 17 2 2 2 4" xfId="1976"/>
    <cellStyle name="Normal 17 2 2 2 5" xfId="2963"/>
    <cellStyle name="Normal 17 2 2 3" xfId="1235"/>
    <cellStyle name="Normal 17 2 2 3 2" xfId="2222"/>
    <cellStyle name="Normal 17 2 2 3 2 2" xfId="4198"/>
    <cellStyle name="Normal 17 2 2 3 3" xfId="3211"/>
    <cellStyle name="Normal 17 2 2 4" xfId="741"/>
    <cellStyle name="Normal 17 2 2 4 2" xfId="3705"/>
    <cellStyle name="Normal 17 2 2 5" xfId="1729"/>
    <cellStyle name="Normal 17 2 2 6" xfId="2716"/>
    <cellStyle name="Normal 17 2 3" xfId="373"/>
    <cellStyle name="Normal 17 2 3 2" xfId="1363"/>
    <cellStyle name="Normal 17 2 3 2 2" xfId="2295"/>
    <cellStyle name="Normal 17 2 3 2 2 2" xfId="4271"/>
    <cellStyle name="Normal 17 2 3 2 3" xfId="3339"/>
    <cellStyle name="Normal 17 2 3 3" xfId="869"/>
    <cellStyle name="Normal 17 2 3 3 2" xfId="3833"/>
    <cellStyle name="Normal 17 2 3 4" xfId="1857"/>
    <cellStyle name="Normal 17 2 3 5" xfId="2844"/>
    <cellStyle name="Normal 17 2 4" xfId="1116"/>
    <cellStyle name="Normal 17 2 4 2" xfId="2103"/>
    <cellStyle name="Normal 17 2 4 2 2" xfId="4079"/>
    <cellStyle name="Normal 17 2 4 3" xfId="3092"/>
    <cellStyle name="Normal 17 2 5" xfId="622"/>
    <cellStyle name="Normal 17 2 5 2" xfId="3586"/>
    <cellStyle name="Normal 17 2 6" xfId="1610"/>
    <cellStyle name="Normal 17 2 7" xfId="2597"/>
    <cellStyle name="Normal 17 3" xfId="185"/>
    <cellStyle name="Normal 17 3 2" xfId="432"/>
    <cellStyle name="Normal 17 3 2 2" xfId="1422"/>
    <cellStyle name="Normal 17 3 2 2 2" xfId="2297"/>
    <cellStyle name="Normal 17 3 2 2 2 2" xfId="4273"/>
    <cellStyle name="Normal 17 3 2 2 3" xfId="3398"/>
    <cellStyle name="Normal 17 3 2 3" xfId="928"/>
    <cellStyle name="Normal 17 3 2 3 2" xfId="3892"/>
    <cellStyle name="Normal 17 3 2 4" xfId="1916"/>
    <cellStyle name="Normal 17 3 2 5" xfId="2903"/>
    <cellStyle name="Normal 17 3 3" xfId="1175"/>
    <cellStyle name="Normal 17 3 3 2" xfId="2162"/>
    <cellStyle name="Normal 17 3 3 2 2" xfId="4138"/>
    <cellStyle name="Normal 17 3 3 3" xfId="3151"/>
    <cellStyle name="Normal 17 3 4" xfId="681"/>
    <cellStyle name="Normal 17 3 4 2" xfId="3645"/>
    <cellStyle name="Normal 17 3 5" xfId="1669"/>
    <cellStyle name="Normal 17 3 6" xfId="2656"/>
    <cellStyle name="Normal 17 4" xfId="322"/>
    <cellStyle name="Normal 17 4 2" xfId="1312"/>
    <cellStyle name="Normal 17 4 2 2" xfId="2294"/>
    <cellStyle name="Normal 17 4 2 2 2" xfId="4270"/>
    <cellStyle name="Normal 17 4 2 3" xfId="3288"/>
    <cellStyle name="Normal 17 4 3" xfId="818"/>
    <cellStyle name="Normal 17 4 3 2" xfId="3782"/>
    <cellStyle name="Normal 17 4 4" xfId="1806"/>
    <cellStyle name="Normal 17 4 5" xfId="2793"/>
    <cellStyle name="Normal 17 5" xfId="1065"/>
    <cellStyle name="Normal 17 5 2" xfId="2052"/>
    <cellStyle name="Normal 17 5 2 2" xfId="4028"/>
    <cellStyle name="Normal 17 5 3" xfId="3041"/>
    <cellStyle name="Normal 17 6" xfId="571"/>
    <cellStyle name="Normal 17 6 2" xfId="3535"/>
    <cellStyle name="Normal 17 7" xfId="1559"/>
    <cellStyle name="Normal 17 8" xfId="2546"/>
    <cellStyle name="Normal 18" xfId="106"/>
    <cellStyle name="Normal 18 2" xfId="164"/>
    <cellStyle name="Normal 18 2 2" xfId="411"/>
    <cellStyle name="Normal 18 2 2 2" xfId="1401"/>
    <cellStyle name="Normal 18 2 2 2 2" xfId="2299"/>
    <cellStyle name="Normal 18 2 2 2 2 2" xfId="4275"/>
    <cellStyle name="Normal 18 2 2 2 3" xfId="3377"/>
    <cellStyle name="Normal 18 2 2 3" xfId="907"/>
    <cellStyle name="Normal 18 2 2 3 2" xfId="3871"/>
    <cellStyle name="Normal 18 2 2 4" xfId="1895"/>
    <cellStyle name="Normal 18 2 2 5" xfId="2882"/>
    <cellStyle name="Normal 18 2 3" xfId="1154"/>
    <cellStyle name="Normal 18 2 3 2" xfId="2141"/>
    <cellStyle name="Normal 18 2 3 2 2" xfId="4117"/>
    <cellStyle name="Normal 18 2 3 3" xfId="3130"/>
    <cellStyle name="Normal 18 2 4" xfId="660"/>
    <cellStyle name="Normal 18 2 4 2" xfId="3624"/>
    <cellStyle name="Normal 18 2 5" xfId="1648"/>
    <cellStyle name="Normal 18 2 6" xfId="2635"/>
    <cellStyle name="Normal 18 3" xfId="353"/>
    <cellStyle name="Normal 18 3 2" xfId="1343"/>
    <cellStyle name="Normal 18 3 2 2" xfId="2298"/>
    <cellStyle name="Normal 18 3 2 2 2" xfId="4274"/>
    <cellStyle name="Normal 18 3 2 3" xfId="3319"/>
    <cellStyle name="Normal 18 3 3" xfId="849"/>
    <cellStyle name="Normal 18 3 3 2" xfId="3813"/>
    <cellStyle name="Normal 18 3 4" xfId="1837"/>
    <cellStyle name="Normal 18 3 5" xfId="2824"/>
    <cellStyle name="Normal 18 4" xfId="1096"/>
    <cellStyle name="Normal 18 4 2" xfId="2083"/>
    <cellStyle name="Normal 18 4 2 2" xfId="4059"/>
    <cellStyle name="Normal 18 4 3" xfId="3072"/>
    <cellStyle name="Normal 18 5" xfId="602"/>
    <cellStyle name="Normal 18 5 2" xfId="3566"/>
    <cellStyle name="Normal 18 6" xfId="1590"/>
    <cellStyle name="Normal 18 7" xfId="2577"/>
    <cellStyle name="Normal 19" xfId="107"/>
    <cellStyle name="Normal 19 2" xfId="224"/>
    <cellStyle name="Normal 19 2 2" xfId="471"/>
    <cellStyle name="Normal 19 2 2 2" xfId="1461"/>
    <cellStyle name="Normal 19 2 2 2 2" xfId="2301"/>
    <cellStyle name="Normal 19 2 2 2 2 2" xfId="4277"/>
    <cellStyle name="Normal 19 2 2 2 3" xfId="3437"/>
    <cellStyle name="Normal 19 2 2 3" xfId="967"/>
    <cellStyle name="Normal 19 2 2 3 2" xfId="3931"/>
    <cellStyle name="Normal 19 2 2 4" xfId="1955"/>
    <cellStyle name="Normal 19 2 2 5" xfId="2942"/>
    <cellStyle name="Normal 19 2 3" xfId="1214"/>
    <cellStyle name="Normal 19 2 3 2" xfId="2201"/>
    <cellStyle name="Normal 19 2 3 2 2" xfId="4177"/>
    <cellStyle name="Normal 19 2 3 3" xfId="3190"/>
    <cellStyle name="Normal 19 2 4" xfId="720"/>
    <cellStyle name="Normal 19 2 4 2" xfId="3684"/>
    <cellStyle name="Normal 19 2 5" xfId="1708"/>
    <cellStyle name="Normal 19 2 6" xfId="2695"/>
    <cellStyle name="Normal 19 3" xfId="354"/>
    <cellStyle name="Normal 19 3 2" xfId="1344"/>
    <cellStyle name="Normal 19 3 2 2" xfId="2300"/>
    <cellStyle name="Normal 19 3 2 2 2" xfId="4276"/>
    <cellStyle name="Normal 19 3 2 3" xfId="3320"/>
    <cellStyle name="Normal 19 3 3" xfId="850"/>
    <cellStyle name="Normal 19 3 3 2" xfId="3814"/>
    <cellStyle name="Normal 19 3 4" xfId="1838"/>
    <cellStyle name="Normal 19 3 5" xfId="2825"/>
    <cellStyle name="Normal 19 4" xfId="1097"/>
    <cellStyle name="Normal 19 4 2" xfId="2084"/>
    <cellStyle name="Normal 19 4 2 2" xfId="4060"/>
    <cellStyle name="Normal 19 4 3" xfId="3073"/>
    <cellStyle name="Normal 19 5" xfId="603"/>
    <cellStyle name="Normal 19 5 2" xfId="3567"/>
    <cellStyle name="Normal 19 6" xfId="1591"/>
    <cellStyle name="Normal 19 7" xfId="2578"/>
    <cellStyle name="Normal 2" xfId="6"/>
    <cellStyle name="Normal 2 2" xfId="9"/>
    <cellStyle name="Normal 2 2 2" xfId="12"/>
    <cellStyle name="Normal 2 2 3" xfId="18"/>
    <cellStyle name="Normal 2 2 4" xfId="25"/>
    <cellStyle name="Normal 2 2 5" xfId="31"/>
    <cellStyle name="Normal 2 2 6" xfId="51"/>
    <cellStyle name="Normal 2 3" xfId="62"/>
    <cellStyle name="Normal 2_Vaisselle" xfId="55"/>
    <cellStyle name="Normal 20" xfId="165"/>
    <cellStyle name="Normal 20 2" xfId="412"/>
    <cellStyle name="Normal 20 2 2" xfId="1402"/>
    <cellStyle name="Normal 20 2 2 2" xfId="2302"/>
    <cellStyle name="Normal 20 2 2 2 2" xfId="4278"/>
    <cellStyle name="Normal 20 2 2 3" xfId="3378"/>
    <cellStyle name="Normal 20 2 3" xfId="908"/>
    <cellStyle name="Normal 20 2 3 2" xfId="3872"/>
    <cellStyle name="Normal 20 2 4" xfId="1896"/>
    <cellStyle name="Normal 20 2 5" xfId="2883"/>
    <cellStyle name="Normal 20 3" xfId="1155"/>
    <cellStyle name="Normal 20 3 2" xfId="2142"/>
    <cellStyle name="Normal 20 3 2 2" xfId="4118"/>
    <cellStyle name="Normal 20 3 3" xfId="3131"/>
    <cellStyle name="Normal 20 4" xfId="661"/>
    <cellStyle name="Normal 20 4 2" xfId="3625"/>
    <cellStyle name="Normal 20 5" xfId="1649"/>
    <cellStyle name="Normal 20 6" xfId="2636"/>
    <cellStyle name="Normal 21" xfId="4"/>
    <cellStyle name="Normal 21 2" xfId="287"/>
    <cellStyle name="Normal 21 2 2" xfId="1277"/>
    <cellStyle name="Normal 21 2 2 2" xfId="3253"/>
    <cellStyle name="Normal 21 2 3" xfId="783"/>
    <cellStyle name="Normal 21 2 3 2" xfId="3747"/>
    <cellStyle name="Normal 21 2 4" xfId="1771"/>
    <cellStyle name="Normal 21 2 5" xfId="2758"/>
    <cellStyle name="Normal 21 3" xfId="1030"/>
    <cellStyle name="Normal 21 3 2" xfId="2017"/>
    <cellStyle name="Normal 21 3 2 2" xfId="3993"/>
    <cellStyle name="Normal 21 3 3" xfId="3006"/>
    <cellStyle name="Normal 21 4" xfId="536"/>
    <cellStyle name="Normal 21 4 2" xfId="3500"/>
    <cellStyle name="Normal 21 5" xfId="1524"/>
    <cellStyle name="Normal 21 6" xfId="2511"/>
    <cellStyle name="Normal 22" xfId="286"/>
    <cellStyle name="Normal 22 2" xfId="1276"/>
    <cellStyle name="Normal 22 2 2" xfId="2263"/>
    <cellStyle name="Normal 22 2 2 2" xfId="4239"/>
    <cellStyle name="Normal 22 2 3" xfId="3252"/>
    <cellStyle name="Normal 22 3" xfId="782"/>
    <cellStyle name="Normal 22 3 2" xfId="3746"/>
    <cellStyle name="Normal 22 4" xfId="1770"/>
    <cellStyle name="Normal 22 5" xfId="2757"/>
    <cellStyle name="Normal 23" xfId="3"/>
    <cellStyle name="Normal 23 2" xfId="1029"/>
    <cellStyle name="Normal 23 2 2" xfId="3005"/>
    <cellStyle name="Normal 23 3" xfId="535"/>
    <cellStyle name="Normal 23 4" xfId="2510"/>
    <cellStyle name="Normal 24" xfId="533"/>
    <cellStyle name="Normal 24 2" xfId="3004"/>
    <cellStyle name="Normal 25" xfId="534"/>
    <cellStyle name="Normal 25 2" xfId="3499"/>
    <cellStyle name="Normal 26" xfId="1523"/>
    <cellStyle name="Normal 27" xfId="2509"/>
    <cellStyle name="Normal 28" xfId="4485"/>
    <cellStyle name="Normal 3" xfId="7"/>
    <cellStyle name="Normal 3 2" xfId="8"/>
    <cellStyle name="Normal 3 2 2" xfId="11"/>
    <cellStyle name="Normal 3 2 2 2" xfId="14"/>
    <cellStyle name="Normal 3 2 2 3" xfId="20"/>
    <cellStyle name="Normal 3 2 2 4" xfId="27"/>
    <cellStyle name="Normal 3 2 2 5" xfId="33"/>
    <cellStyle name="Normal 3 2 2 6" xfId="53"/>
    <cellStyle name="Normal 3 2 3" xfId="64"/>
    <cellStyle name="Normal 3 2_Vaisselle" xfId="57"/>
    <cellStyle name="Normal 3 3" xfId="10"/>
    <cellStyle name="Normal 3 3 2" xfId="13"/>
    <cellStyle name="Normal 3 3 3" xfId="19"/>
    <cellStyle name="Normal 3 3 4" xfId="26"/>
    <cellStyle name="Normal 3 3 5" xfId="32"/>
    <cellStyle name="Normal 3 3 6" xfId="52"/>
    <cellStyle name="Normal 3 4" xfId="63"/>
    <cellStyle name="Normal 3_Vaisselle" xfId="56"/>
    <cellStyle name="Normal 4" xfId="5"/>
    <cellStyle name="Normal 4 10" xfId="102"/>
    <cellStyle name="Normal 4 10 2" xfId="158"/>
    <cellStyle name="Normal 4 10 2 2" xfId="277"/>
    <cellStyle name="Normal 4 10 2 2 2" xfId="524"/>
    <cellStyle name="Normal 4 10 2 2 2 2" xfId="1514"/>
    <cellStyle name="Normal 4 10 2 2 2 2 2" xfId="2306"/>
    <cellStyle name="Normal 4 10 2 2 2 2 2 2" xfId="4282"/>
    <cellStyle name="Normal 4 10 2 2 2 2 3" xfId="3490"/>
    <cellStyle name="Normal 4 10 2 2 2 3" xfId="1020"/>
    <cellStyle name="Normal 4 10 2 2 2 3 2" xfId="3984"/>
    <cellStyle name="Normal 4 10 2 2 2 4" xfId="2008"/>
    <cellStyle name="Normal 4 10 2 2 2 5" xfId="2995"/>
    <cellStyle name="Normal 4 10 2 2 3" xfId="1267"/>
    <cellStyle name="Normal 4 10 2 2 3 2" xfId="2254"/>
    <cellStyle name="Normal 4 10 2 2 3 2 2" xfId="4230"/>
    <cellStyle name="Normal 4 10 2 2 3 3" xfId="3243"/>
    <cellStyle name="Normal 4 10 2 2 4" xfId="773"/>
    <cellStyle name="Normal 4 10 2 2 4 2" xfId="3737"/>
    <cellStyle name="Normal 4 10 2 2 5" xfId="1761"/>
    <cellStyle name="Normal 4 10 2 2 6" xfId="2748"/>
    <cellStyle name="Normal 4 10 2 3" xfId="405"/>
    <cellStyle name="Normal 4 10 2 3 2" xfId="1395"/>
    <cellStyle name="Normal 4 10 2 3 2 2" xfId="2305"/>
    <cellStyle name="Normal 4 10 2 3 2 2 2" xfId="4281"/>
    <cellStyle name="Normal 4 10 2 3 2 3" xfId="3371"/>
    <cellStyle name="Normal 4 10 2 3 3" xfId="901"/>
    <cellStyle name="Normal 4 10 2 3 3 2" xfId="3865"/>
    <cellStyle name="Normal 4 10 2 3 4" xfId="1889"/>
    <cellStyle name="Normal 4 10 2 3 5" xfId="2876"/>
    <cellStyle name="Normal 4 10 2 4" xfId="1148"/>
    <cellStyle name="Normal 4 10 2 4 2" xfId="2135"/>
    <cellStyle name="Normal 4 10 2 4 2 2" xfId="4111"/>
    <cellStyle name="Normal 4 10 2 4 3" xfId="3124"/>
    <cellStyle name="Normal 4 10 2 5" xfId="654"/>
    <cellStyle name="Normal 4 10 2 5 2" xfId="3618"/>
    <cellStyle name="Normal 4 10 2 6" xfId="1642"/>
    <cellStyle name="Normal 4 10 2 7" xfId="2629"/>
    <cellStyle name="Normal 4 10 3" xfId="217"/>
    <cellStyle name="Normal 4 10 3 2" xfId="464"/>
    <cellStyle name="Normal 4 10 3 2 2" xfId="1454"/>
    <cellStyle name="Normal 4 10 3 2 2 2" xfId="2307"/>
    <cellStyle name="Normal 4 10 3 2 2 2 2" xfId="4283"/>
    <cellStyle name="Normal 4 10 3 2 2 3" xfId="3430"/>
    <cellStyle name="Normal 4 10 3 2 3" xfId="960"/>
    <cellStyle name="Normal 4 10 3 2 3 2" xfId="3924"/>
    <cellStyle name="Normal 4 10 3 2 4" xfId="1948"/>
    <cellStyle name="Normal 4 10 3 2 5" xfId="2935"/>
    <cellStyle name="Normal 4 10 3 3" xfId="1207"/>
    <cellStyle name="Normal 4 10 3 3 2" xfId="2194"/>
    <cellStyle name="Normal 4 10 3 3 2 2" xfId="4170"/>
    <cellStyle name="Normal 4 10 3 3 3" xfId="3183"/>
    <cellStyle name="Normal 4 10 3 4" xfId="713"/>
    <cellStyle name="Normal 4 10 3 4 2" xfId="3677"/>
    <cellStyle name="Normal 4 10 3 5" xfId="1701"/>
    <cellStyle name="Normal 4 10 3 6" xfId="2688"/>
    <cellStyle name="Normal 4 10 4" xfId="349"/>
    <cellStyle name="Normal 4 10 4 2" xfId="1339"/>
    <cellStyle name="Normal 4 10 4 2 2" xfId="2304"/>
    <cellStyle name="Normal 4 10 4 2 2 2" xfId="4280"/>
    <cellStyle name="Normal 4 10 4 2 3" xfId="3315"/>
    <cellStyle name="Normal 4 10 4 3" xfId="845"/>
    <cellStyle name="Normal 4 10 4 3 2" xfId="3809"/>
    <cellStyle name="Normal 4 10 4 4" xfId="1833"/>
    <cellStyle name="Normal 4 10 4 5" xfId="2820"/>
    <cellStyle name="Normal 4 10 5" xfId="1092"/>
    <cellStyle name="Normal 4 10 5 2" xfId="2079"/>
    <cellStyle name="Normal 4 10 5 2 2" xfId="4055"/>
    <cellStyle name="Normal 4 10 5 3" xfId="3068"/>
    <cellStyle name="Normal 4 10 6" xfId="598"/>
    <cellStyle name="Normal 4 10 6 2" xfId="3562"/>
    <cellStyle name="Normal 4 10 7" xfId="1586"/>
    <cellStyle name="Normal 4 10 8" xfId="2573"/>
    <cellStyle name="Normal 4 11" xfId="75"/>
    <cellStyle name="Normal 4 11 2" xfId="127"/>
    <cellStyle name="Normal 4 11 2 2" xfId="246"/>
    <cellStyle name="Normal 4 11 2 2 2" xfId="493"/>
    <cellStyle name="Normal 4 11 2 2 2 2" xfId="1483"/>
    <cellStyle name="Normal 4 11 2 2 2 2 2" xfId="2310"/>
    <cellStyle name="Normal 4 11 2 2 2 2 2 2" xfId="4286"/>
    <cellStyle name="Normal 4 11 2 2 2 2 3" xfId="3459"/>
    <cellStyle name="Normal 4 11 2 2 2 3" xfId="989"/>
    <cellStyle name="Normal 4 11 2 2 2 3 2" xfId="3953"/>
    <cellStyle name="Normal 4 11 2 2 2 4" xfId="1977"/>
    <cellStyle name="Normal 4 11 2 2 2 5" xfId="2964"/>
    <cellStyle name="Normal 4 11 2 2 3" xfId="1236"/>
    <cellStyle name="Normal 4 11 2 2 3 2" xfId="2223"/>
    <cellStyle name="Normal 4 11 2 2 3 2 2" xfId="4199"/>
    <cellStyle name="Normal 4 11 2 2 3 3" xfId="3212"/>
    <cellStyle name="Normal 4 11 2 2 4" xfId="742"/>
    <cellStyle name="Normal 4 11 2 2 4 2" xfId="3706"/>
    <cellStyle name="Normal 4 11 2 2 5" xfId="1730"/>
    <cellStyle name="Normal 4 11 2 2 6" xfId="2717"/>
    <cellStyle name="Normal 4 11 2 3" xfId="374"/>
    <cellStyle name="Normal 4 11 2 3 2" xfId="1364"/>
    <cellStyle name="Normal 4 11 2 3 2 2" xfId="2309"/>
    <cellStyle name="Normal 4 11 2 3 2 2 2" xfId="4285"/>
    <cellStyle name="Normal 4 11 2 3 2 3" xfId="3340"/>
    <cellStyle name="Normal 4 11 2 3 3" xfId="870"/>
    <cellStyle name="Normal 4 11 2 3 3 2" xfId="3834"/>
    <cellStyle name="Normal 4 11 2 3 4" xfId="1858"/>
    <cellStyle name="Normal 4 11 2 3 5" xfId="2845"/>
    <cellStyle name="Normal 4 11 2 4" xfId="1117"/>
    <cellStyle name="Normal 4 11 2 4 2" xfId="2104"/>
    <cellStyle name="Normal 4 11 2 4 2 2" xfId="4080"/>
    <cellStyle name="Normal 4 11 2 4 3" xfId="3093"/>
    <cellStyle name="Normal 4 11 2 5" xfId="623"/>
    <cellStyle name="Normal 4 11 2 5 2" xfId="3587"/>
    <cellStyle name="Normal 4 11 2 6" xfId="1611"/>
    <cellStyle name="Normal 4 11 2 7" xfId="2598"/>
    <cellStyle name="Normal 4 11 3" xfId="186"/>
    <cellStyle name="Normal 4 11 3 2" xfId="433"/>
    <cellStyle name="Normal 4 11 3 2 2" xfId="1423"/>
    <cellStyle name="Normal 4 11 3 2 2 2" xfId="2311"/>
    <cellStyle name="Normal 4 11 3 2 2 2 2" xfId="4287"/>
    <cellStyle name="Normal 4 11 3 2 2 3" xfId="3399"/>
    <cellStyle name="Normal 4 11 3 2 3" xfId="929"/>
    <cellStyle name="Normal 4 11 3 2 3 2" xfId="3893"/>
    <cellStyle name="Normal 4 11 3 2 4" xfId="1917"/>
    <cellStyle name="Normal 4 11 3 2 5" xfId="2904"/>
    <cellStyle name="Normal 4 11 3 3" xfId="1176"/>
    <cellStyle name="Normal 4 11 3 3 2" xfId="2163"/>
    <cellStyle name="Normal 4 11 3 3 2 2" xfId="4139"/>
    <cellStyle name="Normal 4 11 3 3 3" xfId="3152"/>
    <cellStyle name="Normal 4 11 3 4" xfId="682"/>
    <cellStyle name="Normal 4 11 3 4 2" xfId="3646"/>
    <cellStyle name="Normal 4 11 3 5" xfId="1670"/>
    <cellStyle name="Normal 4 11 3 6" xfId="2657"/>
    <cellStyle name="Normal 4 11 4" xfId="323"/>
    <cellStyle name="Normal 4 11 4 2" xfId="1313"/>
    <cellStyle name="Normal 4 11 4 2 2" xfId="2308"/>
    <cellStyle name="Normal 4 11 4 2 2 2" xfId="4284"/>
    <cellStyle name="Normal 4 11 4 2 3" xfId="3289"/>
    <cellStyle name="Normal 4 11 4 3" xfId="819"/>
    <cellStyle name="Normal 4 11 4 3 2" xfId="3783"/>
    <cellStyle name="Normal 4 11 4 4" xfId="1807"/>
    <cellStyle name="Normal 4 11 4 5" xfId="2794"/>
    <cellStyle name="Normal 4 11 5" xfId="1066"/>
    <cellStyle name="Normal 4 11 5 2" xfId="2053"/>
    <cellStyle name="Normal 4 11 5 2 2" xfId="4029"/>
    <cellStyle name="Normal 4 11 5 3" xfId="3042"/>
    <cellStyle name="Normal 4 11 6" xfId="572"/>
    <cellStyle name="Normal 4 11 6 2" xfId="3536"/>
    <cellStyle name="Normal 4 11 7" xfId="1560"/>
    <cellStyle name="Normal 4 11 8" xfId="2547"/>
    <cellStyle name="Normal 4 12" xfId="108"/>
    <cellStyle name="Normal 4 12 2" xfId="225"/>
    <cellStyle name="Normal 4 12 2 2" xfId="472"/>
    <cellStyle name="Normal 4 12 2 2 2" xfId="1462"/>
    <cellStyle name="Normal 4 12 2 2 2 2" xfId="2313"/>
    <cellStyle name="Normal 4 12 2 2 2 2 2" xfId="4289"/>
    <cellStyle name="Normal 4 12 2 2 2 3" xfId="3438"/>
    <cellStyle name="Normal 4 12 2 2 3" xfId="968"/>
    <cellStyle name="Normal 4 12 2 2 3 2" xfId="3932"/>
    <cellStyle name="Normal 4 12 2 2 4" xfId="1956"/>
    <cellStyle name="Normal 4 12 2 2 5" xfId="2943"/>
    <cellStyle name="Normal 4 12 2 3" xfId="1215"/>
    <cellStyle name="Normal 4 12 2 3 2" xfId="2202"/>
    <cellStyle name="Normal 4 12 2 3 2 2" xfId="4178"/>
    <cellStyle name="Normal 4 12 2 3 3" xfId="3191"/>
    <cellStyle name="Normal 4 12 2 4" xfId="721"/>
    <cellStyle name="Normal 4 12 2 4 2" xfId="3685"/>
    <cellStyle name="Normal 4 12 2 5" xfId="1709"/>
    <cellStyle name="Normal 4 12 2 6" xfId="2696"/>
    <cellStyle name="Normal 4 12 3" xfId="355"/>
    <cellStyle name="Normal 4 12 3 2" xfId="1345"/>
    <cellStyle name="Normal 4 12 3 2 2" xfId="2312"/>
    <cellStyle name="Normal 4 12 3 2 2 2" xfId="4288"/>
    <cellStyle name="Normal 4 12 3 2 3" xfId="3321"/>
    <cellStyle name="Normal 4 12 3 3" xfId="851"/>
    <cellStyle name="Normal 4 12 3 3 2" xfId="3815"/>
    <cellStyle name="Normal 4 12 3 4" xfId="1839"/>
    <cellStyle name="Normal 4 12 3 5" xfId="2826"/>
    <cellStyle name="Normal 4 12 4" xfId="1098"/>
    <cellStyle name="Normal 4 12 4 2" xfId="2085"/>
    <cellStyle name="Normal 4 12 4 2 2" xfId="4061"/>
    <cellStyle name="Normal 4 12 4 3" xfId="3074"/>
    <cellStyle name="Normal 4 12 5" xfId="604"/>
    <cellStyle name="Normal 4 12 5 2" xfId="3568"/>
    <cellStyle name="Normal 4 12 6" xfId="1592"/>
    <cellStyle name="Normal 4 12 7" xfId="2579"/>
    <cellStyle name="Normal 4 13" xfId="166"/>
    <cellStyle name="Normal 4 13 2" xfId="413"/>
    <cellStyle name="Normal 4 13 2 2" xfId="1403"/>
    <cellStyle name="Normal 4 13 2 2 2" xfId="2314"/>
    <cellStyle name="Normal 4 13 2 2 2 2" xfId="4290"/>
    <cellStyle name="Normal 4 13 2 2 3" xfId="3379"/>
    <cellStyle name="Normal 4 13 2 3" xfId="909"/>
    <cellStyle name="Normal 4 13 2 3 2" xfId="3873"/>
    <cellStyle name="Normal 4 13 2 4" xfId="1897"/>
    <cellStyle name="Normal 4 13 2 5" xfId="2884"/>
    <cellStyle name="Normal 4 13 3" xfId="1156"/>
    <cellStyle name="Normal 4 13 3 2" xfId="2143"/>
    <cellStyle name="Normal 4 13 3 2 2" xfId="4119"/>
    <cellStyle name="Normal 4 13 3 3" xfId="3132"/>
    <cellStyle name="Normal 4 13 4" xfId="662"/>
    <cellStyle name="Normal 4 13 4 2" xfId="3626"/>
    <cellStyle name="Normal 4 13 5" xfId="1650"/>
    <cellStyle name="Normal 4 13 6" xfId="2637"/>
    <cellStyle name="Normal 4 14" xfId="288"/>
    <cellStyle name="Normal 4 14 2" xfId="1278"/>
    <cellStyle name="Normal 4 14 2 2" xfId="2303"/>
    <cellStyle name="Normal 4 14 2 2 2" xfId="4279"/>
    <cellStyle name="Normal 4 14 2 3" xfId="3254"/>
    <cellStyle name="Normal 4 14 3" xfId="784"/>
    <cellStyle name="Normal 4 14 3 2" xfId="3748"/>
    <cellStyle name="Normal 4 14 4" xfId="1772"/>
    <cellStyle name="Normal 4 14 5" xfId="2759"/>
    <cellStyle name="Normal 4 15" xfId="1031"/>
    <cellStyle name="Normal 4 15 2" xfId="2018"/>
    <cellStyle name="Normal 4 15 2 2" xfId="3994"/>
    <cellStyle name="Normal 4 15 3" xfId="3007"/>
    <cellStyle name="Normal 4 16" xfId="537"/>
    <cellStyle name="Normal 4 16 2" xfId="3501"/>
    <cellStyle name="Normal 4 17" xfId="1525"/>
    <cellStyle name="Normal 4 18" xfId="2512"/>
    <cellStyle name="Normal 4 2" xfId="24"/>
    <cellStyle name="Normal 4 2 10" xfId="113"/>
    <cellStyle name="Normal 4 2 10 2" xfId="230"/>
    <cellStyle name="Normal 4 2 10 2 2" xfId="477"/>
    <cellStyle name="Normal 4 2 10 2 2 2" xfId="1467"/>
    <cellStyle name="Normal 4 2 10 2 2 2 2" xfId="2317"/>
    <cellStyle name="Normal 4 2 10 2 2 2 2 2" xfId="4293"/>
    <cellStyle name="Normal 4 2 10 2 2 2 3" xfId="3443"/>
    <cellStyle name="Normal 4 2 10 2 2 3" xfId="973"/>
    <cellStyle name="Normal 4 2 10 2 2 3 2" xfId="3937"/>
    <cellStyle name="Normal 4 2 10 2 2 4" xfId="1961"/>
    <cellStyle name="Normal 4 2 10 2 2 5" xfId="2948"/>
    <cellStyle name="Normal 4 2 10 2 3" xfId="1220"/>
    <cellStyle name="Normal 4 2 10 2 3 2" xfId="2207"/>
    <cellStyle name="Normal 4 2 10 2 3 2 2" xfId="4183"/>
    <cellStyle name="Normal 4 2 10 2 3 3" xfId="3196"/>
    <cellStyle name="Normal 4 2 10 2 4" xfId="726"/>
    <cellStyle name="Normal 4 2 10 2 4 2" xfId="3690"/>
    <cellStyle name="Normal 4 2 10 2 5" xfId="1714"/>
    <cellStyle name="Normal 4 2 10 2 6" xfId="2701"/>
    <cellStyle name="Normal 4 2 10 3" xfId="360"/>
    <cellStyle name="Normal 4 2 10 3 2" xfId="1350"/>
    <cellStyle name="Normal 4 2 10 3 2 2" xfId="2316"/>
    <cellStyle name="Normal 4 2 10 3 2 2 2" xfId="4292"/>
    <cellStyle name="Normal 4 2 10 3 2 3" xfId="3326"/>
    <cellStyle name="Normal 4 2 10 3 3" xfId="856"/>
    <cellStyle name="Normal 4 2 10 3 3 2" xfId="3820"/>
    <cellStyle name="Normal 4 2 10 3 4" xfId="1844"/>
    <cellStyle name="Normal 4 2 10 3 5" xfId="2831"/>
    <cellStyle name="Normal 4 2 10 4" xfId="1103"/>
    <cellStyle name="Normal 4 2 10 4 2" xfId="2090"/>
    <cellStyle name="Normal 4 2 10 4 2 2" xfId="4066"/>
    <cellStyle name="Normal 4 2 10 4 3" xfId="3079"/>
    <cellStyle name="Normal 4 2 10 5" xfId="609"/>
    <cellStyle name="Normal 4 2 10 5 2" xfId="3573"/>
    <cellStyle name="Normal 4 2 10 6" xfId="1597"/>
    <cellStyle name="Normal 4 2 10 7" xfId="2584"/>
    <cellStyle name="Normal 4 2 11" xfId="171"/>
    <cellStyle name="Normal 4 2 11 2" xfId="418"/>
    <cellStyle name="Normal 4 2 11 2 2" xfId="1408"/>
    <cellStyle name="Normal 4 2 11 2 2 2" xfId="2318"/>
    <cellStyle name="Normal 4 2 11 2 2 2 2" xfId="4294"/>
    <cellStyle name="Normal 4 2 11 2 2 3" xfId="3384"/>
    <cellStyle name="Normal 4 2 11 2 3" xfId="914"/>
    <cellStyle name="Normal 4 2 11 2 3 2" xfId="3878"/>
    <cellStyle name="Normal 4 2 11 2 4" xfId="1902"/>
    <cellStyle name="Normal 4 2 11 2 5" xfId="2889"/>
    <cellStyle name="Normal 4 2 11 3" xfId="1161"/>
    <cellStyle name="Normal 4 2 11 3 2" xfId="2148"/>
    <cellStyle name="Normal 4 2 11 3 2 2" xfId="4124"/>
    <cellStyle name="Normal 4 2 11 3 3" xfId="3137"/>
    <cellStyle name="Normal 4 2 11 4" xfId="667"/>
    <cellStyle name="Normal 4 2 11 4 2" xfId="3631"/>
    <cellStyle name="Normal 4 2 11 5" xfId="1655"/>
    <cellStyle name="Normal 4 2 11 6" xfId="2642"/>
    <cellStyle name="Normal 4 2 12" xfId="292"/>
    <cellStyle name="Normal 4 2 12 2" xfId="1282"/>
    <cellStyle name="Normal 4 2 12 2 2" xfId="2315"/>
    <cellStyle name="Normal 4 2 12 2 2 2" xfId="4291"/>
    <cellStyle name="Normal 4 2 12 2 3" xfId="3258"/>
    <cellStyle name="Normal 4 2 12 3" xfId="788"/>
    <cellStyle name="Normal 4 2 12 3 2" xfId="3752"/>
    <cellStyle name="Normal 4 2 12 4" xfId="1776"/>
    <cellStyle name="Normal 4 2 12 5" xfId="2763"/>
    <cellStyle name="Normal 4 2 13" xfId="1035"/>
    <cellStyle name="Normal 4 2 13 2" xfId="2022"/>
    <cellStyle name="Normal 4 2 13 2 2" xfId="3998"/>
    <cellStyle name="Normal 4 2 13 3" xfId="3011"/>
    <cellStyle name="Normal 4 2 14" xfId="541"/>
    <cellStyle name="Normal 4 2 14 2" xfId="3505"/>
    <cellStyle name="Normal 4 2 15" xfId="1529"/>
    <cellStyle name="Normal 4 2 16" xfId="2516"/>
    <cellStyle name="Normal 4 2 2" xfId="43"/>
    <cellStyle name="Normal 4 2 2 2" xfId="83"/>
    <cellStyle name="Normal 4 2 2 2 2" xfId="139"/>
    <cellStyle name="Normal 4 2 2 2 2 2" xfId="258"/>
    <cellStyle name="Normal 4 2 2 2 2 2 2" xfId="505"/>
    <cellStyle name="Normal 4 2 2 2 2 2 2 2" xfId="1495"/>
    <cellStyle name="Normal 4 2 2 2 2 2 2 2 2" xfId="2322"/>
    <cellStyle name="Normal 4 2 2 2 2 2 2 2 2 2" xfId="4298"/>
    <cellStyle name="Normal 4 2 2 2 2 2 2 2 3" xfId="3471"/>
    <cellStyle name="Normal 4 2 2 2 2 2 2 3" xfId="1001"/>
    <cellStyle name="Normal 4 2 2 2 2 2 2 3 2" xfId="3965"/>
    <cellStyle name="Normal 4 2 2 2 2 2 2 4" xfId="1989"/>
    <cellStyle name="Normal 4 2 2 2 2 2 2 5" xfId="2976"/>
    <cellStyle name="Normal 4 2 2 2 2 2 3" xfId="1248"/>
    <cellStyle name="Normal 4 2 2 2 2 2 3 2" xfId="2235"/>
    <cellStyle name="Normal 4 2 2 2 2 2 3 2 2" xfId="4211"/>
    <cellStyle name="Normal 4 2 2 2 2 2 3 3" xfId="3224"/>
    <cellStyle name="Normal 4 2 2 2 2 2 4" xfId="754"/>
    <cellStyle name="Normal 4 2 2 2 2 2 4 2" xfId="3718"/>
    <cellStyle name="Normal 4 2 2 2 2 2 5" xfId="1742"/>
    <cellStyle name="Normal 4 2 2 2 2 2 6" xfId="2729"/>
    <cellStyle name="Normal 4 2 2 2 2 3" xfId="386"/>
    <cellStyle name="Normal 4 2 2 2 2 3 2" xfId="1376"/>
    <cellStyle name="Normal 4 2 2 2 2 3 2 2" xfId="2321"/>
    <cellStyle name="Normal 4 2 2 2 2 3 2 2 2" xfId="4297"/>
    <cellStyle name="Normal 4 2 2 2 2 3 2 3" xfId="3352"/>
    <cellStyle name="Normal 4 2 2 2 2 3 3" xfId="882"/>
    <cellStyle name="Normal 4 2 2 2 2 3 3 2" xfId="3846"/>
    <cellStyle name="Normal 4 2 2 2 2 3 4" xfId="1870"/>
    <cellStyle name="Normal 4 2 2 2 2 3 5" xfId="2857"/>
    <cellStyle name="Normal 4 2 2 2 2 4" xfId="1129"/>
    <cellStyle name="Normal 4 2 2 2 2 4 2" xfId="2116"/>
    <cellStyle name="Normal 4 2 2 2 2 4 2 2" xfId="4092"/>
    <cellStyle name="Normal 4 2 2 2 2 4 3" xfId="3105"/>
    <cellStyle name="Normal 4 2 2 2 2 5" xfId="635"/>
    <cellStyle name="Normal 4 2 2 2 2 5 2" xfId="3599"/>
    <cellStyle name="Normal 4 2 2 2 2 6" xfId="1623"/>
    <cellStyle name="Normal 4 2 2 2 2 7" xfId="2610"/>
    <cellStyle name="Normal 4 2 2 2 3" xfId="198"/>
    <cellStyle name="Normal 4 2 2 2 3 2" xfId="445"/>
    <cellStyle name="Normal 4 2 2 2 3 2 2" xfId="1435"/>
    <cellStyle name="Normal 4 2 2 2 3 2 2 2" xfId="2323"/>
    <cellStyle name="Normal 4 2 2 2 3 2 2 2 2" xfId="4299"/>
    <cellStyle name="Normal 4 2 2 2 3 2 2 3" xfId="3411"/>
    <cellStyle name="Normal 4 2 2 2 3 2 3" xfId="941"/>
    <cellStyle name="Normal 4 2 2 2 3 2 3 2" xfId="3905"/>
    <cellStyle name="Normal 4 2 2 2 3 2 4" xfId="1929"/>
    <cellStyle name="Normal 4 2 2 2 3 2 5" xfId="2916"/>
    <cellStyle name="Normal 4 2 2 2 3 3" xfId="1188"/>
    <cellStyle name="Normal 4 2 2 2 3 3 2" xfId="2175"/>
    <cellStyle name="Normal 4 2 2 2 3 3 2 2" xfId="4151"/>
    <cellStyle name="Normal 4 2 2 2 3 3 3" xfId="3164"/>
    <cellStyle name="Normal 4 2 2 2 3 4" xfId="694"/>
    <cellStyle name="Normal 4 2 2 2 3 4 2" xfId="3658"/>
    <cellStyle name="Normal 4 2 2 2 3 5" xfId="1682"/>
    <cellStyle name="Normal 4 2 2 2 3 6" xfId="2669"/>
    <cellStyle name="Normal 4 2 2 2 4" xfId="331"/>
    <cellStyle name="Normal 4 2 2 2 4 2" xfId="1321"/>
    <cellStyle name="Normal 4 2 2 2 4 2 2" xfId="2320"/>
    <cellStyle name="Normal 4 2 2 2 4 2 2 2" xfId="4296"/>
    <cellStyle name="Normal 4 2 2 2 4 2 3" xfId="3297"/>
    <cellStyle name="Normal 4 2 2 2 4 3" xfId="827"/>
    <cellStyle name="Normal 4 2 2 2 4 3 2" xfId="3791"/>
    <cellStyle name="Normal 4 2 2 2 4 4" xfId="1815"/>
    <cellStyle name="Normal 4 2 2 2 4 5" xfId="2802"/>
    <cellStyle name="Normal 4 2 2 2 5" xfId="1074"/>
    <cellStyle name="Normal 4 2 2 2 5 2" xfId="2061"/>
    <cellStyle name="Normal 4 2 2 2 5 2 2" xfId="4037"/>
    <cellStyle name="Normal 4 2 2 2 5 3" xfId="3050"/>
    <cellStyle name="Normal 4 2 2 2 6" xfId="580"/>
    <cellStyle name="Normal 4 2 2 2 6 2" xfId="3544"/>
    <cellStyle name="Normal 4 2 2 2 7" xfId="1568"/>
    <cellStyle name="Normal 4 2 2 2 8" xfId="2555"/>
    <cellStyle name="Normal 4 2 2 3" xfId="119"/>
    <cellStyle name="Normal 4 2 2 3 2" xfId="238"/>
    <cellStyle name="Normal 4 2 2 3 2 2" xfId="485"/>
    <cellStyle name="Normal 4 2 2 3 2 2 2" xfId="1475"/>
    <cellStyle name="Normal 4 2 2 3 2 2 2 2" xfId="2325"/>
    <cellStyle name="Normal 4 2 2 3 2 2 2 2 2" xfId="4301"/>
    <cellStyle name="Normal 4 2 2 3 2 2 2 3" xfId="3451"/>
    <cellStyle name="Normal 4 2 2 3 2 2 3" xfId="981"/>
    <cellStyle name="Normal 4 2 2 3 2 2 3 2" xfId="3945"/>
    <cellStyle name="Normal 4 2 2 3 2 2 4" xfId="1969"/>
    <cellStyle name="Normal 4 2 2 3 2 2 5" xfId="2956"/>
    <cellStyle name="Normal 4 2 2 3 2 3" xfId="1228"/>
    <cellStyle name="Normal 4 2 2 3 2 3 2" xfId="2215"/>
    <cellStyle name="Normal 4 2 2 3 2 3 2 2" xfId="4191"/>
    <cellStyle name="Normal 4 2 2 3 2 3 3" xfId="3204"/>
    <cellStyle name="Normal 4 2 2 3 2 4" xfId="734"/>
    <cellStyle name="Normal 4 2 2 3 2 4 2" xfId="3698"/>
    <cellStyle name="Normal 4 2 2 3 2 5" xfId="1722"/>
    <cellStyle name="Normal 4 2 2 3 2 6" xfId="2709"/>
    <cellStyle name="Normal 4 2 2 3 3" xfId="366"/>
    <cellStyle name="Normal 4 2 2 3 3 2" xfId="1356"/>
    <cellStyle name="Normal 4 2 2 3 3 2 2" xfId="2324"/>
    <cellStyle name="Normal 4 2 2 3 3 2 2 2" xfId="4300"/>
    <cellStyle name="Normal 4 2 2 3 3 2 3" xfId="3332"/>
    <cellStyle name="Normal 4 2 2 3 3 3" xfId="862"/>
    <cellStyle name="Normal 4 2 2 3 3 3 2" xfId="3826"/>
    <cellStyle name="Normal 4 2 2 3 3 4" xfId="1850"/>
    <cellStyle name="Normal 4 2 2 3 3 5" xfId="2837"/>
    <cellStyle name="Normal 4 2 2 3 4" xfId="1109"/>
    <cellStyle name="Normal 4 2 2 3 4 2" xfId="2096"/>
    <cellStyle name="Normal 4 2 2 3 4 2 2" xfId="4072"/>
    <cellStyle name="Normal 4 2 2 3 4 3" xfId="3085"/>
    <cellStyle name="Normal 4 2 2 3 5" xfId="615"/>
    <cellStyle name="Normal 4 2 2 3 5 2" xfId="3579"/>
    <cellStyle name="Normal 4 2 2 3 6" xfId="1603"/>
    <cellStyle name="Normal 4 2 2 3 7" xfId="2590"/>
    <cellStyle name="Normal 4 2 2 4" xfId="178"/>
    <cellStyle name="Normal 4 2 2 4 2" xfId="425"/>
    <cellStyle name="Normal 4 2 2 4 2 2" xfId="1415"/>
    <cellStyle name="Normal 4 2 2 4 2 2 2" xfId="2326"/>
    <cellStyle name="Normal 4 2 2 4 2 2 2 2" xfId="4302"/>
    <cellStyle name="Normal 4 2 2 4 2 2 3" xfId="3391"/>
    <cellStyle name="Normal 4 2 2 4 2 3" xfId="921"/>
    <cellStyle name="Normal 4 2 2 4 2 3 2" xfId="3885"/>
    <cellStyle name="Normal 4 2 2 4 2 4" xfId="1909"/>
    <cellStyle name="Normal 4 2 2 4 2 5" xfId="2896"/>
    <cellStyle name="Normal 4 2 2 4 3" xfId="1168"/>
    <cellStyle name="Normal 4 2 2 4 3 2" xfId="2155"/>
    <cellStyle name="Normal 4 2 2 4 3 2 2" xfId="4131"/>
    <cellStyle name="Normal 4 2 2 4 3 3" xfId="3144"/>
    <cellStyle name="Normal 4 2 2 4 4" xfId="674"/>
    <cellStyle name="Normal 4 2 2 4 4 2" xfId="3638"/>
    <cellStyle name="Normal 4 2 2 4 5" xfId="1662"/>
    <cellStyle name="Normal 4 2 2 4 6" xfId="2649"/>
    <cellStyle name="Normal 4 2 2 5" xfId="305"/>
    <cellStyle name="Normal 4 2 2 5 2" xfId="1295"/>
    <cellStyle name="Normal 4 2 2 5 2 2" xfId="2319"/>
    <cellStyle name="Normal 4 2 2 5 2 2 2" xfId="4295"/>
    <cellStyle name="Normal 4 2 2 5 2 3" xfId="3271"/>
    <cellStyle name="Normal 4 2 2 5 3" xfId="801"/>
    <cellStyle name="Normal 4 2 2 5 3 2" xfId="3765"/>
    <cellStyle name="Normal 4 2 2 5 4" xfId="1789"/>
    <cellStyle name="Normal 4 2 2 5 5" xfId="2776"/>
    <cellStyle name="Normal 4 2 2 6" xfId="1048"/>
    <cellStyle name="Normal 4 2 2 6 2" xfId="2035"/>
    <cellStyle name="Normal 4 2 2 6 2 2" xfId="4011"/>
    <cellStyle name="Normal 4 2 2 6 3" xfId="3024"/>
    <cellStyle name="Normal 4 2 2 7" xfId="554"/>
    <cellStyle name="Normal 4 2 2 7 2" xfId="3518"/>
    <cellStyle name="Normal 4 2 2 8" xfId="1542"/>
    <cellStyle name="Normal 4 2 2 9" xfId="2529"/>
    <cellStyle name="Normal 4 2 3" xfId="66"/>
    <cellStyle name="Normal 4 2 4" xfId="68"/>
    <cellStyle name="Normal 4 2 4 2" xfId="85"/>
    <cellStyle name="Normal 4 2 4 2 2" xfId="141"/>
    <cellStyle name="Normal 4 2 4 2 2 2" xfId="260"/>
    <cellStyle name="Normal 4 2 4 2 2 2 2" xfId="507"/>
    <cellStyle name="Normal 4 2 4 2 2 2 2 2" xfId="1497"/>
    <cellStyle name="Normal 4 2 4 2 2 2 2 2 2" xfId="2330"/>
    <cellStyle name="Normal 4 2 4 2 2 2 2 2 2 2" xfId="4306"/>
    <cellStyle name="Normal 4 2 4 2 2 2 2 2 3" xfId="3473"/>
    <cellStyle name="Normal 4 2 4 2 2 2 2 3" xfId="1003"/>
    <cellStyle name="Normal 4 2 4 2 2 2 2 3 2" xfId="3967"/>
    <cellStyle name="Normal 4 2 4 2 2 2 2 4" xfId="1991"/>
    <cellStyle name="Normal 4 2 4 2 2 2 2 5" xfId="2978"/>
    <cellStyle name="Normal 4 2 4 2 2 2 3" xfId="1250"/>
    <cellStyle name="Normal 4 2 4 2 2 2 3 2" xfId="2237"/>
    <cellStyle name="Normal 4 2 4 2 2 2 3 2 2" xfId="4213"/>
    <cellStyle name="Normal 4 2 4 2 2 2 3 3" xfId="3226"/>
    <cellStyle name="Normal 4 2 4 2 2 2 4" xfId="756"/>
    <cellStyle name="Normal 4 2 4 2 2 2 4 2" xfId="3720"/>
    <cellStyle name="Normal 4 2 4 2 2 2 5" xfId="1744"/>
    <cellStyle name="Normal 4 2 4 2 2 2 6" xfId="2731"/>
    <cellStyle name="Normal 4 2 4 2 2 3" xfId="388"/>
    <cellStyle name="Normal 4 2 4 2 2 3 2" xfId="1378"/>
    <cellStyle name="Normal 4 2 4 2 2 3 2 2" xfId="2329"/>
    <cellStyle name="Normal 4 2 4 2 2 3 2 2 2" xfId="4305"/>
    <cellStyle name="Normal 4 2 4 2 2 3 2 3" xfId="3354"/>
    <cellStyle name="Normal 4 2 4 2 2 3 3" xfId="884"/>
    <cellStyle name="Normal 4 2 4 2 2 3 3 2" xfId="3848"/>
    <cellStyle name="Normal 4 2 4 2 2 3 4" xfId="1872"/>
    <cellStyle name="Normal 4 2 4 2 2 3 5" xfId="2859"/>
    <cellStyle name="Normal 4 2 4 2 2 4" xfId="1131"/>
    <cellStyle name="Normal 4 2 4 2 2 4 2" xfId="2118"/>
    <cellStyle name="Normal 4 2 4 2 2 4 2 2" xfId="4094"/>
    <cellStyle name="Normal 4 2 4 2 2 4 3" xfId="3107"/>
    <cellStyle name="Normal 4 2 4 2 2 5" xfId="637"/>
    <cellStyle name="Normal 4 2 4 2 2 5 2" xfId="3601"/>
    <cellStyle name="Normal 4 2 4 2 2 6" xfId="1625"/>
    <cellStyle name="Normal 4 2 4 2 2 7" xfId="2612"/>
    <cellStyle name="Normal 4 2 4 2 3" xfId="200"/>
    <cellStyle name="Normal 4 2 4 2 3 2" xfId="447"/>
    <cellStyle name="Normal 4 2 4 2 3 2 2" xfId="1437"/>
    <cellStyle name="Normal 4 2 4 2 3 2 2 2" xfId="2331"/>
    <cellStyle name="Normal 4 2 4 2 3 2 2 2 2" xfId="4307"/>
    <cellStyle name="Normal 4 2 4 2 3 2 2 3" xfId="3413"/>
    <cellStyle name="Normal 4 2 4 2 3 2 3" xfId="943"/>
    <cellStyle name="Normal 4 2 4 2 3 2 3 2" xfId="3907"/>
    <cellStyle name="Normal 4 2 4 2 3 2 4" xfId="1931"/>
    <cellStyle name="Normal 4 2 4 2 3 2 5" xfId="2918"/>
    <cellStyle name="Normal 4 2 4 2 3 3" xfId="1190"/>
    <cellStyle name="Normal 4 2 4 2 3 3 2" xfId="2177"/>
    <cellStyle name="Normal 4 2 4 2 3 3 2 2" xfId="4153"/>
    <cellStyle name="Normal 4 2 4 2 3 3 3" xfId="3166"/>
    <cellStyle name="Normal 4 2 4 2 3 4" xfId="696"/>
    <cellStyle name="Normal 4 2 4 2 3 4 2" xfId="3660"/>
    <cellStyle name="Normal 4 2 4 2 3 5" xfId="1684"/>
    <cellStyle name="Normal 4 2 4 2 3 6" xfId="2671"/>
    <cellStyle name="Normal 4 2 4 2 4" xfId="333"/>
    <cellStyle name="Normal 4 2 4 2 4 2" xfId="1323"/>
    <cellStyle name="Normal 4 2 4 2 4 2 2" xfId="2328"/>
    <cellStyle name="Normal 4 2 4 2 4 2 2 2" xfId="4304"/>
    <cellStyle name="Normal 4 2 4 2 4 2 3" xfId="3299"/>
    <cellStyle name="Normal 4 2 4 2 4 3" xfId="829"/>
    <cellStyle name="Normal 4 2 4 2 4 3 2" xfId="3793"/>
    <cellStyle name="Normal 4 2 4 2 4 4" xfId="1817"/>
    <cellStyle name="Normal 4 2 4 2 4 5" xfId="2804"/>
    <cellStyle name="Normal 4 2 4 2 5" xfId="1076"/>
    <cellStyle name="Normal 4 2 4 2 5 2" xfId="2063"/>
    <cellStyle name="Normal 4 2 4 2 5 2 2" xfId="4039"/>
    <cellStyle name="Normal 4 2 4 2 5 3" xfId="3052"/>
    <cellStyle name="Normal 4 2 4 2 6" xfId="582"/>
    <cellStyle name="Normal 4 2 4 2 6 2" xfId="3546"/>
    <cellStyle name="Normal 4 2 4 2 7" xfId="1570"/>
    <cellStyle name="Normal 4 2 4 2 8" xfId="2557"/>
    <cellStyle name="Normal 4 2 4 3" xfId="121"/>
    <cellStyle name="Normal 4 2 4 3 2" xfId="240"/>
    <cellStyle name="Normal 4 2 4 3 2 2" xfId="487"/>
    <cellStyle name="Normal 4 2 4 3 2 2 2" xfId="1477"/>
    <cellStyle name="Normal 4 2 4 3 2 2 2 2" xfId="2333"/>
    <cellStyle name="Normal 4 2 4 3 2 2 2 2 2" xfId="4309"/>
    <cellStyle name="Normal 4 2 4 3 2 2 2 3" xfId="3453"/>
    <cellStyle name="Normal 4 2 4 3 2 2 3" xfId="983"/>
    <cellStyle name="Normal 4 2 4 3 2 2 3 2" xfId="3947"/>
    <cellStyle name="Normal 4 2 4 3 2 2 4" xfId="1971"/>
    <cellStyle name="Normal 4 2 4 3 2 2 5" xfId="2958"/>
    <cellStyle name="Normal 4 2 4 3 2 3" xfId="1230"/>
    <cellStyle name="Normal 4 2 4 3 2 3 2" xfId="2217"/>
    <cellStyle name="Normal 4 2 4 3 2 3 2 2" xfId="4193"/>
    <cellStyle name="Normal 4 2 4 3 2 3 3" xfId="3206"/>
    <cellStyle name="Normal 4 2 4 3 2 4" xfId="736"/>
    <cellStyle name="Normal 4 2 4 3 2 4 2" xfId="3700"/>
    <cellStyle name="Normal 4 2 4 3 2 5" xfId="1724"/>
    <cellStyle name="Normal 4 2 4 3 2 6" xfId="2711"/>
    <cellStyle name="Normal 4 2 4 3 3" xfId="368"/>
    <cellStyle name="Normal 4 2 4 3 3 2" xfId="1358"/>
    <cellStyle name="Normal 4 2 4 3 3 2 2" xfId="2332"/>
    <cellStyle name="Normal 4 2 4 3 3 2 2 2" xfId="4308"/>
    <cellStyle name="Normal 4 2 4 3 3 2 3" xfId="3334"/>
    <cellStyle name="Normal 4 2 4 3 3 3" xfId="864"/>
    <cellStyle name="Normal 4 2 4 3 3 3 2" xfId="3828"/>
    <cellStyle name="Normal 4 2 4 3 3 4" xfId="1852"/>
    <cellStyle name="Normal 4 2 4 3 3 5" xfId="2839"/>
    <cellStyle name="Normal 4 2 4 3 4" xfId="1111"/>
    <cellStyle name="Normal 4 2 4 3 4 2" xfId="2098"/>
    <cellStyle name="Normal 4 2 4 3 4 2 2" xfId="4074"/>
    <cellStyle name="Normal 4 2 4 3 4 3" xfId="3087"/>
    <cellStyle name="Normal 4 2 4 3 5" xfId="617"/>
    <cellStyle name="Normal 4 2 4 3 5 2" xfId="3581"/>
    <cellStyle name="Normal 4 2 4 3 6" xfId="1605"/>
    <cellStyle name="Normal 4 2 4 3 7" xfId="2592"/>
    <cellStyle name="Normal 4 2 4 4" xfId="180"/>
    <cellStyle name="Normal 4 2 4 4 2" xfId="427"/>
    <cellStyle name="Normal 4 2 4 4 2 2" xfId="1417"/>
    <cellStyle name="Normal 4 2 4 4 2 2 2" xfId="2334"/>
    <cellStyle name="Normal 4 2 4 4 2 2 2 2" xfId="4310"/>
    <cellStyle name="Normal 4 2 4 4 2 2 3" xfId="3393"/>
    <cellStyle name="Normal 4 2 4 4 2 3" xfId="923"/>
    <cellStyle name="Normal 4 2 4 4 2 3 2" xfId="3887"/>
    <cellStyle name="Normal 4 2 4 4 2 4" xfId="1911"/>
    <cellStyle name="Normal 4 2 4 4 2 5" xfId="2898"/>
    <cellStyle name="Normal 4 2 4 4 3" xfId="1170"/>
    <cellStyle name="Normal 4 2 4 4 3 2" xfId="2157"/>
    <cellStyle name="Normal 4 2 4 4 3 2 2" xfId="4133"/>
    <cellStyle name="Normal 4 2 4 4 3 3" xfId="3146"/>
    <cellStyle name="Normal 4 2 4 4 4" xfId="676"/>
    <cellStyle name="Normal 4 2 4 4 4 2" xfId="3640"/>
    <cellStyle name="Normal 4 2 4 4 5" xfId="1664"/>
    <cellStyle name="Normal 4 2 4 4 6" xfId="2651"/>
    <cellStyle name="Normal 4 2 4 5" xfId="317"/>
    <cellStyle name="Normal 4 2 4 5 2" xfId="1307"/>
    <cellStyle name="Normal 4 2 4 5 2 2" xfId="2327"/>
    <cellStyle name="Normal 4 2 4 5 2 2 2" xfId="4303"/>
    <cellStyle name="Normal 4 2 4 5 2 3" xfId="3283"/>
    <cellStyle name="Normal 4 2 4 5 3" xfId="813"/>
    <cellStyle name="Normal 4 2 4 5 3 2" xfId="3777"/>
    <cellStyle name="Normal 4 2 4 5 4" xfId="1801"/>
    <cellStyle name="Normal 4 2 4 5 5" xfId="2788"/>
    <cellStyle name="Normal 4 2 4 6" xfId="1060"/>
    <cellStyle name="Normal 4 2 4 6 2" xfId="2047"/>
    <cellStyle name="Normal 4 2 4 6 2 2" xfId="4023"/>
    <cellStyle name="Normal 4 2 4 6 3" xfId="3036"/>
    <cellStyle name="Normal 4 2 4 7" xfId="566"/>
    <cellStyle name="Normal 4 2 4 7 2" xfId="3530"/>
    <cellStyle name="Normal 4 2 4 8" xfId="1554"/>
    <cellStyle name="Normal 4 2 4 9" xfId="2541"/>
    <cellStyle name="Normal 4 2 5" xfId="71"/>
    <cellStyle name="Normal 4 2 5 2" xfId="88"/>
    <cellStyle name="Normal 4 2 5 2 2" xfId="144"/>
    <cellStyle name="Normal 4 2 5 2 2 2" xfId="263"/>
    <cellStyle name="Normal 4 2 5 2 2 2 2" xfId="510"/>
    <cellStyle name="Normal 4 2 5 2 2 2 2 2" xfId="1500"/>
    <cellStyle name="Normal 4 2 5 2 2 2 2 2 2" xfId="2338"/>
    <cellStyle name="Normal 4 2 5 2 2 2 2 2 2 2" xfId="4314"/>
    <cellStyle name="Normal 4 2 5 2 2 2 2 2 3" xfId="3476"/>
    <cellStyle name="Normal 4 2 5 2 2 2 2 3" xfId="1006"/>
    <cellStyle name="Normal 4 2 5 2 2 2 2 3 2" xfId="3970"/>
    <cellStyle name="Normal 4 2 5 2 2 2 2 4" xfId="1994"/>
    <cellStyle name="Normal 4 2 5 2 2 2 2 5" xfId="2981"/>
    <cellStyle name="Normal 4 2 5 2 2 2 3" xfId="1253"/>
    <cellStyle name="Normal 4 2 5 2 2 2 3 2" xfId="2240"/>
    <cellStyle name="Normal 4 2 5 2 2 2 3 2 2" xfId="4216"/>
    <cellStyle name="Normal 4 2 5 2 2 2 3 3" xfId="3229"/>
    <cellStyle name="Normal 4 2 5 2 2 2 4" xfId="759"/>
    <cellStyle name="Normal 4 2 5 2 2 2 4 2" xfId="3723"/>
    <cellStyle name="Normal 4 2 5 2 2 2 5" xfId="1747"/>
    <cellStyle name="Normal 4 2 5 2 2 2 6" xfId="2734"/>
    <cellStyle name="Normal 4 2 5 2 2 3" xfId="391"/>
    <cellStyle name="Normal 4 2 5 2 2 3 2" xfId="1381"/>
    <cellStyle name="Normal 4 2 5 2 2 3 2 2" xfId="2337"/>
    <cellStyle name="Normal 4 2 5 2 2 3 2 2 2" xfId="4313"/>
    <cellStyle name="Normal 4 2 5 2 2 3 2 3" xfId="3357"/>
    <cellStyle name="Normal 4 2 5 2 2 3 3" xfId="887"/>
    <cellStyle name="Normal 4 2 5 2 2 3 3 2" xfId="3851"/>
    <cellStyle name="Normal 4 2 5 2 2 3 4" xfId="1875"/>
    <cellStyle name="Normal 4 2 5 2 2 3 5" xfId="2862"/>
    <cellStyle name="Normal 4 2 5 2 2 4" xfId="1134"/>
    <cellStyle name="Normal 4 2 5 2 2 4 2" xfId="2121"/>
    <cellStyle name="Normal 4 2 5 2 2 4 2 2" xfId="4097"/>
    <cellStyle name="Normal 4 2 5 2 2 4 3" xfId="3110"/>
    <cellStyle name="Normal 4 2 5 2 2 5" xfId="640"/>
    <cellStyle name="Normal 4 2 5 2 2 5 2" xfId="3604"/>
    <cellStyle name="Normal 4 2 5 2 2 6" xfId="1628"/>
    <cellStyle name="Normal 4 2 5 2 2 7" xfId="2615"/>
    <cellStyle name="Normal 4 2 5 2 3" xfId="203"/>
    <cellStyle name="Normal 4 2 5 2 3 2" xfId="450"/>
    <cellStyle name="Normal 4 2 5 2 3 2 2" xfId="1440"/>
    <cellStyle name="Normal 4 2 5 2 3 2 2 2" xfId="2339"/>
    <cellStyle name="Normal 4 2 5 2 3 2 2 2 2" xfId="4315"/>
    <cellStyle name="Normal 4 2 5 2 3 2 2 3" xfId="3416"/>
    <cellStyle name="Normal 4 2 5 2 3 2 3" xfId="946"/>
    <cellStyle name="Normal 4 2 5 2 3 2 3 2" xfId="3910"/>
    <cellStyle name="Normal 4 2 5 2 3 2 4" xfId="1934"/>
    <cellStyle name="Normal 4 2 5 2 3 2 5" xfId="2921"/>
    <cellStyle name="Normal 4 2 5 2 3 3" xfId="1193"/>
    <cellStyle name="Normal 4 2 5 2 3 3 2" xfId="2180"/>
    <cellStyle name="Normal 4 2 5 2 3 3 2 2" xfId="4156"/>
    <cellStyle name="Normal 4 2 5 2 3 3 3" xfId="3169"/>
    <cellStyle name="Normal 4 2 5 2 3 4" xfId="699"/>
    <cellStyle name="Normal 4 2 5 2 3 4 2" xfId="3663"/>
    <cellStyle name="Normal 4 2 5 2 3 5" xfId="1687"/>
    <cellStyle name="Normal 4 2 5 2 3 6" xfId="2674"/>
    <cellStyle name="Normal 4 2 5 2 4" xfId="336"/>
    <cellStyle name="Normal 4 2 5 2 4 2" xfId="1326"/>
    <cellStyle name="Normal 4 2 5 2 4 2 2" xfId="2336"/>
    <cellStyle name="Normal 4 2 5 2 4 2 2 2" xfId="4312"/>
    <cellStyle name="Normal 4 2 5 2 4 2 3" xfId="3302"/>
    <cellStyle name="Normal 4 2 5 2 4 3" xfId="832"/>
    <cellStyle name="Normal 4 2 5 2 4 3 2" xfId="3796"/>
    <cellStyle name="Normal 4 2 5 2 4 4" xfId="1820"/>
    <cellStyle name="Normal 4 2 5 2 4 5" xfId="2807"/>
    <cellStyle name="Normal 4 2 5 2 5" xfId="1079"/>
    <cellStyle name="Normal 4 2 5 2 5 2" xfId="2066"/>
    <cellStyle name="Normal 4 2 5 2 5 2 2" xfId="4042"/>
    <cellStyle name="Normal 4 2 5 2 5 3" xfId="3055"/>
    <cellStyle name="Normal 4 2 5 2 6" xfId="585"/>
    <cellStyle name="Normal 4 2 5 2 6 2" xfId="3549"/>
    <cellStyle name="Normal 4 2 5 2 7" xfId="1573"/>
    <cellStyle name="Normal 4 2 5 2 8" xfId="2560"/>
    <cellStyle name="Normal 4 2 5 3" xfId="124"/>
    <cellStyle name="Normal 4 2 5 3 2" xfId="243"/>
    <cellStyle name="Normal 4 2 5 3 2 2" xfId="490"/>
    <cellStyle name="Normal 4 2 5 3 2 2 2" xfId="1480"/>
    <cellStyle name="Normal 4 2 5 3 2 2 2 2" xfId="2341"/>
    <cellStyle name="Normal 4 2 5 3 2 2 2 2 2" xfId="4317"/>
    <cellStyle name="Normal 4 2 5 3 2 2 2 3" xfId="3456"/>
    <cellStyle name="Normal 4 2 5 3 2 2 3" xfId="986"/>
    <cellStyle name="Normal 4 2 5 3 2 2 3 2" xfId="3950"/>
    <cellStyle name="Normal 4 2 5 3 2 2 4" xfId="1974"/>
    <cellStyle name="Normal 4 2 5 3 2 2 5" xfId="2961"/>
    <cellStyle name="Normal 4 2 5 3 2 3" xfId="1233"/>
    <cellStyle name="Normal 4 2 5 3 2 3 2" xfId="2220"/>
    <cellStyle name="Normal 4 2 5 3 2 3 2 2" xfId="4196"/>
    <cellStyle name="Normal 4 2 5 3 2 3 3" xfId="3209"/>
    <cellStyle name="Normal 4 2 5 3 2 4" xfId="739"/>
    <cellStyle name="Normal 4 2 5 3 2 4 2" xfId="3703"/>
    <cellStyle name="Normal 4 2 5 3 2 5" xfId="1727"/>
    <cellStyle name="Normal 4 2 5 3 2 6" xfId="2714"/>
    <cellStyle name="Normal 4 2 5 3 3" xfId="371"/>
    <cellStyle name="Normal 4 2 5 3 3 2" xfId="1361"/>
    <cellStyle name="Normal 4 2 5 3 3 2 2" xfId="2340"/>
    <cellStyle name="Normal 4 2 5 3 3 2 2 2" xfId="4316"/>
    <cellStyle name="Normal 4 2 5 3 3 2 3" xfId="3337"/>
    <cellStyle name="Normal 4 2 5 3 3 3" xfId="867"/>
    <cellStyle name="Normal 4 2 5 3 3 3 2" xfId="3831"/>
    <cellStyle name="Normal 4 2 5 3 3 4" xfId="1855"/>
    <cellStyle name="Normal 4 2 5 3 3 5" xfId="2842"/>
    <cellStyle name="Normal 4 2 5 3 4" xfId="1114"/>
    <cellStyle name="Normal 4 2 5 3 4 2" xfId="2101"/>
    <cellStyle name="Normal 4 2 5 3 4 2 2" xfId="4077"/>
    <cellStyle name="Normal 4 2 5 3 4 3" xfId="3090"/>
    <cellStyle name="Normal 4 2 5 3 5" xfId="620"/>
    <cellStyle name="Normal 4 2 5 3 5 2" xfId="3584"/>
    <cellStyle name="Normal 4 2 5 3 6" xfId="1608"/>
    <cellStyle name="Normal 4 2 5 3 7" xfId="2595"/>
    <cellStyle name="Normal 4 2 5 4" xfId="183"/>
    <cellStyle name="Normal 4 2 5 4 2" xfId="430"/>
    <cellStyle name="Normal 4 2 5 4 2 2" xfId="1420"/>
    <cellStyle name="Normal 4 2 5 4 2 2 2" xfId="2342"/>
    <cellStyle name="Normal 4 2 5 4 2 2 2 2" xfId="4318"/>
    <cellStyle name="Normal 4 2 5 4 2 2 3" xfId="3396"/>
    <cellStyle name="Normal 4 2 5 4 2 3" xfId="926"/>
    <cellStyle name="Normal 4 2 5 4 2 3 2" xfId="3890"/>
    <cellStyle name="Normal 4 2 5 4 2 4" xfId="1914"/>
    <cellStyle name="Normal 4 2 5 4 2 5" xfId="2901"/>
    <cellStyle name="Normal 4 2 5 4 3" xfId="1173"/>
    <cellStyle name="Normal 4 2 5 4 3 2" xfId="2160"/>
    <cellStyle name="Normal 4 2 5 4 3 2 2" xfId="4136"/>
    <cellStyle name="Normal 4 2 5 4 3 3" xfId="3149"/>
    <cellStyle name="Normal 4 2 5 4 4" xfId="679"/>
    <cellStyle name="Normal 4 2 5 4 4 2" xfId="3643"/>
    <cellStyle name="Normal 4 2 5 4 5" xfId="1667"/>
    <cellStyle name="Normal 4 2 5 4 6" xfId="2654"/>
    <cellStyle name="Normal 4 2 5 5" xfId="320"/>
    <cellStyle name="Normal 4 2 5 5 2" xfId="1310"/>
    <cellStyle name="Normal 4 2 5 5 2 2" xfId="2335"/>
    <cellStyle name="Normal 4 2 5 5 2 2 2" xfId="4311"/>
    <cellStyle name="Normal 4 2 5 5 2 3" xfId="3286"/>
    <cellStyle name="Normal 4 2 5 5 3" xfId="816"/>
    <cellStyle name="Normal 4 2 5 5 3 2" xfId="3780"/>
    <cellStyle name="Normal 4 2 5 5 4" xfId="1804"/>
    <cellStyle name="Normal 4 2 5 5 5" xfId="2791"/>
    <cellStyle name="Normal 4 2 5 6" xfId="1063"/>
    <cellStyle name="Normal 4 2 5 6 2" xfId="2050"/>
    <cellStyle name="Normal 4 2 5 6 2 2" xfId="4026"/>
    <cellStyle name="Normal 4 2 5 6 3" xfId="3039"/>
    <cellStyle name="Normal 4 2 5 7" xfId="569"/>
    <cellStyle name="Normal 4 2 5 7 2" xfId="3533"/>
    <cellStyle name="Normal 4 2 5 8" xfId="1557"/>
    <cellStyle name="Normal 4 2 5 9" xfId="2544"/>
    <cellStyle name="Normal 4 2 6" xfId="94"/>
    <cellStyle name="Normal 4 2 6 2" xfId="150"/>
    <cellStyle name="Normal 4 2 6 2 2" xfId="269"/>
    <cellStyle name="Normal 4 2 6 2 2 2" xfId="516"/>
    <cellStyle name="Normal 4 2 6 2 2 2 2" xfId="1506"/>
    <cellStyle name="Normal 4 2 6 2 2 2 2 2" xfId="2345"/>
    <cellStyle name="Normal 4 2 6 2 2 2 2 2 2" xfId="4321"/>
    <cellStyle name="Normal 4 2 6 2 2 2 2 3" xfId="3482"/>
    <cellStyle name="Normal 4 2 6 2 2 2 3" xfId="1012"/>
    <cellStyle name="Normal 4 2 6 2 2 2 3 2" xfId="3976"/>
    <cellStyle name="Normal 4 2 6 2 2 2 4" xfId="2000"/>
    <cellStyle name="Normal 4 2 6 2 2 2 5" xfId="2987"/>
    <cellStyle name="Normal 4 2 6 2 2 3" xfId="1259"/>
    <cellStyle name="Normal 4 2 6 2 2 3 2" xfId="2246"/>
    <cellStyle name="Normal 4 2 6 2 2 3 2 2" xfId="4222"/>
    <cellStyle name="Normal 4 2 6 2 2 3 3" xfId="3235"/>
    <cellStyle name="Normal 4 2 6 2 2 4" xfId="765"/>
    <cellStyle name="Normal 4 2 6 2 2 4 2" xfId="3729"/>
    <cellStyle name="Normal 4 2 6 2 2 5" xfId="1753"/>
    <cellStyle name="Normal 4 2 6 2 2 6" xfId="2740"/>
    <cellStyle name="Normal 4 2 6 2 3" xfId="397"/>
    <cellStyle name="Normal 4 2 6 2 3 2" xfId="1387"/>
    <cellStyle name="Normal 4 2 6 2 3 2 2" xfId="2344"/>
    <cellStyle name="Normal 4 2 6 2 3 2 2 2" xfId="4320"/>
    <cellStyle name="Normal 4 2 6 2 3 2 3" xfId="3363"/>
    <cellStyle name="Normal 4 2 6 2 3 3" xfId="893"/>
    <cellStyle name="Normal 4 2 6 2 3 3 2" xfId="3857"/>
    <cellStyle name="Normal 4 2 6 2 3 4" xfId="1881"/>
    <cellStyle name="Normal 4 2 6 2 3 5" xfId="2868"/>
    <cellStyle name="Normal 4 2 6 2 4" xfId="1140"/>
    <cellStyle name="Normal 4 2 6 2 4 2" xfId="2127"/>
    <cellStyle name="Normal 4 2 6 2 4 2 2" xfId="4103"/>
    <cellStyle name="Normal 4 2 6 2 4 3" xfId="3116"/>
    <cellStyle name="Normal 4 2 6 2 5" xfId="646"/>
    <cellStyle name="Normal 4 2 6 2 5 2" xfId="3610"/>
    <cellStyle name="Normal 4 2 6 2 6" xfId="1634"/>
    <cellStyle name="Normal 4 2 6 2 7" xfId="2621"/>
    <cellStyle name="Normal 4 2 6 3" xfId="209"/>
    <cellStyle name="Normal 4 2 6 3 2" xfId="456"/>
    <cellStyle name="Normal 4 2 6 3 2 2" xfId="1446"/>
    <cellStyle name="Normal 4 2 6 3 2 2 2" xfId="2346"/>
    <cellStyle name="Normal 4 2 6 3 2 2 2 2" xfId="4322"/>
    <cellStyle name="Normal 4 2 6 3 2 2 3" xfId="3422"/>
    <cellStyle name="Normal 4 2 6 3 2 3" xfId="952"/>
    <cellStyle name="Normal 4 2 6 3 2 3 2" xfId="3916"/>
    <cellStyle name="Normal 4 2 6 3 2 4" xfId="1940"/>
    <cellStyle name="Normal 4 2 6 3 2 5" xfId="2927"/>
    <cellStyle name="Normal 4 2 6 3 3" xfId="1199"/>
    <cellStyle name="Normal 4 2 6 3 3 2" xfId="2186"/>
    <cellStyle name="Normal 4 2 6 3 3 2 2" xfId="4162"/>
    <cellStyle name="Normal 4 2 6 3 3 3" xfId="3175"/>
    <cellStyle name="Normal 4 2 6 3 4" xfId="705"/>
    <cellStyle name="Normal 4 2 6 3 4 2" xfId="3669"/>
    <cellStyle name="Normal 4 2 6 3 5" xfId="1693"/>
    <cellStyle name="Normal 4 2 6 3 6" xfId="2680"/>
    <cellStyle name="Normal 4 2 6 4" xfId="341"/>
    <cellStyle name="Normal 4 2 6 4 2" xfId="1331"/>
    <cellStyle name="Normal 4 2 6 4 2 2" xfId="2343"/>
    <cellStyle name="Normal 4 2 6 4 2 2 2" xfId="4319"/>
    <cellStyle name="Normal 4 2 6 4 2 3" xfId="3307"/>
    <cellStyle name="Normal 4 2 6 4 3" xfId="837"/>
    <cellStyle name="Normal 4 2 6 4 3 2" xfId="3801"/>
    <cellStyle name="Normal 4 2 6 4 4" xfId="1825"/>
    <cellStyle name="Normal 4 2 6 4 5" xfId="2812"/>
    <cellStyle name="Normal 4 2 6 5" xfId="1084"/>
    <cellStyle name="Normal 4 2 6 5 2" xfId="2071"/>
    <cellStyle name="Normal 4 2 6 5 2 2" xfId="4047"/>
    <cellStyle name="Normal 4 2 6 5 3" xfId="3060"/>
    <cellStyle name="Normal 4 2 6 6" xfId="590"/>
    <cellStyle name="Normal 4 2 6 6 2" xfId="3554"/>
    <cellStyle name="Normal 4 2 6 7" xfId="1578"/>
    <cellStyle name="Normal 4 2 6 8" xfId="2565"/>
    <cellStyle name="Normal 4 2 7" xfId="99"/>
    <cellStyle name="Normal 4 2 7 2" xfId="155"/>
    <cellStyle name="Normal 4 2 7 2 2" xfId="274"/>
    <cellStyle name="Normal 4 2 7 2 2 2" xfId="521"/>
    <cellStyle name="Normal 4 2 7 2 2 2 2" xfId="1511"/>
    <cellStyle name="Normal 4 2 7 2 2 2 2 2" xfId="2349"/>
    <cellStyle name="Normal 4 2 7 2 2 2 2 2 2" xfId="4325"/>
    <cellStyle name="Normal 4 2 7 2 2 2 2 3" xfId="3487"/>
    <cellStyle name="Normal 4 2 7 2 2 2 3" xfId="1017"/>
    <cellStyle name="Normal 4 2 7 2 2 2 3 2" xfId="3981"/>
    <cellStyle name="Normal 4 2 7 2 2 2 4" xfId="2005"/>
    <cellStyle name="Normal 4 2 7 2 2 2 5" xfId="2992"/>
    <cellStyle name="Normal 4 2 7 2 2 3" xfId="1264"/>
    <cellStyle name="Normal 4 2 7 2 2 3 2" xfId="2251"/>
    <cellStyle name="Normal 4 2 7 2 2 3 2 2" xfId="4227"/>
    <cellStyle name="Normal 4 2 7 2 2 3 3" xfId="3240"/>
    <cellStyle name="Normal 4 2 7 2 2 4" xfId="770"/>
    <cellStyle name="Normal 4 2 7 2 2 4 2" xfId="3734"/>
    <cellStyle name="Normal 4 2 7 2 2 5" xfId="1758"/>
    <cellStyle name="Normal 4 2 7 2 2 6" xfId="2745"/>
    <cellStyle name="Normal 4 2 7 2 3" xfId="402"/>
    <cellStyle name="Normal 4 2 7 2 3 2" xfId="1392"/>
    <cellStyle name="Normal 4 2 7 2 3 2 2" xfId="2348"/>
    <cellStyle name="Normal 4 2 7 2 3 2 2 2" xfId="4324"/>
    <cellStyle name="Normal 4 2 7 2 3 2 3" xfId="3368"/>
    <cellStyle name="Normal 4 2 7 2 3 3" xfId="898"/>
    <cellStyle name="Normal 4 2 7 2 3 3 2" xfId="3862"/>
    <cellStyle name="Normal 4 2 7 2 3 4" xfId="1886"/>
    <cellStyle name="Normal 4 2 7 2 3 5" xfId="2873"/>
    <cellStyle name="Normal 4 2 7 2 4" xfId="1145"/>
    <cellStyle name="Normal 4 2 7 2 4 2" xfId="2132"/>
    <cellStyle name="Normal 4 2 7 2 4 2 2" xfId="4108"/>
    <cellStyle name="Normal 4 2 7 2 4 3" xfId="3121"/>
    <cellStyle name="Normal 4 2 7 2 5" xfId="651"/>
    <cellStyle name="Normal 4 2 7 2 5 2" xfId="3615"/>
    <cellStyle name="Normal 4 2 7 2 6" xfId="1639"/>
    <cellStyle name="Normal 4 2 7 2 7" xfId="2626"/>
    <cellStyle name="Normal 4 2 7 3" xfId="214"/>
    <cellStyle name="Normal 4 2 7 3 2" xfId="461"/>
    <cellStyle name="Normal 4 2 7 3 2 2" xfId="1451"/>
    <cellStyle name="Normal 4 2 7 3 2 2 2" xfId="2350"/>
    <cellStyle name="Normal 4 2 7 3 2 2 2 2" xfId="4326"/>
    <cellStyle name="Normal 4 2 7 3 2 2 3" xfId="3427"/>
    <cellStyle name="Normal 4 2 7 3 2 3" xfId="957"/>
    <cellStyle name="Normal 4 2 7 3 2 3 2" xfId="3921"/>
    <cellStyle name="Normal 4 2 7 3 2 4" xfId="1945"/>
    <cellStyle name="Normal 4 2 7 3 2 5" xfId="2932"/>
    <cellStyle name="Normal 4 2 7 3 3" xfId="1204"/>
    <cellStyle name="Normal 4 2 7 3 3 2" xfId="2191"/>
    <cellStyle name="Normal 4 2 7 3 3 2 2" xfId="4167"/>
    <cellStyle name="Normal 4 2 7 3 3 3" xfId="3180"/>
    <cellStyle name="Normal 4 2 7 3 4" xfId="710"/>
    <cellStyle name="Normal 4 2 7 3 4 2" xfId="3674"/>
    <cellStyle name="Normal 4 2 7 3 5" xfId="1698"/>
    <cellStyle name="Normal 4 2 7 3 6" xfId="2685"/>
    <cellStyle name="Normal 4 2 7 4" xfId="346"/>
    <cellStyle name="Normal 4 2 7 4 2" xfId="1336"/>
    <cellStyle name="Normal 4 2 7 4 2 2" xfId="2347"/>
    <cellStyle name="Normal 4 2 7 4 2 2 2" xfId="4323"/>
    <cellStyle name="Normal 4 2 7 4 2 3" xfId="3312"/>
    <cellStyle name="Normal 4 2 7 4 3" xfId="842"/>
    <cellStyle name="Normal 4 2 7 4 3 2" xfId="3806"/>
    <cellStyle name="Normal 4 2 7 4 4" xfId="1830"/>
    <cellStyle name="Normal 4 2 7 4 5" xfId="2817"/>
    <cellStyle name="Normal 4 2 7 5" xfId="1089"/>
    <cellStyle name="Normal 4 2 7 5 2" xfId="2076"/>
    <cellStyle name="Normal 4 2 7 5 2 2" xfId="4052"/>
    <cellStyle name="Normal 4 2 7 5 3" xfId="3065"/>
    <cellStyle name="Normal 4 2 7 6" xfId="595"/>
    <cellStyle name="Normal 4 2 7 6 2" xfId="3559"/>
    <cellStyle name="Normal 4 2 7 7" xfId="1583"/>
    <cellStyle name="Normal 4 2 7 8" xfId="2570"/>
    <cellStyle name="Normal 4 2 8" xfId="105"/>
    <cellStyle name="Normal 4 2 8 2" xfId="161"/>
    <cellStyle name="Normal 4 2 8 2 2" xfId="280"/>
    <cellStyle name="Normal 4 2 8 2 2 2" xfId="527"/>
    <cellStyle name="Normal 4 2 8 2 2 2 2" xfId="1517"/>
    <cellStyle name="Normal 4 2 8 2 2 2 2 2" xfId="2353"/>
    <cellStyle name="Normal 4 2 8 2 2 2 2 2 2" xfId="4329"/>
    <cellStyle name="Normal 4 2 8 2 2 2 2 3" xfId="3493"/>
    <cellStyle name="Normal 4 2 8 2 2 2 3" xfId="1023"/>
    <cellStyle name="Normal 4 2 8 2 2 2 3 2" xfId="3987"/>
    <cellStyle name="Normal 4 2 8 2 2 2 4" xfId="2011"/>
    <cellStyle name="Normal 4 2 8 2 2 2 5" xfId="2998"/>
    <cellStyle name="Normal 4 2 8 2 2 3" xfId="1270"/>
    <cellStyle name="Normal 4 2 8 2 2 3 2" xfId="2257"/>
    <cellStyle name="Normal 4 2 8 2 2 3 2 2" xfId="4233"/>
    <cellStyle name="Normal 4 2 8 2 2 3 3" xfId="3246"/>
    <cellStyle name="Normal 4 2 8 2 2 4" xfId="776"/>
    <cellStyle name="Normal 4 2 8 2 2 4 2" xfId="3740"/>
    <cellStyle name="Normal 4 2 8 2 2 5" xfId="1764"/>
    <cellStyle name="Normal 4 2 8 2 2 6" xfId="2751"/>
    <cellStyle name="Normal 4 2 8 2 3" xfId="408"/>
    <cellStyle name="Normal 4 2 8 2 3 2" xfId="1398"/>
    <cellStyle name="Normal 4 2 8 2 3 2 2" xfId="2352"/>
    <cellStyle name="Normal 4 2 8 2 3 2 2 2" xfId="4328"/>
    <cellStyle name="Normal 4 2 8 2 3 2 3" xfId="3374"/>
    <cellStyle name="Normal 4 2 8 2 3 3" xfId="904"/>
    <cellStyle name="Normal 4 2 8 2 3 3 2" xfId="3868"/>
    <cellStyle name="Normal 4 2 8 2 3 4" xfId="1892"/>
    <cellStyle name="Normal 4 2 8 2 3 5" xfId="2879"/>
    <cellStyle name="Normal 4 2 8 2 4" xfId="1151"/>
    <cellStyle name="Normal 4 2 8 2 4 2" xfId="2138"/>
    <cellStyle name="Normal 4 2 8 2 4 2 2" xfId="4114"/>
    <cellStyle name="Normal 4 2 8 2 4 3" xfId="3127"/>
    <cellStyle name="Normal 4 2 8 2 5" xfId="657"/>
    <cellStyle name="Normal 4 2 8 2 5 2" xfId="3621"/>
    <cellStyle name="Normal 4 2 8 2 6" xfId="1645"/>
    <cellStyle name="Normal 4 2 8 2 7" xfId="2632"/>
    <cellStyle name="Normal 4 2 8 3" xfId="220"/>
    <cellStyle name="Normal 4 2 8 3 2" xfId="467"/>
    <cellStyle name="Normal 4 2 8 3 2 2" xfId="1457"/>
    <cellStyle name="Normal 4 2 8 3 2 2 2" xfId="2354"/>
    <cellStyle name="Normal 4 2 8 3 2 2 2 2" xfId="4330"/>
    <cellStyle name="Normal 4 2 8 3 2 2 3" xfId="3433"/>
    <cellStyle name="Normal 4 2 8 3 2 3" xfId="963"/>
    <cellStyle name="Normal 4 2 8 3 2 3 2" xfId="3927"/>
    <cellStyle name="Normal 4 2 8 3 2 4" xfId="1951"/>
    <cellStyle name="Normal 4 2 8 3 2 5" xfId="2938"/>
    <cellStyle name="Normal 4 2 8 3 3" xfId="1210"/>
    <cellStyle name="Normal 4 2 8 3 3 2" xfId="2197"/>
    <cellStyle name="Normal 4 2 8 3 3 2 2" xfId="4173"/>
    <cellStyle name="Normal 4 2 8 3 3 3" xfId="3186"/>
    <cellStyle name="Normal 4 2 8 3 4" xfId="716"/>
    <cellStyle name="Normal 4 2 8 3 4 2" xfId="3680"/>
    <cellStyle name="Normal 4 2 8 3 5" xfId="1704"/>
    <cellStyle name="Normal 4 2 8 3 6" xfId="2691"/>
    <cellStyle name="Normal 4 2 8 4" xfId="352"/>
    <cellStyle name="Normal 4 2 8 4 2" xfId="1342"/>
    <cellStyle name="Normal 4 2 8 4 2 2" xfId="2351"/>
    <cellStyle name="Normal 4 2 8 4 2 2 2" xfId="4327"/>
    <cellStyle name="Normal 4 2 8 4 2 3" xfId="3318"/>
    <cellStyle name="Normal 4 2 8 4 3" xfId="848"/>
    <cellStyle name="Normal 4 2 8 4 3 2" xfId="3812"/>
    <cellStyle name="Normal 4 2 8 4 4" xfId="1836"/>
    <cellStyle name="Normal 4 2 8 4 5" xfId="2823"/>
    <cellStyle name="Normal 4 2 8 5" xfId="1095"/>
    <cellStyle name="Normal 4 2 8 5 2" xfId="2082"/>
    <cellStyle name="Normal 4 2 8 5 2 2" xfId="4058"/>
    <cellStyle name="Normal 4 2 8 5 3" xfId="3071"/>
    <cellStyle name="Normal 4 2 8 6" xfId="601"/>
    <cellStyle name="Normal 4 2 8 6 2" xfId="3565"/>
    <cellStyle name="Normal 4 2 8 7" xfId="1589"/>
    <cellStyle name="Normal 4 2 8 8" xfId="2576"/>
    <cellStyle name="Normal 4 2 9" xfId="78"/>
    <cellStyle name="Normal 4 2 9 2" xfId="131"/>
    <cellStyle name="Normal 4 2 9 2 2" xfId="250"/>
    <cellStyle name="Normal 4 2 9 2 2 2" xfId="497"/>
    <cellStyle name="Normal 4 2 9 2 2 2 2" xfId="1487"/>
    <cellStyle name="Normal 4 2 9 2 2 2 2 2" xfId="2357"/>
    <cellStyle name="Normal 4 2 9 2 2 2 2 2 2" xfId="4333"/>
    <cellStyle name="Normal 4 2 9 2 2 2 2 3" xfId="3463"/>
    <cellStyle name="Normal 4 2 9 2 2 2 3" xfId="993"/>
    <cellStyle name="Normal 4 2 9 2 2 2 3 2" xfId="3957"/>
    <cellStyle name="Normal 4 2 9 2 2 2 4" xfId="1981"/>
    <cellStyle name="Normal 4 2 9 2 2 2 5" xfId="2968"/>
    <cellStyle name="Normal 4 2 9 2 2 3" xfId="1240"/>
    <cellStyle name="Normal 4 2 9 2 2 3 2" xfId="2227"/>
    <cellStyle name="Normal 4 2 9 2 2 3 2 2" xfId="4203"/>
    <cellStyle name="Normal 4 2 9 2 2 3 3" xfId="3216"/>
    <cellStyle name="Normal 4 2 9 2 2 4" xfId="746"/>
    <cellStyle name="Normal 4 2 9 2 2 4 2" xfId="3710"/>
    <cellStyle name="Normal 4 2 9 2 2 5" xfId="1734"/>
    <cellStyle name="Normal 4 2 9 2 2 6" xfId="2721"/>
    <cellStyle name="Normal 4 2 9 2 3" xfId="378"/>
    <cellStyle name="Normal 4 2 9 2 3 2" xfId="1368"/>
    <cellStyle name="Normal 4 2 9 2 3 2 2" xfId="2356"/>
    <cellStyle name="Normal 4 2 9 2 3 2 2 2" xfId="4332"/>
    <cellStyle name="Normal 4 2 9 2 3 2 3" xfId="3344"/>
    <cellStyle name="Normal 4 2 9 2 3 3" xfId="874"/>
    <cellStyle name="Normal 4 2 9 2 3 3 2" xfId="3838"/>
    <cellStyle name="Normal 4 2 9 2 3 4" xfId="1862"/>
    <cellStyle name="Normal 4 2 9 2 3 5" xfId="2849"/>
    <cellStyle name="Normal 4 2 9 2 4" xfId="1121"/>
    <cellStyle name="Normal 4 2 9 2 4 2" xfId="2108"/>
    <cellStyle name="Normal 4 2 9 2 4 2 2" xfId="4084"/>
    <cellStyle name="Normal 4 2 9 2 4 3" xfId="3097"/>
    <cellStyle name="Normal 4 2 9 2 5" xfId="627"/>
    <cellStyle name="Normal 4 2 9 2 5 2" xfId="3591"/>
    <cellStyle name="Normal 4 2 9 2 6" xfId="1615"/>
    <cellStyle name="Normal 4 2 9 2 7" xfId="2602"/>
    <cellStyle name="Normal 4 2 9 3" xfId="190"/>
    <cellStyle name="Normal 4 2 9 3 2" xfId="437"/>
    <cellStyle name="Normal 4 2 9 3 2 2" xfId="1427"/>
    <cellStyle name="Normal 4 2 9 3 2 2 2" xfId="2358"/>
    <cellStyle name="Normal 4 2 9 3 2 2 2 2" xfId="4334"/>
    <cellStyle name="Normal 4 2 9 3 2 2 3" xfId="3403"/>
    <cellStyle name="Normal 4 2 9 3 2 3" xfId="933"/>
    <cellStyle name="Normal 4 2 9 3 2 3 2" xfId="3897"/>
    <cellStyle name="Normal 4 2 9 3 2 4" xfId="1921"/>
    <cellStyle name="Normal 4 2 9 3 2 5" xfId="2908"/>
    <cellStyle name="Normal 4 2 9 3 3" xfId="1180"/>
    <cellStyle name="Normal 4 2 9 3 3 2" xfId="2167"/>
    <cellStyle name="Normal 4 2 9 3 3 2 2" xfId="4143"/>
    <cellStyle name="Normal 4 2 9 3 3 3" xfId="3156"/>
    <cellStyle name="Normal 4 2 9 3 4" xfId="686"/>
    <cellStyle name="Normal 4 2 9 3 4 2" xfId="3650"/>
    <cellStyle name="Normal 4 2 9 3 5" xfId="1674"/>
    <cellStyle name="Normal 4 2 9 3 6" xfId="2661"/>
    <cellStyle name="Normal 4 2 9 4" xfId="326"/>
    <cellStyle name="Normal 4 2 9 4 2" xfId="1316"/>
    <cellStyle name="Normal 4 2 9 4 2 2" xfId="2355"/>
    <cellStyle name="Normal 4 2 9 4 2 2 2" xfId="4331"/>
    <cellStyle name="Normal 4 2 9 4 2 3" xfId="3292"/>
    <cellStyle name="Normal 4 2 9 4 3" xfId="822"/>
    <cellStyle name="Normal 4 2 9 4 3 2" xfId="3786"/>
    <cellStyle name="Normal 4 2 9 4 4" xfId="1810"/>
    <cellStyle name="Normal 4 2 9 4 5" xfId="2797"/>
    <cellStyle name="Normal 4 2 9 5" xfId="1069"/>
    <cellStyle name="Normal 4 2 9 5 2" xfId="2056"/>
    <cellStyle name="Normal 4 2 9 5 2 2" xfId="4032"/>
    <cellStyle name="Normal 4 2 9 5 3" xfId="3045"/>
    <cellStyle name="Normal 4 2 9 6" xfId="575"/>
    <cellStyle name="Normal 4 2 9 6 2" xfId="3539"/>
    <cellStyle name="Normal 4 2 9 7" xfId="1563"/>
    <cellStyle name="Normal 4 2 9 8" xfId="2550"/>
    <cellStyle name="Normal 4 3" xfId="39"/>
    <cellStyle name="Normal 4 3 10" xfId="550"/>
    <cellStyle name="Normal 4 3 10 2" xfId="3514"/>
    <cellStyle name="Normal 4 3 11" xfId="1538"/>
    <cellStyle name="Normal 4 3 12" xfId="2525"/>
    <cellStyle name="Normal 4 3 2" xfId="93"/>
    <cellStyle name="Normal 4 3 2 2" xfId="149"/>
    <cellStyle name="Normal 4 3 2 2 2" xfId="268"/>
    <cellStyle name="Normal 4 3 2 2 2 2" xfId="515"/>
    <cellStyle name="Normal 4 3 2 2 2 2 2" xfId="1505"/>
    <cellStyle name="Normal 4 3 2 2 2 2 2 2" xfId="2362"/>
    <cellStyle name="Normal 4 3 2 2 2 2 2 2 2" xfId="4338"/>
    <cellStyle name="Normal 4 3 2 2 2 2 2 3" xfId="3481"/>
    <cellStyle name="Normal 4 3 2 2 2 2 3" xfId="1011"/>
    <cellStyle name="Normal 4 3 2 2 2 2 3 2" xfId="3975"/>
    <cellStyle name="Normal 4 3 2 2 2 2 4" xfId="1999"/>
    <cellStyle name="Normal 4 3 2 2 2 2 5" xfId="2986"/>
    <cellStyle name="Normal 4 3 2 2 2 3" xfId="1258"/>
    <cellStyle name="Normal 4 3 2 2 2 3 2" xfId="2245"/>
    <cellStyle name="Normal 4 3 2 2 2 3 2 2" xfId="4221"/>
    <cellStyle name="Normal 4 3 2 2 2 3 3" xfId="3234"/>
    <cellStyle name="Normal 4 3 2 2 2 4" xfId="764"/>
    <cellStyle name="Normal 4 3 2 2 2 4 2" xfId="3728"/>
    <cellStyle name="Normal 4 3 2 2 2 5" xfId="1752"/>
    <cellStyle name="Normal 4 3 2 2 2 6" xfId="2739"/>
    <cellStyle name="Normal 4 3 2 2 3" xfId="396"/>
    <cellStyle name="Normal 4 3 2 2 3 2" xfId="1386"/>
    <cellStyle name="Normal 4 3 2 2 3 2 2" xfId="2361"/>
    <cellStyle name="Normal 4 3 2 2 3 2 2 2" xfId="4337"/>
    <cellStyle name="Normal 4 3 2 2 3 2 3" xfId="3362"/>
    <cellStyle name="Normal 4 3 2 2 3 3" xfId="892"/>
    <cellStyle name="Normal 4 3 2 2 3 3 2" xfId="3856"/>
    <cellStyle name="Normal 4 3 2 2 3 4" xfId="1880"/>
    <cellStyle name="Normal 4 3 2 2 3 5" xfId="2867"/>
    <cellStyle name="Normal 4 3 2 2 4" xfId="1139"/>
    <cellStyle name="Normal 4 3 2 2 4 2" xfId="2126"/>
    <cellStyle name="Normal 4 3 2 2 4 2 2" xfId="4102"/>
    <cellStyle name="Normal 4 3 2 2 4 3" xfId="3115"/>
    <cellStyle name="Normal 4 3 2 2 5" xfId="645"/>
    <cellStyle name="Normal 4 3 2 2 5 2" xfId="3609"/>
    <cellStyle name="Normal 4 3 2 2 6" xfId="1633"/>
    <cellStyle name="Normal 4 3 2 2 7" xfId="2620"/>
    <cellStyle name="Normal 4 3 2 3" xfId="208"/>
    <cellStyle name="Normal 4 3 2 3 2" xfId="455"/>
    <cellStyle name="Normal 4 3 2 3 2 2" xfId="1445"/>
    <cellStyle name="Normal 4 3 2 3 2 2 2" xfId="2363"/>
    <cellStyle name="Normal 4 3 2 3 2 2 2 2" xfId="4339"/>
    <cellStyle name="Normal 4 3 2 3 2 2 3" xfId="3421"/>
    <cellStyle name="Normal 4 3 2 3 2 3" xfId="951"/>
    <cellStyle name="Normal 4 3 2 3 2 3 2" xfId="3915"/>
    <cellStyle name="Normal 4 3 2 3 2 4" xfId="1939"/>
    <cellStyle name="Normal 4 3 2 3 2 5" xfId="2926"/>
    <cellStyle name="Normal 4 3 2 3 3" xfId="1198"/>
    <cellStyle name="Normal 4 3 2 3 3 2" xfId="2185"/>
    <cellStyle name="Normal 4 3 2 3 3 2 2" xfId="4161"/>
    <cellStyle name="Normal 4 3 2 3 3 3" xfId="3174"/>
    <cellStyle name="Normal 4 3 2 3 4" xfId="704"/>
    <cellStyle name="Normal 4 3 2 3 4 2" xfId="3668"/>
    <cellStyle name="Normal 4 3 2 3 5" xfId="1692"/>
    <cellStyle name="Normal 4 3 2 3 6" xfId="2679"/>
    <cellStyle name="Normal 4 3 2 4" xfId="340"/>
    <cellStyle name="Normal 4 3 2 4 2" xfId="1330"/>
    <cellStyle name="Normal 4 3 2 4 2 2" xfId="2360"/>
    <cellStyle name="Normal 4 3 2 4 2 2 2" xfId="4336"/>
    <cellStyle name="Normal 4 3 2 4 2 3" xfId="3306"/>
    <cellStyle name="Normal 4 3 2 4 3" xfId="836"/>
    <cellStyle name="Normal 4 3 2 4 3 2" xfId="3800"/>
    <cellStyle name="Normal 4 3 2 4 4" xfId="1824"/>
    <cellStyle name="Normal 4 3 2 4 5" xfId="2811"/>
    <cellStyle name="Normal 4 3 2 5" xfId="1083"/>
    <cellStyle name="Normal 4 3 2 5 2" xfId="2070"/>
    <cellStyle name="Normal 4 3 2 5 2 2" xfId="4046"/>
    <cellStyle name="Normal 4 3 2 5 3" xfId="3059"/>
    <cellStyle name="Normal 4 3 2 6" xfId="589"/>
    <cellStyle name="Normal 4 3 2 6 2" xfId="3553"/>
    <cellStyle name="Normal 4 3 2 7" xfId="1577"/>
    <cellStyle name="Normal 4 3 2 8" xfId="2564"/>
    <cellStyle name="Normal 4 3 3" xfId="98"/>
    <cellStyle name="Normal 4 3 3 2" xfId="154"/>
    <cellStyle name="Normal 4 3 3 2 2" xfId="273"/>
    <cellStyle name="Normal 4 3 3 2 2 2" xfId="520"/>
    <cellStyle name="Normal 4 3 3 2 2 2 2" xfId="1510"/>
    <cellStyle name="Normal 4 3 3 2 2 2 2 2" xfId="2366"/>
    <cellStyle name="Normal 4 3 3 2 2 2 2 2 2" xfId="4342"/>
    <cellStyle name="Normal 4 3 3 2 2 2 2 3" xfId="3486"/>
    <cellStyle name="Normal 4 3 3 2 2 2 3" xfId="1016"/>
    <cellStyle name="Normal 4 3 3 2 2 2 3 2" xfId="3980"/>
    <cellStyle name="Normal 4 3 3 2 2 2 4" xfId="2004"/>
    <cellStyle name="Normal 4 3 3 2 2 2 5" xfId="2991"/>
    <cellStyle name="Normal 4 3 3 2 2 3" xfId="1263"/>
    <cellStyle name="Normal 4 3 3 2 2 3 2" xfId="2250"/>
    <cellStyle name="Normal 4 3 3 2 2 3 2 2" xfId="4226"/>
    <cellStyle name="Normal 4 3 3 2 2 3 3" xfId="3239"/>
    <cellStyle name="Normal 4 3 3 2 2 4" xfId="769"/>
    <cellStyle name="Normal 4 3 3 2 2 4 2" xfId="3733"/>
    <cellStyle name="Normal 4 3 3 2 2 5" xfId="1757"/>
    <cellStyle name="Normal 4 3 3 2 2 6" xfId="2744"/>
    <cellStyle name="Normal 4 3 3 2 3" xfId="401"/>
    <cellStyle name="Normal 4 3 3 2 3 2" xfId="1391"/>
    <cellStyle name="Normal 4 3 3 2 3 2 2" xfId="2365"/>
    <cellStyle name="Normal 4 3 3 2 3 2 2 2" xfId="4341"/>
    <cellStyle name="Normal 4 3 3 2 3 2 3" xfId="3367"/>
    <cellStyle name="Normal 4 3 3 2 3 3" xfId="897"/>
    <cellStyle name="Normal 4 3 3 2 3 3 2" xfId="3861"/>
    <cellStyle name="Normal 4 3 3 2 3 4" xfId="1885"/>
    <cellStyle name="Normal 4 3 3 2 3 5" xfId="2872"/>
    <cellStyle name="Normal 4 3 3 2 4" xfId="1144"/>
    <cellStyle name="Normal 4 3 3 2 4 2" xfId="2131"/>
    <cellStyle name="Normal 4 3 3 2 4 2 2" xfId="4107"/>
    <cellStyle name="Normal 4 3 3 2 4 3" xfId="3120"/>
    <cellStyle name="Normal 4 3 3 2 5" xfId="650"/>
    <cellStyle name="Normal 4 3 3 2 5 2" xfId="3614"/>
    <cellStyle name="Normal 4 3 3 2 6" xfId="1638"/>
    <cellStyle name="Normal 4 3 3 2 7" xfId="2625"/>
    <cellStyle name="Normal 4 3 3 3" xfId="213"/>
    <cellStyle name="Normal 4 3 3 3 2" xfId="460"/>
    <cellStyle name="Normal 4 3 3 3 2 2" xfId="1450"/>
    <cellStyle name="Normal 4 3 3 3 2 2 2" xfId="2367"/>
    <cellStyle name="Normal 4 3 3 3 2 2 2 2" xfId="4343"/>
    <cellStyle name="Normal 4 3 3 3 2 2 3" xfId="3426"/>
    <cellStyle name="Normal 4 3 3 3 2 3" xfId="956"/>
    <cellStyle name="Normal 4 3 3 3 2 3 2" xfId="3920"/>
    <cellStyle name="Normal 4 3 3 3 2 4" xfId="1944"/>
    <cellStyle name="Normal 4 3 3 3 2 5" xfId="2931"/>
    <cellStyle name="Normal 4 3 3 3 3" xfId="1203"/>
    <cellStyle name="Normal 4 3 3 3 3 2" xfId="2190"/>
    <cellStyle name="Normal 4 3 3 3 3 2 2" xfId="4166"/>
    <cellStyle name="Normal 4 3 3 3 3 3" xfId="3179"/>
    <cellStyle name="Normal 4 3 3 3 4" xfId="709"/>
    <cellStyle name="Normal 4 3 3 3 4 2" xfId="3673"/>
    <cellStyle name="Normal 4 3 3 3 5" xfId="1697"/>
    <cellStyle name="Normal 4 3 3 3 6" xfId="2684"/>
    <cellStyle name="Normal 4 3 3 4" xfId="345"/>
    <cellStyle name="Normal 4 3 3 4 2" xfId="1335"/>
    <cellStyle name="Normal 4 3 3 4 2 2" xfId="2364"/>
    <cellStyle name="Normal 4 3 3 4 2 2 2" xfId="4340"/>
    <cellStyle name="Normal 4 3 3 4 2 3" xfId="3311"/>
    <cellStyle name="Normal 4 3 3 4 3" xfId="841"/>
    <cellStyle name="Normal 4 3 3 4 3 2" xfId="3805"/>
    <cellStyle name="Normal 4 3 3 4 4" xfId="1829"/>
    <cellStyle name="Normal 4 3 3 4 5" xfId="2816"/>
    <cellStyle name="Normal 4 3 3 5" xfId="1088"/>
    <cellStyle name="Normal 4 3 3 5 2" xfId="2075"/>
    <cellStyle name="Normal 4 3 3 5 2 2" xfId="4051"/>
    <cellStyle name="Normal 4 3 3 5 3" xfId="3064"/>
    <cellStyle name="Normal 4 3 3 6" xfId="594"/>
    <cellStyle name="Normal 4 3 3 6 2" xfId="3558"/>
    <cellStyle name="Normal 4 3 3 7" xfId="1582"/>
    <cellStyle name="Normal 4 3 3 8" xfId="2569"/>
    <cellStyle name="Normal 4 3 4" xfId="104"/>
    <cellStyle name="Normal 4 3 4 2" xfId="160"/>
    <cellStyle name="Normal 4 3 4 2 2" xfId="279"/>
    <cellStyle name="Normal 4 3 4 2 2 2" xfId="526"/>
    <cellStyle name="Normal 4 3 4 2 2 2 2" xfId="1516"/>
    <cellStyle name="Normal 4 3 4 2 2 2 2 2" xfId="2370"/>
    <cellStyle name="Normal 4 3 4 2 2 2 2 2 2" xfId="4346"/>
    <cellStyle name="Normal 4 3 4 2 2 2 2 3" xfId="3492"/>
    <cellStyle name="Normal 4 3 4 2 2 2 3" xfId="1022"/>
    <cellStyle name="Normal 4 3 4 2 2 2 3 2" xfId="3986"/>
    <cellStyle name="Normal 4 3 4 2 2 2 4" xfId="2010"/>
    <cellStyle name="Normal 4 3 4 2 2 2 5" xfId="2997"/>
    <cellStyle name="Normal 4 3 4 2 2 3" xfId="1269"/>
    <cellStyle name="Normal 4 3 4 2 2 3 2" xfId="2256"/>
    <cellStyle name="Normal 4 3 4 2 2 3 2 2" xfId="4232"/>
    <cellStyle name="Normal 4 3 4 2 2 3 3" xfId="3245"/>
    <cellStyle name="Normal 4 3 4 2 2 4" xfId="775"/>
    <cellStyle name="Normal 4 3 4 2 2 4 2" xfId="3739"/>
    <cellStyle name="Normal 4 3 4 2 2 5" xfId="1763"/>
    <cellStyle name="Normal 4 3 4 2 2 6" xfId="2750"/>
    <cellStyle name="Normal 4 3 4 2 3" xfId="407"/>
    <cellStyle name="Normal 4 3 4 2 3 2" xfId="1397"/>
    <cellStyle name="Normal 4 3 4 2 3 2 2" xfId="2369"/>
    <cellStyle name="Normal 4 3 4 2 3 2 2 2" xfId="4345"/>
    <cellStyle name="Normal 4 3 4 2 3 2 3" xfId="3373"/>
    <cellStyle name="Normal 4 3 4 2 3 3" xfId="903"/>
    <cellStyle name="Normal 4 3 4 2 3 3 2" xfId="3867"/>
    <cellStyle name="Normal 4 3 4 2 3 4" xfId="1891"/>
    <cellStyle name="Normal 4 3 4 2 3 5" xfId="2878"/>
    <cellStyle name="Normal 4 3 4 2 4" xfId="1150"/>
    <cellStyle name="Normal 4 3 4 2 4 2" xfId="2137"/>
    <cellStyle name="Normal 4 3 4 2 4 2 2" xfId="4113"/>
    <cellStyle name="Normal 4 3 4 2 4 3" xfId="3126"/>
    <cellStyle name="Normal 4 3 4 2 5" xfId="656"/>
    <cellStyle name="Normal 4 3 4 2 5 2" xfId="3620"/>
    <cellStyle name="Normal 4 3 4 2 6" xfId="1644"/>
    <cellStyle name="Normal 4 3 4 2 7" xfId="2631"/>
    <cellStyle name="Normal 4 3 4 3" xfId="219"/>
    <cellStyle name="Normal 4 3 4 3 2" xfId="466"/>
    <cellStyle name="Normal 4 3 4 3 2 2" xfId="1456"/>
    <cellStyle name="Normal 4 3 4 3 2 2 2" xfId="2371"/>
    <cellStyle name="Normal 4 3 4 3 2 2 2 2" xfId="4347"/>
    <cellStyle name="Normal 4 3 4 3 2 2 3" xfId="3432"/>
    <cellStyle name="Normal 4 3 4 3 2 3" xfId="962"/>
    <cellStyle name="Normal 4 3 4 3 2 3 2" xfId="3926"/>
    <cellStyle name="Normal 4 3 4 3 2 4" xfId="1950"/>
    <cellStyle name="Normal 4 3 4 3 2 5" xfId="2937"/>
    <cellStyle name="Normal 4 3 4 3 3" xfId="1209"/>
    <cellStyle name="Normal 4 3 4 3 3 2" xfId="2196"/>
    <cellStyle name="Normal 4 3 4 3 3 2 2" xfId="4172"/>
    <cellStyle name="Normal 4 3 4 3 3 3" xfId="3185"/>
    <cellStyle name="Normal 4 3 4 3 4" xfId="715"/>
    <cellStyle name="Normal 4 3 4 3 4 2" xfId="3679"/>
    <cellStyle name="Normal 4 3 4 3 5" xfId="1703"/>
    <cellStyle name="Normal 4 3 4 3 6" xfId="2690"/>
    <cellStyle name="Normal 4 3 4 4" xfId="351"/>
    <cellStyle name="Normal 4 3 4 4 2" xfId="1341"/>
    <cellStyle name="Normal 4 3 4 4 2 2" xfId="2368"/>
    <cellStyle name="Normal 4 3 4 4 2 2 2" xfId="4344"/>
    <cellStyle name="Normal 4 3 4 4 2 3" xfId="3317"/>
    <cellStyle name="Normal 4 3 4 4 3" xfId="847"/>
    <cellStyle name="Normal 4 3 4 4 3 2" xfId="3811"/>
    <cellStyle name="Normal 4 3 4 4 4" xfId="1835"/>
    <cellStyle name="Normal 4 3 4 4 5" xfId="2822"/>
    <cellStyle name="Normal 4 3 4 5" xfId="1094"/>
    <cellStyle name="Normal 4 3 4 5 2" xfId="2081"/>
    <cellStyle name="Normal 4 3 4 5 2 2" xfId="4057"/>
    <cellStyle name="Normal 4 3 4 5 3" xfId="3070"/>
    <cellStyle name="Normal 4 3 4 6" xfId="600"/>
    <cellStyle name="Normal 4 3 4 6 2" xfId="3564"/>
    <cellStyle name="Normal 4 3 4 7" xfId="1588"/>
    <cellStyle name="Normal 4 3 4 8" xfId="2575"/>
    <cellStyle name="Normal 4 3 5" xfId="82"/>
    <cellStyle name="Normal 4 3 5 2" xfId="138"/>
    <cellStyle name="Normal 4 3 5 2 2" xfId="257"/>
    <cellStyle name="Normal 4 3 5 2 2 2" xfId="504"/>
    <cellStyle name="Normal 4 3 5 2 2 2 2" xfId="1494"/>
    <cellStyle name="Normal 4 3 5 2 2 2 2 2" xfId="2374"/>
    <cellStyle name="Normal 4 3 5 2 2 2 2 2 2" xfId="4350"/>
    <cellStyle name="Normal 4 3 5 2 2 2 2 3" xfId="3470"/>
    <cellStyle name="Normal 4 3 5 2 2 2 3" xfId="1000"/>
    <cellStyle name="Normal 4 3 5 2 2 2 3 2" xfId="3964"/>
    <cellStyle name="Normal 4 3 5 2 2 2 4" xfId="1988"/>
    <cellStyle name="Normal 4 3 5 2 2 2 5" xfId="2975"/>
    <cellStyle name="Normal 4 3 5 2 2 3" xfId="1247"/>
    <cellStyle name="Normal 4 3 5 2 2 3 2" xfId="2234"/>
    <cellStyle name="Normal 4 3 5 2 2 3 2 2" xfId="4210"/>
    <cellStyle name="Normal 4 3 5 2 2 3 3" xfId="3223"/>
    <cellStyle name="Normal 4 3 5 2 2 4" xfId="753"/>
    <cellStyle name="Normal 4 3 5 2 2 4 2" xfId="3717"/>
    <cellStyle name="Normal 4 3 5 2 2 5" xfId="1741"/>
    <cellStyle name="Normal 4 3 5 2 2 6" xfId="2728"/>
    <cellStyle name="Normal 4 3 5 2 3" xfId="385"/>
    <cellStyle name="Normal 4 3 5 2 3 2" xfId="1375"/>
    <cellStyle name="Normal 4 3 5 2 3 2 2" xfId="2373"/>
    <cellStyle name="Normal 4 3 5 2 3 2 2 2" xfId="4349"/>
    <cellStyle name="Normal 4 3 5 2 3 2 3" xfId="3351"/>
    <cellStyle name="Normal 4 3 5 2 3 3" xfId="881"/>
    <cellStyle name="Normal 4 3 5 2 3 3 2" xfId="3845"/>
    <cellStyle name="Normal 4 3 5 2 3 4" xfId="1869"/>
    <cellStyle name="Normal 4 3 5 2 3 5" xfId="2856"/>
    <cellStyle name="Normal 4 3 5 2 4" xfId="1128"/>
    <cellStyle name="Normal 4 3 5 2 4 2" xfId="2115"/>
    <cellStyle name="Normal 4 3 5 2 4 2 2" xfId="4091"/>
    <cellStyle name="Normal 4 3 5 2 4 3" xfId="3104"/>
    <cellStyle name="Normal 4 3 5 2 5" xfId="634"/>
    <cellStyle name="Normal 4 3 5 2 5 2" xfId="3598"/>
    <cellStyle name="Normal 4 3 5 2 6" xfId="1622"/>
    <cellStyle name="Normal 4 3 5 2 7" xfId="2609"/>
    <cellStyle name="Normal 4 3 5 3" xfId="197"/>
    <cellStyle name="Normal 4 3 5 3 2" xfId="444"/>
    <cellStyle name="Normal 4 3 5 3 2 2" xfId="1434"/>
    <cellStyle name="Normal 4 3 5 3 2 2 2" xfId="2375"/>
    <cellStyle name="Normal 4 3 5 3 2 2 2 2" xfId="4351"/>
    <cellStyle name="Normal 4 3 5 3 2 2 3" xfId="3410"/>
    <cellStyle name="Normal 4 3 5 3 2 3" xfId="940"/>
    <cellStyle name="Normal 4 3 5 3 2 3 2" xfId="3904"/>
    <cellStyle name="Normal 4 3 5 3 2 4" xfId="1928"/>
    <cellStyle name="Normal 4 3 5 3 2 5" xfId="2915"/>
    <cellStyle name="Normal 4 3 5 3 3" xfId="1187"/>
    <cellStyle name="Normal 4 3 5 3 3 2" xfId="2174"/>
    <cellStyle name="Normal 4 3 5 3 3 2 2" xfId="4150"/>
    <cellStyle name="Normal 4 3 5 3 3 3" xfId="3163"/>
    <cellStyle name="Normal 4 3 5 3 4" xfId="693"/>
    <cellStyle name="Normal 4 3 5 3 4 2" xfId="3657"/>
    <cellStyle name="Normal 4 3 5 3 5" xfId="1681"/>
    <cellStyle name="Normal 4 3 5 3 6" xfId="2668"/>
    <cellStyle name="Normal 4 3 5 4" xfId="330"/>
    <cellStyle name="Normal 4 3 5 4 2" xfId="1320"/>
    <cellStyle name="Normal 4 3 5 4 2 2" xfId="2372"/>
    <cellStyle name="Normal 4 3 5 4 2 2 2" xfId="4348"/>
    <cellStyle name="Normal 4 3 5 4 2 3" xfId="3296"/>
    <cellStyle name="Normal 4 3 5 4 3" xfId="826"/>
    <cellStyle name="Normal 4 3 5 4 3 2" xfId="3790"/>
    <cellStyle name="Normal 4 3 5 4 4" xfId="1814"/>
    <cellStyle name="Normal 4 3 5 4 5" xfId="2801"/>
    <cellStyle name="Normal 4 3 5 5" xfId="1073"/>
    <cellStyle name="Normal 4 3 5 5 2" xfId="2060"/>
    <cellStyle name="Normal 4 3 5 5 2 2" xfId="4036"/>
    <cellStyle name="Normal 4 3 5 5 3" xfId="3049"/>
    <cellStyle name="Normal 4 3 5 6" xfId="579"/>
    <cellStyle name="Normal 4 3 5 6 2" xfId="3543"/>
    <cellStyle name="Normal 4 3 5 7" xfId="1567"/>
    <cellStyle name="Normal 4 3 5 8" xfId="2554"/>
    <cellStyle name="Normal 4 3 6" xfId="118"/>
    <cellStyle name="Normal 4 3 6 2" xfId="237"/>
    <cellStyle name="Normal 4 3 6 2 2" xfId="484"/>
    <cellStyle name="Normal 4 3 6 2 2 2" xfId="1474"/>
    <cellStyle name="Normal 4 3 6 2 2 2 2" xfId="2377"/>
    <cellStyle name="Normal 4 3 6 2 2 2 2 2" xfId="4353"/>
    <cellStyle name="Normal 4 3 6 2 2 2 3" xfId="3450"/>
    <cellStyle name="Normal 4 3 6 2 2 3" xfId="980"/>
    <cellStyle name="Normal 4 3 6 2 2 3 2" xfId="3944"/>
    <cellStyle name="Normal 4 3 6 2 2 4" xfId="1968"/>
    <cellStyle name="Normal 4 3 6 2 2 5" xfId="2955"/>
    <cellStyle name="Normal 4 3 6 2 3" xfId="1227"/>
    <cellStyle name="Normal 4 3 6 2 3 2" xfId="2214"/>
    <cellStyle name="Normal 4 3 6 2 3 2 2" xfId="4190"/>
    <cellStyle name="Normal 4 3 6 2 3 3" xfId="3203"/>
    <cellStyle name="Normal 4 3 6 2 4" xfId="733"/>
    <cellStyle name="Normal 4 3 6 2 4 2" xfId="3697"/>
    <cellStyle name="Normal 4 3 6 2 5" xfId="1721"/>
    <cellStyle name="Normal 4 3 6 2 6" xfId="2708"/>
    <cellStyle name="Normal 4 3 6 3" xfId="365"/>
    <cellStyle name="Normal 4 3 6 3 2" xfId="1355"/>
    <cellStyle name="Normal 4 3 6 3 2 2" xfId="2376"/>
    <cellStyle name="Normal 4 3 6 3 2 2 2" xfId="4352"/>
    <cellStyle name="Normal 4 3 6 3 2 3" xfId="3331"/>
    <cellStyle name="Normal 4 3 6 3 3" xfId="861"/>
    <cellStyle name="Normal 4 3 6 3 3 2" xfId="3825"/>
    <cellStyle name="Normal 4 3 6 3 4" xfId="1849"/>
    <cellStyle name="Normal 4 3 6 3 5" xfId="2836"/>
    <cellStyle name="Normal 4 3 6 4" xfId="1108"/>
    <cellStyle name="Normal 4 3 6 4 2" xfId="2095"/>
    <cellStyle name="Normal 4 3 6 4 2 2" xfId="4071"/>
    <cellStyle name="Normal 4 3 6 4 3" xfId="3084"/>
    <cellStyle name="Normal 4 3 6 5" xfId="614"/>
    <cellStyle name="Normal 4 3 6 5 2" xfId="3578"/>
    <cellStyle name="Normal 4 3 6 6" xfId="1602"/>
    <cellStyle name="Normal 4 3 6 7" xfId="2589"/>
    <cellStyle name="Normal 4 3 7" xfId="177"/>
    <cellStyle name="Normal 4 3 7 2" xfId="424"/>
    <cellStyle name="Normal 4 3 7 2 2" xfId="1414"/>
    <cellStyle name="Normal 4 3 7 2 2 2" xfId="2378"/>
    <cellStyle name="Normal 4 3 7 2 2 2 2" xfId="4354"/>
    <cellStyle name="Normal 4 3 7 2 2 3" xfId="3390"/>
    <cellStyle name="Normal 4 3 7 2 3" xfId="920"/>
    <cellStyle name="Normal 4 3 7 2 3 2" xfId="3884"/>
    <cellStyle name="Normal 4 3 7 2 4" xfId="1908"/>
    <cellStyle name="Normal 4 3 7 2 5" xfId="2895"/>
    <cellStyle name="Normal 4 3 7 3" xfId="1167"/>
    <cellStyle name="Normal 4 3 7 3 2" xfId="2154"/>
    <cellStyle name="Normal 4 3 7 3 2 2" xfId="4130"/>
    <cellStyle name="Normal 4 3 7 3 3" xfId="3143"/>
    <cellStyle name="Normal 4 3 7 4" xfId="673"/>
    <cellStyle name="Normal 4 3 7 4 2" xfId="3637"/>
    <cellStyle name="Normal 4 3 7 5" xfId="1661"/>
    <cellStyle name="Normal 4 3 7 6" xfId="2648"/>
    <cellStyle name="Normal 4 3 8" xfId="301"/>
    <cellStyle name="Normal 4 3 8 2" xfId="1291"/>
    <cellStyle name="Normal 4 3 8 2 2" xfId="2359"/>
    <cellStyle name="Normal 4 3 8 2 2 2" xfId="4335"/>
    <cellStyle name="Normal 4 3 8 2 3" xfId="3267"/>
    <cellStyle name="Normal 4 3 8 3" xfId="797"/>
    <cellStyle name="Normal 4 3 8 3 2" xfId="3761"/>
    <cellStyle name="Normal 4 3 8 4" xfId="1785"/>
    <cellStyle name="Normal 4 3 8 5" xfId="2772"/>
    <cellStyle name="Normal 4 3 9" xfId="1044"/>
    <cellStyle name="Normal 4 3 9 2" xfId="2031"/>
    <cellStyle name="Normal 4 3 9 2 2" xfId="4007"/>
    <cellStyle name="Normal 4 3 9 3" xfId="3020"/>
    <cellStyle name="Normal 4 4" xfId="65"/>
    <cellStyle name="Normal 4 5" xfId="67"/>
    <cellStyle name="Normal 4 5 2" xfId="84"/>
    <cellStyle name="Normal 4 5 2 2" xfId="140"/>
    <cellStyle name="Normal 4 5 2 2 2" xfId="259"/>
    <cellStyle name="Normal 4 5 2 2 2 2" xfId="506"/>
    <cellStyle name="Normal 4 5 2 2 2 2 2" xfId="1496"/>
    <cellStyle name="Normal 4 5 2 2 2 2 2 2" xfId="2382"/>
    <cellStyle name="Normal 4 5 2 2 2 2 2 2 2" xfId="4358"/>
    <cellStyle name="Normal 4 5 2 2 2 2 2 3" xfId="3472"/>
    <cellStyle name="Normal 4 5 2 2 2 2 3" xfId="1002"/>
    <cellStyle name="Normal 4 5 2 2 2 2 3 2" xfId="3966"/>
    <cellStyle name="Normal 4 5 2 2 2 2 4" xfId="1990"/>
    <cellStyle name="Normal 4 5 2 2 2 2 5" xfId="2977"/>
    <cellStyle name="Normal 4 5 2 2 2 3" xfId="1249"/>
    <cellStyle name="Normal 4 5 2 2 2 3 2" xfId="2236"/>
    <cellStyle name="Normal 4 5 2 2 2 3 2 2" xfId="4212"/>
    <cellStyle name="Normal 4 5 2 2 2 3 3" xfId="3225"/>
    <cellStyle name="Normal 4 5 2 2 2 4" xfId="755"/>
    <cellStyle name="Normal 4 5 2 2 2 4 2" xfId="3719"/>
    <cellStyle name="Normal 4 5 2 2 2 5" xfId="1743"/>
    <cellStyle name="Normal 4 5 2 2 2 6" xfId="2730"/>
    <cellStyle name="Normal 4 5 2 2 3" xfId="387"/>
    <cellStyle name="Normal 4 5 2 2 3 2" xfId="1377"/>
    <cellStyle name="Normal 4 5 2 2 3 2 2" xfId="2381"/>
    <cellStyle name="Normal 4 5 2 2 3 2 2 2" xfId="4357"/>
    <cellStyle name="Normal 4 5 2 2 3 2 3" xfId="3353"/>
    <cellStyle name="Normal 4 5 2 2 3 3" xfId="883"/>
    <cellStyle name="Normal 4 5 2 2 3 3 2" xfId="3847"/>
    <cellStyle name="Normal 4 5 2 2 3 4" xfId="1871"/>
    <cellStyle name="Normal 4 5 2 2 3 5" xfId="2858"/>
    <cellStyle name="Normal 4 5 2 2 4" xfId="1130"/>
    <cellStyle name="Normal 4 5 2 2 4 2" xfId="2117"/>
    <cellStyle name="Normal 4 5 2 2 4 2 2" xfId="4093"/>
    <cellStyle name="Normal 4 5 2 2 4 3" xfId="3106"/>
    <cellStyle name="Normal 4 5 2 2 5" xfId="636"/>
    <cellStyle name="Normal 4 5 2 2 5 2" xfId="3600"/>
    <cellStyle name="Normal 4 5 2 2 6" xfId="1624"/>
    <cellStyle name="Normal 4 5 2 2 7" xfId="2611"/>
    <cellStyle name="Normal 4 5 2 3" xfId="199"/>
    <cellStyle name="Normal 4 5 2 3 2" xfId="446"/>
    <cellStyle name="Normal 4 5 2 3 2 2" xfId="1436"/>
    <cellStyle name="Normal 4 5 2 3 2 2 2" xfId="2383"/>
    <cellStyle name="Normal 4 5 2 3 2 2 2 2" xfId="4359"/>
    <cellStyle name="Normal 4 5 2 3 2 2 3" xfId="3412"/>
    <cellStyle name="Normal 4 5 2 3 2 3" xfId="942"/>
    <cellStyle name="Normal 4 5 2 3 2 3 2" xfId="3906"/>
    <cellStyle name="Normal 4 5 2 3 2 4" xfId="1930"/>
    <cellStyle name="Normal 4 5 2 3 2 5" xfId="2917"/>
    <cellStyle name="Normal 4 5 2 3 3" xfId="1189"/>
    <cellStyle name="Normal 4 5 2 3 3 2" xfId="2176"/>
    <cellStyle name="Normal 4 5 2 3 3 2 2" xfId="4152"/>
    <cellStyle name="Normal 4 5 2 3 3 3" xfId="3165"/>
    <cellStyle name="Normal 4 5 2 3 4" xfId="695"/>
    <cellStyle name="Normal 4 5 2 3 4 2" xfId="3659"/>
    <cellStyle name="Normal 4 5 2 3 5" xfId="1683"/>
    <cellStyle name="Normal 4 5 2 3 6" xfId="2670"/>
    <cellStyle name="Normal 4 5 2 4" xfId="332"/>
    <cellStyle name="Normal 4 5 2 4 2" xfId="1322"/>
    <cellStyle name="Normal 4 5 2 4 2 2" xfId="2380"/>
    <cellStyle name="Normal 4 5 2 4 2 2 2" xfId="4356"/>
    <cellStyle name="Normal 4 5 2 4 2 3" xfId="3298"/>
    <cellStyle name="Normal 4 5 2 4 3" xfId="828"/>
    <cellStyle name="Normal 4 5 2 4 3 2" xfId="3792"/>
    <cellStyle name="Normal 4 5 2 4 4" xfId="1816"/>
    <cellStyle name="Normal 4 5 2 4 5" xfId="2803"/>
    <cellStyle name="Normal 4 5 2 5" xfId="1075"/>
    <cellStyle name="Normal 4 5 2 5 2" xfId="2062"/>
    <cellStyle name="Normal 4 5 2 5 2 2" xfId="4038"/>
    <cellStyle name="Normal 4 5 2 5 3" xfId="3051"/>
    <cellStyle name="Normal 4 5 2 6" xfId="581"/>
    <cellStyle name="Normal 4 5 2 6 2" xfId="3545"/>
    <cellStyle name="Normal 4 5 2 7" xfId="1569"/>
    <cellStyle name="Normal 4 5 2 8" xfId="2556"/>
    <cellStyle name="Normal 4 5 3" xfId="120"/>
    <cellStyle name="Normal 4 5 3 2" xfId="239"/>
    <cellStyle name="Normal 4 5 3 2 2" xfId="486"/>
    <cellStyle name="Normal 4 5 3 2 2 2" xfId="1476"/>
    <cellStyle name="Normal 4 5 3 2 2 2 2" xfId="2385"/>
    <cellStyle name="Normal 4 5 3 2 2 2 2 2" xfId="4361"/>
    <cellStyle name="Normal 4 5 3 2 2 2 3" xfId="3452"/>
    <cellStyle name="Normal 4 5 3 2 2 3" xfId="982"/>
    <cellStyle name="Normal 4 5 3 2 2 3 2" xfId="3946"/>
    <cellStyle name="Normal 4 5 3 2 2 4" xfId="1970"/>
    <cellStyle name="Normal 4 5 3 2 2 5" xfId="2957"/>
    <cellStyle name="Normal 4 5 3 2 3" xfId="1229"/>
    <cellStyle name="Normal 4 5 3 2 3 2" xfId="2216"/>
    <cellStyle name="Normal 4 5 3 2 3 2 2" xfId="4192"/>
    <cellStyle name="Normal 4 5 3 2 3 3" xfId="3205"/>
    <cellStyle name="Normal 4 5 3 2 4" xfId="735"/>
    <cellStyle name="Normal 4 5 3 2 4 2" xfId="3699"/>
    <cellStyle name="Normal 4 5 3 2 5" xfId="1723"/>
    <cellStyle name="Normal 4 5 3 2 6" xfId="2710"/>
    <cellStyle name="Normal 4 5 3 3" xfId="367"/>
    <cellStyle name="Normal 4 5 3 3 2" xfId="1357"/>
    <cellStyle name="Normal 4 5 3 3 2 2" xfId="2384"/>
    <cellStyle name="Normal 4 5 3 3 2 2 2" xfId="4360"/>
    <cellStyle name="Normal 4 5 3 3 2 3" xfId="3333"/>
    <cellStyle name="Normal 4 5 3 3 3" xfId="863"/>
    <cellStyle name="Normal 4 5 3 3 3 2" xfId="3827"/>
    <cellStyle name="Normal 4 5 3 3 4" xfId="1851"/>
    <cellStyle name="Normal 4 5 3 3 5" xfId="2838"/>
    <cellStyle name="Normal 4 5 3 4" xfId="1110"/>
    <cellStyle name="Normal 4 5 3 4 2" xfId="2097"/>
    <cellStyle name="Normal 4 5 3 4 2 2" xfId="4073"/>
    <cellStyle name="Normal 4 5 3 4 3" xfId="3086"/>
    <cellStyle name="Normal 4 5 3 5" xfId="616"/>
    <cellStyle name="Normal 4 5 3 5 2" xfId="3580"/>
    <cellStyle name="Normal 4 5 3 6" xfId="1604"/>
    <cellStyle name="Normal 4 5 3 7" xfId="2591"/>
    <cellStyle name="Normal 4 5 4" xfId="179"/>
    <cellStyle name="Normal 4 5 4 2" xfId="426"/>
    <cellStyle name="Normal 4 5 4 2 2" xfId="1416"/>
    <cellStyle name="Normal 4 5 4 2 2 2" xfId="2386"/>
    <cellStyle name="Normal 4 5 4 2 2 2 2" xfId="4362"/>
    <cellStyle name="Normal 4 5 4 2 2 3" xfId="3392"/>
    <cellStyle name="Normal 4 5 4 2 3" xfId="922"/>
    <cellStyle name="Normal 4 5 4 2 3 2" xfId="3886"/>
    <cellStyle name="Normal 4 5 4 2 4" xfId="1910"/>
    <cellStyle name="Normal 4 5 4 2 5" xfId="2897"/>
    <cellStyle name="Normal 4 5 4 3" xfId="1169"/>
    <cellStyle name="Normal 4 5 4 3 2" xfId="2156"/>
    <cellStyle name="Normal 4 5 4 3 2 2" xfId="4132"/>
    <cellStyle name="Normal 4 5 4 3 3" xfId="3145"/>
    <cellStyle name="Normal 4 5 4 4" xfId="675"/>
    <cellStyle name="Normal 4 5 4 4 2" xfId="3639"/>
    <cellStyle name="Normal 4 5 4 5" xfId="1663"/>
    <cellStyle name="Normal 4 5 4 6" xfId="2650"/>
    <cellStyle name="Normal 4 5 5" xfId="316"/>
    <cellStyle name="Normal 4 5 5 2" xfId="1306"/>
    <cellStyle name="Normal 4 5 5 2 2" xfId="2379"/>
    <cellStyle name="Normal 4 5 5 2 2 2" xfId="4355"/>
    <cellStyle name="Normal 4 5 5 2 3" xfId="3282"/>
    <cellStyle name="Normal 4 5 5 3" xfId="812"/>
    <cellStyle name="Normal 4 5 5 3 2" xfId="3776"/>
    <cellStyle name="Normal 4 5 5 4" xfId="1800"/>
    <cellStyle name="Normal 4 5 5 5" xfId="2787"/>
    <cellStyle name="Normal 4 5 6" xfId="1059"/>
    <cellStyle name="Normal 4 5 6 2" xfId="2046"/>
    <cellStyle name="Normal 4 5 6 2 2" xfId="4022"/>
    <cellStyle name="Normal 4 5 6 3" xfId="3035"/>
    <cellStyle name="Normal 4 5 7" xfId="565"/>
    <cellStyle name="Normal 4 5 7 2" xfId="3529"/>
    <cellStyle name="Normal 4 5 8" xfId="1553"/>
    <cellStyle name="Normal 4 5 9" xfId="2540"/>
    <cellStyle name="Normal 4 6" xfId="70"/>
    <cellStyle name="Normal 4 6 2" xfId="87"/>
    <cellStyle name="Normal 4 6 2 2" xfId="143"/>
    <cellStyle name="Normal 4 6 2 2 2" xfId="262"/>
    <cellStyle name="Normal 4 6 2 2 2 2" xfId="509"/>
    <cellStyle name="Normal 4 6 2 2 2 2 2" xfId="1499"/>
    <cellStyle name="Normal 4 6 2 2 2 2 2 2" xfId="2390"/>
    <cellStyle name="Normal 4 6 2 2 2 2 2 2 2" xfId="4366"/>
    <cellStyle name="Normal 4 6 2 2 2 2 2 3" xfId="3475"/>
    <cellStyle name="Normal 4 6 2 2 2 2 3" xfId="1005"/>
    <cellStyle name="Normal 4 6 2 2 2 2 3 2" xfId="3969"/>
    <cellStyle name="Normal 4 6 2 2 2 2 4" xfId="1993"/>
    <cellStyle name="Normal 4 6 2 2 2 2 5" xfId="2980"/>
    <cellStyle name="Normal 4 6 2 2 2 3" xfId="1252"/>
    <cellStyle name="Normal 4 6 2 2 2 3 2" xfId="2239"/>
    <cellStyle name="Normal 4 6 2 2 2 3 2 2" xfId="4215"/>
    <cellStyle name="Normal 4 6 2 2 2 3 3" xfId="3228"/>
    <cellStyle name="Normal 4 6 2 2 2 4" xfId="758"/>
    <cellStyle name="Normal 4 6 2 2 2 4 2" xfId="3722"/>
    <cellStyle name="Normal 4 6 2 2 2 5" xfId="1746"/>
    <cellStyle name="Normal 4 6 2 2 2 6" xfId="2733"/>
    <cellStyle name="Normal 4 6 2 2 3" xfId="390"/>
    <cellStyle name="Normal 4 6 2 2 3 2" xfId="1380"/>
    <cellStyle name="Normal 4 6 2 2 3 2 2" xfId="2389"/>
    <cellStyle name="Normal 4 6 2 2 3 2 2 2" xfId="4365"/>
    <cellStyle name="Normal 4 6 2 2 3 2 3" xfId="3356"/>
    <cellStyle name="Normal 4 6 2 2 3 3" xfId="886"/>
    <cellStyle name="Normal 4 6 2 2 3 3 2" xfId="3850"/>
    <cellStyle name="Normal 4 6 2 2 3 4" xfId="1874"/>
    <cellStyle name="Normal 4 6 2 2 3 5" xfId="2861"/>
    <cellStyle name="Normal 4 6 2 2 4" xfId="1133"/>
    <cellStyle name="Normal 4 6 2 2 4 2" xfId="2120"/>
    <cellStyle name="Normal 4 6 2 2 4 2 2" xfId="4096"/>
    <cellStyle name="Normal 4 6 2 2 4 3" xfId="3109"/>
    <cellStyle name="Normal 4 6 2 2 5" xfId="639"/>
    <cellStyle name="Normal 4 6 2 2 5 2" xfId="3603"/>
    <cellStyle name="Normal 4 6 2 2 6" xfId="1627"/>
    <cellStyle name="Normal 4 6 2 2 7" xfId="2614"/>
    <cellStyle name="Normal 4 6 2 3" xfId="202"/>
    <cellStyle name="Normal 4 6 2 3 2" xfId="449"/>
    <cellStyle name="Normal 4 6 2 3 2 2" xfId="1439"/>
    <cellStyle name="Normal 4 6 2 3 2 2 2" xfId="2391"/>
    <cellStyle name="Normal 4 6 2 3 2 2 2 2" xfId="4367"/>
    <cellStyle name="Normal 4 6 2 3 2 2 3" xfId="3415"/>
    <cellStyle name="Normal 4 6 2 3 2 3" xfId="945"/>
    <cellStyle name="Normal 4 6 2 3 2 3 2" xfId="3909"/>
    <cellStyle name="Normal 4 6 2 3 2 4" xfId="1933"/>
    <cellStyle name="Normal 4 6 2 3 2 5" xfId="2920"/>
    <cellStyle name="Normal 4 6 2 3 3" xfId="1192"/>
    <cellStyle name="Normal 4 6 2 3 3 2" xfId="2179"/>
    <cellStyle name="Normal 4 6 2 3 3 2 2" xfId="4155"/>
    <cellStyle name="Normal 4 6 2 3 3 3" xfId="3168"/>
    <cellStyle name="Normal 4 6 2 3 4" xfId="698"/>
    <cellStyle name="Normal 4 6 2 3 4 2" xfId="3662"/>
    <cellStyle name="Normal 4 6 2 3 5" xfId="1686"/>
    <cellStyle name="Normal 4 6 2 3 6" xfId="2673"/>
    <cellStyle name="Normal 4 6 2 4" xfId="335"/>
    <cellStyle name="Normal 4 6 2 4 2" xfId="1325"/>
    <cellStyle name="Normal 4 6 2 4 2 2" xfId="2388"/>
    <cellStyle name="Normal 4 6 2 4 2 2 2" xfId="4364"/>
    <cellStyle name="Normal 4 6 2 4 2 3" xfId="3301"/>
    <cellStyle name="Normal 4 6 2 4 3" xfId="831"/>
    <cellStyle name="Normal 4 6 2 4 3 2" xfId="3795"/>
    <cellStyle name="Normal 4 6 2 4 4" xfId="1819"/>
    <cellStyle name="Normal 4 6 2 4 5" xfId="2806"/>
    <cellStyle name="Normal 4 6 2 5" xfId="1078"/>
    <cellStyle name="Normal 4 6 2 5 2" xfId="2065"/>
    <cellStyle name="Normal 4 6 2 5 2 2" xfId="4041"/>
    <cellStyle name="Normal 4 6 2 5 3" xfId="3054"/>
    <cellStyle name="Normal 4 6 2 6" xfId="584"/>
    <cellStyle name="Normal 4 6 2 6 2" xfId="3548"/>
    <cellStyle name="Normal 4 6 2 7" xfId="1572"/>
    <cellStyle name="Normal 4 6 2 8" xfId="2559"/>
    <cellStyle name="Normal 4 6 3" xfId="123"/>
    <cellStyle name="Normal 4 6 3 2" xfId="242"/>
    <cellStyle name="Normal 4 6 3 2 2" xfId="489"/>
    <cellStyle name="Normal 4 6 3 2 2 2" xfId="1479"/>
    <cellStyle name="Normal 4 6 3 2 2 2 2" xfId="2393"/>
    <cellStyle name="Normal 4 6 3 2 2 2 2 2" xfId="4369"/>
    <cellStyle name="Normal 4 6 3 2 2 2 3" xfId="3455"/>
    <cellStyle name="Normal 4 6 3 2 2 3" xfId="985"/>
    <cellStyle name="Normal 4 6 3 2 2 3 2" xfId="3949"/>
    <cellStyle name="Normal 4 6 3 2 2 4" xfId="1973"/>
    <cellStyle name="Normal 4 6 3 2 2 5" xfId="2960"/>
    <cellStyle name="Normal 4 6 3 2 3" xfId="1232"/>
    <cellStyle name="Normal 4 6 3 2 3 2" xfId="2219"/>
    <cellStyle name="Normal 4 6 3 2 3 2 2" xfId="4195"/>
    <cellStyle name="Normal 4 6 3 2 3 3" xfId="3208"/>
    <cellStyle name="Normal 4 6 3 2 4" xfId="738"/>
    <cellStyle name="Normal 4 6 3 2 4 2" xfId="3702"/>
    <cellStyle name="Normal 4 6 3 2 5" xfId="1726"/>
    <cellStyle name="Normal 4 6 3 2 6" xfId="2713"/>
    <cellStyle name="Normal 4 6 3 3" xfId="370"/>
    <cellStyle name="Normal 4 6 3 3 2" xfId="1360"/>
    <cellStyle name="Normal 4 6 3 3 2 2" xfId="2392"/>
    <cellStyle name="Normal 4 6 3 3 2 2 2" xfId="4368"/>
    <cellStyle name="Normal 4 6 3 3 2 3" xfId="3336"/>
    <cellStyle name="Normal 4 6 3 3 3" xfId="866"/>
    <cellStyle name="Normal 4 6 3 3 3 2" xfId="3830"/>
    <cellStyle name="Normal 4 6 3 3 4" xfId="1854"/>
    <cellStyle name="Normal 4 6 3 3 5" xfId="2841"/>
    <cellStyle name="Normal 4 6 3 4" xfId="1113"/>
    <cellStyle name="Normal 4 6 3 4 2" xfId="2100"/>
    <cellStyle name="Normal 4 6 3 4 2 2" xfId="4076"/>
    <cellStyle name="Normal 4 6 3 4 3" xfId="3089"/>
    <cellStyle name="Normal 4 6 3 5" xfId="619"/>
    <cellStyle name="Normal 4 6 3 5 2" xfId="3583"/>
    <cellStyle name="Normal 4 6 3 6" xfId="1607"/>
    <cellStyle name="Normal 4 6 3 7" xfId="2594"/>
    <cellStyle name="Normal 4 6 4" xfId="182"/>
    <cellStyle name="Normal 4 6 4 2" xfId="429"/>
    <cellStyle name="Normal 4 6 4 2 2" xfId="1419"/>
    <cellStyle name="Normal 4 6 4 2 2 2" xfId="2394"/>
    <cellStyle name="Normal 4 6 4 2 2 2 2" xfId="4370"/>
    <cellStyle name="Normal 4 6 4 2 2 3" xfId="3395"/>
    <cellStyle name="Normal 4 6 4 2 3" xfId="925"/>
    <cellStyle name="Normal 4 6 4 2 3 2" xfId="3889"/>
    <cellStyle name="Normal 4 6 4 2 4" xfId="1913"/>
    <cellStyle name="Normal 4 6 4 2 5" xfId="2900"/>
    <cellStyle name="Normal 4 6 4 3" xfId="1172"/>
    <cellStyle name="Normal 4 6 4 3 2" xfId="2159"/>
    <cellStyle name="Normal 4 6 4 3 2 2" xfId="4135"/>
    <cellStyle name="Normal 4 6 4 3 3" xfId="3148"/>
    <cellStyle name="Normal 4 6 4 4" xfId="678"/>
    <cellStyle name="Normal 4 6 4 4 2" xfId="3642"/>
    <cellStyle name="Normal 4 6 4 5" xfId="1666"/>
    <cellStyle name="Normal 4 6 4 6" xfId="2653"/>
    <cellStyle name="Normal 4 6 5" xfId="319"/>
    <cellStyle name="Normal 4 6 5 2" xfId="1309"/>
    <cellStyle name="Normal 4 6 5 2 2" xfId="2387"/>
    <cellStyle name="Normal 4 6 5 2 2 2" xfId="4363"/>
    <cellStyle name="Normal 4 6 5 2 3" xfId="3285"/>
    <cellStyle name="Normal 4 6 5 3" xfId="815"/>
    <cellStyle name="Normal 4 6 5 3 2" xfId="3779"/>
    <cellStyle name="Normal 4 6 5 4" xfId="1803"/>
    <cellStyle name="Normal 4 6 5 5" xfId="2790"/>
    <cellStyle name="Normal 4 6 6" xfId="1062"/>
    <cellStyle name="Normal 4 6 6 2" xfId="2049"/>
    <cellStyle name="Normal 4 6 6 2 2" xfId="4025"/>
    <cellStyle name="Normal 4 6 6 3" xfId="3038"/>
    <cellStyle name="Normal 4 6 7" xfId="568"/>
    <cellStyle name="Normal 4 6 7 2" xfId="3532"/>
    <cellStyle name="Normal 4 6 8" xfId="1556"/>
    <cellStyle name="Normal 4 6 9" xfId="2543"/>
    <cellStyle name="Normal 4 7" xfId="54"/>
    <cellStyle name="Normal 4 7 2" xfId="76"/>
    <cellStyle name="Normal 4 7 2 2" xfId="128"/>
    <cellStyle name="Normal 4 7 2 2 2" xfId="247"/>
    <cellStyle name="Normal 4 7 2 2 2 2" xfId="494"/>
    <cellStyle name="Normal 4 7 2 2 2 2 2" xfId="1484"/>
    <cellStyle name="Normal 4 7 2 2 2 2 2 2" xfId="2398"/>
    <cellStyle name="Normal 4 7 2 2 2 2 2 2 2" xfId="4374"/>
    <cellStyle name="Normal 4 7 2 2 2 2 2 3" xfId="3460"/>
    <cellStyle name="Normal 4 7 2 2 2 2 3" xfId="990"/>
    <cellStyle name="Normal 4 7 2 2 2 2 3 2" xfId="3954"/>
    <cellStyle name="Normal 4 7 2 2 2 2 4" xfId="1978"/>
    <cellStyle name="Normal 4 7 2 2 2 2 5" xfId="2965"/>
    <cellStyle name="Normal 4 7 2 2 2 3" xfId="1237"/>
    <cellStyle name="Normal 4 7 2 2 2 3 2" xfId="2224"/>
    <cellStyle name="Normal 4 7 2 2 2 3 2 2" xfId="4200"/>
    <cellStyle name="Normal 4 7 2 2 2 3 3" xfId="3213"/>
    <cellStyle name="Normal 4 7 2 2 2 4" xfId="743"/>
    <cellStyle name="Normal 4 7 2 2 2 4 2" xfId="3707"/>
    <cellStyle name="Normal 4 7 2 2 2 5" xfId="1731"/>
    <cellStyle name="Normal 4 7 2 2 2 6" xfId="2718"/>
    <cellStyle name="Normal 4 7 2 2 3" xfId="375"/>
    <cellStyle name="Normal 4 7 2 2 3 2" xfId="1365"/>
    <cellStyle name="Normal 4 7 2 2 3 2 2" xfId="2397"/>
    <cellStyle name="Normal 4 7 2 2 3 2 2 2" xfId="4373"/>
    <cellStyle name="Normal 4 7 2 2 3 2 3" xfId="3341"/>
    <cellStyle name="Normal 4 7 2 2 3 3" xfId="871"/>
    <cellStyle name="Normal 4 7 2 2 3 3 2" xfId="3835"/>
    <cellStyle name="Normal 4 7 2 2 3 4" xfId="1859"/>
    <cellStyle name="Normal 4 7 2 2 3 5" xfId="2846"/>
    <cellStyle name="Normal 4 7 2 2 4" xfId="1118"/>
    <cellStyle name="Normal 4 7 2 2 4 2" xfId="2105"/>
    <cellStyle name="Normal 4 7 2 2 4 2 2" xfId="4081"/>
    <cellStyle name="Normal 4 7 2 2 4 3" xfId="3094"/>
    <cellStyle name="Normal 4 7 2 2 5" xfId="624"/>
    <cellStyle name="Normal 4 7 2 2 5 2" xfId="3588"/>
    <cellStyle name="Normal 4 7 2 2 6" xfId="1612"/>
    <cellStyle name="Normal 4 7 2 2 7" xfId="2599"/>
    <cellStyle name="Normal 4 7 2 3" xfId="187"/>
    <cellStyle name="Normal 4 7 2 3 2" xfId="434"/>
    <cellStyle name="Normal 4 7 2 3 2 2" xfId="1424"/>
    <cellStyle name="Normal 4 7 2 3 2 2 2" xfId="2399"/>
    <cellStyle name="Normal 4 7 2 3 2 2 2 2" xfId="4375"/>
    <cellStyle name="Normal 4 7 2 3 2 2 3" xfId="3400"/>
    <cellStyle name="Normal 4 7 2 3 2 3" xfId="930"/>
    <cellStyle name="Normal 4 7 2 3 2 3 2" xfId="3894"/>
    <cellStyle name="Normal 4 7 2 3 2 4" xfId="1918"/>
    <cellStyle name="Normal 4 7 2 3 2 5" xfId="2905"/>
    <cellStyle name="Normal 4 7 2 3 3" xfId="1177"/>
    <cellStyle name="Normal 4 7 2 3 3 2" xfId="2164"/>
    <cellStyle name="Normal 4 7 2 3 3 2 2" xfId="4140"/>
    <cellStyle name="Normal 4 7 2 3 3 3" xfId="3153"/>
    <cellStyle name="Normal 4 7 2 3 4" xfId="683"/>
    <cellStyle name="Normal 4 7 2 3 4 2" xfId="3647"/>
    <cellStyle name="Normal 4 7 2 3 5" xfId="1671"/>
    <cellStyle name="Normal 4 7 2 3 6" xfId="2658"/>
    <cellStyle name="Normal 4 7 2 4" xfId="324"/>
    <cellStyle name="Normal 4 7 2 4 2" xfId="1314"/>
    <cellStyle name="Normal 4 7 2 4 2 2" xfId="2396"/>
    <cellStyle name="Normal 4 7 2 4 2 2 2" xfId="4372"/>
    <cellStyle name="Normal 4 7 2 4 2 3" xfId="3290"/>
    <cellStyle name="Normal 4 7 2 4 3" xfId="820"/>
    <cellStyle name="Normal 4 7 2 4 3 2" xfId="3784"/>
    <cellStyle name="Normal 4 7 2 4 4" xfId="1808"/>
    <cellStyle name="Normal 4 7 2 4 5" xfId="2795"/>
    <cellStyle name="Normal 4 7 2 5" xfId="1067"/>
    <cellStyle name="Normal 4 7 2 5 2" xfId="2054"/>
    <cellStyle name="Normal 4 7 2 5 2 2" xfId="4030"/>
    <cellStyle name="Normal 4 7 2 5 3" xfId="3043"/>
    <cellStyle name="Normal 4 7 2 6" xfId="573"/>
    <cellStyle name="Normal 4 7 2 6 2" xfId="3537"/>
    <cellStyle name="Normal 4 7 2 7" xfId="1561"/>
    <cellStyle name="Normal 4 7 2 8" xfId="2548"/>
    <cellStyle name="Normal 4 7 3" xfId="110"/>
    <cellStyle name="Normal 4 7 3 2" xfId="227"/>
    <cellStyle name="Normal 4 7 3 2 2" xfId="474"/>
    <cellStyle name="Normal 4 7 3 2 2 2" xfId="1464"/>
    <cellStyle name="Normal 4 7 3 2 2 2 2" xfId="2401"/>
    <cellStyle name="Normal 4 7 3 2 2 2 2 2" xfId="4377"/>
    <cellStyle name="Normal 4 7 3 2 2 2 3" xfId="3440"/>
    <cellStyle name="Normal 4 7 3 2 2 3" xfId="970"/>
    <cellStyle name="Normal 4 7 3 2 2 3 2" xfId="3934"/>
    <cellStyle name="Normal 4 7 3 2 2 4" xfId="1958"/>
    <cellStyle name="Normal 4 7 3 2 2 5" xfId="2945"/>
    <cellStyle name="Normal 4 7 3 2 3" xfId="1217"/>
    <cellStyle name="Normal 4 7 3 2 3 2" xfId="2204"/>
    <cellStyle name="Normal 4 7 3 2 3 2 2" xfId="4180"/>
    <cellStyle name="Normal 4 7 3 2 3 3" xfId="3193"/>
    <cellStyle name="Normal 4 7 3 2 4" xfId="723"/>
    <cellStyle name="Normal 4 7 3 2 4 2" xfId="3687"/>
    <cellStyle name="Normal 4 7 3 2 5" xfId="1711"/>
    <cellStyle name="Normal 4 7 3 2 6" xfId="2698"/>
    <cellStyle name="Normal 4 7 3 3" xfId="357"/>
    <cellStyle name="Normal 4 7 3 3 2" xfId="1347"/>
    <cellStyle name="Normal 4 7 3 3 2 2" xfId="2400"/>
    <cellStyle name="Normal 4 7 3 3 2 2 2" xfId="4376"/>
    <cellStyle name="Normal 4 7 3 3 2 3" xfId="3323"/>
    <cellStyle name="Normal 4 7 3 3 3" xfId="853"/>
    <cellStyle name="Normal 4 7 3 3 3 2" xfId="3817"/>
    <cellStyle name="Normal 4 7 3 3 4" xfId="1841"/>
    <cellStyle name="Normal 4 7 3 3 5" xfId="2828"/>
    <cellStyle name="Normal 4 7 3 4" xfId="1100"/>
    <cellStyle name="Normal 4 7 3 4 2" xfId="2087"/>
    <cellStyle name="Normal 4 7 3 4 2 2" xfId="4063"/>
    <cellStyle name="Normal 4 7 3 4 3" xfId="3076"/>
    <cellStyle name="Normal 4 7 3 5" xfId="606"/>
    <cellStyle name="Normal 4 7 3 5 2" xfId="3570"/>
    <cellStyle name="Normal 4 7 3 6" xfId="1594"/>
    <cellStyle name="Normal 4 7 3 7" xfId="2581"/>
    <cellStyle name="Normal 4 7 4" xfId="168"/>
    <cellStyle name="Normal 4 7 4 2" xfId="415"/>
    <cellStyle name="Normal 4 7 4 2 2" xfId="1405"/>
    <cellStyle name="Normal 4 7 4 2 2 2" xfId="2402"/>
    <cellStyle name="Normal 4 7 4 2 2 2 2" xfId="4378"/>
    <cellStyle name="Normal 4 7 4 2 2 3" xfId="3381"/>
    <cellStyle name="Normal 4 7 4 2 3" xfId="911"/>
    <cellStyle name="Normal 4 7 4 2 3 2" xfId="3875"/>
    <cellStyle name="Normal 4 7 4 2 4" xfId="1899"/>
    <cellStyle name="Normal 4 7 4 2 5" xfId="2886"/>
    <cellStyle name="Normal 4 7 4 3" xfId="1158"/>
    <cellStyle name="Normal 4 7 4 3 2" xfId="2145"/>
    <cellStyle name="Normal 4 7 4 3 2 2" xfId="4121"/>
    <cellStyle name="Normal 4 7 4 3 3" xfId="3134"/>
    <cellStyle name="Normal 4 7 4 4" xfId="664"/>
    <cellStyle name="Normal 4 7 4 4 2" xfId="3628"/>
    <cellStyle name="Normal 4 7 4 5" xfId="1652"/>
    <cellStyle name="Normal 4 7 4 6" xfId="2639"/>
    <cellStyle name="Normal 4 7 5" xfId="313"/>
    <cellStyle name="Normal 4 7 5 2" xfId="1303"/>
    <cellStyle name="Normal 4 7 5 2 2" xfId="2395"/>
    <cellStyle name="Normal 4 7 5 2 2 2" xfId="4371"/>
    <cellStyle name="Normal 4 7 5 2 3" xfId="3279"/>
    <cellStyle name="Normal 4 7 5 3" xfId="809"/>
    <cellStyle name="Normal 4 7 5 3 2" xfId="3773"/>
    <cellStyle name="Normal 4 7 5 4" xfId="1797"/>
    <cellStyle name="Normal 4 7 5 5" xfId="2784"/>
    <cellStyle name="Normal 4 7 6" xfId="1056"/>
    <cellStyle name="Normal 4 7 6 2" xfId="2043"/>
    <cellStyle name="Normal 4 7 6 2 2" xfId="4019"/>
    <cellStyle name="Normal 4 7 6 3" xfId="3032"/>
    <cellStyle name="Normal 4 7 7" xfId="562"/>
    <cellStyle name="Normal 4 7 7 2" xfId="3526"/>
    <cellStyle name="Normal 4 7 8" xfId="1550"/>
    <cellStyle name="Normal 4 7 9" xfId="2537"/>
    <cellStyle name="Normal 4 8" xfId="50"/>
    <cellStyle name="Normal 4 8 2" xfId="92"/>
    <cellStyle name="Normal 4 8 2 2" xfId="147"/>
    <cellStyle name="Normal 4 8 2 2 2" xfId="266"/>
    <cellStyle name="Normal 4 8 2 2 2 2" xfId="513"/>
    <cellStyle name="Normal 4 8 2 2 2 2 2" xfId="1503"/>
    <cellStyle name="Normal 4 8 2 2 2 2 2 2" xfId="2406"/>
    <cellStyle name="Normal 4 8 2 2 2 2 2 2 2" xfId="4382"/>
    <cellStyle name="Normal 4 8 2 2 2 2 2 3" xfId="3479"/>
    <cellStyle name="Normal 4 8 2 2 2 2 3" xfId="1009"/>
    <cellStyle name="Normal 4 8 2 2 2 2 3 2" xfId="3973"/>
    <cellStyle name="Normal 4 8 2 2 2 2 4" xfId="1997"/>
    <cellStyle name="Normal 4 8 2 2 2 2 5" xfId="2984"/>
    <cellStyle name="Normal 4 8 2 2 2 3" xfId="1256"/>
    <cellStyle name="Normal 4 8 2 2 2 3 2" xfId="2243"/>
    <cellStyle name="Normal 4 8 2 2 2 3 2 2" xfId="4219"/>
    <cellStyle name="Normal 4 8 2 2 2 3 3" xfId="3232"/>
    <cellStyle name="Normal 4 8 2 2 2 4" xfId="762"/>
    <cellStyle name="Normal 4 8 2 2 2 4 2" xfId="3726"/>
    <cellStyle name="Normal 4 8 2 2 2 5" xfId="1750"/>
    <cellStyle name="Normal 4 8 2 2 2 6" xfId="2737"/>
    <cellStyle name="Normal 4 8 2 2 3" xfId="394"/>
    <cellStyle name="Normal 4 8 2 2 3 2" xfId="1384"/>
    <cellStyle name="Normal 4 8 2 2 3 2 2" xfId="2405"/>
    <cellStyle name="Normal 4 8 2 2 3 2 2 2" xfId="4381"/>
    <cellStyle name="Normal 4 8 2 2 3 2 3" xfId="3360"/>
    <cellStyle name="Normal 4 8 2 2 3 3" xfId="890"/>
    <cellStyle name="Normal 4 8 2 2 3 3 2" xfId="3854"/>
    <cellStyle name="Normal 4 8 2 2 3 4" xfId="1878"/>
    <cellStyle name="Normal 4 8 2 2 3 5" xfId="2865"/>
    <cellStyle name="Normal 4 8 2 2 4" xfId="1137"/>
    <cellStyle name="Normal 4 8 2 2 4 2" xfId="2124"/>
    <cellStyle name="Normal 4 8 2 2 4 2 2" xfId="4100"/>
    <cellStyle name="Normal 4 8 2 2 4 3" xfId="3113"/>
    <cellStyle name="Normal 4 8 2 2 5" xfId="643"/>
    <cellStyle name="Normal 4 8 2 2 5 2" xfId="3607"/>
    <cellStyle name="Normal 4 8 2 2 6" xfId="1631"/>
    <cellStyle name="Normal 4 8 2 2 7" xfId="2618"/>
    <cellStyle name="Normal 4 8 2 3" xfId="206"/>
    <cellStyle name="Normal 4 8 2 3 2" xfId="453"/>
    <cellStyle name="Normal 4 8 2 3 2 2" xfId="1443"/>
    <cellStyle name="Normal 4 8 2 3 2 2 2" xfId="2407"/>
    <cellStyle name="Normal 4 8 2 3 2 2 2 2" xfId="4383"/>
    <cellStyle name="Normal 4 8 2 3 2 2 3" xfId="3419"/>
    <cellStyle name="Normal 4 8 2 3 2 3" xfId="949"/>
    <cellStyle name="Normal 4 8 2 3 2 3 2" xfId="3913"/>
    <cellStyle name="Normal 4 8 2 3 2 4" xfId="1937"/>
    <cellStyle name="Normal 4 8 2 3 2 5" xfId="2924"/>
    <cellStyle name="Normal 4 8 2 3 3" xfId="1196"/>
    <cellStyle name="Normal 4 8 2 3 3 2" xfId="2183"/>
    <cellStyle name="Normal 4 8 2 3 3 2 2" xfId="4159"/>
    <cellStyle name="Normal 4 8 2 3 3 3" xfId="3172"/>
    <cellStyle name="Normal 4 8 2 3 4" xfId="702"/>
    <cellStyle name="Normal 4 8 2 3 4 2" xfId="3666"/>
    <cellStyle name="Normal 4 8 2 3 5" xfId="1690"/>
    <cellStyle name="Normal 4 8 2 3 6" xfId="2677"/>
    <cellStyle name="Normal 4 8 2 4" xfId="339"/>
    <cellStyle name="Normal 4 8 2 4 2" xfId="1329"/>
    <cellStyle name="Normal 4 8 2 4 2 2" xfId="2404"/>
    <cellStyle name="Normal 4 8 2 4 2 2 2" xfId="4380"/>
    <cellStyle name="Normal 4 8 2 4 2 3" xfId="3305"/>
    <cellStyle name="Normal 4 8 2 4 3" xfId="835"/>
    <cellStyle name="Normal 4 8 2 4 3 2" xfId="3799"/>
    <cellStyle name="Normal 4 8 2 4 4" xfId="1823"/>
    <cellStyle name="Normal 4 8 2 4 5" xfId="2810"/>
    <cellStyle name="Normal 4 8 2 5" xfId="1082"/>
    <cellStyle name="Normal 4 8 2 5 2" xfId="2069"/>
    <cellStyle name="Normal 4 8 2 5 2 2" xfId="4045"/>
    <cellStyle name="Normal 4 8 2 5 3" xfId="3058"/>
    <cellStyle name="Normal 4 8 2 6" xfId="588"/>
    <cellStyle name="Normal 4 8 2 6 2" xfId="3552"/>
    <cellStyle name="Normal 4 8 2 7" xfId="1576"/>
    <cellStyle name="Normal 4 8 2 8" xfId="2563"/>
    <cellStyle name="Normal 4 8 3" xfId="109"/>
    <cellStyle name="Normal 4 8 3 2" xfId="226"/>
    <cellStyle name="Normal 4 8 3 2 2" xfId="473"/>
    <cellStyle name="Normal 4 8 3 2 2 2" xfId="1463"/>
    <cellStyle name="Normal 4 8 3 2 2 2 2" xfId="2409"/>
    <cellStyle name="Normal 4 8 3 2 2 2 2 2" xfId="4385"/>
    <cellStyle name="Normal 4 8 3 2 2 2 3" xfId="3439"/>
    <cellStyle name="Normal 4 8 3 2 2 3" xfId="969"/>
    <cellStyle name="Normal 4 8 3 2 2 3 2" xfId="3933"/>
    <cellStyle name="Normal 4 8 3 2 2 4" xfId="1957"/>
    <cellStyle name="Normal 4 8 3 2 2 5" xfId="2944"/>
    <cellStyle name="Normal 4 8 3 2 3" xfId="1216"/>
    <cellStyle name="Normal 4 8 3 2 3 2" xfId="2203"/>
    <cellStyle name="Normal 4 8 3 2 3 2 2" xfId="4179"/>
    <cellStyle name="Normal 4 8 3 2 3 3" xfId="3192"/>
    <cellStyle name="Normal 4 8 3 2 4" xfId="722"/>
    <cellStyle name="Normal 4 8 3 2 4 2" xfId="3686"/>
    <cellStyle name="Normal 4 8 3 2 5" xfId="1710"/>
    <cellStyle name="Normal 4 8 3 2 6" xfId="2697"/>
    <cellStyle name="Normal 4 8 3 3" xfId="356"/>
    <cellStyle name="Normal 4 8 3 3 2" xfId="1346"/>
    <cellStyle name="Normal 4 8 3 3 2 2" xfId="2408"/>
    <cellStyle name="Normal 4 8 3 3 2 2 2" xfId="4384"/>
    <cellStyle name="Normal 4 8 3 3 2 3" xfId="3322"/>
    <cellStyle name="Normal 4 8 3 3 3" xfId="852"/>
    <cellStyle name="Normal 4 8 3 3 3 2" xfId="3816"/>
    <cellStyle name="Normal 4 8 3 3 4" xfId="1840"/>
    <cellStyle name="Normal 4 8 3 3 5" xfId="2827"/>
    <cellStyle name="Normal 4 8 3 4" xfId="1099"/>
    <cellStyle name="Normal 4 8 3 4 2" xfId="2086"/>
    <cellStyle name="Normal 4 8 3 4 2 2" xfId="4062"/>
    <cellStyle name="Normal 4 8 3 4 3" xfId="3075"/>
    <cellStyle name="Normal 4 8 3 5" xfId="605"/>
    <cellStyle name="Normal 4 8 3 5 2" xfId="3569"/>
    <cellStyle name="Normal 4 8 3 6" xfId="1593"/>
    <cellStyle name="Normal 4 8 3 7" xfId="2580"/>
    <cellStyle name="Normal 4 8 4" xfId="167"/>
    <cellStyle name="Normal 4 8 4 2" xfId="414"/>
    <cellStyle name="Normal 4 8 4 2 2" xfId="1404"/>
    <cellStyle name="Normal 4 8 4 2 2 2" xfId="2410"/>
    <cellStyle name="Normal 4 8 4 2 2 2 2" xfId="4386"/>
    <cellStyle name="Normal 4 8 4 2 2 3" xfId="3380"/>
    <cellStyle name="Normal 4 8 4 2 3" xfId="910"/>
    <cellStyle name="Normal 4 8 4 2 3 2" xfId="3874"/>
    <cellStyle name="Normal 4 8 4 2 4" xfId="1898"/>
    <cellStyle name="Normal 4 8 4 2 5" xfId="2885"/>
    <cellStyle name="Normal 4 8 4 3" xfId="1157"/>
    <cellStyle name="Normal 4 8 4 3 2" xfId="2144"/>
    <cellStyle name="Normal 4 8 4 3 2 2" xfId="4120"/>
    <cellStyle name="Normal 4 8 4 3 3" xfId="3133"/>
    <cellStyle name="Normal 4 8 4 4" xfId="663"/>
    <cellStyle name="Normal 4 8 4 4 2" xfId="3627"/>
    <cellStyle name="Normal 4 8 4 5" xfId="1651"/>
    <cellStyle name="Normal 4 8 4 6" xfId="2638"/>
    <cellStyle name="Normal 4 8 5" xfId="312"/>
    <cellStyle name="Normal 4 8 5 2" xfId="1302"/>
    <cellStyle name="Normal 4 8 5 2 2" xfId="2403"/>
    <cellStyle name="Normal 4 8 5 2 2 2" xfId="4379"/>
    <cellStyle name="Normal 4 8 5 2 3" xfId="3278"/>
    <cellStyle name="Normal 4 8 5 3" xfId="808"/>
    <cellStyle name="Normal 4 8 5 3 2" xfId="3772"/>
    <cellStyle name="Normal 4 8 5 4" xfId="1796"/>
    <cellStyle name="Normal 4 8 5 5" xfId="2783"/>
    <cellStyle name="Normal 4 8 6" xfId="1055"/>
    <cellStyle name="Normal 4 8 6 2" xfId="2042"/>
    <cellStyle name="Normal 4 8 6 2 2" xfId="4018"/>
    <cellStyle name="Normal 4 8 6 3" xfId="3031"/>
    <cellStyle name="Normal 4 8 7" xfId="561"/>
    <cellStyle name="Normal 4 8 7 2" xfId="3525"/>
    <cellStyle name="Normal 4 8 8" xfId="1549"/>
    <cellStyle name="Normal 4 8 9" xfId="2536"/>
    <cellStyle name="Normal 4 9" xfId="96"/>
    <cellStyle name="Normal 4 9 2" xfId="152"/>
    <cellStyle name="Normal 4 9 2 2" xfId="271"/>
    <cellStyle name="Normal 4 9 2 2 2" xfId="518"/>
    <cellStyle name="Normal 4 9 2 2 2 2" xfId="1508"/>
    <cellStyle name="Normal 4 9 2 2 2 2 2" xfId="2413"/>
    <cellStyle name="Normal 4 9 2 2 2 2 2 2" xfId="4389"/>
    <cellStyle name="Normal 4 9 2 2 2 2 3" xfId="3484"/>
    <cellStyle name="Normal 4 9 2 2 2 3" xfId="1014"/>
    <cellStyle name="Normal 4 9 2 2 2 3 2" xfId="3978"/>
    <cellStyle name="Normal 4 9 2 2 2 4" xfId="2002"/>
    <cellStyle name="Normal 4 9 2 2 2 5" xfId="2989"/>
    <cellStyle name="Normal 4 9 2 2 3" xfId="1261"/>
    <cellStyle name="Normal 4 9 2 2 3 2" xfId="2248"/>
    <cellStyle name="Normal 4 9 2 2 3 2 2" xfId="4224"/>
    <cellStyle name="Normal 4 9 2 2 3 3" xfId="3237"/>
    <cellStyle name="Normal 4 9 2 2 4" xfId="767"/>
    <cellStyle name="Normal 4 9 2 2 4 2" xfId="3731"/>
    <cellStyle name="Normal 4 9 2 2 5" xfId="1755"/>
    <cellStyle name="Normal 4 9 2 2 6" xfId="2742"/>
    <cellStyle name="Normal 4 9 2 3" xfId="399"/>
    <cellStyle name="Normal 4 9 2 3 2" xfId="1389"/>
    <cellStyle name="Normal 4 9 2 3 2 2" xfId="2412"/>
    <cellStyle name="Normal 4 9 2 3 2 2 2" xfId="4388"/>
    <cellStyle name="Normal 4 9 2 3 2 3" xfId="3365"/>
    <cellStyle name="Normal 4 9 2 3 3" xfId="895"/>
    <cellStyle name="Normal 4 9 2 3 3 2" xfId="3859"/>
    <cellStyle name="Normal 4 9 2 3 4" xfId="1883"/>
    <cellStyle name="Normal 4 9 2 3 5" xfId="2870"/>
    <cellStyle name="Normal 4 9 2 4" xfId="1142"/>
    <cellStyle name="Normal 4 9 2 4 2" xfId="2129"/>
    <cellStyle name="Normal 4 9 2 4 2 2" xfId="4105"/>
    <cellStyle name="Normal 4 9 2 4 3" xfId="3118"/>
    <cellStyle name="Normal 4 9 2 5" xfId="648"/>
    <cellStyle name="Normal 4 9 2 5 2" xfId="3612"/>
    <cellStyle name="Normal 4 9 2 6" xfId="1636"/>
    <cellStyle name="Normal 4 9 2 7" xfId="2623"/>
    <cellStyle name="Normal 4 9 3" xfId="211"/>
    <cellStyle name="Normal 4 9 3 2" xfId="458"/>
    <cellStyle name="Normal 4 9 3 2 2" xfId="1448"/>
    <cellStyle name="Normal 4 9 3 2 2 2" xfId="2414"/>
    <cellStyle name="Normal 4 9 3 2 2 2 2" xfId="4390"/>
    <cellStyle name="Normal 4 9 3 2 2 3" xfId="3424"/>
    <cellStyle name="Normal 4 9 3 2 3" xfId="954"/>
    <cellStyle name="Normal 4 9 3 2 3 2" xfId="3918"/>
    <cellStyle name="Normal 4 9 3 2 4" xfId="1942"/>
    <cellStyle name="Normal 4 9 3 2 5" xfId="2929"/>
    <cellStyle name="Normal 4 9 3 3" xfId="1201"/>
    <cellStyle name="Normal 4 9 3 3 2" xfId="2188"/>
    <cellStyle name="Normal 4 9 3 3 2 2" xfId="4164"/>
    <cellStyle name="Normal 4 9 3 3 3" xfId="3177"/>
    <cellStyle name="Normal 4 9 3 4" xfId="707"/>
    <cellStyle name="Normal 4 9 3 4 2" xfId="3671"/>
    <cellStyle name="Normal 4 9 3 5" xfId="1695"/>
    <cellStyle name="Normal 4 9 3 6" xfId="2682"/>
    <cellStyle name="Normal 4 9 4" xfId="343"/>
    <cellStyle name="Normal 4 9 4 2" xfId="1333"/>
    <cellStyle name="Normal 4 9 4 2 2" xfId="2411"/>
    <cellStyle name="Normal 4 9 4 2 2 2" xfId="4387"/>
    <cellStyle name="Normal 4 9 4 2 3" xfId="3309"/>
    <cellStyle name="Normal 4 9 4 3" xfId="839"/>
    <cellStyle name="Normal 4 9 4 3 2" xfId="3803"/>
    <cellStyle name="Normal 4 9 4 4" xfId="1827"/>
    <cellStyle name="Normal 4 9 4 5" xfId="2814"/>
    <cellStyle name="Normal 4 9 5" xfId="1086"/>
    <cellStyle name="Normal 4 9 5 2" xfId="2073"/>
    <cellStyle name="Normal 4 9 5 2 2" xfId="4049"/>
    <cellStyle name="Normal 4 9 5 3" xfId="3062"/>
    <cellStyle name="Normal 4 9 6" xfId="592"/>
    <cellStyle name="Normal 4 9 6 2" xfId="3556"/>
    <cellStyle name="Normal 4 9 7" xfId="1580"/>
    <cellStyle name="Normal 4 9 8" xfId="2567"/>
    <cellStyle name="Normal 4_Vaisselle" xfId="58"/>
    <cellStyle name="Normal 5" xfId="22"/>
    <cellStyle name="Normal 5 10" xfId="1033"/>
    <cellStyle name="Normal 5 10 2" xfId="2020"/>
    <cellStyle name="Normal 5 10 2 2" xfId="3996"/>
    <cellStyle name="Normal 5 10 3" xfId="3009"/>
    <cellStyle name="Normal 5 11" xfId="539"/>
    <cellStyle name="Normal 5 11 2" xfId="3503"/>
    <cellStyle name="Normal 5 12" xfId="1527"/>
    <cellStyle name="Normal 5 13" xfId="2514"/>
    <cellStyle name="Normal 5 2" xfId="29"/>
    <cellStyle name="Normal 5 2 2" xfId="45"/>
    <cellStyle name="Normal 5 2 2 2" xfId="133"/>
    <cellStyle name="Normal 5 2 2 2 2" xfId="252"/>
    <cellStyle name="Normal 5 2 2 2 2 2" xfId="499"/>
    <cellStyle name="Normal 5 2 2 2 2 2 2" xfId="1489"/>
    <cellStyle name="Normal 5 2 2 2 2 2 2 2" xfId="2419"/>
    <cellStyle name="Normal 5 2 2 2 2 2 2 2 2" xfId="4395"/>
    <cellStyle name="Normal 5 2 2 2 2 2 2 3" xfId="3465"/>
    <cellStyle name="Normal 5 2 2 2 2 2 3" xfId="995"/>
    <cellStyle name="Normal 5 2 2 2 2 2 3 2" xfId="3959"/>
    <cellStyle name="Normal 5 2 2 2 2 2 4" xfId="1983"/>
    <cellStyle name="Normal 5 2 2 2 2 2 5" xfId="2970"/>
    <cellStyle name="Normal 5 2 2 2 2 3" xfId="1242"/>
    <cellStyle name="Normal 5 2 2 2 2 3 2" xfId="2229"/>
    <cellStyle name="Normal 5 2 2 2 2 3 2 2" xfId="4205"/>
    <cellStyle name="Normal 5 2 2 2 2 3 3" xfId="3218"/>
    <cellStyle name="Normal 5 2 2 2 2 4" xfId="748"/>
    <cellStyle name="Normal 5 2 2 2 2 4 2" xfId="3712"/>
    <cellStyle name="Normal 5 2 2 2 2 5" xfId="1736"/>
    <cellStyle name="Normal 5 2 2 2 2 6" xfId="2723"/>
    <cellStyle name="Normal 5 2 2 2 3" xfId="380"/>
    <cellStyle name="Normal 5 2 2 2 3 2" xfId="1370"/>
    <cellStyle name="Normal 5 2 2 2 3 2 2" xfId="2418"/>
    <cellStyle name="Normal 5 2 2 2 3 2 2 2" xfId="4394"/>
    <cellStyle name="Normal 5 2 2 2 3 2 3" xfId="3346"/>
    <cellStyle name="Normal 5 2 2 2 3 3" xfId="876"/>
    <cellStyle name="Normal 5 2 2 2 3 3 2" xfId="3840"/>
    <cellStyle name="Normal 5 2 2 2 3 4" xfId="1864"/>
    <cellStyle name="Normal 5 2 2 2 3 5" xfId="2851"/>
    <cellStyle name="Normal 5 2 2 2 4" xfId="1123"/>
    <cellStyle name="Normal 5 2 2 2 4 2" xfId="2110"/>
    <cellStyle name="Normal 5 2 2 2 4 2 2" xfId="4086"/>
    <cellStyle name="Normal 5 2 2 2 4 3" xfId="3099"/>
    <cellStyle name="Normal 5 2 2 2 5" xfId="629"/>
    <cellStyle name="Normal 5 2 2 2 5 2" xfId="3593"/>
    <cellStyle name="Normal 5 2 2 2 6" xfId="1617"/>
    <cellStyle name="Normal 5 2 2 2 7" xfId="2604"/>
    <cellStyle name="Normal 5 2 2 3" xfId="192"/>
    <cellStyle name="Normal 5 2 2 3 2" xfId="439"/>
    <cellStyle name="Normal 5 2 2 3 2 2" xfId="1429"/>
    <cellStyle name="Normal 5 2 2 3 2 2 2" xfId="2420"/>
    <cellStyle name="Normal 5 2 2 3 2 2 2 2" xfId="4396"/>
    <cellStyle name="Normal 5 2 2 3 2 2 3" xfId="3405"/>
    <cellStyle name="Normal 5 2 2 3 2 3" xfId="935"/>
    <cellStyle name="Normal 5 2 2 3 2 3 2" xfId="3899"/>
    <cellStyle name="Normal 5 2 2 3 2 4" xfId="1923"/>
    <cellStyle name="Normal 5 2 2 3 2 5" xfId="2910"/>
    <cellStyle name="Normal 5 2 2 3 3" xfId="1182"/>
    <cellStyle name="Normal 5 2 2 3 3 2" xfId="2169"/>
    <cellStyle name="Normal 5 2 2 3 3 2 2" xfId="4145"/>
    <cellStyle name="Normal 5 2 2 3 3 3" xfId="3158"/>
    <cellStyle name="Normal 5 2 2 3 4" xfId="688"/>
    <cellStyle name="Normal 5 2 2 3 4 2" xfId="3652"/>
    <cellStyle name="Normal 5 2 2 3 5" xfId="1676"/>
    <cellStyle name="Normal 5 2 2 3 6" xfId="2663"/>
    <cellStyle name="Normal 5 2 2 4" xfId="307"/>
    <cellStyle name="Normal 5 2 2 4 2" xfId="1297"/>
    <cellStyle name="Normal 5 2 2 4 2 2" xfId="2417"/>
    <cellStyle name="Normal 5 2 2 4 2 2 2" xfId="4393"/>
    <cellStyle name="Normal 5 2 2 4 2 3" xfId="3273"/>
    <cellStyle name="Normal 5 2 2 4 3" xfId="803"/>
    <cellStyle name="Normal 5 2 2 4 3 2" xfId="3767"/>
    <cellStyle name="Normal 5 2 2 4 4" xfId="1791"/>
    <cellStyle name="Normal 5 2 2 4 5" xfId="2778"/>
    <cellStyle name="Normal 5 2 2 5" xfId="1050"/>
    <cellStyle name="Normal 5 2 2 5 2" xfId="2037"/>
    <cellStyle name="Normal 5 2 2 5 2 2" xfId="4013"/>
    <cellStyle name="Normal 5 2 2 5 3" xfId="3026"/>
    <cellStyle name="Normal 5 2 2 6" xfId="556"/>
    <cellStyle name="Normal 5 2 2 6 2" xfId="3520"/>
    <cellStyle name="Normal 5 2 2 7" xfId="1544"/>
    <cellStyle name="Normal 5 2 2 8" xfId="2531"/>
    <cellStyle name="Normal 5 2 3" xfId="114"/>
    <cellStyle name="Normal 5 2 3 2" xfId="232"/>
    <cellStyle name="Normal 5 2 3 2 2" xfId="479"/>
    <cellStyle name="Normal 5 2 3 2 2 2" xfId="1469"/>
    <cellStyle name="Normal 5 2 3 2 2 2 2" xfId="2422"/>
    <cellStyle name="Normal 5 2 3 2 2 2 2 2" xfId="4398"/>
    <cellStyle name="Normal 5 2 3 2 2 2 3" xfId="3445"/>
    <cellStyle name="Normal 5 2 3 2 2 3" xfId="975"/>
    <cellStyle name="Normal 5 2 3 2 2 3 2" xfId="3939"/>
    <cellStyle name="Normal 5 2 3 2 2 4" xfId="1963"/>
    <cellStyle name="Normal 5 2 3 2 2 5" xfId="2950"/>
    <cellStyle name="Normal 5 2 3 2 3" xfId="1222"/>
    <cellStyle name="Normal 5 2 3 2 3 2" xfId="2209"/>
    <cellStyle name="Normal 5 2 3 2 3 2 2" xfId="4185"/>
    <cellStyle name="Normal 5 2 3 2 3 3" xfId="3198"/>
    <cellStyle name="Normal 5 2 3 2 4" xfId="728"/>
    <cellStyle name="Normal 5 2 3 2 4 2" xfId="3692"/>
    <cellStyle name="Normal 5 2 3 2 5" xfId="1716"/>
    <cellStyle name="Normal 5 2 3 2 6" xfId="2703"/>
    <cellStyle name="Normal 5 2 3 3" xfId="361"/>
    <cellStyle name="Normal 5 2 3 3 2" xfId="1351"/>
    <cellStyle name="Normal 5 2 3 3 2 2" xfId="2421"/>
    <cellStyle name="Normal 5 2 3 3 2 2 2" xfId="4397"/>
    <cellStyle name="Normal 5 2 3 3 2 3" xfId="3327"/>
    <cellStyle name="Normal 5 2 3 3 3" xfId="857"/>
    <cellStyle name="Normal 5 2 3 3 3 2" xfId="3821"/>
    <cellStyle name="Normal 5 2 3 3 4" xfId="1845"/>
    <cellStyle name="Normal 5 2 3 3 5" xfId="2832"/>
    <cellStyle name="Normal 5 2 3 4" xfId="1104"/>
    <cellStyle name="Normal 5 2 3 4 2" xfId="2091"/>
    <cellStyle name="Normal 5 2 3 4 2 2" xfId="4067"/>
    <cellStyle name="Normal 5 2 3 4 3" xfId="3080"/>
    <cellStyle name="Normal 5 2 3 5" xfId="610"/>
    <cellStyle name="Normal 5 2 3 5 2" xfId="3574"/>
    <cellStyle name="Normal 5 2 3 6" xfId="1598"/>
    <cellStyle name="Normal 5 2 3 7" xfId="2585"/>
    <cellStyle name="Normal 5 2 4" xfId="173"/>
    <cellStyle name="Normal 5 2 4 2" xfId="420"/>
    <cellStyle name="Normal 5 2 4 2 2" xfId="1410"/>
    <cellStyle name="Normal 5 2 4 2 2 2" xfId="2423"/>
    <cellStyle name="Normal 5 2 4 2 2 2 2" xfId="4399"/>
    <cellStyle name="Normal 5 2 4 2 2 3" xfId="3386"/>
    <cellStyle name="Normal 5 2 4 2 3" xfId="916"/>
    <cellStyle name="Normal 5 2 4 2 3 2" xfId="3880"/>
    <cellStyle name="Normal 5 2 4 2 4" xfId="1904"/>
    <cellStyle name="Normal 5 2 4 2 5" xfId="2891"/>
    <cellStyle name="Normal 5 2 4 3" xfId="1163"/>
    <cellStyle name="Normal 5 2 4 3 2" xfId="2150"/>
    <cellStyle name="Normal 5 2 4 3 2 2" xfId="4126"/>
    <cellStyle name="Normal 5 2 4 3 3" xfId="3139"/>
    <cellStyle name="Normal 5 2 4 4" xfId="669"/>
    <cellStyle name="Normal 5 2 4 4 2" xfId="3633"/>
    <cellStyle name="Normal 5 2 4 5" xfId="1657"/>
    <cellStyle name="Normal 5 2 4 6" xfId="2644"/>
    <cellStyle name="Normal 5 2 5" xfId="294"/>
    <cellStyle name="Normal 5 2 5 2" xfId="1284"/>
    <cellStyle name="Normal 5 2 5 2 2" xfId="2416"/>
    <cellStyle name="Normal 5 2 5 2 2 2" xfId="4392"/>
    <cellStyle name="Normal 5 2 5 2 3" xfId="3260"/>
    <cellStyle name="Normal 5 2 5 3" xfId="790"/>
    <cellStyle name="Normal 5 2 5 3 2" xfId="3754"/>
    <cellStyle name="Normal 5 2 5 4" xfId="1778"/>
    <cellStyle name="Normal 5 2 5 5" xfId="2765"/>
    <cellStyle name="Normal 5 2 6" xfId="1037"/>
    <cellStyle name="Normal 5 2 6 2" xfId="2024"/>
    <cellStyle name="Normal 5 2 6 2 2" xfId="4000"/>
    <cellStyle name="Normal 5 2 6 3" xfId="3013"/>
    <cellStyle name="Normal 5 2 7" xfId="543"/>
    <cellStyle name="Normal 5 2 7 2" xfId="3507"/>
    <cellStyle name="Normal 5 2 8" xfId="1531"/>
    <cellStyle name="Normal 5 2 9" xfId="2518"/>
    <cellStyle name="Normal 5 3" xfId="41"/>
    <cellStyle name="Normal 5 3 2" xfId="148"/>
    <cellStyle name="Normal 5 3 2 2" xfId="267"/>
    <cellStyle name="Normal 5 3 2 2 2" xfId="514"/>
    <cellStyle name="Normal 5 3 2 2 2 2" xfId="1504"/>
    <cellStyle name="Normal 5 3 2 2 2 2 2" xfId="2426"/>
    <cellStyle name="Normal 5 3 2 2 2 2 2 2" xfId="4402"/>
    <cellStyle name="Normal 5 3 2 2 2 2 3" xfId="3480"/>
    <cellStyle name="Normal 5 3 2 2 2 3" xfId="1010"/>
    <cellStyle name="Normal 5 3 2 2 2 3 2" xfId="3974"/>
    <cellStyle name="Normal 5 3 2 2 2 4" xfId="1998"/>
    <cellStyle name="Normal 5 3 2 2 2 5" xfId="2985"/>
    <cellStyle name="Normal 5 3 2 2 3" xfId="1257"/>
    <cellStyle name="Normal 5 3 2 2 3 2" xfId="2244"/>
    <cellStyle name="Normal 5 3 2 2 3 2 2" xfId="4220"/>
    <cellStyle name="Normal 5 3 2 2 3 3" xfId="3233"/>
    <cellStyle name="Normal 5 3 2 2 4" xfId="763"/>
    <cellStyle name="Normal 5 3 2 2 4 2" xfId="3727"/>
    <cellStyle name="Normal 5 3 2 2 5" xfId="1751"/>
    <cellStyle name="Normal 5 3 2 2 6" xfId="2738"/>
    <cellStyle name="Normal 5 3 2 3" xfId="395"/>
    <cellStyle name="Normal 5 3 2 3 2" xfId="1385"/>
    <cellStyle name="Normal 5 3 2 3 2 2" xfId="2425"/>
    <cellStyle name="Normal 5 3 2 3 2 2 2" xfId="4401"/>
    <cellStyle name="Normal 5 3 2 3 2 3" xfId="3361"/>
    <cellStyle name="Normal 5 3 2 3 3" xfId="891"/>
    <cellStyle name="Normal 5 3 2 3 3 2" xfId="3855"/>
    <cellStyle name="Normal 5 3 2 3 4" xfId="1879"/>
    <cellStyle name="Normal 5 3 2 3 5" xfId="2866"/>
    <cellStyle name="Normal 5 3 2 4" xfId="1138"/>
    <cellStyle name="Normal 5 3 2 4 2" xfId="2125"/>
    <cellStyle name="Normal 5 3 2 4 2 2" xfId="4101"/>
    <cellStyle name="Normal 5 3 2 4 3" xfId="3114"/>
    <cellStyle name="Normal 5 3 2 5" xfId="644"/>
    <cellStyle name="Normal 5 3 2 5 2" xfId="3608"/>
    <cellStyle name="Normal 5 3 2 6" xfId="1632"/>
    <cellStyle name="Normal 5 3 2 7" xfId="2619"/>
    <cellStyle name="Normal 5 3 3" xfId="207"/>
    <cellStyle name="Normal 5 3 3 2" xfId="454"/>
    <cellStyle name="Normal 5 3 3 2 2" xfId="1444"/>
    <cellStyle name="Normal 5 3 3 2 2 2" xfId="2427"/>
    <cellStyle name="Normal 5 3 3 2 2 2 2" xfId="4403"/>
    <cellStyle name="Normal 5 3 3 2 2 3" xfId="3420"/>
    <cellStyle name="Normal 5 3 3 2 3" xfId="950"/>
    <cellStyle name="Normal 5 3 3 2 3 2" xfId="3914"/>
    <cellStyle name="Normal 5 3 3 2 4" xfId="1938"/>
    <cellStyle name="Normal 5 3 3 2 5" xfId="2925"/>
    <cellStyle name="Normal 5 3 3 3" xfId="1197"/>
    <cellStyle name="Normal 5 3 3 3 2" xfId="2184"/>
    <cellStyle name="Normal 5 3 3 3 2 2" xfId="4160"/>
    <cellStyle name="Normal 5 3 3 3 3" xfId="3173"/>
    <cellStyle name="Normal 5 3 3 4" xfId="703"/>
    <cellStyle name="Normal 5 3 3 4 2" xfId="3667"/>
    <cellStyle name="Normal 5 3 3 5" xfId="1691"/>
    <cellStyle name="Normal 5 3 3 6" xfId="2678"/>
    <cellStyle name="Normal 5 3 4" xfId="303"/>
    <cellStyle name="Normal 5 3 4 2" xfId="1293"/>
    <cellStyle name="Normal 5 3 4 2 2" xfId="2424"/>
    <cellStyle name="Normal 5 3 4 2 2 2" xfId="4400"/>
    <cellStyle name="Normal 5 3 4 2 3" xfId="3269"/>
    <cellStyle name="Normal 5 3 4 3" xfId="799"/>
    <cellStyle name="Normal 5 3 4 3 2" xfId="3763"/>
    <cellStyle name="Normal 5 3 4 4" xfId="1787"/>
    <cellStyle name="Normal 5 3 4 5" xfId="2774"/>
    <cellStyle name="Normal 5 3 5" xfId="1046"/>
    <cellStyle name="Normal 5 3 5 2" xfId="2033"/>
    <cellStyle name="Normal 5 3 5 2 2" xfId="4009"/>
    <cellStyle name="Normal 5 3 5 3" xfId="3022"/>
    <cellStyle name="Normal 5 3 6" xfId="552"/>
    <cellStyle name="Normal 5 3 6 2" xfId="3516"/>
    <cellStyle name="Normal 5 3 7" xfId="1540"/>
    <cellStyle name="Normal 5 3 8" xfId="2527"/>
    <cellStyle name="Normal 5 4" xfId="97"/>
    <cellStyle name="Normal 5 4 2" xfId="153"/>
    <cellStyle name="Normal 5 4 2 2" xfId="272"/>
    <cellStyle name="Normal 5 4 2 2 2" xfId="519"/>
    <cellStyle name="Normal 5 4 2 2 2 2" xfId="1509"/>
    <cellStyle name="Normal 5 4 2 2 2 2 2" xfId="2430"/>
    <cellStyle name="Normal 5 4 2 2 2 2 2 2" xfId="4406"/>
    <cellStyle name="Normal 5 4 2 2 2 2 3" xfId="3485"/>
    <cellStyle name="Normal 5 4 2 2 2 3" xfId="1015"/>
    <cellStyle name="Normal 5 4 2 2 2 3 2" xfId="3979"/>
    <cellStyle name="Normal 5 4 2 2 2 4" xfId="2003"/>
    <cellStyle name="Normal 5 4 2 2 2 5" xfId="2990"/>
    <cellStyle name="Normal 5 4 2 2 3" xfId="1262"/>
    <cellStyle name="Normal 5 4 2 2 3 2" xfId="2249"/>
    <cellStyle name="Normal 5 4 2 2 3 2 2" xfId="4225"/>
    <cellStyle name="Normal 5 4 2 2 3 3" xfId="3238"/>
    <cellStyle name="Normal 5 4 2 2 4" xfId="768"/>
    <cellStyle name="Normal 5 4 2 2 4 2" xfId="3732"/>
    <cellStyle name="Normal 5 4 2 2 5" xfId="1756"/>
    <cellStyle name="Normal 5 4 2 2 6" xfId="2743"/>
    <cellStyle name="Normal 5 4 2 3" xfId="400"/>
    <cellStyle name="Normal 5 4 2 3 2" xfId="1390"/>
    <cellStyle name="Normal 5 4 2 3 2 2" xfId="2429"/>
    <cellStyle name="Normal 5 4 2 3 2 2 2" xfId="4405"/>
    <cellStyle name="Normal 5 4 2 3 2 3" xfId="3366"/>
    <cellStyle name="Normal 5 4 2 3 3" xfId="896"/>
    <cellStyle name="Normal 5 4 2 3 3 2" xfId="3860"/>
    <cellStyle name="Normal 5 4 2 3 4" xfId="1884"/>
    <cellStyle name="Normal 5 4 2 3 5" xfId="2871"/>
    <cellStyle name="Normal 5 4 2 4" xfId="1143"/>
    <cellStyle name="Normal 5 4 2 4 2" xfId="2130"/>
    <cellStyle name="Normal 5 4 2 4 2 2" xfId="4106"/>
    <cellStyle name="Normal 5 4 2 4 3" xfId="3119"/>
    <cellStyle name="Normal 5 4 2 5" xfId="649"/>
    <cellStyle name="Normal 5 4 2 5 2" xfId="3613"/>
    <cellStyle name="Normal 5 4 2 6" xfId="1637"/>
    <cellStyle name="Normal 5 4 2 7" xfId="2624"/>
    <cellStyle name="Normal 5 4 3" xfId="212"/>
    <cellStyle name="Normal 5 4 3 2" xfId="459"/>
    <cellStyle name="Normal 5 4 3 2 2" xfId="1449"/>
    <cellStyle name="Normal 5 4 3 2 2 2" xfId="2431"/>
    <cellStyle name="Normal 5 4 3 2 2 2 2" xfId="4407"/>
    <cellStyle name="Normal 5 4 3 2 2 3" xfId="3425"/>
    <cellStyle name="Normal 5 4 3 2 3" xfId="955"/>
    <cellStyle name="Normal 5 4 3 2 3 2" xfId="3919"/>
    <cellStyle name="Normal 5 4 3 2 4" xfId="1943"/>
    <cellStyle name="Normal 5 4 3 2 5" xfId="2930"/>
    <cellStyle name="Normal 5 4 3 3" xfId="1202"/>
    <cellStyle name="Normal 5 4 3 3 2" xfId="2189"/>
    <cellStyle name="Normal 5 4 3 3 2 2" xfId="4165"/>
    <cellStyle name="Normal 5 4 3 3 3" xfId="3178"/>
    <cellStyle name="Normal 5 4 3 4" xfId="708"/>
    <cellStyle name="Normal 5 4 3 4 2" xfId="3672"/>
    <cellStyle name="Normal 5 4 3 5" xfId="1696"/>
    <cellStyle name="Normal 5 4 3 6" xfId="2683"/>
    <cellStyle name="Normal 5 4 4" xfId="344"/>
    <cellStyle name="Normal 5 4 4 2" xfId="1334"/>
    <cellStyle name="Normal 5 4 4 2 2" xfId="2428"/>
    <cellStyle name="Normal 5 4 4 2 2 2" xfId="4404"/>
    <cellStyle name="Normal 5 4 4 2 3" xfId="3310"/>
    <cellStyle name="Normal 5 4 4 3" xfId="840"/>
    <cellStyle name="Normal 5 4 4 3 2" xfId="3804"/>
    <cellStyle name="Normal 5 4 4 4" xfId="1828"/>
    <cellStyle name="Normal 5 4 4 5" xfId="2815"/>
    <cellStyle name="Normal 5 4 5" xfId="1087"/>
    <cellStyle name="Normal 5 4 5 2" xfId="2074"/>
    <cellStyle name="Normal 5 4 5 2 2" xfId="4050"/>
    <cellStyle name="Normal 5 4 5 3" xfId="3063"/>
    <cellStyle name="Normal 5 4 6" xfId="593"/>
    <cellStyle name="Normal 5 4 6 2" xfId="3557"/>
    <cellStyle name="Normal 5 4 7" xfId="1581"/>
    <cellStyle name="Normal 5 4 8" xfId="2568"/>
    <cellStyle name="Normal 5 5" xfId="103"/>
    <cellStyle name="Normal 5 5 2" xfId="159"/>
    <cellStyle name="Normal 5 5 2 2" xfId="278"/>
    <cellStyle name="Normal 5 5 2 2 2" xfId="525"/>
    <cellStyle name="Normal 5 5 2 2 2 2" xfId="1515"/>
    <cellStyle name="Normal 5 5 2 2 2 2 2" xfId="2434"/>
    <cellStyle name="Normal 5 5 2 2 2 2 2 2" xfId="4410"/>
    <cellStyle name="Normal 5 5 2 2 2 2 3" xfId="3491"/>
    <cellStyle name="Normal 5 5 2 2 2 3" xfId="1021"/>
    <cellStyle name="Normal 5 5 2 2 2 3 2" xfId="3985"/>
    <cellStyle name="Normal 5 5 2 2 2 4" xfId="2009"/>
    <cellStyle name="Normal 5 5 2 2 2 5" xfId="2996"/>
    <cellStyle name="Normal 5 5 2 2 3" xfId="1268"/>
    <cellStyle name="Normal 5 5 2 2 3 2" xfId="2255"/>
    <cellStyle name="Normal 5 5 2 2 3 2 2" xfId="4231"/>
    <cellStyle name="Normal 5 5 2 2 3 3" xfId="3244"/>
    <cellStyle name="Normal 5 5 2 2 4" xfId="774"/>
    <cellStyle name="Normal 5 5 2 2 4 2" xfId="3738"/>
    <cellStyle name="Normal 5 5 2 2 5" xfId="1762"/>
    <cellStyle name="Normal 5 5 2 2 6" xfId="2749"/>
    <cellStyle name="Normal 5 5 2 3" xfId="406"/>
    <cellStyle name="Normal 5 5 2 3 2" xfId="1396"/>
    <cellStyle name="Normal 5 5 2 3 2 2" xfId="2433"/>
    <cellStyle name="Normal 5 5 2 3 2 2 2" xfId="4409"/>
    <cellStyle name="Normal 5 5 2 3 2 3" xfId="3372"/>
    <cellStyle name="Normal 5 5 2 3 3" xfId="902"/>
    <cellStyle name="Normal 5 5 2 3 3 2" xfId="3866"/>
    <cellStyle name="Normal 5 5 2 3 4" xfId="1890"/>
    <cellStyle name="Normal 5 5 2 3 5" xfId="2877"/>
    <cellStyle name="Normal 5 5 2 4" xfId="1149"/>
    <cellStyle name="Normal 5 5 2 4 2" xfId="2136"/>
    <cellStyle name="Normal 5 5 2 4 2 2" xfId="4112"/>
    <cellStyle name="Normal 5 5 2 4 3" xfId="3125"/>
    <cellStyle name="Normal 5 5 2 5" xfId="655"/>
    <cellStyle name="Normal 5 5 2 5 2" xfId="3619"/>
    <cellStyle name="Normal 5 5 2 6" xfId="1643"/>
    <cellStyle name="Normal 5 5 2 7" xfId="2630"/>
    <cellStyle name="Normal 5 5 3" xfId="218"/>
    <cellStyle name="Normal 5 5 3 2" xfId="465"/>
    <cellStyle name="Normal 5 5 3 2 2" xfId="1455"/>
    <cellStyle name="Normal 5 5 3 2 2 2" xfId="2435"/>
    <cellStyle name="Normal 5 5 3 2 2 2 2" xfId="4411"/>
    <cellStyle name="Normal 5 5 3 2 2 3" xfId="3431"/>
    <cellStyle name="Normal 5 5 3 2 3" xfId="961"/>
    <cellStyle name="Normal 5 5 3 2 3 2" xfId="3925"/>
    <cellStyle name="Normal 5 5 3 2 4" xfId="1949"/>
    <cellStyle name="Normal 5 5 3 2 5" xfId="2936"/>
    <cellStyle name="Normal 5 5 3 3" xfId="1208"/>
    <cellStyle name="Normal 5 5 3 3 2" xfId="2195"/>
    <cellStyle name="Normal 5 5 3 3 2 2" xfId="4171"/>
    <cellStyle name="Normal 5 5 3 3 3" xfId="3184"/>
    <cellStyle name="Normal 5 5 3 4" xfId="714"/>
    <cellStyle name="Normal 5 5 3 4 2" xfId="3678"/>
    <cellStyle name="Normal 5 5 3 5" xfId="1702"/>
    <cellStyle name="Normal 5 5 3 6" xfId="2689"/>
    <cellStyle name="Normal 5 5 4" xfId="350"/>
    <cellStyle name="Normal 5 5 4 2" xfId="1340"/>
    <cellStyle name="Normal 5 5 4 2 2" xfId="2432"/>
    <cellStyle name="Normal 5 5 4 2 2 2" xfId="4408"/>
    <cellStyle name="Normal 5 5 4 2 3" xfId="3316"/>
    <cellStyle name="Normal 5 5 4 3" xfId="846"/>
    <cellStyle name="Normal 5 5 4 3 2" xfId="3810"/>
    <cellStyle name="Normal 5 5 4 4" xfId="1834"/>
    <cellStyle name="Normal 5 5 4 5" xfId="2821"/>
    <cellStyle name="Normal 5 5 5" xfId="1093"/>
    <cellStyle name="Normal 5 5 5 2" xfId="2080"/>
    <cellStyle name="Normal 5 5 5 2 2" xfId="4056"/>
    <cellStyle name="Normal 5 5 5 3" xfId="3069"/>
    <cellStyle name="Normal 5 5 6" xfId="599"/>
    <cellStyle name="Normal 5 5 6 2" xfId="3563"/>
    <cellStyle name="Normal 5 5 7" xfId="1587"/>
    <cellStyle name="Normal 5 5 8" xfId="2574"/>
    <cellStyle name="Normal 5 6" xfId="77"/>
    <cellStyle name="Normal 5 6 2" xfId="129"/>
    <cellStyle name="Normal 5 6 2 2" xfId="248"/>
    <cellStyle name="Normal 5 6 2 2 2" xfId="495"/>
    <cellStyle name="Normal 5 6 2 2 2 2" xfId="1485"/>
    <cellStyle name="Normal 5 6 2 2 2 2 2" xfId="2438"/>
    <cellStyle name="Normal 5 6 2 2 2 2 2 2" xfId="4414"/>
    <cellStyle name="Normal 5 6 2 2 2 2 3" xfId="3461"/>
    <cellStyle name="Normal 5 6 2 2 2 3" xfId="991"/>
    <cellStyle name="Normal 5 6 2 2 2 3 2" xfId="3955"/>
    <cellStyle name="Normal 5 6 2 2 2 4" xfId="1979"/>
    <cellStyle name="Normal 5 6 2 2 2 5" xfId="2966"/>
    <cellStyle name="Normal 5 6 2 2 3" xfId="1238"/>
    <cellStyle name="Normal 5 6 2 2 3 2" xfId="2225"/>
    <cellStyle name="Normal 5 6 2 2 3 2 2" xfId="4201"/>
    <cellStyle name="Normal 5 6 2 2 3 3" xfId="3214"/>
    <cellStyle name="Normal 5 6 2 2 4" xfId="744"/>
    <cellStyle name="Normal 5 6 2 2 4 2" xfId="3708"/>
    <cellStyle name="Normal 5 6 2 2 5" xfId="1732"/>
    <cellStyle name="Normal 5 6 2 2 6" xfId="2719"/>
    <cellStyle name="Normal 5 6 2 3" xfId="376"/>
    <cellStyle name="Normal 5 6 2 3 2" xfId="1366"/>
    <cellStyle name="Normal 5 6 2 3 2 2" xfId="2437"/>
    <cellStyle name="Normal 5 6 2 3 2 2 2" xfId="4413"/>
    <cellStyle name="Normal 5 6 2 3 2 3" xfId="3342"/>
    <cellStyle name="Normal 5 6 2 3 3" xfId="872"/>
    <cellStyle name="Normal 5 6 2 3 3 2" xfId="3836"/>
    <cellStyle name="Normal 5 6 2 3 4" xfId="1860"/>
    <cellStyle name="Normal 5 6 2 3 5" xfId="2847"/>
    <cellStyle name="Normal 5 6 2 4" xfId="1119"/>
    <cellStyle name="Normal 5 6 2 4 2" xfId="2106"/>
    <cellStyle name="Normal 5 6 2 4 2 2" xfId="4082"/>
    <cellStyle name="Normal 5 6 2 4 3" xfId="3095"/>
    <cellStyle name="Normal 5 6 2 5" xfId="625"/>
    <cellStyle name="Normal 5 6 2 5 2" xfId="3589"/>
    <cellStyle name="Normal 5 6 2 6" xfId="1613"/>
    <cellStyle name="Normal 5 6 2 7" xfId="2600"/>
    <cellStyle name="Normal 5 6 3" xfId="188"/>
    <cellStyle name="Normal 5 6 3 2" xfId="435"/>
    <cellStyle name="Normal 5 6 3 2 2" xfId="1425"/>
    <cellStyle name="Normal 5 6 3 2 2 2" xfId="2439"/>
    <cellStyle name="Normal 5 6 3 2 2 2 2" xfId="4415"/>
    <cellStyle name="Normal 5 6 3 2 2 3" xfId="3401"/>
    <cellStyle name="Normal 5 6 3 2 3" xfId="931"/>
    <cellStyle name="Normal 5 6 3 2 3 2" xfId="3895"/>
    <cellStyle name="Normal 5 6 3 2 4" xfId="1919"/>
    <cellStyle name="Normal 5 6 3 2 5" xfId="2906"/>
    <cellStyle name="Normal 5 6 3 3" xfId="1178"/>
    <cellStyle name="Normal 5 6 3 3 2" xfId="2165"/>
    <cellStyle name="Normal 5 6 3 3 2 2" xfId="4141"/>
    <cellStyle name="Normal 5 6 3 3 3" xfId="3154"/>
    <cellStyle name="Normal 5 6 3 4" xfId="684"/>
    <cellStyle name="Normal 5 6 3 4 2" xfId="3648"/>
    <cellStyle name="Normal 5 6 3 5" xfId="1672"/>
    <cellStyle name="Normal 5 6 3 6" xfId="2659"/>
    <cellStyle name="Normal 5 6 4" xfId="325"/>
    <cellStyle name="Normal 5 6 4 2" xfId="1315"/>
    <cellStyle name="Normal 5 6 4 2 2" xfId="2436"/>
    <cellStyle name="Normal 5 6 4 2 2 2" xfId="4412"/>
    <cellStyle name="Normal 5 6 4 2 3" xfId="3291"/>
    <cellStyle name="Normal 5 6 4 3" xfId="821"/>
    <cellStyle name="Normal 5 6 4 3 2" xfId="3785"/>
    <cellStyle name="Normal 5 6 4 4" xfId="1809"/>
    <cellStyle name="Normal 5 6 4 5" xfId="2796"/>
    <cellStyle name="Normal 5 6 5" xfId="1068"/>
    <cellStyle name="Normal 5 6 5 2" xfId="2055"/>
    <cellStyle name="Normal 5 6 5 2 2" xfId="4031"/>
    <cellStyle name="Normal 5 6 5 3" xfId="3044"/>
    <cellStyle name="Normal 5 6 6" xfId="574"/>
    <cellStyle name="Normal 5 6 6 2" xfId="3538"/>
    <cellStyle name="Normal 5 6 7" xfId="1562"/>
    <cellStyle name="Normal 5 6 8" xfId="2549"/>
    <cellStyle name="Normal 5 7" xfId="111"/>
    <cellStyle name="Normal 5 7 2" xfId="228"/>
    <cellStyle name="Normal 5 7 2 2" xfId="475"/>
    <cellStyle name="Normal 5 7 2 2 2" xfId="1465"/>
    <cellStyle name="Normal 5 7 2 2 2 2" xfId="2441"/>
    <cellStyle name="Normal 5 7 2 2 2 2 2" xfId="4417"/>
    <cellStyle name="Normal 5 7 2 2 2 3" xfId="3441"/>
    <cellStyle name="Normal 5 7 2 2 3" xfId="971"/>
    <cellStyle name="Normal 5 7 2 2 3 2" xfId="3935"/>
    <cellStyle name="Normal 5 7 2 2 4" xfId="1959"/>
    <cellStyle name="Normal 5 7 2 2 5" xfId="2946"/>
    <cellStyle name="Normal 5 7 2 3" xfId="1218"/>
    <cellStyle name="Normal 5 7 2 3 2" xfId="2205"/>
    <cellStyle name="Normal 5 7 2 3 2 2" xfId="4181"/>
    <cellStyle name="Normal 5 7 2 3 3" xfId="3194"/>
    <cellStyle name="Normal 5 7 2 4" xfId="724"/>
    <cellStyle name="Normal 5 7 2 4 2" xfId="3688"/>
    <cellStyle name="Normal 5 7 2 5" xfId="1712"/>
    <cellStyle name="Normal 5 7 2 6" xfId="2699"/>
    <cellStyle name="Normal 5 7 3" xfId="358"/>
    <cellStyle name="Normal 5 7 3 2" xfId="1348"/>
    <cellStyle name="Normal 5 7 3 2 2" xfId="2440"/>
    <cellStyle name="Normal 5 7 3 2 2 2" xfId="4416"/>
    <cellStyle name="Normal 5 7 3 2 3" xfId="3324"/>
    <cellStyle name="Normal 5 7 3 3" xfId="854"/>
    <cellStyle name="Normal 5 7 3 3 2" xfId="3818"/>
    <cellStyle name="Normal 5 7 3 4" xfId="1842"/>
    <cellStyle name="Normal 5 7 3 5" xfId="2829"/>
    <cellStyle name="Normal 5 7 4" xfId="1101"/>
    <cellStyle name="Normal 5 7 4 2" xfId="2088"/>
    <cellStyle name="Normal 5 7 4 2 2" xfId="4064"/>
    <cellStyle name="Normal 5 7 4 3" xfId="3077"/>
    <cellStyle name="Normal 5 7 5" xfId="607"/>
    <cellStyle name="Normal 5 7 5 2" xfId="3571"/>
    <cellStyle name="Normal 5 7 6" xfId="1595"/>
    <cellStyle name="Normal 5 7 7" xfId="2582"/>
    <cellStyle name="Normal 5 8" xfId="169"/>
    <cellStyle name="Normal 5 8 2" xfId="416"/>
    <cellStyle name="Normal 5 8 2 2" xfId="1406"/>
    <cellStyle name="Normal 5 8 2 2 2" xfId="2442"/>
    <cellStyle name="Normal 5 8 2 2 2 2" xfId="4418"/>
    <cellStyle name="Normal 5 8 2 2 3" xfId="3382"/>
    <cellStyle name="Normal 5 8 2 3" xfId="912"/>
    <cellStyle name="Normal 5 8 2 3 2" xfId="3876"/>
    <cellStyle name="Normal 5 8 2 4" xfId="1900"/>
    <cellStyle name="Normal 5 8 2 5" xfId="2887"/>
    <cellStyle name="Normal 5 8 3" xfId="1159"/>
    <cellStyle name="Normal 5 8 3 2" xfId="2146"/>
    <cellStyle name="Normal 5 8 3 2 2" xfId="4122"/>
    <cellStyle name="Normal 5 8 3 3" xfId="3135"/>
    <cellStyle name="Normal 5 8 4" xfId="665"/>
    <cellStyle name="Normal 5 8 4 2" xfId="3629"/>
    <cellStyle name="Normal 5 8 5" xfId="1653"/>
    <cellStyle name="Normal 5 8 6" xfId="2640"/>
    <cellStyle name="Normal 5 9" xfId="290"/>
    <cellStyle name="Normal 5 9 2" xfId="1280"/>
    <cellStyle name="Normal 5 9 2 2" xfId="2415"/>
    <cellStyle name="Normal 5 9 2 2 2" xfId="4391"/>
    <cellStyle name="Normal 5 9 2 3" xfId="3256"/>
    <cellStyle name="Normal 5 9 3" xfId="786"/>
    <cellStyle name="Normal 5 9 3 2" xfId="3750"/>
    <cellStyle name="Normal 5 9 4" xfId="1774"/>
    <cellStyle name="Normal 5 9 5" xfId="2761"/>
    <cellStyle name="Normal 6" xfId="28"/>
    <cellStyle name="Normal 6 10" xfId="542"/>
    <cellStyle name="Normal 6 10 2" xfId="3506"/>
    <cellStyle name="Normal 6 11" xfId="1530"/>
    <cellStyle name="Normal 6 12" xfId="2517"/>
    <cellStyle name="Normal 6 2" xfId="34"/>
    <cellStyle name="Normal 6 2 2" xfId="132"/>
    <cellStyle name="Normal 6 2 2 2" xfId="251"/>
    <cellStyle name="Normal 6 2 2 2 2" xfId="498"/>
    <cellStyle name="Normal 6 2 2 2 2 2" xfId="1488"/>
    <cellStyle name="Normal 6 2 2 2 2 2 2" xfId="2446"/>
    <cellStyle name="Normal 6 2 2 2 2 2 2 2" xfId="4422"/>
    <cellStyle name="Normal 6 2 2 2 2 2 3" xfId="3464"/>
    <cellStyle name="Normal 6 2 2 2 2 3" xfId="994"/>
    <cellStyle name="Normal 6 2 2 2 2 3 2" xfId="3958"/>
    <cellStyle name="Normal 6 2 2 2 2 4" xfId="1982"/>
    <cellStyle name="Normal 6 2 2 2 2 5" xfId="2969"/>
    <cellStyle name="Normal 6 2 2 2 3" xfId="1241"/>
    <cellStyle name="Normal 6 2 2 2 3 2" xfId="2228"/>
    <cellStyle name="Normal 6 2 2 2 3 2 2" xfId="4204"/>
    <cellStyle name="Normal 6 2 2 2 3 3" xfId="3217"/>
    <cellStyle name="Normal 6 2 2 2 4" xfId="747"/>
    <cellStyle name="Normal 6 2 2 2 4 2" xfId="3711"/>
    <cellStyle name="Normal 6 2 2 2 5" xfId="1735"/>
    <cellStyle name="Normal 6 2 2 2 6" xfId="2722"/>
    <cellStyle name="Normal 6 2 2 3" xfId="379"/>
    <cellStyle name="Normal 6 2 2 3 2" xfId="1369"/>
    <cellStyle name="Normal 6 2 2 3 2 2" xfId="2445"/>
    <cellStyle name="Normal 6 2 2 3 2 2 2" xfId="4421"/>
    <cellStyle name="Normal 6 2 2 3 2 3" xfId="3345"/>
    <cellStyle name="Normal 6 2 2 3 3" xfId="875"/>
    <cellStyle name="Normal 6 2 2 3 3 2" xfId="3839"/>
    <cellStyle name="Normal 6 2 2 3 4" xfId="1863"/>
    <cellStyle name="Normal 6 2 2 3 5" xfId="2850"/>
    <cellStyle name="Normal 6 2 2 4" xfId="1122"/>
    <cellStyle name="Normal 6 2 2 4 2" xfId="2109"/>
    <cellStyle name="Normal 6 2 2 4 2 2" xfId="4085"/>
    <cellStyle name="Normal 6 2 2 4 3" xfId="3098"/>
    <cellStyle name="Normal 6 2 2 5" xfId="628"/>
    <cellStyle name="Normal 6 2 2 5 2" xfId="3592"/>
    <cellStyle name="Normal 6 2 2 6" xfId="1616"/>
    <cellStyle name="Normal 6 2 2 7" xfId="2603"/>
    <cellStyle name="Normal 6 2 3" xfId="191"/>
    <cellStyle name="Normal 6 2 3 2" xfId="438"/>
    <cellStyle name="Normal 6 2 3 2 2" xfId="1428"/>
    <cellStyle name="Normal 6 2 3 2 2 2" xfId="2447"/>
    <cellStyle name="Normal 6 2 3 2 2 2 2" xfId="4423"/>
    <cellStyle name="Normal 6 2 3 2 2 3" xfId="3404"/>
    <cellStyle name="Normal 6 2 3 2 3" xfId="934"/>
    <cellStyle name="Normal 6 2 3 2 3 2" xfId="3898"/>
    <cellStyle name="Normal 6 2 3 2 4" xfId="1922"/>
    <cellStyle name="Normal 6 2 3 2 5" xfId="2909"/>
    <cellStyle name="Normal 6 2 3 3" xfId="1181"/>
    <cellStyle name="Normal 6 2 3 3 2" xfId="2168"/>
    <cellStyle name="Normal 6 2 3 3 2 2" xfId="4144"/>
    <cellStyle name="Normal 6 2 3 3 3" xfId="3157"/>
    <cellStyle name="Normal 6 2 3 4" xfId="687"/>
    <cellStyle name="Normal 6 2 3 4 2" xfId="3651"/>
    <cellStyle name="Normal 6 2 3 5" xfId="1675"/>
    <cellStyle name="Normal 6 2 3 6" xfId="2662"/>
    <cellStyle name="Normal 6 2 4" xfId="296"/>
    <cellStyle name="Normal 6 2 4 2" xfId="1286"/>
    <cellStyle name="Normal 6 2 4 2 2" xfId="2444"/>
    <cellStyle name="Normal 6 2 4 2 2 2" xfId="4420"/>
    <cellStyle name="Normal 6 2 4 2 3" xfId="3262"/>
    <cellStyle name="Normal 6 2 4 3" xfId="792"/>
    <cellStyle name="Normal 6 2 4 3 2" xfId="3756"/>
    <cellStyle name="Normal 6 2 4 4" xfId="1780"/>
    <cellStyle name="Normal 6 2 4 5" xfId="2767"/>
    <cellStyle name="Normal 6 2 5" xfId="1039"/>
    <cellStyle name="Normal 6 2 5 2" xfId="2026"/>
    <cellStyle name="Normal 6 2 5 2 2" xfId="4002"/>
    <cellStyle name="Normal 6 2 5 3" xfId="3015"/>
    <cellStyle name="Normal 6 2 6" xfId="545"/>
    <cellStyle name="Normal 6 2 6 2" xfId="3509"/>
    <cellStyle name="Normal 6 2 7" xfId="1533"/>
    <cellStyle name="Normal 6 2 8" xfId="2520"/>
    <cellStyle name="Normal 6 3" xfId="36"/>
    <cellStyle name="Normal 6 3 2" xfId="48"/>
    <cellStyle name="Normal 6 3 2 2" xfId="283"/>
    <cellStyle name="Normal 6 3 2 2 2" xfId="530"/>
    <cellStyle name="Normal 6 3 2 2 2 2" xfId="1520"/>
    <cellStyle name="Normal 6 3 2 2 2 2 2" xfId="2450"/>
    <cellStyle name="Normal 6 3 2 2 2 2 2 2" xfId="4426"/>
    <cellStyle name="Normal 6 3 2 2 2 2 3" xfId="3496"/>
    <cellStyle name="Normal 6 3 2 2 2 3" xfId="1026"/>
    <cellStyle name="Normal 6 3 2 2 2 3 2" xfId="3990"/>
    <cellStyle name="Normal 6 3 2 2 2 4" xfId="2014"/>
    <cellStyle name="Normal 6 3 2 2 2 5" xfId="3001"/>
    <cellStyle name="Normal 6 3 2 2 3" xfId="1273"/>
    <cellStyle name="Normal 6 3 2 2 3 2" xfId="2260"/>
    <cellStyle name="Normal 6 3 2 2 3 2 2" xfId="4236"/>
    <cellStyle name="Normal 6 3 2 2 3 3" xfId="3249"/>
    <cellStyle name="Normal 6 3 2 2 4" xfId="779"/>
    <cellStyle name="Normal 6 3 2 2 4 2" xfId="3743"/>
    <cellStyle name="Normal 6 3 2 2 5" xfId="1767"/>
    <cellStyle name="Normal 6 3 2 2 6" xfId="2754"/>
    <cellStyle name="Normal 6 3 2 3" xfId="310"/>
    <cellStyle name="Normal 6 3 2 3 2" xfId="1300"/>
    <cellStyle name="Normal 6 3 2 3 2 2" xfId="2449"/>
    <cellStyle name="Normal 6 3 2 3 2 2 2" xfId="4425"/>
    <cellStyle name="Normal 6 3 2 3 2 3" xfId="3276"/>
    <cellStyle name="Normal 6 3 2 3 3" xfId="806"/>
    <cellStyle name="Normal 6 3 2 3 3 2" xfId="3770"/>
    <cellStyle name="Normal 6 3 2 3 4" xfId="1794"/>
    <cellStyle name="Normal 6 3 2 3 5" xfId="2781"/>
    <cellStyle name="Normal 6 3 2 4" xfId="1053"/>
    <cellStyle name="Normal 6 3 2 4 2" xfId="2040"/>
    <cellStyle name="Normal 6 3 2 4 2 2" xfId="4016"/>
    <cellStyle name="Normal 6 3 2 4 3" xfId="3029"/>
    <cellStyle name="Normal 6 3 2 5" xfId="559"/>
    <cellStyle name="Normal 6 3 2 5 2" xfId="3523"/>
    <cellStyle name="Normal 6 3 2 6" xfId="1547"/>
    <cellStyle name="Normal 6 3 2 7" xfId="2534"/>
    <cellStyle name="Normal 6 3 3" xfId="223"/>
    <cellStyle name="Normal 6 3 3 2" xfId="470"/>
    <cellStyle name="Normal 6 3 3 2 2" xfId="1460"/>
    <cellStyle name="Normal 6 3 3 2 2 2" xfId="2451"/>
    <cellStyle name="Normal 6 3 3 2 2 2 2" xfId="4427"/>
    <cellStyle name="Normal 6 3 3 2 2 3" xfId="3436"/>
    <cellStyle name="Normal 6 3 3 2 3" xfId="966"/>
    <cellStyle name="Normal 6 3 3 2 3 2" xfId="3930"/>
    <cellStyle name="Normal 6 3 3 2 4" xfId="1954"/>
    <cellStyle name="Normal 6 3 3 2 5" xfId="2941"/>
    <cellStyle name="Normal 6 3 3 3" xfId="1213"/>
    <cellStyle name="Normal 6 3 3 3 2" xfId="2200"/>
    <cellStyle name="Normal 6 3 3 3 2 2" xfId="4176"/>
    <cellStyle name="Normal 6 3 3 3 3" xfId="3189"/>
    <cellStyle name="Normal 6 3 3 4" xfId="719"/>
    <cellStyle name="Normal 6 3 3 4 2" xfId="3683"/>
    <cellStyle name="Normal 6 3 3 5" xfId="1707"/>
    <cellStyle name="Normal 6 3 3 6" xfId="2694"/>
    <cellStyle name="Normal 6 3 4" xfId="298"/>
    <cellStyle name="Normal 6 3 4 2" xfId="1288"/>
    <cellStyle name="Normal 6 3 4 2 2" xfId="2448"/>
    <cellStyle name="Normal 6 3 4 2 2 2" xfId="4424"/>
    <cellStyle name="Normal 6 3 4 2 3" xfId="3264"/>
    <cellStyle name="Normal 6 3 4 3" xfId="794"/>
    <cellStyle name="Normal 6 3 4 3 2" xfId="3758"/>
    <cellStyle name="Normal 6 3 4 4" xfId="1782"/>
    <cellStyle name="Normal 6 3 4 5" xfId="2769"/>
    <cellStyle name="Normal 6 3 5" xfId="1041"/>
    <cellStyle name="Normal 6 3 5 2" xfId="2028"/>
    <cellStyle name="Normal 6 3 5 2 2" xfId="4004"/>
    <cellStyle name="Normal 6 3 5 3" xfId="3017"/>
    <cellStyle name="Normal 6 3 6" xfId="547"/>
    <cellStyle name="Normal 6 3 6 2" xfId="3511"/>
    <cellStyle name="Normal 6 3 7" xfId="1535"/>
    <cellStyle name="Normal 6 3 8" xfId="2522"/>
    <cellStyle name="Normal 6 4" xfId="46"/>
    <cellStyle name="Normal 6 4 2" xfId="163"/>
    <cellStyle name="Normal 6 4 2 2" xfId="282"/>
    <cellStyle name="Normal 6 4 2 2 2" xfId="529"/>
    <cellStyle name="Normal 6 4 2 2 2 2" xfId="1519"/>
    <cellStyle name="Normal 6 4 2 2 2 2 2" xfId="2454"/>
    <cellStyle name="Normal 6 4 2 2 2 2 2 2" xfId="4430"/>
    <cellStyle name="Normal 6 4 2 2 2 2 3" xfId="3495"/>
    <cellStyle name="Normal 6 4 2 2 2 3" xfId="1025"/>
    <cellStyle name="Normal 6 4 2 2 2 3 2" xfId="3989"/>
    <cellStyle name="Normal 6 4 2 2 2 4" xfId="2013"/>
    <cellStyle name="Normal 6 4 2 2 2 5" xfId="3000"/>
    <cellStyle name="Normal 6 4 2 2 3" xfId="1272"/>
    <cellStyle name="Normal 6 4 2 2 3 2" xfId="2259"/>
    <cellStyle name="Normal 6 4 2 2 3 2 2" xfId="4235"/>
    <cellStyle name="Normal 6 4 2 2 3 3" xfId="3248"/>
    <cellStyle name="Normal 6 4 2 2 4" xfId="778"/>
    <cellStyle name="Normal 6 4 2 2 4 2" xfId="3742"/>
    <cellStyle name="Normal 6 4 2 2 5" xfId="1766"/>
    <cellStyle name="Normal 6 4 2 2 6" xfId="2753"/>
    <cellStyle name="Normal 6 4 2 3" xfId="410"/>
    <cellStyle name="Normal 6 4 2 3 2" xfId="1400"/>
    <cellStyle name="Normal 6 4 2 3 2 2" xfId="2453"/>
    <cellStyle name="Normal 6 4 2 3 2 2 2" xfId="4429"/>
    <cellStyle name="Normal 6 4 2 3 2 3" xfId="3376"/>
    <cellStyle name="Normal 6 4 2 3 3" xfId="906"/>
    <cellStyle name="Normal 6 4 2 3 3 2" xfId="3870"/>
    <cellStyle name="Normal 6 4 2 3 4" xfId="1894"/>
    <cellStyle name="Normal 6 4 2 3 5" xfId="2881"/>
    <cellStyle name="Normal 6 4 2 4" xfId="1153"/>
    <cellStyle name="Normal 6 4 2 4 2" xfId="2140"/>
    <cellStyle name="Normal 6 4 2 4 2 2" xfId="4116"/>
    <cellStyle name="Normal 6 4 2 4 3" xfId="3129"/>
    <cellStyle name="Normal 6 4 2 5" xfId="659"/>
    <cellStyle name="Normal 6 4 2 5 2" xfId="3623"/>
    <cellStyle name="Normal 6 4 2 6" xfId="1647"/>
    <cellStyle name="Normal 6 4 2 7" xfId="2634"/>
    <cellStyle name="Normal 6 4 3" xfId="222"/>
    <cellStyle name="Normal 6 4 3 2" xfId="469"/>
    <cellStyle name="Normal 6 4 3 2 2" xfId="1459"/>
    <cellStyle name="Normal 6 4 3 2 2 2" xfId="2455"/>
    <cellStyle name="Normal 6 4 3 2 2 2 2" xfId="4431"/>
    <cellStyle name="Normal 6 4 3 2 2 3" xfId="3435"/>
    <cellStyle name="Normal 6 4 3 2 3" xfId="965"/>
    <cellStyle name="Normal 6 4 3 2 3 2" xfId="3929"/>
    <cellStyle name="Normal 6 4 3 2 4" xfId="1953"/>
    <cellStyle name="Normal 6 4 3 2 5" xfId="2940"/>
    <cellStyle name="Normal 6 4 3 3" xfId="1212"/>
    <cellStyle name="Normal 6 4 3 3 2" xfId="2199"/>
    <cellStyle name="Normal 6 4 3 3 2 2" xfId="4175"/>
    <cellStyle name="Normal 6 4 3 3 3" xfId="3188"/>
    <cellStyle name="Normal 6 4 3 4" xfId="718"/>
    <cellStyle name="Normal 6 4 3 4 2" xfId="3682"/>
    <cellStyle name="Normal 6 4 3 5" xfId="1706"/>
    <cellStyle name="Normal 6 4 3 6" xfId="2693"/>
    <cellStyle name="Normal 6 4 4" xfId="308"/>
    <cellStyle name="Normal 6 4 4 2" xfId="1298"/>
    <cellStyle name="Normal 6 4 4 2 2" xfId="2452"/>
    <cellStyle name="Normal 6 4 4 2 2 2" xfId="4428"/>
    <cellStyle name="Normal 6 4 4 2 3" xfId="3274"/>
    <cellStyle name="Normal 6 4 4 3" xfId="804"/>
    <cellStyle name="Normal 6 4 4 3 2" xfId="3768"/>
    <cellStyle name="Normal 6 4 4 4" xfId="1792"/>
    <cellStyle name="Normal 6 4 4 5" xfId="2779"/>
    <cellStyle name="Normal 6 4 5" xfId="1051"/>
    <cellStyle name="Normal 6 4 5 2" xfId="2038"/>
    <cellStyle name="Normal 6 4 5 2 2" xfId="4014"/>
    <cellStyle name="Normal 6 4 5 3" xfId="3027"/>
    <cellStyle name="Normal 6 4 6" xfId="557"/>
    <cellStyle name="Normal 6 4 6 2" xfId="3521"/>
    <cellStyle name="Normal 6 4 7" xfId="1545"/>
    <cellStyle name="Normal 6 4 8" xfId="2532"/>
    <cellStyle name="Normal 6 5" xfId="44"/>
    <cellStyle name="Normal 6 5 2" xfId="162"/>
    <cellStyle name="Normal 6 5 2 2" xfId="281"/>
    <cellStyle name="Normal 6 5 2 2 2" xfId="528"/>
    <cellStyle name="Normal 6 5 2 2 2 2" xfId="1518"/>
    <cellStyle name="Normal 6 5 2 2 2 2 2" xfId="2458"/>
    <cellStyle name="Normal 6 5 2 2 2 2 2 2" xfId="4434"/>
    <cellStyle name="Normal 6 5 2 2 2 2 3" xfId="3494"/>
    <cellStyle name="Normal 6 5 2 2 2 3" xfId="1024"/>
    <cellStyle name="Normal 6 5 2 2 2 3 2" xfId="3988"/>
    <cellStyle name="Normal 6 5 2 2 2 4" xfId="2012"/>
    <cellStyle name="Normal 6 5 2 2 2 5" xfId="2999"/>
    <cellStyle name="Normal 6 5 2 2 3" xfId="1271"/>
    <cellStyle name="Normal 6 5 2 2 3 2" xfId="2258"/>
    <cellStyle name="Normal 6 5 2 2 3 2 2" xfId="4234"/>
    <cellStyle name="Normal 6 5 2 2 3 3" xfId="3247"/>
    <cellStyle name="Normal 6 5 2 2 4" xfId="777"/>
    <cellStyle name="Normal 6 5 2 2 4 2" xfId="3741"/>
    <cellStyle name="Normal 6 5 2 2 5" xfId="1765"/>
    <cellStyle name="Normal 6 5 2 2 6" xfId="2752"/>
    <cellStyle name="Normal 6 5 2 3" xfId="409"/>
    <cellStyle name="Normal 6 5 2 3 2" xfId="1399"/>
    <cellStyle name="Normal 6 5 2 3 2 2" xfId="2457"/>
    <cellStyle name="Normal 6 5 2 3 2 2 2" xfId="4433"/>
    <cellStyle name="Normal 6 5 2 3 2 3" xfId="3375"/>
    <cellStyle name="Normal 6 5 2 3 3" xfId="905"/>
    <cellStyle name="Normal 6 5 2 3 3 2" xfId="3869"/>
    <cellStyle name="Normal 6 5 2 3 4" xfId="1893"/>
    <cellStyle name="Normal 6 5 2 3 5" xfId="2880"/>
    <cellStyle name="Normal 6 5 2 4" xfId="1152"/>
    <cellStyle name="Normal 6 5 2 4 2" xfId="2139"/>
    <cellStyle name="Normal 6 5 2 4 2 2" xfId="4115"/>
    <cellStyle name="Normal 6 5 2 4 3" xfId="3128"/>
    <cellStyle name="Normal 6 5 2 5" xfId="658"/>
    <cellStyle name="Normal 6 5 2 5 2" xfId="3622"/>
    <cellStyle name="Normal 6 5 2 6" xfId="1646"/>
    <cellStyle name="Normal 6 5 2 7" xfId="2633"/>
    <cellStyle name="Normal 6 5 3" xfId="221"/>
    <cellStyle name="Normal 6 5 3 2" xfId="468"/>
    <cellStyle name="Normal 6 5 3 2 2" xfId="1458"/>
    <cellStyle name="Normal 6 5 3 2 2 2" xfId="2459"/>
    <cellStyle name="Normal 6 5 3 2 2 2 2" xfId="4435"/>
    <cellStyle name="Normal 6 5 3 2 2 3" xfId="3434"/>
    <cellStyle name="Normal 6 5 3 2 3" xfId="964"/>
    <cellStyle name="Normal 6 5 3 2 3 2" xfId="3928"/>
    <cellStyle name="Normal 6 5 3 2 4" xfId="1952"/>
    <cellStyle name="Normal 6 5 3 2 5" xfId="2939"/>
    <cellStyle name="Normal 6 5 3 3" xfId="1211"/>
    <cellStyle name="Normal 6 5 3 3 2" xfId="2198"/>
    <cellStyle name="Normal 6 5 3 3 2 2" xfId="4174"/>
    <cellStyle name="Normal 6 5 3 3 3" xfId="3187"/>
    <cellStyle name="Normal 6 5 3 4" xfId="717"/>
    <cellStyle name="Normal 6 5 3 4 2" xfId="3681"/>
    <cellStyle name="Normal 6 5 3 5" xfId="1705"/>
    <cellStyle name="Normal 6 5 3 6" xfId="2692"/>
    <cellStyle name="Normal 6 5 4" xfId="306"/>
    <cellStyle name="Normal 6 5 4 2" xfId="1296"/>
    <cellStyle name="Normal 6 5 4 2 2" xfId="2456"/>
    <cellStyle name="Normal 6 5 4 2 2 2" xfId="4432"/>
    <cellStyle name="Normal 6 5 4 2 3" xfId="3272"/>
    <cellStyle name="Normal 6 5 4 3" xfId="802"/>
    <cellStyle name="Normal 6 5 4 3 2" xfId="3766"/>
    <cellStyle name="Normal 6 5 4 4" xfId="1790"/>
    <cellStyle name="Normal 6 5 4 5" xfId="2777"/>
    <cellStyle name="Normal 6 5 5" xfId="1049"/>
    <cellStyle name="Normal 6 5 5 2" xfId="2036"/>
    <cellStyle name="Normal 6 5 5 2 2" xfId="4012"/>
    <cellStyle name="Normal 6 5 5 3" xfId="3025"/>
    <cellStyle name="Normal 6 5 6" xfId="555"/>
    <cellStyle name="Normal 6 5 6 2" xfId="3519"/>
    <cellStyle name="Normal 6 5 7" xfId="1543"/>
    <cellStyle name="Normal 6 5 8" xfId="2530"/>
    <cellStyle name="Normal 6 6" xfId="30"/>
    <cellStyle name="Normal 6 6 2" xfId="231"/>
    <cellStyle name="Normal 6 6 2 2" xfId="478"/>
    <cellStyle name="Normal 6 6 2 2 2" xfId="1468"/>
    <cellStyle name="Normal 6 6 2 2 2 2" xfId="2461"/>
    <cellStyle name="Normal 6 6 2 2 2 2 2" xfId="4437"/>
    <cellStyle name="Normal 6 6 2 2 2 3" xfId="3444"/>
    <cellStyle name="Normal 6 6 2 2 3" xfId="974"/>
    <cellStyle name="Normal 6 6 2 2 3 2" xfId="3938"/>
    <cellStyle name="Normal 6 6 2 2 4" xfId="1962"/>
    <cellStyle name="Normal 6 6 2 2 5" xfId="2949"/>
    <cellStyle name="Normal 6 6 2 3" xfId="1221"/>
    <cellStyle name="Normal 6 6 2 3 2" xfId="2208"/>
    <cellStyle name="Normal 6 6 2 3 2 2" xfId="4184"/>
    <cellStyle name="Normal 6 6 2 3 3" xfId="3197"/>
    <cellStyle name="Normal 6 6 2 4" xfId="727"/>
    <cellStyle name="Normal 6 6 2 4 2" xfId="3691"/>
    <cellStyle name="Normal 6 6 2 5" xfId="1715"/>
    <cellStyle name="Normal 6 6 2 6" xfId="2702"/>
    <cellStyle name="Normal 6 6 3" xfId="295"/>
    <cellStyle name="Normal 6 6 3 2" xfId="1285"/>
    <cellStyle name="Normal 6 6 3 2 2" xfId="2460"/>
    <cellStyle name="Normal 6 6 3 2 2 2" xfId="4436"/>
    <cellStyle name="Normal 6 6 3 2 3" xfId="3261"/>
    <cellStyle name="Normal 6 6 3 3" xfId="791"/>
    <cellStyle name="Normal 6 6 3 3 2" xfId="3755"/>
    <cellStyle name="Normal 6 6 3 4" xfId="1779"/>
    <cellStyle name="Normal 6 6 3 5" xfId="2766"/>
    <cellStyle name="Normal 6 6 4" xfId="1038"/>
    <cellStyle name="Normal 6 6 4 2" xfId="2025"/>
    <cellStyle name="Normal 6 6 4 2 2" xfId="4001"/>
    <cellStyle name="Normal 6 6 4 3" xfId="3014"/>
    <cellStyle name="Normal 6 6 5" xfId="544"/>
    <cellStyle name="Normal 6 6 5 2" xfId="3508"/>
    <cellStyle name="Normal 6 6 6" xfId="1532"/>
    <cellStyle name="Normal 6 6 7" xfId="2519"/>
    <cellStyle name="Normal 6 7" xfId="172"/>
    <cellStyle name="Normal 6 7 2" xfId="284"/>
    <cellStyle name="Normal 6 7 2 2" xfId="531"/>
    <cellStyle name="Normal 6 7 2 2 2" xfId="1521"/>
    <cellStyle name="Normal 6 7 2 2 2 2" xfId="2463"/>
    <cellStyle name="Normal 6 7 2 2 2 2 2" xfId="4439"/>
    <cellStyle name="Normal 6 7 2 2 2 3" xfId="3497"/>
    <cellStyle name="Normal 6 7 2 2 3" xfId="1027"/>
    <cellStyle name="Normal 6 7 2 2 3 2" xfId="3991"/>
    <cellStyle name="Normal 6 7 2 2 4" xfId="2015"/>
    <cellStyle name="Normal 6 7 2 2 5" xfId="3002"/>
    <cellStyle name="Normal 6 7 2 3" xfId="1274"/>
    <cellStyle name="Normal 6 7 2 3 2" xfId="2261"/>
    <cellStyle name="Normal 6 7 2 3 2 2" xfId="4237"/>
    <cellStyle name="Normal 6 7 2 3 3" xfId="3250"/>
    <cellStyle name="Normal 6 7 2 4" xfId="780"/>
    <cellStyle name="Normal 6 7 2 4 2" xfId="3744"/>
    <cellStyle name="Normal 6 7 2 5" xfId="1768"/>
    <cellStyle name="Normal 6 7 2 6" xfId="2755"/>
    <cellStyle name="Normal 6 7 3" xfId="419"/>
    <cellStyle name="Normal 6 7 3 2" xfId="1409"/>
    <cellStyle name="Normal 6 7 3 2 2" xfId="2462"/>
    <cellStyle name="Normal 6 7 3 2 2 2" xfId="4438"/>
    <cellStyle name="Normal 6 7 3 2 3" xfId="3385"/>
    <cellStyle name="Normal 6 7 3 3" xfId="915"/>
    <cellStyle name="Normal 6 7 3 3 2" xfId="3879"/>
    <cellStyle name="Normal 6 7 3 4" xfId="1903"/>
    <cellStyle name="Normal 6 7 3 5" xfId="2890"/>
    <cellStyle name="Normal 6 7 4" xfId="1162"/>
    <cellStyle name="Normal 6 7 4 2" xfId="2149"/>
    <cellStyle name="Normal 6 7 4 2 2" xfId="4125"/>
    <cellStyle name="Normal 6 7 4 3" xfId="3138"/>
    <cellStyle name="Normal 6 7 5" xfId="668"/>
    <cellStyle name="Normal 6 7 5 2" xfId="3632"/>
    <cellStyle name="Normal 6 7 6" xfId="1656"/>
    <cellStyle name="Normal 6 7 7" xfId="2643"/>
    <cellStyle name="Normal 6 8" xfId="293"/>
    <cellStyle name="Normal 6 8 2" xfId="1283"/>
    <cellStyle name="Normal 6 8 2 2" xfId="2443"/>
    <cellStyle name="Normal 6 8 2 2 2" xfId="4419"/>
    <cellStyle name="Normal 6 8 2 3" xfId="3259"/>
    <cellStyle name="Normal 6 8 3" xfId="789"/>
    <cellStyle name="Normal 6 8 3 2" xfId="3753"/>
    <cellStyle name="Normal 6 8 4" xfId="1777"/>
    <cellStyle name="Normal 6 8 5" xfId="2764"/>
    <cellStyle name="Normal 6 9" xfId="1036"/>
    <cellStyle name="Normal 6 9 2" xfId="2023"/>
    <cellStyle name="Normal 6 9 2 2" xfId="3999"/>
    <cellStyle name="Normal 6 9 3" xfId="3012"/>
    <cellStyle name="Normal 7" xfId="23"/>
    <cellStyle name="Normal 7 2" xfId="42"/>
    <cellStyle name="Normal 7 2 2" xfId="130"/>
    <cellStyle name="Normal 7 2 2 2" xfId="249"/>
    <cellStyle name="Normal 7 2 2 2 2" xfId="496"/>
    <cellStyle name="Normal 7 2 2 2 2 2" xfId="1486"/>
    <cellStyle name="Normal 7 2 2 2 2 2 2" xfId="2467"/>
    <cellStyle name="Normal 7 2 2 2 2 2 2 2" xfId="4443"/>
    <cellStyle name="Normal 7 2 2 2 2 2 3" xfId="3462"/>
    <cellStyle name="Normal 7 2 2 2 2 3" xfId="992"/>
    <cellStyle name="Normal 7 2 2 2 2 3 2" xfId="3956"/>
    <cellStyle name="Normal 7 2 2 2 2 4" xfId="1980"/>
    <cellStyle name="Normal 7 2 2 2 2 5" xfId="2967"/>
    <cellStyle name="Normal 7 2 2 2 3" xfId="1239"/>
    <cellStyle name="Normal 7 2 2 2 3 2" xfId="2226"/>
    <cellStyle name="Normal 7 2 2 2 3 2 2" xfId="4202"/>
    <cellStyle name="Normal 7 2 2 2 3 3" xfId="3215"/>
    <cellStyle name="Normal 7 2 2 2 4" xfId="745"/>
    <cellStyle name="Normal 7 2 2 2 4 2" xfId="3709"/>
    <cellStyle name="Normal 7 2 2 2 5" xfId="1733"/>
    <cellStyle name="Normal 7 2 2 2 6" xfId="2720"/>
    <cellStyle name="Normal 7 2 2 3" xfId="377"/>
    <cellStyle name="Normal 7 2 2 3 2" xfId="1367"/>
    <cellStyle name="Normal 7 2 2 3 2 2" xfId="2466"/>
    <cellStyle name="Normal 7 2 2 3 2 2 2" xfId="4442"/>
    <cellStyle name="Normal 7 2 2 3 2 3" xfId="3343"/>
    <cellStyle name="Normal 7 2 2 3 3" xfId="873"/>
    <cellStyle name="Normal 7 2 2 3 3 2" xfId="3837"/>
    <cellStyle name="Normal 7 2 2 3 4" xfId="1861"/>
    <cellStyle name="Normal 7 2 2 3 5" xfId="2848"/>
    <cellStyle name="Normal 7 2 2 4" xfId="1120"/>
    <cellStyle name="Normal 7 2 2 4 2" xfId="2107"/>
    <cellStyle name="Normal 7 2 2 4 2 2" xfId="4083"/>
    <cellStyle name="Normal 7 2 2 4 3" xfId="3096"/>
    <cellStyle name="Normal 7 2 2 5" xfId="626"/>
    <cellStyle name="Normal 7 2 2 5 2" xfId="3590"/>
    <cellStyle name="Normal 7 2 2 6" xfId="1614"/>
    <cellStyle name="Normal 7 2 2 7" xfId="2601"/>
    <cellStyle name="Normal 7 2 3" xfId="189"/>
    <cellStyle name="Normal 7 2 3 2" xfId="436"/>
    <cellStyle name="Normal 7 2 3 2 2" xfId="1426"/>
    <cellStyle name="Normal 7 2 3 2 2 2" xfId="2468"/>
    <cellStyle name="Normal 7 2 3 2 2 2 2" xfId="4444"/>
    <cellStyle name="Normal 7 2 3 2 2 3" xfId="3402"/>
    <cellStyle name="Normal 7 2 3 2 3" xfId="932"/>
    <cellStyle name="Normal 7 2 3 2 3 2" xfId="3896"/>
    <cellStyle name="Normal 7 2 3 2 4" xfId="1920"/>
    <cellStyle name="Normal 7 2 3 2 5" xfId="2907"/>
    <cellStyle name="Normal 7 2 3 3" xfId="1179"/>
    <cellStyle name="Normal 7 2 3 3 2" xfId="2166"/>
    <cellStyle name="Normal 7 2 3 3 2 2" xfId="4142"/>
    <cellStyle name="Normal 7 2 3 3 3" xfId="3155"/>
    <cellStyle name="Normal 7 2 3 4" xfId="685"/>
    <cellStyle name="Normal 7 2 3 4 2" xfId="3649"/>
    <cellStyle name="Normal 7 2 3 5" xfId="1673"/>
    <cellStyle name="Normal 7 2 3 6" xfId="2660"/>
    <cellStyle name="Normal 7 2 4" xfId="304"/>
    <cellStyle name="Normal 7 2 4 2" xfId="1294"/>
    <cellStyle name="Normal 7 2 4 2 2" xfId="2465"/>
    <cellStyle name="Normal 7 2 4 2 2 2" xfId="4441"/>
    <cellStyle name="Normal 7 2 4 2 3" xfId="3270"/>
    <cellStyle name="Normal 7 2 4 3" xfId="800"/>
    <cellStyle name="Normal 7 2 4 3 2" xfId="3764"/>
    <cellStyle name="Normal 7 2 4 4" xfId="1788"/>
    <cellStyle name="Normal 7 2 4 5" xfId="2775"/>
    <cellStyle name="Normal 7 2 5" xfId="1047"/>
    <cellStyle name="Normal 7 2 5 2" xfId="2034"/>
    <cellStyle name="Normal 7 2 5 2 2" xfId="4010"/>
    <cellStyle name="Normal 7 2 5 3" xfId="3023"/>
    <cellStyle name="Normal 7 2 6" xfId="553"/>
    <cellStyle name="Normal 7 2 6 2" xfId="3517"/>
    <cellStyle name="Normal 7 2 7" xfId="1541"/>
    <cellStyle name="Normal 7 2 8" xfId="2528"/>
    <cellStyle name="Normal 7 3" xfId="112"/>
    <cellStyle name="Normal 7 3 2" xfId="229"/>
    <cellStyle name="Normal 7 3 2 2" xfId="476"/>
    <cellStyle name="Normal 7 3 2 2 2" xfId="1466"/>
    <cellStyle name="Normal 7 3 2 2 2 2" xfId="2470"/>
    <cellStyle name="Normal 7 3 2 2 2 2 2" xfId="4446"/>
    <cellStyle name="Normal 7 3 2 2 2 3" xfId="3442"/>
    <cellStyle name="Normal 7 3 2 2 3" xfId="972"/>
    <cellStyle name="Normal 7 3 2 2 3 2" xfId="3936"/>
    <cellStyle name="Normal 7 3 2 2 4" xfId="1960"/>
    <cellStyle name="Normal 7 3 2 2 5" xfId="2947"/>
    <cellStyle name="Normal 7 3 2 3" xfId="1219"/>
    <cellStyle name="Normal 7 3 2 3 2" xfId="2206"/>
    <cellStyle name="Normal 7 3 2 3 2 2" xfId="4182"/>
    <cellStyle name="Normal 7 3 2 3 3" xfId="3195"/>
    <cellStyle name="Normal 7 3 2 4" xfId="725"/>
    <cellStyle name="Normal 7 3 2 4 2" xfId="3689"/>
    <cellStyle name="Normal 7 3 2 5" xfId="1713"/>
    <cellStyle name="Normal 7 3 2 6" xfId="2700"/>
    <cellStyle name="Normal 7 3 3" xfId="359"/>
    <cellStyle name="Normal 7 3 3 2" xfId="1349"/>
    <cellStyle name="Normal 7 3 3 2 2" xfId="2469"/>
    <cellStyle name="Normal 7 3 3 2 2 2" xfId="4445"/>
    <cellStyle name="Normal 7 3 3 2 3" xfId="3325"/>
    <cellStyle name="Normal 7 3 3 3" xfId="855"/>
    <cellStyle name="Normal 7 3 3 3 2" xfId="3819"/>
    <cellStyle name="Normal 7 3 3 4" xfId="1843"/>
    <cellStyle name="Normal 7 3 3 5" xfId="2830"/>
    <cellStyle name="Normal 7 3 4" xfId="1102"/>
    <cellStyle name="Normal 7 3 4 2" xfId="2089"/>
    <cellStyle name="Normal 7 3 4 2 2" xfId="4065"/>
    <cellStyle name="Normal 7 3 4 3" xfId="3078"/>
    <cellStyle name="Normal 7 3 5" xfId="608"/>
    <cellStyle name="Normal 7 3 5 2" xfId="3572"/>
    <cellStyle name="Normal 7 3 6" xfId="1596"/>
    <cellStyle name="Normal 7 3 7" xfId="2583"/>
    <cellStyle name="Normal 7 4" xfId="170"/>
    <cellStyle name="Normal 7 4 2" xfId="417"/>
    <cellStyle name="Normal 7 4 2 2" xfId="1407"/>
    <cellStyle name="Normal 7 4 2 2 2" xfId="2471"/>
    <cellStyle name="Normal 7 4 2 2 2 2" xfId="4447"/>
    <cellStyle name="Normal 7 4 2 2 3" xfId="3383"/>
    <cellStyle name="Normal 7 4 2 3" xfId="913"/>
    <cellStyle name="Normal 7 4 2 3 2" xfId="3877"/>
    <cellStyle name="Normal 7 4 2 4" xfId="1901"/>
    <cellStyle name="Normal 7 4 2 5" xfId="2888"/>
    <cellStyle name="Normal 7 4 3" xfId="1160"/>
    <cellStyle name="Normal 7 4 3 2" xfId="2147"/>
    <cellStyle name="Normal 7 4 3 2 2" xfId="4123"/>
    <cellStyle name="Normal 7 4 3 3" xfId="3136"/>
    <cellStyle name="Normal 7 4 4" xfId="666"/>
    <cellStyle name="Normal 7 4 4 2" xfId="3630"/>
    <cellStyle name="Normal 7 4 5" xfId="1654"/>
    <cellStyle name="Normal 7 4 6" xfId="2641"/>
    <cellStyle name="Normal 7 5" xfId="291"/>
    <cellStyle name="Normal 7 5 2" xfId="1281"/>
    <cellStyle name="Normal 7 5 2 2" xfId="2464"/>
    <cellStyle name="Normal 7 5 2 2 2" xfId="4440"/>
    <cellStyle name="Normal 7 5 2 3" xfId="3257"/>
    <cellStyle name="Normal 7 5 3" xfId="787"/>
    <cellStyle name="Normal 7 5 3 2" xfId="3751"/>
    <cellStyle name="Normal 7 5 4" xfId="1775"/>
    <cellStyle name="Normal 7 5 5" xfId="2762"/>
    <cellStyle name="Normal 7 6" xfId="1034"/>
    <cellStyle name="Normal 7 6 2" xfId="2021"/>
    <cellStyle name="Normal 7 6 2 2" xfId="3997"/>
    <cellStyle name="Normal 7 6 3" xfId="3010"/>
    <cellStyle name="Normal 7 7" xfId="540"/>
    <cellStyle name="Normal 7 7 2" xfId="3504"/>
    <cellStyle name="Normal 7 8" xfId="1528"/>
    <cellStyle name="Normal 7 9" xfId="2515"/>
    <cellStyle name="Normal 8" xfId="21"/>
    <cellStyle name="Normal 8 10" xfId="2513"/>
    <cellStyle name="Normal 8 2" xfId="47"/>
    <cellStyle name="Normal 8 2 2" xfId="134"/>
    <cellStyle name="Normal 8 2 2 2" xfId="253"/>
    <cellStyle name="Normal 8 2 2 2 2" xfId="500"/>
    <cellStyle name="Normal 8 2 2 2 2 2" xfId="1490"/>
    <cellStyle name="Normal 8 2 2 2 2 2 2" xfId="2475"/>
    <cellStyle name="Normal 8 2 2 2 2 2 2 2" xfId="4451"/>
    <cellStyle name="Normal 8 2 2 2 2 2 3" xfId="3466"/>
    <cellStyle name="Normal 8 2 2 2 2 3" xfId="996"/>
    <cellStyle name="Normal 8 2 2 2 2 3 2" xfId="3960"/>
    <cellStyle name="Normal 8 2 2 2 2 4" xfId="1984"/>
    <cellStyle name="Normal 8 2 2 2 2 5" xfId="2971"/>
    <cellStyle name="Normal 8 2 2 2 3" xfId="1243"/>
    <cellStyle name="Normal 8 2 2 2 3 2" xfId="2230"/>
    <cellStyle name="Normal 8 2 2 2 3 2 2" xfId="4206"/>
    <cellStyle name="Normal 8 2 2 2 3 3" xfId="3219"/>
    <cellStyle name="Normal 8 2 2 2 4" xfId="749"/>
    <cellStyle name="Normal 8 2 2 2 4 2" xfId="3713"/>
    <cellStyle name="Normal 8 2 2 2 5" xfId="1737"/>
    <cellStyle name="Normal 8 2 2 2 6" xfId="2724"/>
    <cellStyle name="Normal 8 2 2 3" xfId="381"/>
    <cellStyle name="Normal 8 2 2 3 2" xfId="1371"/>
    <cellStyle name="Normal 8 2 2 3 2 2" xfId="2474"/>
    <cellStyle name="Normal 8 2 2 3 2 2 2" xfId="4450"/>
    <cellStyle name="Normal 8 2 2 3 2 3" xfId="3347"/>
    <cellStyle name="Normal 8 2 2 3 3" xfId="877"/>
    <cellStyle name="Normal 8 2 2 3 3 2" xfId="3841"/>
    <cellStyle name="Normal 8 2 2 3 4" xfId="1865"/>
    <cellStyle name="Normal 8 2 2 3 5" xfId="2852"/>
    <cellStyle name="Normal 8 2 2 4" xfId="1124"/>
    <cellStyle name="Normal 8 2 2 4 2" xfId="2111"/>
    <cellStyle name="Normal 8 2 2 4 2 2" xfId="4087"/>
    <cellStyle name="Normal 8 2 2 4 3" xfId="3100"/>
    <cellStyle name="Normal 8 2 2 5" xfId="630"/>
    <cellStyle name="Normal 8 2 2 5 2" xfId="3594"/>
    <cellStyle name="Normal 8 2 2 6" xfId="1618"/>
    <cellStyle name="Normal 8 2 2 7" xfId="2605"/>
    <cellStyle name="Normal 8 2 3" xfId="193"/>
    <cellStyle name="Normal 8 2 3 2" xfId="440"/>
    <cellStyle name="Normal 8 2 3 2 2" xfId="1430"/>
    <cellStyle name="Normal 8 2 3 2 2 2" xfId="2476"/>
    <cellStyle name="Normal 8 2 3 2 2 2 2" xfId="4452"/>
    <cellStyle name="Normal 8 2 3 2 2 3" xfId="3406"/>
    <cellStyle name="Normal 8 2 3 2 3" xfId="936"/>
    <cellStyle name="Normal 8 2 3 2 3 2" xfId="3900"/>
    <cellStyle name="Normal 8 2 3 2 4" xfId="1924"/>
    <cellStyle name="Normal 8 2 3 2 5" xfId="2911"/>
    <cellStyle name="Normal 8 2 3 3" xfId="1183"/>
    <cellStyle name="Normal 8 2 3 3 2" xfId="2170"/>
    <cellStyle name="Normal 8 2 3 3 2 2" xfId="4146"/>
    <cellStyle name="Normal 8 2 3 3 3" xfId="3159"/>
    <cellStyle name="Normal 8 2 3 4" xfId="689"/>
    <cellStyle name="Normal 8 2 3 4 2" xfId="3653"/>
    <cellStyle name="Normal 8 2 3 5" xfId="1677"/>
    <cellStyle name="Normal 8 2 3 6" xfId="2664"/>
    <cellStyle name="Normal 8 2 4" xfId="309"/>
    <cellStyle name="Normal 8 2 4 2" xfId="1299"/>
    <cellStyle name="Normal 8 2 4 2 2" xfId="2473"/>
    <cellStyle name="Normal 8 2 4 2 2 2" xfId="4449"/>
    <cellStyle name="Normal 8 2 4 2 3" xfId="3275"/>
    <cellStyle name="Normal 8 2 4 3" xfId="805"/>
    <cellStyle name="Normal 8 2 4 3 2" xfId="3769"/>
    <cellStyle name="Normal 8 2 4 4" xfId="1793"/>
    <cellStyle name="Normal 8 2 4 5" xfId="2780"/>
    <cellStyle name="Normal 8 2 5" xfId="1052"/>
    <cellStyle name="Normal 8 2 5 2" xfId="2039"/>
    <cellStyle name="Normal 8 2 5 2 2" xfId="4015"/>
    <cellStyle name="Normal 8 2 5 3" xfId="3028"/>
    <cellStyle name="Normal 8 2 6" xfId="558"/>
    <cellStyle name="Normal 8 2 6 2" xfId="3522"/>
    <cellStyle name="Normal 8 2 7" xfId="1546"/>
    <cellStyle name="Normal 8 2 8" xfId="2533"/>
    <cellStyle name="Normal 8 3" xfId="40"/>
    <cellStyle name="Normal 8 3 2" xfId="233"/>
    <cellStyle name="Normal 8 3 2 2" xfId="480"/>
    <cellStyle name="Normal 8 3 2 2 2" xfId="1470"/>
    <cellStyle name="Normal 8 3 2 2 2 2" xfId="2478"/>
    <cellStyle name="Normal 8 3 2 2 2 2 2" xfId="4454"/>
    <cellStyle name="Normal 8 3 2 2 2 3" xfId="3446"/>
    <cellStyle name="Normal 8 3 2 2 3" xfId="976"/>
    <cellStyle name="Normal 8 3 2 2 3 2" xfId="3940"/>
    <cellStyle name="Normal 8 3 2 2 4" xfId="1964"/>
    <cellStyle name="Normal 8 3 2 2 5" xfId="2951"/>
    <cellStyle name="Normal 8 3 2 3" xfId="1223"/>
    <cellStyle name="Normal 8 3 2 3 2" xfId="2210"/>
    <cellStyle name="Normal 8 3 2 3 2 2" xfId="4186"/>
    <cellStyle name="Normal 8 3 2 3 3" xfId="3199"/>
    <cellStyle name="Normal 8 3 2 4" xfId="729"/>
    <cellStyle name="Normal 8 3 2 4 2" xfId="3693"/>
    <cellStyle name="Normal 8 3 2 5" xfId="1717"/>
    <cellStyle name="Normal 8 3 2 6" xfId="2704"/>
    <cellStyle name="Normal 8 3 3" xfId="302"/>
    <cellStyle name="Normal 8 3 3 2" xfId="1292"/>
    <cellStyle name="Normal 8 3 3 2 2" xfId="2477"/>
    <cellStyle name="Normal 8 3 3 2 2 2" xfId="4453"/>
    <cellStyle name="Normal 8 3 3 2 3" xfId="3268"/>
    <cellStyle name="Normal 8 3 3 3" xfId="798"/>
    <cellStyle name="Normal 8 3 3 3 2" xfId="3762"/>
    <cellStyle name="Normal 8 3 3 4" xfId="1786"/>
    <cellStyle name="Normal 8 3 3 5" xfId="2773"/>
    <cellStyle name="Normal 8 3 4" xfId="1045"/>
    <cellStyle name="Normal 8 3 4 2" xfId="2032"/>
    <cellStyle name="Normal 8 3 4 2 2" xfId="4008"/>
    <cellStyle name="Normal 8 3 4 3" xfId="3021"/>
    <cellStyle name="Normal 8 3 5" xfId="551"/>
    <cellStyle name="Normal 8 3 5 2" xfId="3515"/>
    <cellStyle name="Normal 8 3 6" xfId="1539"/>
    <cellStyle name="Normal 8 3 7" xfId="2526"/>
    <cellStyle name="Normal 8 4" xfId="35"/>
    <cellStyle name="Normal 8 4 2" xfId="297"/>
    <cellStyle name="Normal 8 4 2 2" xfId="1287"/>
    <cellStyle name="Normal 8 4 2 2 2" xfId="2479"/>
    <cellStyle name="Normal 8 4 2 2 2 2" xfId="4455"/>
    <cellStyle name="Normal 8 4 2 2 3" xfId="3263"/>
    <cellStyle name="Normal 8 4 2 3" xfId="793"/>
    <cellStyle name="Normal 8 4 2 3 2" xfId="3757"/>
    <cellStyle name="Normal 8 4 2 4" xfId="1781"/>
    <cellStyle name="Normal 8 4 2 5" xfId="2768"/>
    <cellStyle name="Normal 8 4 3" xfId="1040"/>
    <cellStyle name="Normal 8 4 3 2" xfId="2027"/>
    <cellStyle name="Normal 8 4 3 2 2" xfId="4003"/>
    <cellStyle name="Normal 8 4 3 3" xfId="3016"/>
    <cellStyle name="Normal 8 4 4" xfId="546"/>
    <cellStyle name="Normal 8 4 4 2" xfId="3510"/>
    <cellStyle name="Normal 8 4 5" xfId="1534"/>
    <cellStyle name="Normal 8 4 6" xfId="2521"/>
    <cellStyle name="Normal 8 5" xfId="285"/>
    <cellStyle name="Normal 8 5 2" xfId="532"/>
    <cellStyle name="Normal 8 5 2 2" xfId="1522"/>
    <cellStyle name="Normal 8 5 2 2 2" xfId="2480"/>
    <cellStyle name="Normal 8 5 2 2 2 2" xfId="4456"/>
    <cellStyle name="Normal 8 5 2 2 3" xfId="3498"/>
    <cellStyle name="Normal 8 5 2 3" xfId="1028"/>
    <cellStyle name="Normal 8 5 2 3 2" xfId="3992"/>
    <cellStyle name="Normal 8 5 2 4" xfId="2016"/>
    <cellStyle name="Normal 8 5 2 5" xfId="3003"/>
    <cellStyle name="Normal 8 5 3" xfId="1275"/>
    <cellStyle name="Normal 8 5 3 2" xfId="2262"/>
    <cellStyle name="Normal 8 5 3 2 2" xfId="4238"/>
    <cellStyle name="Normal 8 5 3 3" xfId="3251"/>
    <cellStyle name="Normal 8 5 4" xfId="781"/>
    <cellStyle name="Normal 8 5 4 2" xfId="3745"/>
    <cellStyle name="Normal 8 5 5" xfId="1769"/>
    <cellStyle name="Normal 8 5 6" xfId="2756"/>
    <cellStyle name="Normal 8 6" xfId="289"/>
    <cellStyle name="Normal 8 6 2" xfId="1279"/>
    <cellStyle name="Normal 8 6 2 2" xfId="2472"/>
    <cellStyle name="Normal 8 6 2 2 2" xfId="4448"/>
    <cellStyle name="Normal 8 6 2 3" xfId="3255"/>
    <cellStyle name="Normal 8 6 3" xfId="785"/>
    <cellStyle name="Normal 8 6 3 2" xfId="3749"/>
    <cellStyle name="Normal 8 6 4" xfId="1773"/>
    <cellStyle name="Normal 8 6 5" xfId="2760"/>
    <cellStyle name="Normal 8 7" xfId="1032"/>
    <cellStyle name="Normal 8 7 2" xfId="2019"/>
    <cellStyle name="Normal 8 7 2 2" xfId="3995"/>
    <cellStyle name="Normal 8 7 3" xfId="3008"/>
    <cellStyle name="Normal 8 8" xfId="538"/>
    <cellStyle name="Normal 8 8 2" xfId="3502"/>
    <cellStyle name="Normal 8 9" xfId="1526"/>
    <cellStyle name="Normal 9" xfId="38"/>
    <cellStyle name="Normal 9 2" xfId="80"/>
    <cellStyle name="Normal 9 2 2" xfId="136"/>
    <cellStyle name="Normal 9 2 2 2" xfId="255"/>
    <cellStyle name="Normal 9 2 2 2 2" xfId="502"/>
    <cellStyle name="Normal 9 2 2 2 2 2" xfId="1492"/>
    <cellStyle name="Normal 9 2 2 2 2 2 2" xfId="2484"/>
    <cellStyle name="Normal 9 2 2 2 2 2 2 2" xfId="4460"/>
    <cellStyle name="Normal 9 2 2 2 2 2 3" xfId="3468"/>
    <cellStyle name="Normal 9 2 2 2 2 3" xfId="998"/>
    <cellStyle name="Normal 9 2 2 2 2 3 2" xfId="3962"/>
    <cellStyle name="Normal 9 2 2 2 2 4" xfId="1986"/>
    <cellStyle name="Normal 9 2 2 2 2 5" xfId="2973"/>
    <cellStyle name="Normal 9 2 2 2 3" xfId="1245"/>
    <cellStyle name="Normal 9 2 2 2 3 2" xfId="2232"/>
    <cellStyle name="Normal 9 2 2 2 3 2 2" xfId="4208"/>
    <cellStyle name="Normal 9 2 2 2 3 3" xfId="3221"/>
    <cellStyle name="Normal 9 2 2 2 4" xfId="751"/>
    <cellStyle name="Normal 9 2 2 2 4 2" xfId="3715"/>
    <cellStyle name="Normal 9 2 2 2 5" xfId="1739"/>
    <cellStyle name="Normal 9 2 2 2 6" xfId="2726"/>
    <cellStyle name="Normal 9 2 2 3" xfId="383"/>
    <cellStyle name="Normal 9 2 2 3 2" xfId="1373"/>
    <cellStyle name="Normal 9 2 2 3 2 2" xfId="2483"/>
    <cellStyle name="Normal 9 2 2 3 2 2 2" xfId="4459"/>
    <cellStyle name="Normal 9 2 2 3 2 3" xfId="3349"/>
    <cellStyle name="Normal 9 2 2 3 3" xfId="879"/>
    <cellStyle name="Normal 9 2 2 3 3 2" xfId="3843"/>
    <cellStyle name="Normal 9 2 2 3 4" xfId="1867"/>
    <cellStyle name="Normal 9 2 2 3 5" xfId="2854"/>
    <cellStyle name="Normal 9 2 2 4" xfId="1126"/>
    <cellStyle name="Normal 9 2 2 4 2" xfId="2113"/>
    <cellStyle name="Normal 9 2 2 4 2 2" xfId="4089"/>
    <cellStyle name="Normal 9 2 2 4 3" xfId="3102"/>
    <cellStyle name="Normal 9 2 2 5" xfId="632"/>
    <cellStyle name="Normal 9 2 2 5 2" xfId="3596"/>
    <cellStyle name="Normal 9 2 2 6" xfId="1620"/>
    <cellStyle name="Normal 9 2 2 7" xfId="2607"/>
    <cellStyle name="Normal 9 2 3" xfId="195"/>
    <cellStyle name="Normal 9 2 3 2" xfId="442"/>
    <cellStyle name="Normal 9 2 3 2 2" xfId="1432"/>
    <cellStyle name="Normal 9 2 3 2 2 2" xfId="2485"/>
    <cellStyle name="Normal 9 2 3 2 2 2 2" xfId="4461"/>
    <cellStyle name="Normal 9 2 3 2 2 3" xfId="3408"/>
    <cellStyle name="Normal 9 2 3 2 3" xfId="938"/>
    <cellStyle name="Normal 9 2 3 2 3 2" xfId="3902"/>
    <cellStyle name="Normal 9 2 3 2 4" xfId="1926"/>
    <cellStyle name="Normal 9 2 3 2 5" xfId="2913"/>
    <cellStyle name="Normal 9 2 3 3" xfId="1185"/>
    <cellStyle name="Normal 9 2 3 3 2" xfId="2172"/>
    <cellStyle name="Normal 9 2 3 3 2 2" xfId="4148"/>
    <cellStyle name="Normal 9 2 3 3 3" xfId="3161"/>
    <cellStyle name="Normal 9 2 3 4" xfId="691"/>
    <cellStyle name="Normal 9 2 3 4 2" xfId="3655"/>
    <cellStyle name="Normal 9 2 3 5" xfId="1679"/>
    <cellStyle name="Normal 9 2 3 6" xfId="2666"/>
    <cellStyle name="Normal 9 2 4" xfId="328"/>
    <cellStyle name="Normal 9 2 4 2" xfId="1318"/>
    <cellStyle name="Normal 9 2 4 2 2" xfId="2482"/>
    <cellStyle name="Normal 9 2 4 2 2 2" xfId="4458"/>
    <cellStyle name="Normal 9 2 4 2 3" xfId="3294"/>
    <cellStyle name="Normal 9 2 4 3" xfId="824"/>
    <cellStyle name="Normal 9 2 4 3 2" xfId="3788"/>
    <cellStyle name="Normal 9 2 4 4" xfId="1812"/>
    <cellStyle name="Normal 9 2 4 5" xfId="2799"/>
    <cellStyle name="Normal 9 2 5" xfId="1071"/>
    <cellStyle name="Normal 9 2 5 2" xfId="2058"/>
    <cellStyle name="Normal 9 2 5 2 2" xfId="4034"/>
    <cellStyle name="Normal 9 2 5 3" xfId="3047"/>
    <cellStyle name="Normal 9 2 6" xfId="577"/>
    <cellStyle name="Normal 9 2 6 2" xfId="3541"/>
    <cellStyle name="Normal 9 2 7" xfId="1565"/>
    <cellStyle name="Normal 9 2 8" xfId="2552"/>
    <cellStyle name="Normal 9 3" xfId="116"/>
    <cellStyle name="Normal 9 3 2" xfId="235"/>
    <cellStyle name="Normal 9 3 2 2" xfId="482"/>
    <cellStyle name="Normal 9 3 2 2 2" xfId="1472"/>
    <cellStyle name="Normal 9 3 2 2 2 2" xfId="2487"/>
    <cellStyle name="Normal 9 3 2 2 2 2 2" xfId="4463"/>
    <cellStyle name="Normal 9 3 2 2 2 3" xfId="3448"/>
    <cellStyle name="Normal 9 3 2 2 3" xfId="978"/>
    <cellStyle name="Normal 9 3 2 2 3 2" xfId="3942"/>
    <cellStyle name="Normal 9 3 2 2 4" xfId="1966"/>
    <cellStyle name="Normal 9 3 2 2 5" xfId="2953"/>
    <cellStyle name="Normal 9 3 2 3" xfId="1225"/>
    <cellStyle name="Normal 9 3 2 3 2" xfId="2212"/>
    <cellStyle name="Normal 9 3 2 3 2 2" xfId="4188"/>
    <cellStyle name="Normal 9 3 2 3 3" xfId="3201"/>
    <cellStyle name="Normal 9 3 2 4" xfId="731"/>
    <cellStyle name="Normal 9 3 2 4 2" xfId="3695"/>
    <cellStyle name="Normal 9 3 2 5" xfId="1719"/>
    <cellStyle name="Normal 9 3 2 6" xfId="2706"/>
    <cellStyle name="Normal 9 3 3" xfId="363"/>
    <cellStyle name="Normal 9 3 3 2" xfId="1353"/>
    <cellStyle name="Normal 9 3 3 2 2" xfId="2486"/>
    <cellStyle name="Normal 9 3 3 2 2 2" xfId="4462"/>
    <cellStyle name="Normal 9 3 3 2 3" xfId="3329"/>
    <cellStyle name="Normal 9 3 3 3" xfId="859"/>
    <cellStyle name="Normal 9 3 3 3 2" xfId="3823"/>
    <cellStyle name="Normal 9 3 3 4" xfId="1847"/>
    <cellStyle name="Normal 9 3 3 5" xfId="2834"/>
    <cellStyle name="Normal 9 3 4" xfId="1106"/>
    <cellStyle name="Normal 9 3 4 2" xfId="2093"/>
    <cellStyle name="Normal 9 3 4 2 2" xfId="4069"/>
    <cellStyle name="Normal 9 3 4 3" xfId="3082"/>
    <cellStyle name="Normal 9 3 5" xfId="612"/>
    <cellStyle name="Normal 9 3 5 2" xfId="3576"/>
    <cellStyle name="Normal 9 3 6" xfId="1600"/>
    <cellStyle name="Normal 9 3 7" xfId="2587"/>
    <cellStyle name="Normal 9 4" xfId="175"/>
    <cellStyle name="Normal 9 4 2" xfId="422"/>
    <cellStyle name="Normal 9 4 2 2" xfId="1412"/>
    <cellStyle name="Normal 9 4 2 2 2" xfId="2488"/>
    <cellStyle name="Normal 9 4 2 2 2 2" xfId="4464"/>
    <cellStyle name="Normal 9 4 2 2 3" xfId="3388"/>
    <cellStyle name="Normal 9 4 2 3" xfId="918"/>
    <cellStyle name="Normal 9 4 2 3 2" xfId="3882"/>
    <cellStyle name="Normal 9 4 2 4" xfId="1906"/>
    <cellStyle name="Normal 9 4 2 5" xfId="2893"/>
    <cellStyle name="Normal 9 4 3" xfId="1165"/>
    <cellStyle name="Normal 9 4 3 2" xfId="2152"/>
    <cellStyle name="Normal 9 4 3 2 2" xfId="4128"/>
    <cellStyle name="Normal 9 4 3 3" xfId="3141"/>
    <cellStyle name="Normal 9 4 4" xfId="671"/>
    <cellStyle name="Normal 9 4 4 2" xfId="3635"/>
    <cellStyle name="Normal 9 4 5" xfId="1659"/>
    <cellStyle name="Normal 9 4 6" xfId="2646"/>
    <cellStyle name="Normal 9 5" xfId="300"/>
    <cellStyle name="Normal 9 5 2" xfId="1290"/>
    <cellStyle name="Normal 9 5 2 2" xfId="2481"/>
    <cellStyle name="Normal 9 5 2 2 2" xfId="4457"/>
    <cellStyle name="Normal 9 5 2 3" xfId="3266"/>
    <cellStyle name="Normal 9 5 3" xfId="796"/>
    <cellStyle name="Normal 9 5 3 2" xfId="3760"/>
    <cellStyle name="Normal 9 5 4" xfId="1784"/>
    <cellStyle name="Normal 9 5 5" xfId="2771"/>
    <cellStyle name="Normal 9 6" xfId="1043"/>
    <cellStyle name="Normal 9 6 2" xfId="2030"/>
    <cellStyle name="Normal 9 6 2 2" xfId="4006"/>
    <cellStyle name="Normal 9 6 3" xfId="3019"/>
    <cellStyle name="Normal 9 7" xfId="549"/>
    <cellStyle name="Normal 9 7 2" xfId="3513"/>
    <cellStyle name="Normal 9 8" xfId="1537"/>
    <cellStyle name="Normal 9 9" xfId="2524"/>
    <cellStyle name="Pourcentage 2" xfId="59"/>
    <cellStyle name="Pourcentage 2 2" xfId="79"/>
    <cellStyle name="Pourcentage 2 2 2" xfId="135"/>
    <cellStyle name="Pourcentage 2 2 2 2" xfId="254"/>
    <cellStyle name="Pourcentage 2 2 2 2 2" xfId="501"/>
    <cellStyle name="Pourcentage 2 2 2 2 2 2" xfId="1491"/>
    <cellStyle name="Pourcentage 2 2 2 2 2 2 2" xfId="2492"/>
    <cellStyle name="Pourcentage 2 2 2 2 2 2 2 2" xfId="4468"/>
    <cellStyle name="Pourcentage 2 2 2 2 2 2 3" xfId="3467"/>
    <cellStyle name="Pourcentage 2 2 2 2 2 3" xfId="997"/>
    <cellStyle name="Pourcentage 2 2 2 2 2 3 2" xfId="3961"/>
    <cellStyle name="Pourcentage 2 2 2 2 2 4" xfId="1985"/>
    <cellStyle name="Pourcentage 2 2 2 2 2 5" xfId="2972"/>
    <cellStyle name="Pourcentage 2 2 2 2 3" xfId="1244"/>
    <cellStyle name="Pourcentage 2 2 2 2 3 2" xfId="2231"/>
    <cellStyle name="Pourcentage 2 2 2 2 3 2 2" xfId="4207"/>
    <cellStyle name="Pourcentage 2 2 2 2 3 3" xfId="3220"/>
    <cellStyle name="Pourcentage 2 2 2 2 4" xfId="750"/>
    <cellStyle name="Pourcentage 2 2 2 2 4 2" xfId="3714"/>
    <cellStyle name="Pourcentage 2 2 2 2 5" xfId="1738"/>
    <cellStyle name="Pourcentage 2 2 2 2 6" xfId="2725"/>
    <cellStyle name="Pourcentage 2 2 2 3" xfId="382"/>
    <cellStyle name="Pourcentage 2 2 2 3 2" xfId="1372"/>
    <cellStyle name="Pourcentage 2 2 2 3 2 2" xfId="2491"/>
    <cellStyle name="Pourcentage 2 2 2 3 2 2 2" xfId="4467"/>
    <cellStyle name="Pourcentage 2 2 2 3 2 3" xfId="3348"/>
    <cellStyle name="Pourcentage 2 2 2 3 3" xfId="878"/>
    <cellStyle name="Pourcentage 2 2 2 3 3 2" xfId="3842"/>
    <cellStyle name="Pourcentage 2 2 2 3 4" xfId="1866"/>
    <cellStyle name="Pourcentage 2 2 2 3 5" xfId="2853"/>
    <cellStyle name="Pourcentage 2 2 2 4" xfId="1125"/>
    <cellStyle name="Pourcentage 2 2 2 4 2" xfId="2112"/>
    <cellStyle name="Pourcentage 2 2 2 4 2 2" xfId="4088"/>
    <cellStyle name="Pourcentage 2 2 2 4 3" xfId="3101"/>
    <cellStyle name="Pourcentage 2 2 2 5" xfId="631"/>
    <cellStyle name="Pourcentage 2 2 2 5 2" xfId="3595"/>
    <cellStyle name="Pourcentage 2 2 2 6" xfId="1619"/>
    <cellStyle name="Pourcentage 2 2 2 7" xfId="2606"/>
    <cellStyle name="Pourcentage 2 2 3" xfId="194"/>
    <cellStyle name="Pourcentage 2 2 3 2" xfId="441"/>
    <cellStyle name="Pourcentage 2 2 3 2 2" xfId="1431"/>
    <cellStyle name="Pourcentage 2 2 3 2 2 2" xfId="2493"/>
    <cellStyle name="Pourcentage 2 2 3 2 2 2 2" xfId="4469"/>
    <cellStyle name="Pourcentage 2 2 3 2 2 3" xfId="3407"/>
    <cellStyle name="Pourcentage 2 2 3 2 3" xfId="937"/>
    <cellStyle name="Pourcentage 2 2 3 2 3 2" xfId="3901"/>
    <cellStyle name="Pourcentage 2 2 3 2 4" xfId="1925"/>
    <cellStyle name="Pourcentage 2 2 3 2 5" xfId="2912"/>
    <cellStyle name="Pourcentage 2 2 3 3" xfId="1184"/>
    <cellStyle name="Pourcentage 2 2 3 3 2" xfId="2171"/>
    <cellStyle name="Pourcentage 2 2 3 3 2 2" xfId="4147"/>
    <cellStyle name="Pourcentage 2 2 3 3 3" xfId="3160"/>
    <cellStyle name="Pourcentage 2 2 3 4" xfId="690"/>
    <cellStyle name="Pourcentage 2 2 3 4 2" xfId="3654"/>
    <cellStyle name="Pourcentage 2 2 3 5" xfId="1678"/>
    <cellStyle name="Pourcentage 2 2 3 6" xfId="2665"/>
    <cellStyle name="Pourcentage 2 2 4" xfId="327"/>
    <cellStyle name="Pourcentage 2 2 4 2" xfId="1317"/>
    <cellStyle name="Pourcentage 2 2 4 2 2" xfId="2490"/>
    <cellStyle name="Pourcentage 2 2 4 2 2 2" xfId="4466"/>
    <cellStyle name="Pourcentage 2 2 4 2 3" xfId="3293"/>
    <cellStyle name="Pourcentage 2 2 4 3" xfId="823"/>
    <cellStyle name="Pourcentage 2 2 4 3 2" xfId="3787"/>
    <cellStyle name="Pourcentage 2 2 4 4" xfId="1811"/>
    <cellStyle name="Pourcentage 2 2 4 5" xfId="2798"/>
    <cellStyle name="Pourcentage 2 2 5" xfId="1070"/>
    <cellStyle name="Pourcentage 2 2 5 2" xfId="2057"/>
    <cellStyle name="Pourcentage 2 2 5 2 2" xfId="4033"/>
    <cellStyle name="Pourcentage 2 2 5 3" xfId="3046"/>
    <cellStyle name="Pourcentage 2 2 6" xfId="576"/>
    <cellStyle name="Pourcentage 2 2 6 2" xfId="3540"/>
    <cellStyle name="Pourcentage 2 2 7" xfId="1564"/>
    <cellStyle name="Pourcentage 2 2 8" xfId="2551"/>
    <cellStyle name="Pourcentage 2 3" xfId="115"/>
    <cellStyle name="Pourcentage 2 3 2" xfId="234"/>
    <cellStyle name="Pourcentage 2 3 2 2" xfId="481"/>
    <cellStyle name="Pourcentage 2 3 2 2 2" xfId="1471"/>
    <cellStyle name="Pourcentage 2 3 2 2 2 2" xfId="2495"/>
    <cellStyle name="Pourcentage 2 3 2 2 2 2 2" xfId="4471"/>
    <cellStyle name="Pourcentage 2 3 2 2 2 3" xfId="3447"/>
    <cellStyle name="Pourcentage 2 3 2 2 3" xfId="977"/>
    <cellStyle name="Pourcentage 2 3 2 2 3 2" xfId="3941"/>
    <cellStyle name="Pourcentage 2 3 2 2 4" xfId="1965"/>
    <cellStyle name="Pourcentage 2 3 2 2 5" xfId="2952"/>
    <cellStyle name="Pourcentage 2 3 2 3" xfId="1224"/>
    <cellStyle name="Pourcentage 2 3 2 3 2" xfId="2211"/>
    <cellStyle name="Pourcentage 2 3 2 3 2 2" xfId="4187"/>
    <cellStyle name="Pourcentage 2 3 2 3 3" xfId="3200"/>
    <cellStyle name="Pourcentage 2 3 2 4" xfId="730"/>
    <cellStyle name="Pourcentage 2 3 2 4 2" xfId="3694"/>
    <cellStyle name="Pourcentage 2 3 2 5" xfId="1718"/>
    <cellStyle name="Pourcentage 2 3 2 6" xfId="2705"/>
    <cellStyle name="Pourcentage 2 3 3" xfId="362"/>
    <cellStyle name="Pourcentage 2 3 3 2" xfId="1352"/>
    <cellStyle name="Pourcentage 2 3 3 2 2" xfId="2494"/>
    <cellStyle name="Pourcentage 2 3 3 2 2 2" xfId="4470"/>
    <cellStyle name="Pourcentage 2 3 3 2 3" xfId="3328"/>
    <cellStyle name="Pourcentage 2 3 3 3" xfId="858"/>
    <cellStyle name="Pourcentage 2 3 3 3 2" xfId="3822"/>
    <cellStyle name="Pourcentage 2 3 3 4" xfId="1846"/>
    <cellStyle name="Pourcentage 2 3 3 5" xfId="2833"/>
    <cellStyle name="Pourcentage 2 3 4" xfId="1105"/>
    <cellStyle name="Pourcentage 2 3 4 2" xfId="2092"/>
    <cellStyle name="Pourcentage 2 3 4 2 2" xfId="4068"/>
    <cellStyle name="Pourcentage 2 3 4 3" xfId="3081"/>
    <cellStyle name="Pourcentage 2 3 5" xfId="611"/>
    <cellStyle name="Pourcentage 2 3 5 2" xfId="3575"/>
    <cellStyle name="Pourcentage 2 3 6" xfId="1599"/>
    <cellStyle name="Pourcentage 2 3 7" xfId="2586"/>
    <cellStyle name="Pourcentage 2 4" xfId="174"/>
    <cellStyle name="Pourcentage 2 4 2" xfId="421"/>
    <cellStyle name="Pourcentage 2 4 2 2" xfId="1411"/>
    <cellStyle name="Pourcentage 2 4 2 2 2" xfId="2496"/>
    <cellStyle name="Pourcentage 2 4 2 2 2 2" xfId="4472"/>
    <cellStyle name="Pourcentage 2 4 2 2 3" xfId="3387"/>
    <cellStyle name="Pourcentage 2 4 2 3" xfId="917"/>
    <cellStyle name="Pourcentage 2 4 2 3 2" xfId="3881"/>
    <cellStyle name="Pourcentage 2 4 2 4" xfId="1905"/>
    <cellStyle name="Pourcentage 2 4 2 5" xfId="2892"/>
    <cellStyle name="Pourcentage 2 4 3" xfId="1164"/>
    <cellStyle name="Pourcentage 2 4 3 2" xfId="2151"/>
    <cellStyle name="Pourcentage 2 4 3 2 2" xfId="4127"/>
    <cellStyle name="Pourcentage 2 4 3 3" xfId="3140"/>
    <cellStyle name="Pourcentage 2 4 4" xfId="670"/>
    <cellStyle name="Pourcentage 2 4 4 2" xfId="3634"/>
    <cellStyle name="Pourcentage 2 4 5" xfId="1658"/>
    <cellStyle name="Pourcentage 2 4 6" xfId="2645"/>
    <cellStyle name="Pourcentage 2 5" xfId="314"/>
    <cellStyle name="Pourcentage 2 5 2" xfId="1304"/>
    <cellStyle name="Pourcentage 2 5 2 2" xfId="2489"/>
    <cellStyle name="Pourcentage 2 5 2 2 2" xfId="4465"/>
    <cellStyle name="Pourcentage 2 5 2 3" xfId="3280"/>
    <cellStyle name="Pourcentage 2 5 3" xfId="810"/>
    <cellStyle name="Pourcentage 2 5 3 2" xfId="3774"/>
    <cellStyle name="Pourcentage 2 5 4" xfId="1798"/>
    <cellStyle name="Pourcentage 2 5 5" xfId="2785"/>
    <cellStyle name="Pourcentage 2 6" xfId="1057"/>
    <cellStyle name="Pourcentage 2 6 2" xfId="2044"/>
    <cellStyle name="Pourcentage 2 6 2 2" xfId="4020"/>
    <cellStyle name="Pourcentage 2 6 3" xfId="3033"/>
    <cellStyle name="Pourcentage 2 7" xfId="563"/>
    <cellStyle name="Pourcentage 2 7 2" xfId="3527"/>
    <cellStyle name="Pourcentage 2 8" xfId="1551"/>
    <cellStyle name="Pourcentage 2 9" xfId="2538"/>
    <cellStyle name="Pourcentage 3" xfId="73"/>
    <cellStyle name="Pourcentage 3 2" xfId="90"/>
    <cellStyle name="Pourcentage 3 2 2" xfId="145"/>
    <cellStyle name="Pourcentage 3 2 2 2" xfId="264"/>
    <cellStyle name="Pourcentage 3 2 2 2 2" xfId="511"/>
    <cellStyle name="Pourcentage 3 2 2 2 2 2" xfId="1501"/>
    <cellStyle name="Pourcentage 3 2 2 2 2 2 2" xfId="2500"/>
    <cellStyle name="Pourcentage 3 2 2 2 2 2 2 2" xfId="4476"/>
    <cellStyle name="Pourcentage 3 2 2 2 2 2 3" xfId="3477"/>
    <cellStyle name="Pourcentage 3 2 2 2 2 3" xfId="1007"/>
    <cellStyle name="Pourcentage 3 2 2 2 2 3 2" xfId="3971"/>
    <cellStyle name="Pourcentage 3 2 2 2 2 4" xfId="1995"/>
    <cellStyle name="Pourcentage 3 2 2 2 2 5" xfId="2982"/>
    <cellStyle name="Pourcentage 3 2 2 2 3" xfId="1254"/>
    <cellStyle name="Pourcentage 3 2 2 2 3 2" xfId="2241"/>
    <cellStyle name="Pourcentage 3 2 2 2 3 2 2" xfId="4217"/>
    <cellStyle name="Pourcentage 3 2 2 2 3 3" xfId="3230"/>
    <cellStyle name="Pourcentage 3 2 2 2 4" xfId="760"/>
    <cellStyle name="Pourcentage 3 2 2 2 4 2" xfId="3724"/>
    <cellStyle name="Pourcentage 3 2 2 2 5" xfId="1748"/>
    <cellStyle name="Pourcentage 3 2 2 2 6" xfId="2735"/>
    <cellStyle name="Pourcentage 3 2 2 3" xfId="392"/>
    <cellStyle name="Pourcentage 3 2 2 3 2" xfId="1382"/>
    <cellStyle name="Pourcentage 3 2 2 3 2 2" xfId="2499"/>
    <cellStyle name="Pourcentage 3 2 2 3 2 2 2" xfId="4475"/>
    <cellStyle name="Pourcentage 3 2 2 3 2 3" xfId="3358"/>
    <cellStyle name="Pourcentage 3 2 2 3 3" xfId="888"/>
    <cellStyle name="Pourcentage 3 2 2 3 3 2" xfId="3852"/>
    <cellStyle name="Pourcentage 3 2 2 3 4" xfId="1876"/>
    <cellStyle name="Pourcentage 3 2 2 3 5" xfId="2863"/>
    <cellStyle name="Pourcentage 3 2 2 4" xfId="1135"/>
    <cellStyle name="Pourcentage 3 2 2 4 2" xfId="2122"/>
    <cellStyle name="Pourcentage 3 2 2 4 2 2" xfId="4098"/>
    <cellStyle name="Pourcentage 3 2 2 4 3" xfId="3111"/>
    <cellStyle name="Pourcentage 3 2 2 5" xfId="641"/>
    <cellStyle name="Pourcentage 3 2 2 5 2" xfId="3605"/>
    <cellStyle name="Pourcentage 3 2 2 6" xfId="1629"/>
    <cellStyle name="Pourcentage 3 2 2 7" xfId="2616"/>
    <cellStyle name="Pourcentage 3 2 3" xfId="204"/>
    <cellStyle name="Pourcentage 3 2 3 2" xfId="451"/>
    <cellStyle name="Pourcentage 3 2 3 2 2" xfId="1441"/>
    <cellStyle name="Pourcentage 3 2 3 2 2 2" xfId="2501"/>
    <cellStyle name="Pourcentage 3 2 3 2 2 2 2" xfId="4477"/>
    <cellStyle name="Pourcentage 3 2 3 2 2 3" xfId="3417"/>
    <cellStyle name="Pourcentage 3 2 3 2 3" xfId="947"/>
    <cellStyle name="Pourcentage 3 2 3 2 3 2" xfId="3911"/>
    <cellStyle name="Pourcentage 3 2 3 2 4" xfId="1935"/>
    <cellStyle name="Pourcentage 3 2 3 2 5" xfId="2922"/>
    <cellStyle name="Pourcentage 3 2 3 3" xfId="1194"/>
    <cellStyle name="Pourcentage 3 2 3 3 2" xfId="2181"/>
    <cellStyle name="Pourcentage 3 2 3 3 2 2" xfId="4157"/>
    <cellStyle name="Pourcentage 3 2 3 3 3" xfId="3170"/>
    <cellStyle name="Pourcentage 3 2 3 4" xfId="700"/>
    <cellStyle name="Pourcentage 3 2 3 4 2" xfId="3664"/>
    <cellStyle name="Pourcentage 3 2 3 5" xfId="1688"/>
    <cellStyle name="Pourcentage 3 2 3 6" xfId="2675"/>
    <cellStyle name="Pourcentage 3 2 4" xfId="337"/>
    <cellStyle name="Pourcentage 3 2 4 2" xfId="1327"/>
    <cellStyle name="Pourcentage 3 2 4 2 2" xfId="2498"/>
    <cellStyle name="Pourcentage 3 2 4 2 2 2" xfId="4474"/>
    <cellStyle name="Pourcentage 3 2 4 2 3" xfId="3303"/>
    <cellStyle name="Pourcentage 3 2 4 3" xfId="833"/>
    <cellStyle name="Pourcentage 3 2 4 3 2" xfId="3797"/>
    <cellStyle name="Pourcentage 3 2 4 4" xfId="1821"/>
    <cellStyle name="Pourcentage 3 2 4 5" xfId="2808"/>
    <cellStyle name="Pourcentage 3 2 5" xfId="1080"/>
    <cellStyle name="Pourcentage 3 2 5 2" xfId="2067"/>
    <cellStyle name="Pourcentage 3 2 5 2 2" xfId="4043"/>
    <cellStyle name="Pourcentage 3 2 5 3" xfId="3056"/>
    <cellStyle name="Pourcentage 3 2 6" xfId="586"/>
    <cellStyle name="Pourcentage 3 2 6 2" xfId="3550"/>
    <cellStyle name="Pourcentage 3 2 7" xfId="1574"/>
    <cellStyle name="Pourcentage 3 2 8" xfId="2561"/>
    <cellStyle name="Pourcentage 3 3" xfId="125"/>
    <cellStyle name="Pourcentage 3 3 2" xfId="244"/>
    <cellStyle name="Pourcentage 3 3 2 2" xfId="491"/>
    <cellStyle name="Pourcentage 3 3 2 2 2" xfId="1481"/>
    <cellStyle name="Pourcentage 3 3 2 2 2 2" xfId="2503"/>
    <cellStyle name="Pourcentage 3 3 2 2 2 2 2" xfId="4479"/>
    <cellStyle name="Pourcentage 3 3 2 2 2 3" xfId="3457"/>
    <cellStyle name="Pourcentage 3 3 2 2 3" xfId="987"/>
    <cellStyle name="Pourcentage 3 3 2 2 3 2" xfId="3951"/>
    <cellStyle name="Pourcentage 3 3 2 2 4" xfId="1975"/>
    <cellStyle name="Pourcentage 3 3 2 2 5" xfId="2962"/>
    <cellStyle name="Pourcentage 3 3 2 3" xfId="1234"/>
    <cellStyle name="Pourcentage 3 3 2 3 2" xfId="2221"/>
    <cellStyle name="Pourcentage 3 3 2 3 2 2" xfId="4197"/>
    <cellStyle name="Pourcentage 3 3 2 3 3" xfId="3210"/>
    <cellStyle name="Pourcentage 3 3 2 4" xfId="740"/>
    <cellStyle name="Pourcentage 3 3 2 4 2" xfId="3704"/>
    <cellStyle name="Pourcentage 3 3 2 5" xfId="1728"/>
    <cellStyle name="Pourcentage 3 3 2 6" xfId="2715"/>
    <cellStyle name="Pourcentage 3 3 3" xfId="372"/>
    <cellStyle name="Pourcentage 3 3 3 2" xfId="1362"/>
    <cellStyle name="Pourcentage 3 3 3 2 2" xfId="2502"/>
    <cellStyle name="Pourcentage 3 3 3 2 2 2" xfId="4478"/>
    <cellStyle name="Pourcentage 3 3 3 2 3" xfId="3338"/>
    <cellStyle name="Pourcentage 3 3 3 3" xfId="868"/>
    <cellStyle name="Pourcentage 3 3 3 3 2" xfId="3832"/>
    <cellStyle name="Pourcentage 3 3 3 4" xfId="1856"/>
    <cellStyle name="Pourcentage 3 3 3 5" xfId="2843"/>
    <cellStyle name="Pourcentage 3 3 4" xfId="1115"/>
    <cellStyle name="Pourcentage 3 3 4 2" xfId="2102"/>
    <cellStyle name="Pourcentage 3 3 4 2 2" xfId="4078"/>
    <cellStyle name="Pourcentage 3 3 4 3" xfId="3091"/>
    <cellStyle name="Pourcentage 3 3 5" xfId="621"/>
    <cellStyle name="Pourcentage 3 3 5 2" xfId="3585"/>
    <cellStyle name="Pourcentage 3 3 6" xfId="1609"/>
    <cellStyle name="Pourcentage 3 3 7" xfId="2596"/>
    <cellStyle name="Pourcentage 3 4" xfId="184"/>
    <cellStyle name="Pourcentage 3 4 2" xfId="431"/>
    <cellStyle name="Pourcentage 3 4 2 2" xfId="1421"/>
    <cellStyle name="Pourcentage 3 4 2 2 2" xfId="2504"/>
    <cellStyle name="Pourcentage 3 4 2 2 2 2" xfId="4480"/>
    <cellStyle name="Pourcentage 3 4 2 2 3" xfId="3397"/>
    <cellStyle name="Pourcentage 3 4 2 3" xfId="927"/>
    <cellStyle name="Pourcentage 3 4 2 3 2" xfId="3891"/>
    <cellStyle name="Pourcentage 3 4 2 4" xfId="1915"/>
    <cellStyle name="Pourcentage 3 4 2 5" xfId="2902"/>
    <cellStyle name="Pourcentage 3 4 3" xfId="1174"/>
    <cellStyle name="Pourcentage 3 4 3 2" xfId="2161"/>
    <cellStyle name="Pourcentage 3 4 3 2 2" xfId="4137"/>
    <cellStyle name="Pourcentage 3 4 3 3" xfId="3150"/>
    <cellStyle name="Pourcentage 3 4 4" xfId="680"/>
    <cellStyle name="Pourcentage 3 4 4 2" xfId="3644"/>
    <cellStyle name="Pourcentage 3 4 5" xfId="1668"/>
    <cellStyle name="Pourcentage 3 4 6" xfId="2655"/>
    <cellStyle name="Pourcentage 3 5" xfId="321"/>
    <cellStyle name="Pourcentage 3 5 2" xfId="1311"/>
    <cellStyle name="Pourcentage 3 5 2 2" xfId="2497"/>
    <cellStyle name="Pourcentage 3 5 2 2 2" xfId="4473"/>
    <cellStyle name="Pourcentage 3 5 2 3" xfId="3287"/>
    <cellStyle name="Pourcentage 3 5 3" xfId="817"/>
    <cellStyle name="Pourcentage 3 5 3 2" xfId="3781"/>
    <cellStyle name="Pourcentage 3 5 4" xfId="1805"/>
    <cellStyle name="Pourcentage 3 5 5" xfId="2792"/>
    <cellStyle name="Pourcentage 3 6" xfId="1064"/>
    <cellStyle name="Pourcentage 3 6 2" xfId="2051"/>
    <cellStyle name="Pourcentage 3 6 2 2" xfId="4027"/>
    <cellStyle name="Pourcentage 3 6 3" xfId="3040"/>
    <cellStyle name="Pourcentage 3 7" xfId="570"/>
    <cellStyle name="Pourcentage 3 7 2" xfId="3534"/>
    <cellStyle name="Pourcentage 3 8" xfId="1558"/>
    <cellStyle name="Pourcentage 3 9" xfId="2545"/>
    <cellStyle name="Pourcentage 4" xfId="100"/>
    <cellStyle name="Pourcentage 4 2" xfId="156"/>
    <cellStyle name="Pourcentage 4 2 2" xfId="275"/>
    <cellStyle name="Pourcentage 4 2 2 2" xfId="522"/>
    <cellStyle name="Pourcentage 4 2 2 2 2" xfId="1512"/>
    <cellStyle name="Pourcentage 4 2 2 2 2 2" xfId="2507"/>
    <cellStyle name="Pourcentage 4 2 2 2 2 2 2" xfId="4483"/>
    <cellStyle name="Pourcentage 4 2 2 2 2 3" xfId="3488"/>
    <cellStyle name="Pourcentage 4 2 2 2 3" xfId="1018"/>
    <cellStyle name="Pourcentage 4 2 2 2 3 2" xfId="3982"/>
    <cellStyle name="Pourcentage 4 2 2 2 4" xfId="2006"/>
    <cellStyle name="Pourcentage 4 2 2 2 5" xfId="2993"/>
    <cellStyle name="Pourcentage 4 2 2 3" xfId="1265"/>
    <cellStyle name="Pourcentage 4 2 2 3 2" xfId="2252"/>
    <cellStyle name="Pourcentage 4 2 2 3 2 2" xfId="4228"/>
    <cellStyle name="Pourcentage 4 2 2 3 3" xfId="3241"/>
    <cellStyle name="Pourcentage 4 2 2 4" xfId="771"/>
    <cellStyle name="Pourcentage 4 2 2 4 2" xfId="3735"/>
    <cellStyle name="Pourcentage 4 2 2 5" xfId="1759"/>
    <cellStyle name="Pourcentage 4 2 2 6" xfId="2746"/>
    <cellStyle name="Pourcentage 4 2 3" xfId="403"/>
    <cellStyle name="Pourcentage 4 2 3 2" xfId="1393"/>
    <cellStyle name="Pourcentage 4 2 3 2 2" xfId="2506"/>
    <cellStyle name="Pourcentage 4 2 3 2 2 2" xfId="4482"/>
    <cellStyle name="Pourcentage 4 2 3 2 3" xfId="3369"/>
    <cellStyle name="Pourcentage 4 2 3 3" xfId="899"/>
    <cellStyle name="Pourcentage 4 2 3 3 2" xfId="3863"/>
    <cellStyle name="Pourcentage 4 2 3 4" xfId="1887"/>
    <cellStyle name="Pourcentage 4 2 3 5" xfId="2874"/>
    <cellStyle name="Pourcentage 4 2 4" xfId="1146"/>
    <cellStyle name="Pourcentage 4 2 4 2" xfId="2133"/>
    <cellStyle name="Pourcentage 4 2 4 2 2" xfId="4109"/>
    <cellStyle name="Pourcentage 4 2 4 3" xfId="3122"/>
    <cellStyle name="Pourcentage 4 2 5" xfId="652"/>
    <cellStyle name="Pourcentage 4 2 5 2" xfId="3616"/>
    <cellStyle name="Pourcentage 4 2 6" xfId="1640"/>
    <cellStyle name="Pourcentage 4 2 7" xfId="2627"/>
    <cellStyle name="Pourcentage 4 3" xfId="215"/>
    <cellStyle name="Pourcentage 4 3 2" xfId="462"/>
    <cellStyle name="Pourcentage 4 3 2 2" xfId="1452"/>
    <cellStyle name="Pourcentage 4 3 2 2 2" xfId="2508"/>
    <cellStyle name="Pourcentage 4 3 2 2 2 2" xfId="4484"/>
    <cellStyle name="Pourcentage 4 3 2 2 3" xfId="3428"/>
    <cellStyle name="Pourcentage 4 3 2 3" xfId="958"/>
    <cellStyle name="Pourcentage 4 3 2 3 2" xfId="3922"/>
    <cellStyle name="Pourcentage 4 3 2 4" xfId="1946"/>
    <cellStyle name="Pourcentage 4 3 2 5" xfId="2933"/>
    <cellStyle name="Pourcentage 4 3 3" xfId="1205"/>
    <cellStyle name="Pourcentage 4 3 3 2" xfId="2192"/>
    <cellStyle name="Pourcentage 4 3 3 2 2" xfId="4168"/>
    <cellStyle name="Pourcentage 4 3 3 3" xfId="3181"/>
    <cellStyle name="Pourcentage 4 3 4" xfId="711"/>
    <cellStyle name="Pourcentage 4 3 4 2" xfId="3675"/>
    <cellStyle name="Pourcentage 4 3 5" xfId="1699"/>
    <cellStyle name="Pourcentage 4 3 6" xfId="2686"/>
    <cellStyle name="Pourcentage 4 4" xfId="347"/>
    <cellStyle name="Pourcentage 4 4 2" xfId="1337"/>
    <cellStyle name="Pourcentage 4 4 2 2" xfId="2505"/>
    <cellStyle name="Pourcentage 4 4 2 2 2" xfId="4481"/>
    <cellStyle name="Pourcentage 4 4 2 3" xfId="3313"/>
    <cellStyle name="Pourcentage 4 4 3" xfId="843"/>
    <cellStyle name="Pourcentage 4 4 3 2" xfId="3807"/>
    <cellStyle name="Pourcentage 4 4 4" xfId="1831"/>
    <cellStyle name="Pourcentage 4 4 5" xfId="2818"/>
    <cellStyle name="Pourcentage 4 5" xfId="1090"/>
    <cellStyle name="Pourcentage 4 5 2" xfId="2077"/>
    <cellStyle name="Pourcentage 4 5 2 2" xfId="4053"/>
    <cellStyle name="Pourcentage 4 5 3" xfId="3066"/>
    <cellStyle name="Pourcentage 4 6" xfId="596"/>
    <cellStyle name="Pourcentage 4 6 2" xfId="3560"/>
    <cellStyle name="Pourcentage 4 7" xfId="1584"/>
    <cellStyle name="Pourcentage 4 8" xfId="2571"/>
  </cellStyles>
  <dxfs count="0"/>
  <tableStyles count="0" defaultTableStyle="TableStyleMedium2" defaultPivotStyle="PivotStyleLight16"/>
  <colors>
    <mruColors>
      <color rgb="FF2F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542925</xdr:colOff>
      <xdr:row>0</xdr:row>
      <xdr:rowOff>533400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13049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771525</xdr:colOff>
      <xdr:row>0</xdr:row>
      <xdr:rowOff>608270</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33525" cy="60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9526</xdr:rowOff>
    </xdr:from>
    <xdr:to>
      <xdr:col>1</xdr:col>
      <xdr:colOff>771525</xdr:colOff>
      <xdr:row>0</xdr:row>
      <xdr:rowOff>617796</xdr:rowOff>
    </xdr:to>
    <xdr:pic>
      <xdr:nvPicPr>
        <xdr:cNvPr id="2"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6"/>
          <a:ext cx="1533525" cy="60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9526</xdr:rowOff>
    </xdr:from>
    <xdr:to>
      <xdr:col>1</xdr:col>
      <xdr:colOff>771525</xdr:colOff>
      <xdr:row>0</xdr:row>
      <xdr:rowOff>617796</xdr:rowOff>
    </xdr:to>
    <xdr:pic>
      <xdr:nvPicPr>
        <xdr:cNvPr id="2"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6"/>
          <a:ext cx="1533525" cy="60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9526</xdr:rowOff>
    </xdr:from>
    <xdr:to>
      <xdr:col>1</xdr:col>
      <xdr:colOff>771525</xdr:colOff>
      <xdr:row>0</xdr:row>
      <xdr:rowOff>617796</xdr:rowOff>
    </xdr:to>
    <xdr:pic>
      <xdr:nvPicPr>
        <xdr:cNvPr id="2"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6"/>
          <a:ext cx="1533525" cy="60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9526</xdr:rowOff>
    </xdr:from>
    <xdr:to>
      <xdr:col>1</xdr:col>
      <xdr:colOff>771525</xdr:colOff>
      <xdr:row>0</xdr:row>
      <xdr:rowOff>617796</xdr:rowOff>
    </xdr:to>
    <xdr:pic>
      <xdr:nvPicPr>
        <xdr:cNvPr id="2"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6"/>
          <a:ext cx="1533525" cy="60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542925</xdr:colOff>
      <xdr:row>0</xdr:row>
      <xdr:rowOff>533400</xdr:rowOff>
    </xdr:to>
    <xdr:pic>
      <xdr:nvPicPr>
        <xdr:cNvPr id="2"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130492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30</xdr:row>
          <xdr:rowOff>66675</xdr:rowOff>
        </xdr:from>
        <xdr:to>
          <xdr:col>1</xdr:col>
          <xdr:colOff>3362325</xdr:colOff>
          <xdr:row>30</xdr:row>
          <xdr:rowOff>247650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oneCellAnchor>
    <xdr:from>
      <xdr:col>0</xdr:col>
      <xdr:colOff>9526</xdr:colOff>
      <xdr:row>0</xdr:row>
      <xdr:rowOff>0</xdr:rowOff>
    </xdr:from>
    <xdr:ext cx="933450" cy="390525"/>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mc:AlternateContent xmlns:mc="http://schemas.openxmlformats.org/markup-compatibility/2006">
    <mc:Choice xmlns:a14="http://schemas.microsoft.com/office/drawing/2010/main" Requires="a14">
      <xdr:twoCellAnchor editAs="oneCell">
        <xdr:from>
          <xdr:col>1</xdr:col>
          <xdr:colOff>2952750</xdr:colOff>
          <xdr:row>30</xdr:row>
          <xdr:rowOff>238125</xdr:rowOff>
        </xdr:from>
        <xdr:to>
          <xdr:col>1</xdr:col>
          <xdr:colOff>3248025</xdr:colOff>
          <xdr:row>30</xdr:row>
          <xdr:rowOff>495300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24</xdr:row>
          <xdr:rowOff>76200</xdr:rowOff>
        </xdr:from>
        <xdr:to>
          <xdr:col>1</xdr:col>
          <xdr:colOff>2552700</xdr:colOff>
          <xdr:row>24</xdr:row>
          <xdr:rowOff>581025</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OUI pour les équipements suivants (à lister)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76200</xdr:rowOff>
        </xdr:from>
        <xdr:to>
          <xdr:col>1</xdr:col>
          <xdr:colOff>561975</xdr:colOff>
          <xdr:row>25</xdr:row>
          <xdr:rowOff>342900</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247650</xdr:rowOff>
        </xdr:from>
        <xdr:to>
          <xdr:col>1</xdr:col>
          <xdr:colOff>561975</xdr:colOff>
          <xdr:row>25</xdr:row>
          <xdr:rowOff>514350</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NON </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9526</xdr:rowOff>
    </xdr:from>
    <xdr:to>
      <xdr:col>0</xdr:col>
      <xdr:colOff>942975</xdr:colOff>
      <xdr:row>0</xdr:row>
      <xdr:rowOff>438150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6"/>
          <a:ext cx="942975" cy="4286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JA107"/>
  <sheetViews>
    <sheetView tabSelected="1" workbookViewId="0">
      <selection activeCell="E17" sqref="E17"/>
    </sheetView>
  </sheetViews>
  <sheetFormatPr baseColWidth="10" defaultRowHeight="15" x14ac:dyDescent="0.25"/>
  <cols>
    <col min="1" max="1" width="11.42578125" style="25"/>
    <col min="2" max="2" width="51.7109375" customWidth="1"/>
    <col min="3" max="3" width="31.85546875" style="3" bestFit="1" customWidth="1"/>
    <col min="4" max="4" width="18.85546875" style="3" customWidth="1"/>
    <col min="5" max="5" width="19.28515625" style="3" customWidth="1"/>
    <col min="6" max="6" width="21.5703125" style="3" customWidth="1"/>
    <col min="7" max="7" width="13.140625" style="25" customWidth="1"/>
    <col min="8" max="8" width="16.42578125" style="3" customWidth="1"/>
    <col min="9" max="9" width="13.140625" customWidth="1"/>
    <col min="10" max="10" width="15.5703125" customWidth="1"/>
  </cols>
  <sheetData>
    <row r="1" spans="1:261" s="35" customFormat="1" ht="51" customHeight="1" x14ac:dyDescent="0.25">
      <c r="A1" s="180" t="s">
        <v>28</v>
      </c>
      <c r="B1" s="180"/>
      <c r="C1" s="180"/>
      <c r="D1" s="180"/>
      <c r="E1" s="180"/>
      <c r="F1" s="180"/>
      <c r="G1" s="180"/>
      <c r="H1" s="180"/>
      <c r="I1" s="180"/>
      <c r="J1" s="180"/>
      <c r="K1" s="36"/>
      <c r="L1" s="36"/>
      <c r="M1" s="36"/>
      <c r="N1" s="36"/>
      <c r="O1" s="36"/>
      <c r="P1" s="36"/>
      <c r="Q1" s="36"/>
      <c r="R1" s="36"/>
      <c r="S1" s="36"/>
      <c r="T1" s="36"/>
      <c r="U1" s="36"/>
      <c r="V1" s="36"/>
      <c r="W1" s="34"/>
      <c r="X1" s="34"/>
      <c r="Y1" s="34"/>
      <c r="Z1" s="34"/>
      <c r="AA1" s="34"/>
      <c r="AB1" s="34"/>
      <c r="AC1" s="34"/>
      <c r="AD1" s="34"/>
      <c r="AE1" s="34"/>
      <c r="AF1" s="34"/>
      <c r="AG1" s="34"/>
      <c r="AH1" s="34"/>
      <c r="AI1" s="34"/>
    </row>
    <row r="2" spans="1:261" s="34" customFormat="1" ht="21" customHeight="1" x14ac:dyDescent="0.25">
      <c r="A2" s="180" t="s">
        <v>30</v>
      </c>
      <c r="B2" s="180"/>
      <c r="C2" s="180"/>
      <c r="D2" s="180"/>
      <c r="E2" s="180"/>
      <c r="F2" s="180"/>
      <c r="G2" s="180"/>
      <c r="H2" s="180"/>
      <c r="I2" s="180"/>
      <c r="J2" s="180"/>
      <c r="K2" s="36"/>
      <c r="L2" s="36"/>
      <c r="M2" s="36"/>
      <c r="N2" s="36"/>
      <c r="O2" s="36"/>
      <c r="P2" s="36"/>
      <c r="Q2" s="36"/>
      <c r="R2" s="36"/>
      <c r="S2" s="36"/>
      <c r="T2" s="36"/>
      <c r="U2" s="36"/>
      <c r="V2" s="36"/>
      <c r="W2" s="36"/>
      <c r="X2" s="36"/>
      <c r="Y2" s="36"/>
      <c r="Z2" s="36"/>
      <c r="AA2" s="36"/>
      <c r="AB2" s="36"/>
      <c r="AC2" s="36"/>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3"/>
      <c r="BG2" s="203"/>
      <c r="BH2" s="203"/>
      <c r="BI2" s="203"/>
      <c r="BJ2" s="203"/>
      <c r="BK2" s="203"/>
      <c r="BL2" s="203"/>
      <c r="BM2" s="203"/>
      <c r="BN2" s="203"/>
      <c r="BO2" s="203"/>
      <c r="BP2" s="203"/>
      <c r="BQ2" s="203"/>
      <c r="BR2" s="203"/>
      <c r="BS2" s="203"/>
      <c r="BT2" s="203"/>
      <c r="BU2" s="203"/>
      <c r="BV2" s="203"/>
      <c r="BW2" s="203"/>
      <c r="BX2" s="203"/>
      <c r="BY2" s="203"/>
      <c r="BZ2" s="203"/>
      <c r="CA2" s="203"/>
      <c r="CB2" s="203"/>
      <c r="CC2" s="203"/>
      <c r="CD2" s="203"/>
      <c r="CE2" s="203"/>
      <c r="CF2" s="203"/>
      <c r="CG2" s="203"/>
      <c r="CH2" s="203"/>
      <c r="CI2" s="203"/>
      <c r="CJ2" s="203"/>
      <c r="CK2" s="203"/>
      <c r="CL2" s="203"/>
      <c r="CM2" s="203"/>
      <c r="CN2" s="203"/>
      <c r="CO2" s="203"/>
      <c r="CP2" s="203"/>
      <c r="CQ2" s="203"/>
      <c r="CR2" s="203"/>
      <c r="CS2" s="203"/>
      <c r="CT2" s="203"/>
      <c r="CU2" s="203"/>
      <c r="CV2" s="203"/>
      <c r="CW2" s="203"/>
      <c r="CX2" s="203"/>
      <c r="CY2" s="203"/>
      <c r="CZ2" s="203"/>
      <c r="DA2" s="203"/>
      <c r="DB2" s="203"/>
      <c r="DC2" s="203"/>
      <c r="DD2" s="203"/>
      <c r="DE2" s="203"/>
      <c r="DF2" s="203"/>
      <c r="DG2" s="203"/>
      <c r="DH2" s="203"/>
      <c r="DI2" s="203"/>
      <c r="DJ2" s="203"/>
      <c r="DK2" s="203"/>
      <c r="DL2" s="203"/>
      <c r="DM2" s="203"/>
      <c r="DN2" s="203"/>
      <c r="DO2" s="203"/>
      <c r="DP2" s="203"/>
      <c r="DQ2" s="203"/>
      <c r="DR2" s="203"/>
      <c r="DS2" s="203"/>
      <c r="DT2" s="203"/>
      <c r="DU2" s="203"/>
      <c r="DV2" s="203"/>
      <c r="DW2" s="203"/>
      <c r="DX2" s="203"/>
      <c r="DY2" s="203"/>
      <c r="DZ2" s="203"/>
      <c r="EA2" s="203"/>
      <c r="EB2" s="203"/>
      <c r="EC2" s="203"/>
      <c r="ED2" s="203"/>
      <c r="EE2" s="203"/>
      <c r="EF2" s="203"/>
      <c r="EG2" s="203"/>
      <c r="EH2" s="203"/>
      <c r="EI2" s="203"/>
      <c r="EJ2" s="203"/>
      <c r="EK2" s="203"/>
      <c r="EL2" s="203"/>
      <c r="EM2" s="203"/>
      <c r="EN2" s="203"/>
      <c r="EO2" s="203"/>
      <c r="EP2" s="203"/>
      <c r="EQ2" s="203"/>
      <c r="ER2" s="203"/>
      <c r="ES2" s="203"/>
      <c r="ET2" s="203"/>
      <c r="EU2" s="203"/>
      <c r="EV2" s="203"/>
      <c r="EW2" s="203"/>
      <c r="EX2" s="203"/>
      <c r="EY2" s="203"/>
      <c r="EZ2" s="203"/>
      <c r="FA2" s="203"/>
      <c r="FB2" s="203"/>
      <c r="FC2" s="203"/>
      <c r="FD2" s="203"/>
      <c r="FE2" s="203"/>
      <c r="FF2" s="203"/>
      <c r="FG2" s="203"/>
      <c r="FH2" s="203"/>
      <c r="FI2" s="203"/>
      <c r="FJ2" s="203"/>
      <c r="FK2" s="203"/>
      <c r="FL2" s="203"/>
      <c r="FM2" s="203"/>
      <c r="FN2" s="203"/>
      <c r="FO2" s="203"/>
      <c r="FP2" s="203"/>
      <c r="FQ2" s="203"/>
      <c r="FR2" s="203"/>
      <c r="FS2" s="203"/>
      <c r="FT2" s="203"/>
      <c r="FU2" s="203"/>
      <c r="FV2" s="203"/>
      <c r="FW2" s="203"/>
      <c r="FX2" s="203"/>
      <c r="FY2" s="203"/>
      <c r="FZ2" s="203"/>
      <c r="GA2" s="203"/>
      <c r="GB2" s="203"/>
      <c r="GC2" s="203"/>
      <c r="GD2" s="203"/>
      <c r="GE2" s="203"/>
      <c r="GF2" s="203"/>
      <c r="GG2" s="203"/>
      <c r="GH2" s="203"/>
      <c r="GI2" s="203"/>
      <c r="GJ2" s="203"/>
      <c r="GK2" s="203"/>
      <c r="GL2" s="203"/>
      <c r="GM2" s="203"/>
      <c r="GN2" s="203"/>
      <c r="GO2" s="203"/>
      <c r="GP2" s="203"/>
      <c r="GQ2" s="203"/>
      <c r="GR2" s="203"/>
      <c r="GS2" s="203"/>
      <c r="GT2" s="203"/>
      <c r="GU2" s="203"/>
      <c r="GV2" s="203"/>
      <c r="GW2" s="203"/>
      <c r="GX2" s="203"/>
      <c r="GY2" s="203"/>
      <c r="GZ2" s="203"/>
      <c r="HA2" s="203"/>
      <c r="HB2" s="203"/>
      <c r="HC2" s="203"/>
      <c r="HD2" s="203"/>
      <c r="HE2" s="203"/>
      <c r="HF2" s="203"/>
      <c r="HG2" s="203"/>
      <c r="HH2" s="203"/>
      <c r="HI2" s="203"/>
      <c r="HJ2" s="203"/>
      <c r="HK2" s="203"/>
      <c r="HL2" s="203"/>
      <c r="HM2" s="203"/>
      <c r="HN2" s="203"/>
      <c r="HO2" s="203"/>
      <c r="HP2" s="203"/>
      <c r="HQ2" s="203"/>
      <c r="HR2" s="203"/>
      <c r="HS2" s="203"/>
      <c r="HT2" s="203"/>
      <c r="HU2" s="203"/>
      <c r="HV2" s="203"/>
      <c r="HW2" s="203"/>
      <c r="HX2" s="203"/>
      <c r="HY2" s="203"/>
      <c r="HZ2" s="203"/>
      <c r="IA2" s="203"/>
      <c r="IB2" s="203"/>
      <c r="IC2" s="203"/>
      <c r="ID2" s="203"/>
      <c r="IE2" s="203"/>
      <c r="IF2" s="203"/>
      <c r="IG2" s="203"/>
      <c r="IH2" s="203"/>
      <c r="II2" s="203"/>
      <c r="IJ2" s="203"/>
      <c r="IK2" s="203"/>
      <c r="IL2" s="203"/>
      <c r="IM2" s="203"/>
      <c r="IN2" s="203"/>
      <c r="IO2" s="203"/>
      <c r="IP2" s="203"/>
      <c r="IQ2" s="203"/>
      <c r="IR2" s="203"/>
      <c r="IS2" s="203"/>
      <c r="IT2" s="203"/>
      <c r="IU2" s="203"/>
      <c r="IV2" s="203"/>
      <c r="IW2" s="203"/>
      <c r="IX2" s="203"/>
      <c r="IY2" s="203"/>
      <c r="IZ2" s="203"/>
      <c r="JA2" s="203"/>
    </row>
    <row r="3" spans="1:261" s="34" customFormat="1" ht="24.75" customHeight="1" x14ac:dyDescent="0.25">
      <c r="A3" s="180"/>
      <c r="B3" s="180"/>
      <c r="C3" s="180"/>
      <c r="D3" s="180"/>
      <c r="E3" s="180"/>
      <c r="F3" s="180"/>
      <c r="G3" s="180"/>
      <c r="H3" s="180"/>
      <c r="I3" s="180"/>
      <c r="J3" s="180"/>
      <c r="K3" s="36"/>
      <c r="L3" s="36"/>
      <c r="M3" s="36"/>
      <c r="N3" s="36"/>
      <c r="O3" s="36"/>
      <c r="P3" s="36"/>
      <c r="Q3" s="36"/>
      <c r="R3" s="36"/>
      <c r="S3" s="36"/>
      <c r="T3" s="36"/>
      <c r="U3" s="36"/>
      <c r="V3" s="36"/>
      <c r="W3" s="36"/>
      <c r="X3" s="36"/>
      <c r="Y3" s="36"/>
      <c r="Z3" s="36"/>
      <c r="AA3" s="36"/>
      <c r="AB3" s="36"/>
      <c r="AC3" s="36"/>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row>
    <row r="4" spans="1:261" s="34" customFormat="1" ht="23.25" x14ac:dyDescent="0.25">
      <c r="A4" s="181" t="s">
        <v>29</v>
      </c>
      <c r="B4" s="181"/>
      <c r="C4" s="181"/>
      <c r="D4" s="181"/>
      <c r="E4" s="181"/>
      <c r="F4" s="181"/>
      <c r="G4" s="181"/>
      <c r="H4" s="181"/>
      <c r="I4" s="181"/>
      <c r="J4" s="181"/>
      <c r="K4" s="36"/>
      <c r="L4" s="36"/>
      <c r="M4" s="36"/>
      <c r="N4" s="36"/>
      <c r="O4" s="36"/>
      <c r="P4" s="36"/>
      <c r="Q4" s="36"/>
      <c r="R4" s="36"/>
      <c r="S4" s="36"/>
      <c r="T4" s="36"/>
      <c r="U4" s="36"/>
      <c r="V4" s="36"/>
      <c r="W4" s="36"/>
      <c r="X4" s="36"/>
      <c r="Y4" s="36"/>
      <c r="Z4" s="36"/>
      <c r="AA4" s="36"/>
      <c r="AB4" s="36"/>
      <c r="AC4" s="36"/>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203"/>
      <c r="BJ4" s="203"/>
      <c r="BK4" s="203"/>
      <c r="BL4" s="203"/>
      <c r="BM4" s="203"/>
      <c r="BN4" s="203"/>
      <c r="BO4" s="203"/>
      <c r="BP4" s="203"/>
      <c r="BQ4" s="203"/>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3"/>
      <c r="EB4" s="203"/>
      <c r="EC4" s="203"/>
      <c r="ED4" s="203"/>
      <c r="EE4" s="203"/>
      <c r="EF4" s="203"/>
      <c r="EG4" s="203"/>
      <c r="EH4" s="203"/>
      <c r="EI4" s="203"/>
      <c r="EJ4" s="203"/>
      <c r="EK4" s="203"/>
      <c r="EL4" s="203"/>
      <c r="EM4" s="203"/>
      <c r="EN4" s="203"/>
      <c r="EO4" s="203"/>
      <c r="EP4" s="203"/>
      <c r="EQ4" s="203"/>
      <c r="ER4" s="203"/>
      <c r="ES4" s="203"/>
      <c r="ET4" s="203"/>
      <c r="EU4" s="203"/>
      <c r="EV4" s="203"/>
      <c r="EW4" s="203"/>
      <c r="EX4" s="203"/>
      <c r="EY4" s="203"/>
      <c r="EZ4" s="203"/>
      <c r="FA4" s="203"/>
      <c r="FB4" s="203"/>
      <c r="FC4" s="203"/>
      <c r="FD4" s="203"/>
      <c r="FE4" s="203"/>
      <c r="FF4" s="203"/>
      <c r="FG4" s="203"/>
      <c r="FH4" s="203"/>
      <c r="FI4" s="203"/>
      <c r="FJ4" s="203"/>
      <c r="FK4" s="203"/>
      <c r="FL4" s="203"/>
      <c r="FM4" s="203"/>
      <c r="FN4" s="203"/>
      <c r="FO4" s="203"/>
      <c r="FP4" s="203"/>
      <c r="FQ4" s="203"/>
      <c r="FR4" s="203"/>
      <c r="FS4" s="203"/>
      <c r="FT4" s="203"/>
      <c r="FU4" s="203"/>
      <c r="FV4" s="203"/>
      <c r="FW4" s="203"/>
      <c r="FX4" s="203"/>
      <c r="FY4" s="203"/>
      <c r="FZ4" s="203"/>
      <c r="GA4" s="203"/>
      <c r="GB4" s="203"/>
      <c r="GC4" s="203"/>
      <c r="GD4" s="203"/>
      <c r="GE4" s="203"/>
      <c r="GF4" s="203"/>
      <c r="GG4" s="203"/>
      <c r="GH4" s="203"/>
      <c r="GI4" s="203"/>
      <c r="GJ4" s="203"/>
      <c r="GK4" s="203"/>
      <c r="GL4" s="203"/>
      <c r="GM4" s="203"/>
      <c r="GN4" s="203"/>
      <c r="GO4" s="203"/>
      <c r="GP4" s="203"/>
      <c r="GQ4" s="203"/>
      <c r="GR4" s="203"/>
      <c r="GS4" s="203"/>
      <c r="GT4" s="203"/>
      <c r="GU4" s="203"/>
      <c r="GV4" s="203"/>
      <c r="GW4" s="203"/>
      <c r="GX4" s="203"/>
      <c r="GY4" s="203"/>
      <c r="GZ4" s="203"/>
      <c r="HA4" s="203"/>
      <c r="HB4" s="203"/>
      <c r="HC4" s="203"/>
      <c r="HD4" s="203"/>
      <c r="HE4" s="203"/>
      <c r="HF4" s="203"/>
      <c r="HG4" s="203"/>
      <c r="HH4" s="203"/>
      <c r="HI4" s="203"/>
      <c r="HJ4" s="203"/>
      <c r="HK4" s="203"/>
      <c r="HL4" s="203"/>
      <c r="HM4" s="203"/>
      <c r="HN4" s="203"/>
      <c r="HO4" s="203"/>
      <c r="HP4" s="203"/>
      <c r="HQ4" s="203"/>
      <c r="HR4" s="203"/>
      <c r="HS4" s="203"/>
      <c r="HT4" s="203"/>
      <c r="HU4" s="203"/>
      <c r="HV4" s="203"/>
      <c r="HW4" s="203"/>
      <c r="HX4" s="203"/>
      <c r="HY4" s="203"/>
      <c r="HZ4" s="203"/>
      <c r="IA4" s="203"/>
      <c r="IB4" s="203"/>
      <c r="IC4" s="203"/>
      <c r="ID4" s="203"/>
      <c r="IE4" s="203"/>
      <c r="IF4" s="203"/>
      <c r="IG4" s="203"/>
      <c r="IH4" s="203"/>
      <c r="II4" s="203"/>
      <c r="IJ4" s="203"/>
      <c r="IK4" s="203"/>
      <c r="IL4" s="203"/>
      <c r="IM4" s="203"/>
      <c r="IN4" s="203"/>
      <c r="IO4" s="203"/>
      <c r="IP4" s="203"/>
      <c r="IQ4" s="203"/>
      <c r="IR4" s="203"/>
      <c r="IS4" s="203"/>
      <c r="IT4" s="203"/>
      <c r="IU4" s="203"/>
      <c r="IV4" s="203"/>
      <c r="IW4" s="203"/>
      <c r="IX4" s="203"/>
      <c r="IY4" s="203"/>
      <c r="IZ4" s="203"/>
      <c r="JA4" s="203"/>
    </row>
    <row r="5" spans="1:261" s="34" customFormat="1" ht="23.25" customHeight="1" x14ac:dyDescent="0.25">
      <c r="A5" s="181"/>
      <c r="B5" s="181"/>
      <c r="C5" s="181"/>
      <c r="D5" s="181"/>
      <c r="E5" s="181"/>
      <c r="F5" s="181"/>
      <c r="G5" s="181"/>
      <c r="H5" s="181"/>
      <c r="I5" s="181"/>
      <c r="J5" s="181"/>
      <c r="K5" s="38"/>
      <c r="L5" s="38"/>
      <c r="M5" s="38"/>
      <c r="N5" s="38"/>
      <c r="O5" s="38"/>
      <c r="P5" s="38"/>
      <c r="Q5" s="38"/>
      <c r="R5" s="38"/>
      <c r="S5" s="38"/>
      <c r="T5" s="38"/>
      <c r="U5" s="38"/>
      <c r="V5" s="38"/>
      <c r="W5" s="36"/>
      <c r="X5" s="36"/>
      <c r="Y5" s="36"/>
      <c r="Z5" s="36"/>
      <c r="AA5" s="36"/>
      <c r="AB5" s="36"/>
      <c r="AC5" s="36"/>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3"/>
      <c r="DW5" s="203"/>
      <c r="DX5" s="203"/>
      <c r="DY5" s="203"/>
      <c r="DZ5" s="203"/>
      <c r="EA5" s="203"/>
      <c r="EB5" s="203"/>
      <c r="EC5" s="203"/>
      <c r="ED5" s="203"/>
      <c r="EE5" s="203"/>
      <c r="EF5" s="203"/>
      <c r="EG5" s="203"/>
      <c r="EH5" s="203"/>
      <c r="EI5" s="203"/>
      <c r="EJ5" s="203"/>
      <c r="EK5" s="203"/>
      <c r="EL5" s="203"/>
      <c r="EM5" s="203"/>
      <c r="EN5" s="203"/>
      <c r="EO5" s="203"/>
      <c r="EP5" s="203"/>
      <c r="EQ5" s="203"/>
      <c r="ER5" s="203"/>
      <c r="ES5" s="203"/>
      <c r="ET5" s="203"/>
      <c r="EU5" s="203"/>
      <c r="EV5" s="203"/>
      <c r="EW5" s="203"/>
      <c r="EX5" s="203"/>
      <c r="EY5" s="203"/>
      <c r="EZ5" s="203"/>
      <c r="FA5" s="203"/>
      <c r="FB5" s="203"/>
      <c r="FC5" s="203"/>
      <c r="FD5" s="203"/>
      <c r="FE5" s="203"/>
      <c r="FF5" s="203"/>
      <c r="FG5" s="203"/>
      <c r="FH5" s="203"/>
      <c r="FI5" s="203"/>
      <c r="FJ5" s="203"/>
      <c r="FK5" s="203"/>
      <c r="FL5" s="203"/>
      <c r="FM5" s="203"/>
      <c r="FN5" s="203"/>
      <c r="FO5" s="203"/>
      <c r="FP5" s="203"/>
      <c r="FQ5" s="203"/>
      <c r="FR5" s="203"/>
      <c r="FS5" s="203"/>
      <c r="FT5" s="203"/>
      <c r="FU5" s="203"/>
      <c r="FV5" s="203"/>
      <c r="FW5" s="203"/>
      <c r="FX5" s="203"/>
      <c r="FY5" s="203"/>
      <c r="FZ5" s="203"/>
      <c r="GA5" s="203"/>
      <c r="GB5" s="203"/>
      <c r="GC5" s="203"/>
      <c r="GD5" s="203"/>
      <c r="GE5" s="203"/>
      <c r="GF5" s="203"/>
      <c r="GG5" s="203"/>
      <c r="GH5" s="203"/>
      <c r="GI5" s="203"/>
      <c r="GJ5" s="203"/>
      <c r="GK5" s="203"/>
      <c r="GL5" s="203"/>
      <c r="GM5" s="203"/>
      <c r="GN5" s="203"/>
      <c r="GO5" s="203"/>
      <c r="GP5" s="203"/>
      <c r="GQ5" s="203"/>
      <c r="GR5" s="203"/>
      <c r="GS5" s="203"/>
      <c r="GT5" s="203"/>
      <c r="GU5" s="203"/>
      <c r="GV5" s="203"/>
      <c r="GW5" s="203"/>
      <c r="GX5" s="203"/>
      <c r="GY5" s="203"/>
      <c r="GZ5" s="203"/>
      <c r="HA5" s="203"/>
      <c r="HB5" s="203"/>
      <c r="HC5" s="203"/>
      <c r="HD5" s="203"/>
      <c r="HE5" s="203"/>
      <c r="HF5" s="203"/>
      <c r="HG5" s="203"/>
      <c r="HH5" s="203"/>
      <c r="HI5" s="203"/>
      <c r="HJ5" s="203"/>
      <c r="HK5" s="203"/>
      <c r="HL5" s="203"/>
      <c r="HM5" s="203"/>
      <c r="HN5" s="203"/>
      <c r="HO5" s="203"/>
      <c r="HP5" s="203"/>
      <c r="HQ5" s="203"/>
      <c r="HR5" s="203"/>
      <c r="HS5" s="203"/>
      <c r="HT5" s="203"/>
      <c r="HU5" s="203"/>
      <c r="HV5" s="203"/>
      <c r="HW5" s="203"/>
      <c r="HX5" s="203"/>
      <c r="HY5" s="203"/>
      <c r="HZ5" s="203"/>
      <c r="IA5" s="203"/>
      <c r="IB5" s="203"/>
      <c r="IC5" s="203"/>
      <c r="ID5" s="203"/>
      <c r="IE5" s="203"/>
      <c r="IF5" s="203"/>
      <c r="IG5" s="203"/>
      <c r="IH5" s="203"/>
      <c r="II5" s="203"/>
      <c r="IJ5" s="203"/>
      <c r="IK5" s="203"/>
      <c r="IL5" s="203"/>
      <c r="IM5" s="203"/>
      <c r="IN5" s="203"/>
      <c r="IO5" s="203"/>
      <c r="IP5" s="203"/>
      <c r="IQ5" s="203"/>
      <c r="IR5" s="203"/>
      <c r="IS5" s="203"/>
      <c r="IT5" s="203"/>
      <c r="IU5" s="203"/>
      <c r="IV5" s="203"/>
      <c r="IW5" s="203"/>
      <c r="IX5" s="203"/>
      <c r="IY5" s="203"/>
      <c r="IZ5" s="203"/>
      <c r="JA5" s="203"/>
    </row>
    <row r="6" spans="1:261" s="25" customFormat="1" ht="23.25" x14ac:dyDescent="0.3">
      <c r="A6" s="7"/>
      <c r="B6" s="7"/>
      <c r="C6" s="26"/>
      <c r="D6" s="4"/>
      <c r="E6" s="4"/>
      <c r="F6" s="4"/>
      <c r="G6" s="4"/>
      <c r="H6" s="4"/>
      <c r="I6" s="4"/>
      <c r="J6" s="4"/>
    </row>
    <row r="7" spans="1:261" s="25" customFormat="1" ht="87.75" customHeight="1" x14ac:dyDescent="0.25">
      <c r="A7" s="169" t="s">
        <v>70</v>
      </c>
      <c r="B7" s="170"/>
      <c r="C7" s="170"/>
      <c r="D7" s="171"/>
      <c r="E7" s="4"/>
      <c r="F7" s="4"/>
      <c r="G7" s="4"/>
      <c r="H7" s="4"/>
      <c r="I7" s="4"/>
      <c r="J7" s="4"/>
    </row>
    <row r="8" spans="1:261" s="61" customFormat="1" ht="23.25" customHeight="1" x14ac:dyDescent="0.3">
      <c r="A8" s="7"/>
      <c r="B8" s="7"/>
      <c r="C8" s="26"/>
      <c r="D8" s="4"/>
      <c r="E8" s="4"/>
      <c r="F8" s="4"/>
      <c r="G8" s="4"/>
      <c r="H8" s="4"/>
      <c r="I8" s="4"/>
      <c r="J8" s="4"/>
    </row>
    <row r="9" spans="1:261" s="3" customFormat="1" ht="44.25" customHeight="1" x14ac:dyDescent="0.25">
      <c r="A9" s="193" t="s">
        <v>69</v>
      </c>
      <c r="B9" s="194"/>
      <c r="C9" s="167"/>
      <c r="D9" s="168"/>
      <c r="E9" s="4"/>
      <c r="F9" s="4"/>
      <c r="G9" s="37"/>
      <c r="H9" s="4"/>
      <c r="I9" s="4"/>
      <c r="J9" s="4"/>
    </row>
    <row r="10" spans="1:261" s="25" customFormat="1" ht="23.25" x14ac:dyDescent="0.3">
      <c r="A10" s="7"/>
      <c r="B10" s="7"/>
      <c r="C10" s="26"/>
      <c r="D10" s="4"/>
      <c r="E10" s="4"/>
      <c r="F10" s="4"/>
      <c r="G10" s="4"/>
      <c r="H10" s="4"/>
      <c r="I10" s="4"/>
      <c r="J10" s="4"/>
    </row>
    <row r="11" spans="1:261" s="25" customFormat="1" ht="24" thickBot="1" x14ac:dyDescent="0.35">
      <c r="A11" s="195" t="s">
        <v>20</v>
      </c>
      <c r="B11" s="195"/>
      <c r="C11" s="26"/>
      <c r="D11" s="4"/>
      <c r="E11" s="4"/>
      <c r="F11" s="4"/>
      <c r="G11" s="4"/>
      <c r="H11" s="4"/>
      <c r="I11" s="4"/>
      <c r="J11" s="4"/>
    </row>
    <row r="12" spans="1:261" s="25" customFormat="1" ht="25.5" customHeight="1" x14ac:dyDescent="0.25">
      <c r="A12" s="198" t="s">
        <v>46</v>
      </c>
      <c r="B12" s="196" t="s">
        <v>0</v>
      </c>
      <c r="C12" s="197"/>
      <c r="D12" s="176" t="s">
        <v>21</v>
      </c>
      <c r="E12" s="176" t="s">
        <v>55</v>
      </c>
      <c r="F12" s="178" t="s">
        <v>56</v>
      </c>
      <c r="G12" s="172"/>
      <c r="H12" s="172"/>
      <c r="I12" s="172"/>
      <c r="J12" s="172"/>
    </row>
    <row r="13" spans="1:261" s="25" customFormat="1" x14ac:dyDescent="0.25">
      <c r="A13" s="199"/>
      <c r="B13" s="46" t="s">
        <v>31</v>
      </c>
      <c r="C13" s="46" t="s">
        <v>38</v>
      </c>
      <c r="D13" s="177"/>
      <c r="E13" s="177"/>
      <c r="F13" s="179"/>
      <c r="G13" s="172"/>
      <c r="H13" s="172"/>
      <c r="I13" s="172"/>
      <c r="J13" s="172"/>
    </row>
    <row r="14" spans="1:261" s="25" customFormat="1" ht="25.5" x14ac:dyDescent="0.25">
      <c r="A14" s="50" t="s">
        <v>47</v>
      </c>
      <c r="B14" s="28" t="s">
        <v>34</v>
      </c>
      <c r="C14" s="28" t="s">
        <v>32</v>
      </c>
      <c r="D14" s="29">
        <v>1</v>
      </c>
      <c r="E14" s="42"/>
      <c r="F14" s="43"/>
      <c r="G14" s="39"/>
      <c r="H14" s="39"/>
      <c r="I14" s="39"/>
      <c r="J14" s="39"/>
    </row>
    <row r="15" spans="1:261" s="25" customFormat="1" ht="25.5" x14ac:dyDescent="0.25">
      <c r="A15" s="50" t="s">
        <v>48</v>
      </c>
      <c r="B15" s="28" t="s">
        <v>35</v>
      </c>
      <c r="C15" s="28" t="s">
        <v>33</v>
      </c>
      <c r="D15" s="29">
        <v>1</v>
      </c>
      <c r="E15" s="42"/>
      <c r="F15" s="43"/>
      <c r="G15" s="39"/>
      <c r="H15" s="39"/>
      <c r="I15" s="39"/>
      <c r="J15" s="39"/>
    </row>
    <row r="16" spans="1:261" s="25" customFormat="1" ht="25.5" x14ac:dyDescent="0.25">
      <c r="A16" s="50" t="s">
        <v>49</v>
      </c>
      <c r="B16" s="28" t="s">
        <v>36</v>
      </c>
      <c r="C16" s="28" t="s">
        <v>37</v>
      </c>
      <c r="D16" s="29">
        <v>1</v>
      </c>
      <c r="E16" s="42"/>
      <c r="F16" s="43"/>
      <c r="G16" s="39"/>
      <c r="H16" s="39"/>
      <c r="I16" s="39"/>
      <c r="J16" s="39"/>
    </row>
    <row r="17" spans="1:10" s="25" customFormat="1" ht="26.25" thickBot="1" x14ac:dyDescent="0.3">
      <c r="A17" s="51" t="s">
        <v>50</v>
      </c>
      <c r="B17" s="40" t="s">
        <v>39</v>
      </c>
      <c r="C17" s="40" t="s">
        <v>184</v>
      </c>
      <c r="D17" s="41">
        <v>1</v>
      </c>
      <c r="E17" s="44"/>
      <c r="F17" s="45"/>
      <c r="G17" s="39"/>
      <c r="H17" s="39"/>
      <c r="I17" s="39"/>
      <c r="J17" s="39"/>
    </row>
    <row r="18" spans="1:10" s="25" customFormat="1" ht="24" thickBot="1" x14ac:dyDescent="0.35">
      <c r="A18" s="7"/>
      <c r="B18" s="7"/>
      <c r="C18" s="26"/>
      <c r="D18" s="200" t="s">
        <v>22</v>
      </c>
      <c r="E18" s="201"/>
      <c r="F18" s="202"/>
      <c r="G18" s="4"/>
      <c r="H18" s="4"/>
      <c r="I18" s="4"/>
      <c r="J18" s="4"/>
    </row>
    <row r="19" spans="1:10" s="25" customFormat="1" ht="23.25" x14ac:dyDescent="0.3">
      <c r="A19" s="7"/>
      <c r="B19" s="7"/>
      <c r="C19" s="26"/>
      <c r="D19" s="4"/>
      <c r="E19" s="4"/>
      <c r="F19" s="4"/>
      <c r="G19" s="4"/>
      <c r="H19" s="4"/>
      <c r="I19" s="4"/>
      <c r="J19" s="4"/>
    </row>
    <row r="20" spans="1:10" s="3" customFormat="1" ht="29.25" customHeight="1" thickBot="1" x14ac:dyDescent="0.35">
      <c r="A20" s="62" t="s">
        <v>227</v>
      </c>
      <c r="C20" s="8"/>
      <c r="D20" s="4"/>
      <c r="E20" s="4"/>
      <c r="F20" s="4"/>
      <c r="G20" s="4"/>
      <c r="H20" s="4"/>
      <c r="I20" s="4"/>
      <c r="J20" s="4"/>
    </row>
    <row r="21" spans="1:10" s="3" customFormat="1" ht="24" thickBot="1" x14ac:dyDescent="0.3">
      <c r="A21" s="52" t="s">
        <v>46</v>
      </c>
      <c r="B21" s="53" t="s">
        <v>53</v>
      </c>
      <c r="C21" s="59" t="s">
        <v>40</v>
      </c>
      <c r="D21" s="4"/>
      <c r="E21" s="4"/>
      <c r="F21" s="4"/>
      <c r="G21" s="4"/>
      <c r="H21" s="4"/>
      <c r="I21" s="4"/>
      <c r="J21" s="4"/>
    </row>
    <row r="22" spans="1:10" s="3" customFormat="1" ht="25.5" customHeight="1" thickBot="1" x14ac:dyDescent="0.3">
      <c r="A22" s="48" t="s">
        <v>51</v>
      </c>
      <c r="B22" s="47" t="s">
        <v>7</v>
      </c>
      <c r="C22" s="54"/>
      <c r="D22" s="160" t="s">
        <v>22</v>
      </c>
      <c r="E22" s="161"/>
      <c r="F22" s="4"/>
      <c r="G22" s="4"/>
      <c r="H22" s="4"/>
      <c r="I22" s="4"/>
      <c r="J22" s="4"/>
    </row>
    <row r="23" spans="1:10" s="3" customFormat="1" ht="25.5" customHeight="1" thickBot="1" x14ac:dyDescent="0.3">
      <c r="A23" s="49" t="s">
        <v>52</v>
      </c>
      <c r="B23" s="113" t="s">
        <v>13</v>
      </c>
      <c r="C23" s="55"/>
      <c r="D23" s="160" t="s">
        <v>22</v>
      </c>
      <c r="E23" s="161"/>
      <c r="F23" s="4"/>
      <c r="G23" s="4"/>
      <c r="H23" s="4"/>
      <c r="I23" s="4"/>
      <c r="J23" s="4"/>
    </row>
    <row r="24" spans="1:10" s="3" customFormat="1" ht="23.25" x14ac:dyDescent="0.25">
      <c r="A24" s="25"/>
      <c r="B24" s="4"/>
      <c r="C24" s="4"/>
      <c r="D24" s="4"/>
      <c r="E24" s="4"/>
      <c r="F24" s="4"/>
      <c r="G24" s="4"/>
      <c r="H24" s="4"/>
      <c r="I24" s="4"/>
      <c r="J24" s="4"/>
    </row>
    <row r="25" spans="1:10" s="27" customFormat="1" ht="26.25" customHeight="1" x14ac:dyDescent="0.3">
      <c r="A25" s="62" t="s">
        <v>45</v>
      </c>
      <c r="C25" s="26"/>
      <c r="D25" s="26"/>
      <c r="E25" s="26"/>
      <c r="F25" s="26"/>
      <c r="G25" s="26"/>
      <c r="H25" s="26"/>
      <c r="I25" s="26"/>
      <c r="J25" s="26"/>
    </row>
    <row r="26" spans="1:10" s="27" customFormat="1" ht="29.25" customHeight="1" x14ac:dyDescent="0.3">
      <c r="A26" s="173" t="s">
        <v>4</v>
      </c>
      <c r="B26" s="174"/>
      <c r="C26" s="174"/>
      <c r="D26" s="174"/>
      <c r="E26" s="174"/>
      <c r="F26" s="174"/>
      <c r="G26" s="174"/>
      <c r="H26" s="174"/>
      <c r="I26" s="174"/>
      <c r="J26" s="175"/>
    </row>
    <row r="27" spans="1:10" s="25" customFormat="1" ht="32.25" customHeight="1" x14ac:dyDescent="0.25">
      <c r="A27" s="185" t="s">
        <v>46</v>
      </c>
      <c r="B27" s="187" t="s">
        <v>1</v>
      </c>
      <c r="C27" s="95" t="s">
        <v>22</v>
      </c>
      <c r="D27" s="187" t="s">
        <v>152</v>
      </c>
      <c r="E27" s="189" t="s">
        <v>22</v>
      </c>
      <c r="F27" s="190"/>
      <c r="G27" s="191" t="s">
        <v>6</v>
      </c>
      <c r="H27" s="97" t="s">
        <v>22</v>
      </c>
      <c r="I27" s="158" t="s">
        <v>42</v>
      </c>
      <c r="J27" s="2" t="s">
        <v>126</v>
      </c>
    </row>
    <row r="28" spans="1:10" s="27" customFormat="1" ht="28.5" customHeight="1" thickBot="1" x14ac:dyDescent="0.35">
      <c r="A28" s="186"/>
      <c r="B28" s="188"/>
      <c r="C28" s="85" t="s">
        <v>54</v>
      </c>
      <c r="D28" s="188"/>
      <c r="E28" s="86" t="s">
        <v>5</v>
      </c>
      <c r="F28" s="86" t="s">
        <v>23</v>
      </c>
      <c r="G28" s="192"/>
      <c r="H28" s="86" t="s">
        <v>41</v>
      </c>
      <c r="I28" s="159"/>
      <c r="J28" s="1"/>
    </row>
    <row r="29" spans="1:10" s="27" customFormat="1" ht="17.25" customHeight="1" thickBot="1" x14ac:dyDescent="0.35">
      <c r="A29" s="63" t="s">
        <v>44</v>
      </c>
      <c r="B29" s="56"/>
      <c r="C29" s="56"/>
      <c r="D29" s="56"/>
      <c r="E29" s="56"/>
      <c r="F29" s="56"/>
      <c r="G29" s="56"/>
      <c r="H29" s="56"/>
      <c r="I29" s="56"/>
      <c r="J29" s="57"/>
    </row>
    <row r="30" spans="1:10" s="27" customFormat="1" ht="16.5" x14ac:dyDescent="0.3">
      <c r="A30" s="58" t="s">
        <v>57</v>
      </c>
      <c r="B30" s="64" t="s">
        <v>71</v>
      </c>
      <c r="C30" s="65"/>
      <c r="D30" s="78">
        <v>20</v>
      </c>
      <c r="E30" s="66"/>
      <c r="F30" s="67"/>
      <c r="G30" s="81">
        <f t="shared" ref="G30:G47" si="0">E30*(1-F30)</f>
        <v>0</v>
      </c>
      <c r="H30" s="68"/>
      <c r="I30" s="83">
        <f>G30*(1+H30)</f>
        <v>0</v>
      </c>
      <c r="J30" s="87">
        <v>9098673000</v>
      </c>
    </row>
    <row r="31" spans="1:10" s="27" customFormat="1" ht="16.5" x14ac:dyDescent="0.3">
      <c r="A31" s="50" t="s">
        <v>58</v>
      </c>
      <c r="B31" s="69" t="s">
        <v>72</v>
      </c>
      <c r="C31" s="70"/>
      <c r="D31" s="79">
        <v>4</v>
      </c>
      <c r="E31" s="71"/>
      <c r="F31" s="72"/>
      <c r="G31" s="82">
        <f t="shared" si="0"/>
        <v>0</v>
      </c>
      <c r="H31" s="73"/>
      <c r="I31" s="84">
        <f t="shared" ref="I31:I40" si="1">G31*(1+H31)</f>
        <v>0</v>
      </c>
      <c r="J31" s="88">
        <v>9096739000</v>
      </c>
    </row>
    <row r="32" spans="1:10" s="27" customFormat="1" ht="16.5" x14ac:dyDescent="0.3">
      <c r="A32" s="50" t="s">
        <v>59</v>
      </c>
      <c r="B32" s="69" t="s">
        <v>73</v>
      </c>
      <c r="C32" s="70"/>
      <c r="D32" s="79">
        <v>4</v>
      </c>
      <c r="E32" s="71"/>
      <c r="F32" s="72"/>
      <c r="G32" s="82">
        <f t="shared" si="0"/>
        <v>0</v>
      </c>
      <c r="H32" s="73"/>
      <c r="I32" s="84">
        <f t="shared" si="1"/>
        <v>0</v>
      </c>
      <c r="J32" s="88">
        <v>9096555000</v>
      </c>
    </row>
    <row r="33" spans="1:10" s="27" customFormat="1" ht="16.5" x14ac:dyDescent="0.3">
      <c r="A33" s="50" t="s">
        <v>60</v>
      </c>
      <c r="B33" s="69" t="s">
        <v>74</v>
      </c>
      <c r="C33" s="70"/>
      <c r="D33" s="79">
        <v>2</v>
      </c>
      <c r="E33" s="71"/>
      <c r="F33" s="72"/>
      <c r="G33" s="82">
        <f t="shared" si="0"/>
        <v>0</v>
      </c>
      <c r="H33" s="73"/>
      <c r="I33" s="84">
        <f t="shared" si="1"/>
        <v>0</v>
      </c>
      <c r="J33" s="88"/>
    </row>
    <row r="34" spans="1:10" s="27" customFormat="1" ht="16.5" x14ac:dyDescent="0.3">
      <c r="A34" s="50" t="s">
        <v>61</v>
      </c>
      <c r="B34" s="69" t="s">
        <v>75</v>
      </c>
      <c r="C34" s="70"/>
      <c r="D34" s="79">
        <v>4</v>
      </c>
      <c r="E34" s="71"/>
      <c r="F34" s="72"/>
      <c r="G34" s="82">
        <f t="shared" si="0"/>
        <v>0</v>
      </c>
      <c r="H34" s="73"/>
      <c r="I34" s="84">
        <f t="shared" si="1"/>
        <v>0</v>
      </c>
      <c r="J34" s="88">
        <v>9097166000</v>
      </c>
    </row>
    <row r="35" spans="1:10" s="27" customFormat="1" ht="16.5" x14ac:dyDescent="0.3">
      <c r="A35" s="50" t="s">
        <v>62</v>
      </c>
      <c r="B35" s="69" t="s">
        <v>76</v>
      </c>
      <c r="C35" s="70"/>
      <c r="D35" s="79">
        <v>10</v>
      </c>
      <c r="E35" s="71"/>
      <c r="F35" s="72"/>
      <c r="G35" s="82">
        <f t="shared" si="0"/>
        <v>0</v>
      </c>
      <c r="H35" s="73"/>
      <c r="I35" s="84">
        <f t="shared" si="1"/>
        <v>0</v>
      </c>
      <c r="J35" s="88">
        <v>9099853000</v>
      </c>
    </row>
    <row r="36" spans="1:10" s="27" customFormat="1" ht="16.5" x14ac:dyDescent="0.3">
      <c r="A36" s="50" t="s">
        <v>63</v>
      </c>
      <c r="B36" s="69" t="s">
        <v>77</v>
      </c>
      <c r="C36" s="70"/>
      <c r="D36" s="79">
        <v>10</v>
      </c>
      <c r="E36" s="71"/>
      <c r="F36" s="72"/>
      <c r="G36" s="82">
        <f t="shared" si="0"/>
        <v>0</v>
      </c>
      <c r="H36" s="73"/>
      <c r="I36" s="84">
        <f t="shared" si="1"/>
        <v>0</v>
      </c>
      <c r="J36" s="88">
        <v>9100001892</v>
      </c>
    </row>
    <row r="37" spans="1:10" s="27" customFormat="1" ht="16.5" x14ac:dyDescent="0.3">
      <c r="A37" s="50" t="s">
        <v>64</v>
      </c>
      <c r="B37" s="69" t="s">
        <v>78</v>
      </c>
      <c r="C37" s="70"/>
      <c r="D37" s="79">
        <v>40</v>
      </c>
      <c r="E37" s="71"/>
      <c r="F37" s="72"/>
      <c r="G37" s="82">
        <f t="shared" si="0"/>
        <v>0</v>
      </c>
      <c r="H37" s="73"/>
      <c r="I37" s="84">
        <f t="shared" si="1"/>
        <v>0</v>
      </c>
      <c r="J37" s="88">
        <v>9100000279</v>
      </c>
    </row>
    <row r="38" spans="1:10" s="27" customFormat="1" ht="16.5" x14ac:dyDescent="0.3">
      <c r="A38" s="50" t="s">
        <v>65</v>
      </c>
      <c r="B38" s="69" t="s">
        <v>79</v>
      </c>
      <c r="C38" s="70"/>
      <c r="D38" s="79">
        <v>2</v>
      </c>
      <c r="E38" s="71"/>
      <c r="F38" s="72"/>
      <c r="G38" s="82">
        <f t="shared" si="0"/>
        <v>0</v>
      </c>
      <c r="H38" s="73"/>
      <c r="I38" s="84">
        <f t="shared" si="1"/>
        <v>0</v>
      </c>
      <c r="J38" s="88">
        <v>9099401000</v>
      </c>
    </row>
    <row r="39" spans="1:10" s="27" customFormat="1" ht="16.5" x14ac:dyDescent="0.3">
      <c r="A39" s="50" t="s">
        <v>66</v>
      </c>
      <c r="B39" s="69" t="s">
        <v>80</v>
      </c>
      <c r="C39" s="70"/>
      <c r="D39" s="79">
        <v>2</v>
      </c>
      <c r="E39" s="71"/>
      <c r="F39" s="72"/>
      <c r="G39" s="82">
        <f t="shared" si="0"/>
        <v>0</v>
      </c>
      <c r="H39" s="73"/>
      <c r="I39" s="84">
        <f t="shared" si="1"/>
        <v>0</v>
      </c>
      <c r="J39" s="88"/>
    </row>
    <row r="40" spans="1:10" s="27" customFormat="1" ht="16.5" x14ac:dyDescent="0.3">
      <c r="A40" s="50" t="s">
        <v>67</v>
      </c>
      <c r="B40" s="69" t="s">
        <v>81</v>
      </c>
      <c r="C40" s="70"/>
      <c r="D40" s="79">
        <v>2</v>
      </c>
      <c r="E40" s="71"/>
      <c r="F40" s="72"/>
      <c r="G40" s="82">
        <f t="shared" si="0"/>
        <v>0</v>
      </c>
      <c r="H40" s="73"/>
      <c r="I40" s="84">
        <f t="shared" si="1"/>
        <v>0</v>
      </c>
      <c r="J40" s="88"/>
    </row>
    <row r="41" spans="1:10" s="27" customFormat="1" ht="16.5" x14ac:dyDescent="0.3">
      <c r="A41" s="50" t="s">
        <v>68</v>
      </c>
      <c r="B41" s="69" t="s">
        <v>82</v>
      </c>
      <c r="C41" s="65"/>
      <c r="D41" s="79">
        <v>2</v>
      </c>
      <c r="E41" s="66"/>
      <c r="F41" s="67"/>
      <c r="G41" s="81">
        <f t="shared" si="0"/>
        <v>0</v>
      </c>
      <c r="H41" s="68"/>
      <c r="I41" s="83">
        <f t="shared" ref="I41:I95" si="2">G41*(1+H41)</f>
        <v>0</v>
      </c>
      <c r="J41" s="88" t="s">
        <v>127</v>
      </c>
    </row>
    <row r="42" spans="1:10" s="27" customFormat="1" ht="16.5" x14ac:dyDescent="0.3">
      <c r="A42" s="50" t="s">
        <v>89</v>
      </c>
      <c r="B42" s="69" t="s">
        <v>83</v>
      </c>
      <c r="C42" s="70"/>
      <c r="D42" s="79">
        <v>1</v>
      </c>
      <c r="E42" s="71"/>
      <c r="F42" s="72"/>
      <c r="G42" s="82">
        <f t="shared" si="0"/>
        <v>0</v>
      </c>
      <c r="H42" s="73"/>
      <c r="I42" s="84">
        <f t="shared" si="2"/>
        <v>0</v>
      </c>
      <c r="J42" s="88"/>
    </row>
    <row r="43" spans="1:10" s="27" customFormat="1" ht="16.5" x14ac:dyDescent="0.3">
      <c r="A43" s="50" t="s">
        <v>90</v>
      </c>
      <c r="B43" s="69" t="s">
        <v>84</v>
      </c>
      <c r="C43" s="70"/>
      <c r="D43" s="79">
        <v>4</v>
      </c>
      <c r="E43" s="71"/>
      <c r="F43" s="72"/>
      <c r="G43" s="82">
        <f t="shared" si="0"/>
        <v>0</v>
      </c>
      <c r="H43" s="73"/>
      <c r="I43" s="84">
        <f t="shared" si="2"/>
        <v>0</v>
      </c>
      <c r="J43" s="88">
        <v>9099743000</v>
      </c>
    </row>
    <row r="44" spans="1:10" s="27" customFormat="1" ht="16.5" x14ac:dyDescent="0.3">
      <c r="A44" s="50" t="s">
        <v>91</v>
      </c>
      <c r="B44" s="69" t="s">
        <v>85</v>
      </c>
      <c r="C44" s="70"/>
      <c r="D44" s="79">
        <v>4</v>
      </c>
      <c r="E44" s="71"/>
      <c r="F44" s="72"/>
      <c r="G44" s="82">
        <f t="shared" si="0"/>
        <v>0</v>
      </c>
      <c r="H44" s="73"/>
      <c r="I44" s="84">
        <f t="shared" si="2"/>
        <v>0</v>
      </c>
      <c r="J44" s="88">
        <v>9096880000</v>
      </c>
    </row>
    <row r="45" spans="1:10" s="27" customFormat="1" ht="16.5" x14ac:dyDescent="0.3">
      <c r="A45" s="50" t="s">
        <v>92</v>
      </c>
      <c r="B45" s="69" t="s">
        <v>86</v>
      </c>
      <c r="C45" s="70"/>
      <c r="D45" s="79">
        <v>10</v>
      </c>
      <c r="E45" s="71"/>
      <c r="F45" s="72"/>
      <c r="G45" s="82">
        <f t="shared" si="0"/>
        <v>0</v>
      </c>
      <c r="H45" s="73"/>
      <c r="I45" s="84">
        <f t="shared" si="2"/>
        <v>0</v>
      </c>
      <c r="J45" s="88">
        <v>9096883000</v>
      </c>
    </row>
    <row r="46" spans="1:10" s="27" customFormat="1" ht="16.5" x14ac:dyDescent="0.3">
      <c r="A46" s="50" t="s">
        <v>93</v>
      </c>
      <c r="B46" s="69" t="s">
        <v>87</v>
      </c>
      <c r="C46" s="70"/>
      <c r="D46" s="79">
        <v>2</v>
      </c>
      <c r="E46" s="71"/>
      <c r="F46" s="72"/>
      <c r="G46" s="82">
        <f t="shared" si="0"/>
        <v>0</v>
      </c>
      <c r="H46" s="73"/>
      <c r="I46" s="84">
        <f t="shared" si="2"/>
        <v>0</v>
      </c>
      <c r="J46" s="88"/>
    </row>
    <row r="47" spans="1:10" s="27" customFormat="1" ht="17.25" thickBot="1" x14ac:dyDescent="0.35">
      <c r="A47" s="50" t="s">
        <v>94</v>
      </c>
      <c r="B47" s="69" t="s">
        <v>88</v>
      </c>
      <c r="C47" s="70"/>
      <c r="D47" s="80">
        <v>2</v>
      </c>
      <c r="E47" s="71"/>
      <c r="F47" s="72"/>
      <c r="G47" s="82">
        <f t="shared" si="0"/>
        <v>0</v>
      </c>
      <c r="H47" s="73"/>
      <c r="I47" s="84">
        <f t="shared" si="2"/>
        <v>0</v>
      </c>
      <c r="J47" s="89"/>
    </row>
    <row r="48" spans="1:10" s="27" customFormat="1" ht="17.25" customHeight="1" thickBot="1" x14ac:dyDescent="0.35">
      <c r="A48" s="63" t="s">
        <v>95</v>
      </c>
      <c r="B48" s="56"/>
      <c r="C48" s="56"/>
      <c r="D48" s="56"/>
      <c r="E48" s="56"/>
      <c r="F48" s="56"/>
      <c r="G48" s="56"/>
      <c r="H48" s="56"/>
      <c r="I48" s="56"/>
      <c r="J48" s="57"/>
    </row>
    <row r="49" spans="1:10" s="27" customFormat="1" ht="16.5" x14ac:dyDescent="0.3">
      <c r="A49" s="58" t="s">
        <v>96</v>
      </c>
      <c r="B49" s="75" t="s">
        <v>72</v>
      </c>
      <c r="C49" s="70"/>
      <c r="D49" s="78">
        <v>2</v>
      </c>
      <c r="E49" s="71"/>
      <c r="F49" s="72"/>
      <c r="G49" s="82">
        <f>E49*(1-F49)</f>
        <v>0</v>
      </c>
      <c r="H49" s="73"/>
      <c r="I49" s="84">
        <f>G49*(1+H49)</f>
        <v>0</v>
      </c>
      <c r="J49" s="88">
        <v>41600864</v>
      </c>
    </row>
    <row r="50" spans="1:10" s="27" customFormat="1" ht="16.5" x14ac:dyDescent="0.3">
      <c r="A50" s="58" t="s">
        <v>97</v>
      </c>
      <c r="B50" s="76" t="s">
        <v>111</v>
      </c>
      <c r="C50" s="70"/>
      <c r="D50" s="79">
        <v>1</v>
      </c>
      <c r="E50" s="71"/>
      <c r="F50" s="72"/>
      <c r="G50" s="82">
        <f>E50*(1-F50)</f>
        <v>0</v>
      </c>
      <c r="H50" s="73"/>
      <c r="I50" s="84">
        <f t="shared" si="2"/>
        <v>0</v>
      </c>
      <c r="J50" s="88">
        <v>9100001971</v>
      </c>
    </row>
    <row r="51" spans="1:10" s="27" customFormat="1" ht="16.5" x14ac:dyDescent="0.3">
      <c r="A51" s="58" t="s">
        <v>98</v>
      </c>
      <c r="B51" s="76" t="s">
        <v>73</v>
      </c>
      <c r="C51" s="70"/>
      <c r="D51" s="79">
        <v>2</v>
      </c>
      <c r="E51" s="71"/>
      <c r="F51" s="72"/>
      <c r="G51" s="82">
        <f>E51*(1-F51)</f>
        <v>0</v>
      </c>
      <c r="H51" s="73"/>
      <c r="I51" s="84">
        <f t="shared" si="2"/>
        <v>0</v>
      </c>
      <c r="J51" s="88">
        <v>9100001981</v>
      </c>
    </row>
    <row r="52" spans="1:10" s="27" customFormat="1" ht="16.5" x14ac:dyDescent="0.3">
      <c r="A52" s="58" t="s">
        <v>99</v>
      </c>
      <c r="B52" s="76" t="s">
        <v>75</v>
      </c>
      <c r="C52" s="70"/>
      <c r="D52" s="79">
        <v>2</v>
      </c>
      <c r="E52" s="71"/>
      <c r="F52" s="72"/>
      <c r="G52" s="82">
        <f t="shared" ref="G52:G73" si="3">E52*(1-F52)</f>
        <v>0</v>
      </c>
      <c r="H52" s="73"/>
      <c r="I52" s="84">
        <f>G52*(1+H52)</f>
        <v>0</v>
      </c>
      <c r="J52" s="88">
        <v>9100002047</v>
      </c>
    </row>
    <row r="53" spans="1:10" x14ac:dyDescent="0.25">
      <c r="A53" s="58" t="s">
        <v>100</v>
      </c>
      <c r="B53" s="76" t="s">
        <v>78</v>
      </c>
      <c r="C53" s="70"/>
      <c r="D53" s="79">
        <v>5</v>
      </c>
      <c r="E53" s="71"/>
      <c r="F53" s="72"/>
      <c r="G53" s="82">
        <f t="shared" si="3"/>
        <v>0</v>
      </c>
      <c r="H53" s="73"/>
      <c r="I53" s="84">
        <f t="shared" si="2"/>
        <v>0</v>
      </c>
      <c r="J53" s="88">
        <v>9100002064</v>
      </c>
    </row>
    <row r="54" spans="1:10" x14ac:dyDescent="0.25">
      <c r="A54" s="58" t="s">
        <v>101</v>
      </c>
      <c r="B54" s="76" t="s">
        <v>79</v>
      </c>
      <c r="C54" s="70"/>
      <c r="D54" s="79">
        <v>2</v>
      </c>
      <c r="E54" s="71"/>
      <c r="F54" s="72"/>
      <c r="G54" s="82">
        <f t="shared" si="3"/>
        <v>0</v>
      </c>
      <c r="H54" s="73"/>
      <c r="I54" s="84">
        <f t="shared" si="2"/>
        <v>0</v>
      </c>
      <c r="J54" s="88">
        <v>9100002041</v>
      </c>
    </row>
    <row r="55" spans="1:10" x14ac:dyDescent="0.25">
      <c r="A55" s="58" t="s">
        <v>102</v>
      </c>
      <c r="B55" s="76" t="s">
        <v>83</v>
      </c>
      <c r="C55" s="70"/>
      <c r="D55" s="79">
        <v>2</v>
      </c>
      <c r="E55" s="71"/>
      <c r="F55" s="72"/>
      <c r="G55" s="82">
        <f t="shared" si="3"/>
        <v>0</v>
      </c>
      <c r="H55" s="73"/>
      <c r="I55" s="84">
        <f t="shared" si="2"/>
        <v>0</v>
      </c>
      <c r="J55" s="88"/>
    </row>
    <row r="56" spans="1:10" x14ac:dyDescent="0.25">
      <c r="A56" s="58" t="s">
        <v>103</v>
      </c>
      <c r="B56" s="76" t="s">
        <v>84</v>
      </c>
      <c r="C56" s="70"/>
      <c r="D56" s="79">
        <v>4</v>
      </c>
      <c r="E56" s="71"/>
      <c r="F56" s="72"/>
      <c r="G56" s="82">
        <f t="shared" si="3"/>
        <v>0</v>
      </c>
      <c r="H56" s="73"/>
      <c r="I56" s="84">
        <f t="shared" si="2"/>
        <v>0</v>
      </c>
      <c r="J56" s="88">
        <v>9100000559</v>
      </c>
    </row>
    <row r="57" spans="1:10" ht="15.75" thickBot="1" x14ac:dyDescent="0.3">
      <c r="A57" s="58" t="s">
        <v>104</v>
      </c>
      <c r="B57" s="76" t="s">
        <v>85</v>
      </c>
      <c r="C57" s="70"/>
      <c r="D57" s="79">
        <v>4</v>
      </c>
      <c r="E57" s="71"/>
      <c r="F57" s="72"/>
      <c r="G57" s="82">
        <f t="shared" si="3"/>
        <v>0</v>
      </c>
      <c r="H57" s="73"/>
      <c r="I57" s="84">
        <f t="shared" si="2"/>
        <v>0</v>
      </c>
      <c r="J57" s="88">
        <v>9100002045</v>
      </c>
    </row>
    <row r="58" spans="1:10" s="27" customFormat="1" ht="17.25" customHeight="1" thickBot="1" x14ac:dyDescent="0.35">
      <c r="A58" s="63" t="s">
        <v>112</v>
      </c>
      <c r="B58" s="56"/>
      <c r="C58" s="56"/>
      <c r="D58" s="56"/>
      <c r="E58" s="56"/>
      <c r="F58" s="56"/>
      <c r="G58" s="56"/>
      <c r="H58" s="56"/>
      <c r="I58" s="56"/>
      <c r="J58" s="57"/>
    </row>
    <row r="59" spans="1:10" x14ac:dyDescent="0.25">
      <c r="A59" s="58" t="s">
        <v>105</v>
      </c>
      <c r="B59" s="75" t="s">
        <v>72</v>
      </c>
      <c r="C59" s="70"/>
      <c r="D59" s="78">
        <v>8</v>
      </c>
      <c r="E59" s="71"/>
      <c r="F59" s="72"/>
      <c r="G59" s="82">
        <f t="shared" si="3"/>
        <v>0</v>
      </c>
      <c r="H59" s="73"/>
      <c r="I59" s="84">
        <f t="shared" si="2"/>
        <v>0</v>
      </c>
      <c r="J59" s="88">
        <v>9100003457</v>
      </c>
    </row>
    <row r="60" spans="1:10" x14ac:dyDescent="0.25">
      <c r="A60" s="58" t="s">
        <v>106</v>
      </c>
      <c r="B60" s="76" t="s">
        <v>113</v>
      </c>
      <c r="C60" s="70"/>
      <c r="D60" s="79">
        <v>30</v>
      </c>
      <c r="E60" s="71"/>
      <c r="F60" s="72"/>
      <c r="G60" s="82">
        <f t="shared" si="3"/>
        <v>0</v>
      </c>
      <c r="H60" s="73"/>
      <c r="I60" s="84">
        <f t="shared" si="2"/>
        <v>0</v>
      </c>
      <c r="J60" s="88" t="s">
        <v>128</v>
      </c>
    </row>
    <row r="61" spans="1:10" x14ac:dyDescent="0.25">
      <c r="A61" s="58" t="s">
        <v>107</v>
      </c>
      <c r="B61" s="76" t="s">
        <v>73</v>
      </c>
      <c r="C61" s="70"/>
      <c r="D61" s="79">
        <v>5</v>
      </c>
      <c r="E61" s="71"/>
      <c r="F61" s="72"/>
      <c r="G61" s="82">
        <f t="shared" si="3"/>
        <v>0</v>
      </c>
      <c r="H61" s="73"/>
      <c r="I61" s="84">
        <f t="shared" si="2"/>
        <v>0</v>
      </c>
      <c r="J61" s="88">
        <v>9100000475</v>
      </c>
    </row>
    <row r="62" spans="1:10" x14ac:dyDescent="0.25">
      <c r="A62" s="58" t="s">
        <v>108</v>
      </c>
      <c r="B62" s="76" t="s">
        <v>74</v>
      </c>
      <c r="C62" s="70"/>
      <c r="D62" s="79">
        <v>4</v>
      </c>
      <c r="E62" s="71"/>
      <c r="F62" s="72"/>
      <c r="G62" s="82">
        <f t="shared" si="3"/>
        <v>0</v>
      </c>
      <c r="H62" s="73"/>
      <c r="I62" s="84">
        <f t="shared" si="2"/>
        <v>0</v>
      </c>
      <c r="J62" s="88"/>
    </row>
    <row r="63" spans="1:10" x14ac:dyDescent="0.25">
      <c r="A63" s="58" t="s">
        <v>109</v>
      </c>
      <c r="B63" s="76" t="s">
        <v>75</v>
      </c>
      <c r="C63" s="70"/>
      <c r="D63" s="79">
        <v>4</v>
      </c>
      <c r="E63" s="71"/>
      <c r="F63" s="72"/>
      <c r="G63" s="82">
        <f t="shared" si="3"/>
        <v>0</v>
      </c>
      <c r="H63" s="73"/>
      <c r="I63" s="84">
        <f t="shared" si="2"/>
        <v>0</v>
      </c>
      <c r="J63" s="88">
        <v>9100001278</v>
      </c>
    </row>
    <row r="64" spans="1:10" x14ac:dyDescent="0.25">
      <c r="A64" s="58" t="s">
        <v>110</v>
      </c>
      <c r="B64" s="76" t="s">
        <v>76</v>
      </c>
      <c r="C64" s="70"/>
      <c r="D64" s="79">
        <v>8</v>
      </c>
      <c r="E64" s="71"/>
      <c r="F64" s="72"/>
      <c r="G64" s="82">
        <f t="shared" si="3"/>
        <v>0</v>
      </c>
      <c r="H64" s="73"/>
      <c r="I64" s="84">
        <f t="shared" si="2"/>
        <v>0</v>
      </c>
      <c r="J64" s="88">
        <v>9099706000</v>
      </c>
    </row>
    <row r="65" spans="1:10" x14ac:dyDescent="0.25">
      <c r="A65" s="58" t="s">
        <v>116</v>
      </c>
      <c r="B65" s="76" t="s">
        <v>78</v>
      </c>
      <c r="C65" s="70"/>
      <c r="D65" s="79">
        <v>10</v>
      </c>
      <c r="E65" s="71"/>
      <c r="F65" s="72"/>
      <c r="G65" s="82">
        <f t="shared" si="3"/>
        <v>0</v>
      </c>
      <c r="H65" s="73"/>
      <c r="I65" s="84">
        <f t="shared" si="2"/>
        <v>0</v>
      </c>
      <c r="J65" s="88">
        <v>9100000077</v>
      </c>
    </row>
    <row r="66" spans="1:10" x14ac:dyDescent="0.25">
      <c r="A66" s="58" t="s">
        <v>117</v>
      </c>
      <c r="B66" s="76" t="s">
        <v>79</v>
      </c>
      <c r="C66" s="70"/>
      <c r="D66" s="79">
        <v>4</v>
      </c>
      <c r="E66" s="71"/>
      <c r="F66" s="72"/>
      <c r="G66" s="82">
        <f t="shared" si="3"/>
        <v>0</v>
      </c>
      <c r="H66" s="73"/>
      <c r="I66" s="84">
        <f t="shared" si="2"/>
        <v>0</v>
      </c>
      <c r="J66" s="88">
        <v>9100001238</v>
      </c>
    </row>
    <row r="67" spans="1:10" x14ac:dyDescent="0.25">
      <c r="A67" s="58" t="s">
        <v>118</v>
      </c>
      <c r="B67" s="76" t="s">
        <v>80</v>
      </c>
      <c r="C67" s="70"/>
      <c r="D67" s="79">
        <v>2</v>
      </c>
      <c r="E67" s="71"/>
      <c r="F67" s="72"/>
      <c r="G67" s="82">
        <f t="shared" si="3"/>
        <v>0</v>
      </c>
      <c r="H67" s="73"/>
      <c r="I67" s="84">
        <f t="shared" si="2"/>
        <v>0</v>
      </c>
      <c r="J67" s="88"/>
    </row>
    <row r="68" spans="1:10" x14ac:dyDescent="0.25">
      <c r="A68" s="58" t="s">
        <v>119</v>
      </c>
      <c r="B68" s="76" t="s">
        <v>82</v>
      </c>
      <c r="C68" s="70"/>
      <c r="D68" s="78">
        <v>2</v>
      </c>
      <c r="E68" s="71"/>
      <c r="F68" s="72"/>
      <c r="G68" s="82">
        <f t="shared" si="3"/>
        <v>0</v>
      </c>
      <c r="H68" s="73"/>
      <c r="I68" s="84">
        <f t="shared" si="2"/>
        <v>0</v>
      </c>
      <c r="J68" s="88">
        <v>9099672000</v>
      </c>
    </row>
    <row r="69" spans="1:10" x14ac:dyDescent="0.25">
      <c r="A69" s="58" t="s">
        <v>120</v>
      </c>
      <c r="B69" s="76" t="s">
        <v>83</v>
      </c>
      <c r="C69" s="70"/>
      <c r="D69" s="79">
        <v>2</v>
      </c>
      <c r="E69" s="71"/>
      <c r="F69" s="72"/>
      <c r="G69" s="82">
        <f t="shared" si="3"/>
        <v>0</v>
      </c>
      <c r="H69" s="73"/>
      <c r="I69" s="84">
        <f t="shared" si="2"/>
        <v>0</v>
      </c>
      <c r="J69" s="88"/>
    </row>
    <row r="70" spans="1:10" x14ac:dyDescent="0.25">
      <c r="A70" s="58" t="s">
        <v>121</v>
      </c>
      <c r="B70" s="76" t="s">
        <v>84</v>
      </c>
      <c r="C70" s="70"/>
      <c r="D70" s="79">
        <v>10</v>
      </c>
      <c r="E70" s="71"/>
      <c r="F70" s="72"/>
      <c r="G70" s="82">
        <f t="shared" si="3"/>
        <v>0</v>
      </c>
      <c r="H70" s="73"/>
      <c r="I70" s="84">
        <f t="shared" si="2"/>
        <v>0</v>
      </c>
      <c r="J70" s="88">
        <v>9099732000</v>
      </c>
    </row>
    <row r="71" spans="1:10" x14ac:dyDescent="0.25">
      <c r="A71" s="58" t="s">
        <v>122</v>
      </c>
      <c r="B71" s="76" t="s">
        <v>114</v>
      </c>
      <c r="C71" s="70"/>
      <c r="D71" s="79">
        <v>12</v>
      </c>
      <c r="E71" s="71"/>
      <c r="F71" s="72"/>
      <c r="G71" s="82">
        <f t="shared" si="3"/>
        <v>0</v>
      </c>
      <c r="H71" s="73"/>
      <c r="I71" s="84">
        <f t="shared" si="2"/>
        <v>0</v>
      </c>
      <c r="J71" s="88">
        <v>9100000559</v>
      </c>
    </row>
    <row r="72" spans="1:10" x14ac:dyDescent="0.25">
      <c r="A72" s="58" t="s">
        <v>123</v>
      </c>
      <c r="B72" s="76" t="s">
        <v>115</v>
      </c>
      <c r="C72" s="70"/>
      <c r="D72" s="79">
        <v>12</v>
      </c>
      <c r="E72" s="71"/>
      <c r="F72" s="72"/>
      <c r="G72" s="82">
        <f t="shared" si="3"/>
        <v>0</v>
      </c>
      <c r="H72" s="73"/>
      <c r="I72" s="84">
        <f t="shared" si="2"/>
        <v>0</v>
      </c>
      <c r="J72" s="88">
        <v>9099163000</v>
      </c>
    </row>
    <row r="73" spans="1:10" x14ac:dyDescent="0.25">
      <c r="A73" s="58" t="s">
        <v>124</v>
      </c>
      <c r="B73" s="76" t="s">
        <v>87</v>
      </c>
      <c r="C73" s="70"/>
      <c r="D73" s="79">
        <v>4</v>
      </c>
      <c r="E73" s="71"/>
      <c r="F73" s="72"/>
      <c r="G73" s="82">
        <f t="shared" si="3"/>
        <v>0</v>
      </c>
      <c r="H73" s="73"/>
      <c r="I73" s="84">
        <f t="shared" si="2"/>
        <v>0</v>
      </c>
      <c r="J73" s="88"/>
    </row>
    <row r="74" spans="1:10" ht="15.75" thickBot="1" x14ac:dyDescent="0.3">
      <c r="A74" s="58" t="s">
        <v>125</v>
      </c>
      <c r="B74" s="76" t="s">
        <v>88</v>
      </c>
      <c r="C74" s="70"/>
      <c r="D74" s="79">
        <v>4</v>
      </c>
      <c r="E74" s="71"/>
      <c r="F74" s="72"/>
      <c r="G74" s="82">
        <f>E74*(1-F74)</f>
        <v>0</v>
      </c>
      <c r="H74" s="73"/>
      <c r="I74" s="84">
        <f t="shared" si="2"/>
        <v>0</v>
      </c>
      <c r="J74" s="88"/>
    </row>
    <row r="75" spans="1:10" s="27" customFormat="1" ht="17.25" customHeight="1" thickBot="1" x14ac:dyDescent="0.35">
      <c r="A75" s="63" t="s">
        <v>129</v>
      </c>
      <c r="B75" s="56"/>
      <c r="C75" s="56"/>
      <c r="D75" s="56"/>
      <c r="E75" s="56"/>
      <c r="F75" s="56"/>
      <c r="G75" s="56"/>
      <c r="H75" s="56"/>
      <c r="I75" s="56"/>
      <c r="J75" s="57"/>
    </row>
    <row r="76" spans="1:10" x14ac:dyDescent="0.25">
      <c r="A76" s="58" t="s">
        <v>131</v>
      </c>
      <c r="B76" s="76" t="s">
        <v>72</v>
      </c>
      <c r="C76" s="70"/>
      <c r="D76" s="77">
        <v>3</v>
      </c>
      <c r="E76" s="71"/>
      <c r="F76" s="72"/>
      <c r="G76" s="82">
        <f t="shared" ref="G76:G95" si="4">E76*(1-F76)</f>
        <v>0</v>
      </c>
      <c r="H76" s="73"/>
      <c r="I76" s="84">
        <f t="shared" si="2"/>
        <v>0</v>
      </c>
      <c r="J76" s="88">
        <v>9098198000</v>
      </c>
    </row>
    <row r="77" spans="1:10" x14ac:dyDescent="0.25">
      <c r="A77" s="58" t="s">
        <v>132</v>
      </c>
      <c r="B77" s="76" t="s">
        <v>113</v>
      </c>
      <c r="C77" s="70"/>
      <c r="D77" s="91">
        <v>20</v>
      </c>
      <c r="E77" s="71"/>
      <c r="F77" s="72"/>
      <c r="G77" s="82">
        <f t="shared" si="4"/>
        <v>0</v>
      </c>
      <c r="H77" s="73"/>
      <c r="I77" s="84">
        <f t="shared" si="2"/>
        <v>0</v>
      </c>
      <c r="J77" s="93"/>
    </row>
    <row r="78" spans="1:10" x14ac:dyDescent="0.25">
      <c r="A78" s="58" t="s">
        <v>133</v>
      </c>
      <c r="B78" s="76" t="s">
        <v>73</v>
      </c>
      <c r="C78" s="70"/>
      <c r="D78" s="91">
        <v>3</v>
      </c>
      <c r="E78" s="71"/>
      <c r="F78" s="72"/>
      <c r="G78" s="82">
        <f t="shared" si="4"/>
        <v>0</v>
      </c>
      <c r="H78" s="73"/>
      <c r="I78" s="84">
        <f t="shared" si="2"/>
        <v>0</v>
      </c>
      <c r="J78" s="88">
        <v>9096555000</v>
      </c>
    </row>
    <row r="79" spans="1:10" x14ac:dyDescent="0.25">
      <c r="A79" s="58" t="s">
        <v>134</v>
      </c>
      <c r="B79" s="76" t="s">
        <v>74</v>
      </c>
      <c r="C79" s="70"/>
      <c r="D79" s="92">
        <v>2</v>
      </c>
      <c r="E79" s="71"/>
      <c r="F79" s="72"/>
      <c r="G79" s="82">
        <f t="shared" si="4"/>
        <v>0</v>
      </c>
      <c r="H79" s="73"/>
      <c r="I79" s="84">
        <f t="shared" si="2"/>
        <v>0</v>
      </c>
      <c r="J79" s="93"/>
    </row>
    <row r="80" spans="1:10" x14ac:dyDescent="0.25">
      <c r="A80" s="58" t="s">
        <v>135</v>
      </c>
      <c r="B80" s="76" t="s">
        <v>75</v>
      </c>
      <c r="C80" s="70"/>
      <c r="D80" s="91">
        <v>3</v>
      </c>
      <c r="E80" s="71"/>
      <c r="F80" s="72"/>
      <c r="G80" s="82">
        <f t="shared" si="4"/>
        <v>0</v>
      </c>
      <c r="H80" s="73"/>
      <c r="I80" s="84">
        <f t="shared" si="2"/>
        <v>0</v>
      </c>
      <c r="J80" s="93"/>
    </row>
    <row r="81" spans="1:10" x14ac:dyDescent="0.25">
      <c r="A81" s="58" t="s">
        <v>136</v>
      </c>
      <c r="B81" s="76" t="s">
        <v>76</v>
      </c>
      <c r="C81" s="70"/>
      <c r="D81" s="91">
        <v>4</v>
      </c>
      <c r="E81" s="71"/>
      <c r="F81" s="72"/>
      <c r="G81" s="82">
        <f t="shared" si="4"/>
        <v>0</v>
      </c>
      <c r="H81" s="73"/>
      <c r="I81" s="84">
        <f t="shared" si="2"/>
        <v>0</v>
      </c>
      <c r="J81" s="93"/>
    </row>
    <row r="82" spans="1:10" x14ac:dyDescent="0.25">
      <c r="A82" s="58" t="s">
        <v>137</v>
      </c>
      <c r="B82" s="76" t="s">
        <v>77</v>
      </c>
      <c r="C82" s="70"/>
      <c r="D82" s="91">
        <v>4</v>
      </c>
      <c r="E82" s="71"/>
      <c r="F82" s="72"/>
      <c r="G82" s="82">
        <f t="shared" si="4"/>
        <v>0</v>
      </c>
      <c r="H82" s="73"/>
      <c r="I82" s="84">
        <f t="shared" si="2"/>
        <v>0</v>
      </c>
      <c r="J82" s="93"/>
    </row>
    <row r="83" spans="1:10" x14ac:dyDescent="0.25">
      <c r="A83" s="58" t="s">
        <v>138</v>
      </c>
      <c r="B83" s="76" t="s">
        <v>78</v>
      </c>
      <c r="C83" s="70"/>
      <c r="D83" s="91">
        <v>6</v>
      </c>
      <c r="E83" s="71"/>
      <c r="F83" s="72"/>
      <c r="G83" s="82">
        <f t="shared" si="4"/>
        <v>0</v>
      </c>
      <c r="H83" s="73"/>
      <c r="I83" s="84">
        <f t="shared" si="2"/>
        <v>0</v>
      </c>
      <c r="J83" s="93"/>
    </row>
    <row r="84" spans="1:10" x14ac:dyDescent="0.25">
      <c r="A84" s="58" t="s">
        <v>139</v>
      </c>
      <c r="B84" s="76" t="s">
        <v>79</v>
      </c>
      <c r="C84" s="70"/>
      <c r="D84" s="92">
        <v>1</v>
      </c>
      <c r="E84" s="71"/>
      <c r="F84" s="72"/>
      <c r="G84" s="82">
        <f t="shared" si="4"/>
        <v>0</v>
      </c>
      <c r="H84" s="73"/>
      <c r="I84" s="84">
        <f t="shared" si="2"/>
        <v>0</v>
      </c>
      <c r="J84" s="93"/>
    </row>
    <row r="85" spans="1:10" x14ac:dyDescent="0.25">
      <c r="A85" s="58" t="s">
        <v>140</v>
      </c>
      <c r="B85" s="76" t="s">
        <v>80</v>
      </c>
      <c r="C85" s="70"/>
      <c r="D85" s="92">
        <v>1</v>
      </c>
      <c r="E85" s="71"/>
      <c r="F85" s="72"/>
      <c r="G85" s="82">
        <f t="shared" si="4"/>
        <v>0</v>
      </c>
      <c r="H85" s="73"/>
      <c r="I85" s="84">
        <f t="shared" si="2"/>
        <v>0</v>
      </c>
      <c r="J85" s="93"/>
    </row>
    <row r="86" spans="1:10" x14ac:dyDescent="0.25">
      <c r="A86" s="58" t="s">
        <v>141</v>
      </c>
      <c r="B86" s="76" t="s">
        <v>81</v>
      </c>
      <c r="C86" s="70"/>
      <c r="D86" s="92">
        <v>1</v>
      </c>
      <c r="E86" s="71"/>
      <c r="F86" s="72"/>
      <c r="G86" s="82">
        <f t="shared" si="4"/>
        <v>0</v>
      </c>
      <c r="H86" s="73"/>
      <c r="I86" s="84">
        <f t="shared" si="2"/>
        <v>0</v>
      </c>
      <c r="J86" s="93"/>
    </row>
    <row r="87" spans="1:10" x14ac:dyDescent="0.25">
      <c r="A87" s="58" t="s">
        <v>142</v>
      </c>
      <c r="B87" s="76" t="s">
        <v>82</v>
      </c>
      <c r="C87" s="70"/>
      <c r="D87" s="92">
        <v>2</v>
      </c>
      <c r="E87" s="71"/>
      <c r="F87" s="72"/>
      <c r="G87" s="82">
        <f t="shared" si="4"/>
        <v>0</v>
      </c>
      <c r="H87" s="73"/>
      <c r="I87" s="84">
        <f t="shared" si="2"/>
        <v>0</v>
      </c>
      <c r="J87" s="93"/>
    </row>
    <row r="88" spans="1:10" x14ac:dyDescent="0.25">
      <c r="A88" s="58" t="s">
        <v>143</v>
      </c>
      <c r="B88" s="76" t="s">
        <v>83</v>
      </c>
      <c r="C88" s="70"/>
      <c r="D88" s="91">
        <v>1</v>
      </c>
      <c r="E88" s="71"/>
      <c r="F88" s="72"/>
      <c r="G88" s="82">
        <f t="shared" si="4"/>
        <v>0</v>
      </c>
      <c r="H88" s="73"/>
      <c r="I88" s="84">
        <f t="shared" si="2"/>
        <v>0</v>
      </c>
      <c r="J88" s="93"/>
    </row>
    <row r="89" spans="1:10" x14ac:dyDescent="0.25">
      <c r="A89" s="58" t="s">
        <v>144</v>
      </c>
      <c r="B89" s="76" t="s">
        <v>84</v>
      </c>
      <c r="C89" s="70"/>
      <c r="D89" s="91">
        <v>2</v>
      </c>
      <c r="E89" s="71"/>
      <c r="F89" s="72"/>
      <c r="G89" s="82">
        <f t="shared" si="4"/>
        <v>0</v>
      </c>
      <c r="H89" s="73"/>
      <c r="I89" s="84">
        <f t="shared" si="2"/>
        <v>0</v>
      </c>
      <c r="J89" s="93"/>
    </row>
    <row r="90" spans="1:10" x14ac:dyDescent="0.25">
      <c r="A90" s="58" t="s">
        <v>145</v>
      </c>
      <c r="B90" s="76" t="s">
        <v>86</v>
      </c>
      <c r="C90" s="70"/>
      <c r="D90" s="91">
        <v>4</v>
      </c>
      <c r="E90" s="71"/>
      <c r="F90" s="72"/>
      <c r="G90" s="82">
        <f t="shared" si="4"/>
        <v>0</v>
      </c>
      <c r="H90" s="73"/>
      <c r="I90" s="84">
        <f t="shared" si="2"/>
        <v>0</v>
      </c>
      <c r="J90" s="93"/>
    </row>
    <row r="91" spans="1:10" x14ac:dyDescent="0.25">
      <c r="A91" s="58" t="s">
        <v>146</v>
      </c>
      <c r="B91" s="76" t="s">
        <v>87</v>
      </c>
      <c r="C91" s="70"/>
      <c r="D91" s="92">
        <v>2</v>
      </c>
      <c r="E91" s="71"/>
      <c r="F91" s="72"/>
      <c r="G91" s="82">
        <f t="shared" si="4"/>
        <v>0</v>
      </c>
      <c r="H91" s="73"/>
      <c r="I91" s="84">
        <f t="shared" si="2"/>
        <v>0</v>
      </c>
      <c r="J91" s="93"/>
    </row>
    <row r="92" spans="1:10" x14ac:dyDescent="0.25">
      <c r="A92" s="58" t="s">
        <v>147</v>
      </c>
      <c r="B92" s="76" t="s">
        <v>88</v>
      </c>
      <c r="C92" s="70"/>
      <c r="D92" s="92">
        <v>2</v>
      </c>
      <c r="E92" s="71"/>
      <c r="F92" s="72"/>
      <c r="G92" s="82">
        <f t="shared" si="4"/>
        <v>0</v>
      </c>
      <c r="H92" s="73"/>
      <c r="I92" s="84">
        <f t="shared" si="2"/>
        <v>0</v>
      </c>
      <c r="J92" s="93"/>
    </row>
    <row r="93" spans="1:10" ht="15.75" thickBot="1" x14ac:dyDescent="0.3">
      <c r="A93" s="58" t="s">
        <v>148</v>
      </c>
      <c r="B93" s="90" t="s">
        <v>130</v>
      </c>
      <c r="C93" s="70"/>
      <c r="D93" s="91">
        <v>2</v>
      </c>
      <c r="E93" s="71"/>
      <c r="F93" s="72"/>
      <c r="G93" s="82">
        <f t="shared" si="4"/>
        <v>0</v>
      </c>
      <c r="H93" s="73"/>
      <c r="I93" s="84">
        <f t="shared" si="2"/>
        <v>0</v>
      </c>
      <c r="J93" s="88">
        <v>56116781</v>
      </c>
    </row>
    <row r="94" spans="1:10" s="27" customFormat="1" ht="17.25" customHeight="1" thickBot="1" x14ac:dyDescent="0.35">
      <c r="A94" s="63" t="s">
        <v>149</v>
      </c>
      <c r="B94" s="56"/>
      <c r="C94" s="56"/>
      <c r="D94" s="56"/>
      <c r="E94" s="56"/>
      <c r="F94" s="56"/>
      <c r="G94" s="56"/>
      <c r="H94" s="56"/>
      <c r="I94" s="56"/>
      <c r="J94" s="57"/>
    </row>
    <row r="95" spans="1:10" x14ac:dyDescent="0.25">
      <c r="A95" s="58" t="s">
        <v>151</v>
      </c>
      <c r="B95" s="74" t="s">
        <v>150</v>
      </c>
      <c r="C95" s="70"/>
      <c r="D95" s="77">
        <v>2</v>
      </c>
      <c r="E95" s="71"/>
      <c r="F95" s="72"/>
      <c r="G95" s="82">
        <f t="shared" si="4"/>
        <v>0</v>
      </c>
      <c r="H95" s="73"/>
      <c r="I95" s="84">
        <f t="shared" si="2"/>
        <v>0</v>
      </c>
      <c r="J95" s="88"/>
    </row>
    <row r="96" spans="1:10" ht="16.5" x14ac:dyDescent="0.3">
      <c r="A96" s="27"/>
      <c r="B96" s="9"/>
      <c r="C96" s="10"/>
      <c r="D96" s="26"/>
      <c r="E96" s="26"/>
      <c r="F96" s="26"/>
      <c r="G96" s="26"/>
      <c r="H96" s="26"/>
      <c r="I96" s="26"/>
      <c r="J96" s="26"/>
    </row>
    <row r="97" spans="1:10" s="27" customFormat="1" ht="16.5" x14ac:dyDescent="0.3">
      <c r="A97" s="182" t="s">
        <v>8</v>
      </c>
      <c r="B97" s="182"/>
      <c r="C97" s="10"/>
      <c r="D97" s="26"/>
      <c r="E97" s="26"/>
      <c r="F97" s="26"/>
      <c r="G97" s="26"/>
      <c r="H97" s="26"/>
      <c r="I97" s="26"/>
      <c r="J97" s="26"/>
    </row>
    <row r="98" spans="1:10" s="27" customFormat="1" ht="17.25" thickBot="1" x14ac:dyDescent="0.35">
      <c r="A98" s="183" t="s">
        <v>11</v>
      </c>
      <c r="B98" s="183"/>
      <c r="C98" s="10"/>
      <c r="D98" s="26"/>
      <c r="E98" s="26"/>
      <c r="F98" s="26"/>
      <c r="G98" s="26"/>
      <c r="H98" s="26"/>
      <c r="I98" s="26"/>
      <c r="J98" s="26"/>
    </row>
    <row r="99" spans="1:10" s="27" customFormat="1" ht="18" thickTop="1" thickBot="1" x14ac:dyDescent="0.35">
      <c r="A99" s="183" t="s">
        <v>9</v>
      </c>
      <c r="B99" s="184"/>
      <c r="C99" s="98"/>
      <c r="D99" s="160" t="s">
        <v>22</v>
      </c>
      <c r="E99" s="161"/>
      <c r="F99" s="26"/>
      <c r="G99" s="26"/>
      <c r="H99" s="26"/>
      <c r="I99" s="26"/>
      <c r="J99" s="26"/>
    </row>
    <row r="100" spans="1:10" s="27" customFormat="1" ht="17.25" thickTop="1" x14ac:dyDescent="0.3">
      <c r="B100" s="9"/>
      <c r="C100" s="26"/>
      <c r="D100" s="26"/>
      <c r="E100" s="26"/>
      <c r="F100" s="26"/>
      <c r="G100" s="26"/>
      <c r="H100" s="26"/>
      <c r="I100" s="26"/>
      <c r="J100" s="26"/>
    </row>
    <row r="101" spans="1:10" s="27" customFormat="1" ht="17.25" thickBot="1" x14ac:dyDescent="0.35">
      <c r="A101" s="165" t="s">
        <v>12</v>
      </c>
      <c r="B101" s="165"/>
      <c r="C101" s="26"/>
      <c r="D101" s="26"/>
      <c r="E101" s="26"/>
      <c r="F101" s="26"/>
      <c r="G101" s="26"/>
      <c r="H101" s="26"/>
      <c r="I101" s="26"/>
      <c r="J101" s="26"/>
    </row>
    <row r="102" spans="1:10" s="27" customFormat="1" ht="18" customHeight="1" thickTop="1" thickBot="1" x14ac:dyDescent="0.35">
      <c r="A102" s="165" t="s">
        <v>10</v>
      </c>
      <c r="B102" s="166"/>
      <c r="C102" s="99"/>
      <c r="D102" s="160" t="s">
        <v>22</v>
      </c>
      <c r="E102" s="161"/>
      <c r="F102" s="26"/>
      <c r="G102" s="26"/>
      <c r="H102" s="26"/>
      <c r="I102" s="26"/>
      <c r="J102" s="26"/>
    </row>
    <row r="103" spans="1:10" s="27" customFormat="1" ht="18" thickTop="1" thickBot="1" x14ac:dyDescent="0.35">
      <c r="B103" s="15"/>
      <c r="C103" s="100"/>
      <c r="D103" s="15"/>
      <c r="E103" s="15"/>
      <c r="F103" s="15"/>
      <c r="G103" s="15"/>
      <c r="H103" s="15"/>
      <c r="I103" s="26"/>
      <c r="J103" s="26"/>
    </row>
    <row r="104" spans="1:10" s="27" customFormat="1" ht="18" thickTop="1" thickBot="1" x14ac:dyDescent="0.35">
      <c r="A104" s="118" t="s">
        <v>43</v>
      </c>
      <c r="B104" s="15"/>
      <c r="C104" s="99"/>
      <c r="D104" s="160" t="s">
        <v>22</v>
      </c>
      <c r="E104" s="161"/>
      <c r="F104" s="15"/>
      <c r="G104" s="15"/>
      <c r="H104" s="15"/>
      <c r="I104" s="26"/>
      <c r="J104" s="26"/>
    </row>
    <row r="105" spans="1:10" s="27" customFormat="1" ht="18" thickTop="1" thickBot="1" x14ac:dyDescent="0.35">
      <c r="A105" s="118" t="s">
        <v>221</v>
      </c>
      <c r="B105" s="15"/>
      <c r="C105" s="99"/>
      <c r="D105" s="160" t="s">
        <v>22</v>
      </c>
      <c r="E105" s="161"/>
      <c r="F105" s="15"/>
      <c r="G105" s="15"/>
      <c r="H105" s="15"/>
      <c r="I105" s="26"/>
      <c r="J105" s="26"/>
    </row>
    <row r="106" spans="1:10" s="27" customFormat="1" ht="18" thickTop="1" thickBot="1" x14ac:dyDescent="0.35">
      <c r="A106" s="26"/>
      <c r="B106" s="26"/>
      <c r="C106" s="10"/>
      <c r="D106" s="26"/>
      <c r="E106" s="26"/>
      <c r="F106" s="26"/>
      <c r="G106" s="26"/>
      <c r="H106" s="26"/>
      <c r="I106" s="26"/>
      <c r="J106" s="26"/>
    </row>
    <row r="107" spans="1:10" s="27" customFormat="1" ht="28.5" customHeight="1" thickBot="1" x14ac:dyDescent="0.35">
      <c r="A107" s="162" t="s">
        <v>14</v>
      </c>
      <c r="B107" s="163"/>
      <c r="C107" s="163"/>
      <c r="D107" s="163"/>
      <c r="E107" s="163"/>
      <c r="F107" s="163"/>
      <c r="G107" s="163"/>
      <c r="H107" s="163"/>
      <c r="I107" s="163"/>
      <c r="J107" s="164"/>
    </row>
  </sheetData>
  <mergeCells count="117">
    <mergeCell ref="BZ5:CK5"/>
    <mergeCell ref="CL5:CW5"/>
    <mergeCell ref="CX5:DI5"/>
    <mergeCell ref="DJ5:DU5"/>
    <mergeCell ref="DV5:EG5"/>
    <mergeCell ref="AD5:AO5"/>
    <mergeCell ref="AP5:BA5"/>
    <mergeCell ref="BB5:BM5"/>
    <mergeCell ref="BN5:BY5"/>
    <mergeCell ref="CL2:CW2"/>
    <mergeCell ref="CX2:DI2"/>
    <mergeCell ref="DJ2:DU2"/>
    <mergeCell ref="HZ3:IK3"/>
    <mergeCell ref="IL3:IW3"/>
    <mergeCell ref="IL2:IW2"/>
    <mergeCell ref="AD2:AO2"/>
    <mergeCell ref="AP2:BA2"/>
    <mergeCell ref="BB2:BM2"/>
    <mergeCell ref="EH2:ES2"/>
    <mergeCell ref="ET2:FE2"/>
    <mergeCell ref="FF2:FQ2"/>
    <mergeCell ref="IX2:JA2"/>
    <mergeCell ref="AD3:AO3"/>
    <mergeCell ref="AP3:BA3"/>
    <mergeCell ref="BB3:BM3"/>
    <mergeCell ref="BN3:BY3"/>
    <mergeCell ref="BZ3:CK3"/>
    <mergeCell ref="CL3:CW3"/>
    <mergeCell ref="CX3:DI3"/>
    <mergeCell ref="DJ3:DU3"/>
    <mergeCell ref="DV3:EG3"/>
    <mergeCell ref="EH3:ES3"/>
    <mergeCell ref="ET3:FE3"/>
    <mergeCell ref="FF3:FQ3"/>
    <mergeCell ref="FR3:GC3"/>
    <mergeCell ref="GD3:GO3"/>
    <mergeCell ref="GD2:GO2"/>
    <mergeCell ref="GP2:HA2"/>
    <mergeCell ref="HB2:HM2"/>
    <mergeCell ref="HN2:HY2"/>
    <mergeCell ref="HZ2:IK2"/>
    <mergeCell ref="DV2:EG2"/>
    <mergeCell ref="FR2:GC2"/>
    <mergeCell ref="BN2:BY2"/>
    <mergeCell ref="BZ2:CK2"/>
    <mergeCell ref="HB4:HM4"/>
    <mergeCell ref="HN4:HY4"/>
    <mergeCell ref="HZ4:IK4"/>
    <mergeCell ref="IL4:IW4"/>
    <mergeCell ref="IX4:JA4"/>
    <mergeCell ref="IX3:JA3"/>
    <mergeCell ref="AD4:AO4"/>
    <mergeCell ref="AP4:BA4"/>
    <mergeCell ref="BB4:BM4"/>
    <mergeCell ref="BN4:BY4"/>
    <mergeCell ref="BZ4:CK4"/>
    <mergeCell ref="CL4:CW4"/>
    <mergeCell ref="CX4:DI4"/>
    <mergeCell ref="DJ4:DU4"/>
    <mergeCell ref="DV4:EG4"/>
    <mergeCell ref="EH4:ES4"/>
    <mergeCell ref="ET4:FE4"/>
    <mergeCell ref="FF4:FQ4"/>
    <mergeCell ref="FR4:GC4"/>
    <mergeCell ref="GD4:GO4"/>
    <mergeCell ref="GP4:HA4"/>
    <mergeCell ref="GP3:HA3"/>
    <mergeCell ref="HB3:HM3"/>
    <mergeCell ref="HN3:HY3"/>
    <mergeCell ref="IX5:JA5"/>
    <mergeCell ref="GP5:HA5"/>
    <mergeCell ref="HB5:HM5"/>
    <mergeCell ref="HN5:HY5"/>
    <mergeCell ref="HZ5:IK5"/>
    <mergeCell ref="IL5:IW5"/>
    <mergeCell ref="EH5:ES5"/>
    <mergeCell ref="ET5:FE5"/>
    <mergeCell ref="FF5:FQ5"/>
    <mergeCell ref="FR5:GC5"/>
    <mergeCell ref="GD5:GO5"/>
    <mergeCell ref="A1:J1"/>
    <mergeCell ref="A2:J3"/>
    <mergeCell ref="A4:J5"/>
    <mergeCell ref="J12:J13"/>
    <mergeCell ref="D99:E99"/>
    <mergeCell ref="D102:E102"/>
    <mergeCell ref="A101:B101"/>
    <mergeCell ref="A97:B97"/>
    <mergeCell ref="A98:B98"/>
    <mergeCell ref="A99:B99"/>
    <mergeCell ref="A27:A28"/>
    <mergeCell ref="B27:B28"/>
    <mergeCell ref="E27:F27"/>
    <mergeCell ref="D27:D28"/>
    <mergeCell ref="G27:G28"/>
    <mergeCell ref="D23:E23"/>
    <mergeCell ref="A9:B9"/>
    <mergeCell ref="A11:B11"/>
    <mergeCell ref="G12:G13"/>
    <mergeCell ref="H12:H13"/>
    <mergeCell ref="D22:E22"/>
    <mergeCell ref="B12:C12"/>
    <mergeCell ref="A12:A13"/>
    <mergeCell ref="D18:F18"/>
    <mergeCell ref="J27:J28"/>
    <mergeCell ref="I27:I28"/>
    <mergeCell ref="D104:E104"/>
    <mergeCell ref="D105:E105"/>
    <mergeCell ref="A107:J107"/>
    <mergeCell ref="A102:B102"/>
    <mergeCell ref="C9:D9"/>
    <mergeCell ref="A7:D7"/>
    <mergeCell ref="I12:I13"/>
    <mergeCell ref="A26:J26"/>
    <mergeCell ref="D12:D13"/>
    <mergeCell ref="E12:E13"/>
    <mergeCell ref="F12:F13"/>
  </mergeCells>
  <printOptions gridLines="1" gridLinesSet="0"/>
  <pageMargins left="0.7" right="0.7" top="0.75" bottom="0.75" header="0.5" footer="0.5"/>
  <pageSetup paperSize="9" scale="7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JA74"/>
  <sheetViews>
    <sheetView workbookViewId="0">
      <selection activeCell="D17" sqref="D17"/>
    </sheetView>
  </sheetViews>
  <sheetFormatPr baseColWidth="10" defaultRowHeight="15" x14ac:dyDescent="0.25"/>
  <cols>
    <col min="2" max="2" width="52" customWidth="1"/>
    <col min="3" max="3" width="31.85546875" bestFit="1" customWidth="1"/>
    <col min="4" max="4" width="21.5703125" customWidth="1"/>
    <col min="5" max="5" width="19.42578125" customWidth="1"/>
    <col min="6" max="6" width="21.28515625" customWidth="1"/>
    <col min="7" max="7" width="13.140625" customWidth="1"/>
    <col min="8" max="8" width="17.85546875" customWidth="1"/>
    <col min="9" max="9" width="13.140625" customWidth="1"/>
    <col min="10" max="10" width="15.85546875" customWidth="1"/>
  </cols>
  <sheetData>
    <row r="1" spans="1:261" s="35" customFormat="1" ht="51" customHeight="1" x14ac:dyDescent="0.25">
      <c r="A1" s="180" t="s">
        <v>28</v>
      </c>
      <c r="B1" s="180"/>
      <c r="C1" s="180"/>
      <c r="D1" s="180"/>
      <c r="E1" s="180"/>
      <c r="F1" s="180"/>
      <c r="G1" s="180"/>
      <c r="H1" s="180"/>
      <c r="I1" s="180"/>
      <c r="J1" s="180"/>
      <c r="K1" s="36"/>
      <c r="L1" s="36"/>
      <c r="M1" s="36"/>
      <c r="N1" s="36"/>
      <c r="O1" s="36"/>
      <c r="P1" s="36"/>
      <c r="Q1" s="36"/>
      <c r="R1" s="36"/>
      <c r="S1" s="36"/>
      <c r="T1" s="36"/>
      <c r="U1" s="36"/>
      <c r="V1" s="36"/>
      <c r="W1" s="34"/>
      <c r="X1" s="34"/>
      <c r="Y1" s="34"/>
      <c r="Z1" s="34"/>
      <c r="AA1" s="34"/>
      <c r="AB1" s="34"/>
      <c r="AC1" s="34"/>
      <c r="AD1" s="34"/>
      <c r="AE1" s="34"/>
      <c r="AF1" s="34"/>
      <c r="AG1" s="34"/>
      <c r="AH1" s="34"/>
      <c r="AI1" s="34"/>
    </row>
    <row r="2" spans="1:261" s="34" customFormat="1" ht="21" customHeight="1" x14ac:dyDescent="0.25">
      <c r="A2" s="180" t="s">
        <v>30</v>
      </c>
      <c r="B2" s="180"/>
      <c r="C2" s="180"/>
      <c r="D2" s="180"/>
      <c r="E2" s="180"/>
      <c r="F2" s="180"/>
      <c r="G2" s="180"/>
      <c r="H2" s="180"/>
      <c r="I2" s="180"/>
      <c r="J2" s="180"/>
      <c r="K2" s="36"/>
      <c r="L2" s="36"/>
      <c r="M2" s="36"/>
      <c r="N2" s="36"/>
      <c r="O2" s="36"/>
      <c r="P2" s="36"/>
      <c r="Q2" s="36"/>
      <c r="R2" s="36"/>
      <c r="S2" s="36"/>
      <c r="T2" s="36"/>
      <c r="U2" s="36"/>
      <c r="V2" s="36"/>
      <c r="W2" s="36"/>
      <c r="X2" s="36"/>
      <c r="Y2" s="36"/>
      <c r="Z2" s="36"/>
      <c r="AA2" s="36"/>
      <c r="AB2" s="36"/>
      <c r="AC2" s="36"/>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3"/>
      <c r="BG2" s="203"/>
      <c r="BH2" s="203"/>
      <c r="BI2" s="203"/>
      <c r="BJ2" s="203"/>
      <c r="BK2" s="203"/>
      <c r="BL2" s="203"/>
      <c r="BM2" s="203"/>
      <c r="BN2" s="203"/>
      <c r="BO2" s="203"/>
      <c r="BP2" s="203"/>
      <c r="BQ2" s="203"/>
      <c r="BR2" s="203"/>
      <c r="BS2" s="203"/>
      <c r="BT2" s="203"/>
      <c r="BU2" s="203"/>
      <c r="BV2" s="203"/>
      <c r="BW2" s="203"/>
      <c r="BX2" s="203"/>
      <c r="BY2" s="203"/>
      <c r="BZ2" s="203"/>
      <c r="CA2" s="203"/>
      <c r="CB2" s="203"/>
      <c r="CC2" s="203"/>
      <c r="CD2" s="203"/>
      <c r="CE2" s="203"/>
      <c r="CF2" s="203"/>
      <c r="CG2" s="203"/>
      <c r="CH2" s="203"/>
      <c r="CI2" s="203"/>
      <c r="CJ2" s="203"/>
      <c r="CK2" s="203"/>
      <c r="CL2" s="203"/>
      <c r="CM2" s="203"/>
      <c r="CN2" s="203"/>
      <c r="CO2" s="203"/>
      <c r="CP2" s="203"/>
      <c r="CQ2" s="203"/>
      <c r="CR2" s="203"/>
      <c r="CS2" s="203"/>
      <c r="CT2" s="203"/>
      <c r="CU2" s="203"/>
      <c r="CV2" s="203"/>
      <c r="CW2" s="203"/>
      <c r="CX2" s="203"/>
      <c r="CY2" s="203"/>
      <c r="CZ2" s="203"/>
      <c r="DA2" s="203"/>
      <c r="DB2" s="203"/>
      <c r="DC2" s="203"/>
      <c r="DD2" s="203"/>
      <c r="DE2" s="203"/>
      <c r="DF2" s="203"/>
      <c r="DG2" s="203"/>
      <c r="DH2" s="203"/>
      <c r="DI2" s="203"/>
      <c r="DJ2" s="203"/>
      <c r="DK2" s="203"/>
      <c r="DL2" s="203"/>
      <c r="DM2" s="203"/>
      <c r="DN2" s="203"/>
      <c r="DO2" s="203"/>
      <c r="DP2" s="203"/>
      <c r="DQ2" s="203"/>
      <c r="DR2" s="203"/>
      <c r="DS2" s="203"/>
      <c r="DT2" s="203"/>
      <c r="DU2" s="203"/>
      <c r="DV2" s="203"/>
      <c r="DW2" s="203"/>
      <c r="DX2" s="203"/>
      <c r="DY2" s="203"/>
      <c r="DZ2" s="203"/>
      <c r="EA2" s="203"/>
      <c r="EB2" s="203"/>
      <c r="EC2" s="203"/>
      <c r="ED2" s="203"/>
      <c r="EE2" s="203"/>
      <c r="EF2" s="203"/>
      <c r="EG2" s="203"/>
      <c r="EH2" s="203"/>
      <c r="EI2" s="203"/>
      <c r="EJ2" s="203"/>
      <c r="EK2" s="203"/>
      <c r="EL2" s="203"/>
      <c r="EM2" s="203"/>
      <c r="EN2" s="203"/>
      <c r="EO2" s="203"/>
      <c r="EP2" s="203"/>
      <c r="EQ2" s="203"/>
      <c r="ER2" s="203"/>
      <c r="ES2" s="203"/>
      <c r="ET2" s="203"/>
      <c r="EU2" s="203"/>
      <c r="EV2" s="203"/>
      <c r="EW2" s="203"/>
      <c r="EX2" s="203"/>
      <c r="EY2" s="203"/>
      <c r="EZ2" s="203"/>
      <c r="FA2" s="203"/>
      <c r="FB2" s="203"/>
      <c r="FC2" s="203"/>
      <c r="FD2" s="203"/>
      <c r="FE2" s="203"/>
      <c r="FF2" s="203"/>
      <c r="FG2" s="203"/>
      <c r="FH2" s="203"/>
      <c r="FI2" s="203"/>
      <c r="FJ2" s="203"/>
      <c r="FK2" s="203"/>
      <c r="FL2" s="203"/>
      <c r="FM2" s="203"/>
      <c r="FN2" s="203"/>
      <c r="FO2" s="203"/>
      <c r="FP2" s="203"/>
      <c r="FQ2" s="203"/>
      <c r="FR2" s="203"/>
      <c r="FS2" s="203"/>
      <c r="FT2" s="203"/>
      <c r="FU2" s="203"/>
      <c r="FV2" s="203"/>
      <c r="FW2" s="203"/>
      <c r="FX2" s="203"/>
      <c r="FY2" s="203"/>
      <c r="FZ2" s="203"/>
      <c r="GA2" s="203"/>
      <c r="GB2" s="203"/>
      <c r="GC2" s="203"/>
      <c r="GD2" s="203"/>
      <c r="GE2" s="203"/>
      <c r="GF2" s="203"/>
      <c r="GG2" s="203"/>
      <c r="GH2" s="203"/>
      <c r="GI2" s="203"/>
      <c r="GJ2" s="203"/>
      <c r="GK2" s="203"/>
      <c r="GL2" s="203"/>
      <c r="GM2" s="203"/>
      <c r="GN2" s="203"/>
      <c r="GO2" s="203"/>
      <c r="GP2" s="203"/>
      <c r="GQ2" s="203"/>
      <c r="GR2" s="203"/>
      <c r="GS2" s="203"/>
      <c r="GT2" s="203"/>
      <c r="GU2" s="203"/>
      <c r="GV2" s="203"/>
      <c r="GW2" s="203"/>
      <c r="GX2" s="203"/>
      <c r="GY2" s="203"/>
      <c r="GZ2" s="203"/>
      <c r="HA2" s="203"/>
      <c r="HB2" s="203"/>
      <c r="HC2" s="203"/>
      <c r="HD2" s="203"/>
      <c r="HE2" s="203"/>
      <c r="HF2" s="203"/>
      <c r="HG2" s="203"/>
      <c r="HH2" s="203"/>
      <c r="HI2" s="203"/>
      <c r="HJ2" s="203"/>
      <c r="HK2" s="203"/>
      <c r="HL2" s="203"/>
      <c r="HM2" s="203"/>
      <c r="HN2" s="203"/>
      <c r="HO2" s="203"/>
      <c r="HP2" s="203"/>
      <c r="HQ2" s="203"/>
      <c r="HR2" s="203"/>
      <c r="HS2" s="203"/>
      <c r="HT2" s="203"/>
      <c r="HU2" s="203"/>
      <c r="HV2" s="203"/>
      <c r="HW2" s="203"/>
      <c r="HX2" s="203"/>
      <c r="HY2" s="203"/>
      <c r="HZ2" s="203"/>
      <c r="IA2" s="203"/>
      <c r="IB2" s="203"/>
      <c r="IC2" s="203"/>
      <c r="ID2" s="203"/>
      <c r="IE2" s="203"/>
      <c r="IF2" s="203"/>
      <c r="IG2" s="203"/>
      <c r="IH2" s="203"/>
      <c r="II2" s="203"/>
      <c r="IJ2" s="203"/>
      <c r="IK2" s="203"/>
      <c r="IL2" s="203"/>
      <c r="IM2" s="203"/>
      <c r="IN2" s="203"/>
      <c r="IO2" s="203"/>
      <c r="IP2" s="203"/>
      <c r="IQ2" s="203"/>
      <c r="IR2" s="203"/>
      <c r="IS2" s="203"/>
      <c r="IT2" s="203"/>
      <c r="IU2" s="203"/>
      <c r="IV2" s="203"/>
      <c r="IW2" s="203"/>
      <c r="IX2" s="203"/>
      <c r="IY2" s="203"/>
      <c r="IZ2" s="203"/>
      <c r="JA2" s="203"/>
    </row>
    <row r="3" spans="1:261" s="34" customFormat="1" ht="24.75" customHeight="1" x14ac:dyDescent="0.25">
      <c r="A3" s="180"/>
      <c r="B3" s="180"/>
      <c r="C3" s="180"/>
      <c r="D3" s="180"/>
      <c r="E3" s="180"/>
      <c r="F3" s="180"/>
      <c r="G3" s="180"/>
      <c r="H3" s="180"/>
      <c r="I3" s="180"/>
      <c r="J3" s="180"/>
      <c r="K3" s="36"/>
      <c r="L3" s="36"/>
      <c r="M3" s="36"/>
      <c r="N3" s="36"/>
      <c r="O3" s="36"/>
      <c r="P3" s="36"/>
      <c r="Q3" s="36"/>
      <c r="R3" s="36"/>
      <c r="S3" s="36"/>
      <c r="T3" s="36"/>
      <c r="U3" s="36"/>
      <c r="V3" s="36"/>
      <c r="W3" s="36"/>
      <c r="X3" s="36"/>
      <c r="Y3" s="36"/>
      <c r="Z3" s="36"/>
      <c r="AA3" s="36"/>
      <c r="AB3" s="36"/>
      <c r="AC3" s="36"/>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row>
    <row r="4" spans="1:261" s="34" customFormat="1" ht="23.25" x14ac:dyDescent="0.25">
      <c r="A4" s="181" t="s">
        <v>29</v>
      </c>
      <c r="B4" s="181"/>
      <c r="C4" s="181"/>
      <c r="D4" s="181"/>
      <c r="E4" s="181"/>
      <c r="F4" s="181"/>
      <c r="G4" s="181"/>
      <c r="H4" s="181"/>
      <c r="I4" s="181"/>
      <c r="J4" s="181"/>
      <c r="K4" s="36"/>
      <c r="L4" s="36"/>
      <c r="M4" s="36"/>
      <c r="N4" s="36"/>
      <c r="O4" s="36"/>
      <c r="P4" s="36"/>
      <c r="Q4" s="36"/>
      <c r="R4" s="36"/>
      <c r="S4" s="36"/>
      <c r="T4" s="36"/>
      <c r="U4" s="36"/>
      <c r="V4" s="36"/>
      <c r="W4" s="36"/>
      <c r="X4" s="36"/>
      <c r="Y4" s="36"/>
      <c r="Z4" s="36"/>
      <c r="AA4" s="36"/>
      <c r="AB4" s="36"/>
      <c r="AC4" s="36"/>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203"/>
      <c r="BJ4" s="203"/>
      <c r="BK4" s="203"/>
      <c r="BL4" s="203"/>
      <c r="BM4" s="203"/>
      <c r="BN4" s="203"/>
      <c r="BO4" s="203"/>
      <c r="BP4" s="203"/>
      <c r="BQ4" s="203"/>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3"/>
      <c r="EB4" s="203"/>
      <c r="EC4" s="203"/>
      <c r="ED4" s="203"/>
      <c r="EE4" s="203"/>
      <c r="EF4" s="203"/>
      <c r="EG4" s="203"/>
      <c r="EH4" s="203"/>
      <c r="EI4" s="203"/>
      <c r="EJ4" s="203"/>
      <c r="EK4" s="203"/>
      <c r="EL4" s="203"/>
      <c r="EM4" s="203"/>
      <c r="EN4" s="203"/>
      <c r="EO4" s="203"/>
      <c r="EP4" s="203"/>
      <c r="EQ4" s="203"/>
      <c r="ER4" s="203"/>
      <c r="ES4" s="203"/>
      <c r="ET4" s="203"/>
      <c r="EU4" s="203"/>
      <c r="EV4" s="203"/>
      <c r="EW4" s="203"/>
      <c r="EX4" s="203"/>
      <c r="EY4" s="203"/>
      <c r="EZ4" s="203"/>
      <c r="FA4" s="203"/>
      <c r="FB4" s="203"/>
      <c r="FC4" s="203"/>
      <c r="FD4" s="203"/>
      <c r="FE4" s="203"/>
      <c r="FF4" s="203"/>
      <c r="FG4" s="203"/>
      <c r="FH4" s="203"/>
      <c r="FI4" s="203"/>
      <c r="FJ4" s="203"/>
      <c r="FK4" s="203"/>
      <c r="FL4" s="203"/>
      <c r="FM4" s="203"/>
      <c r="FN4" s="203"/>
      <c r="FO4" s="203"/>
      <c r="FP4" s="203"/>
      <c r="FQ4" s="203"/>
      <c r="FR4" s="203"/>
      <c r="FS4" s="203"/>
      <c r="FT4" s="203"/>
      <c r="FU4" s="203"/>
      <c r="FV4" s="203"/>
      <c r="FW4" s="203"/>
      <c r="FX4" s="203"/>
      <c r="FY4" s="203"/>
      <c r="FZ4" s="203"/>
      <c r="GA4" s="203"/>
      <c r="GB4" s="203"/>
      <c r="GC4" s="203"/>
      <c r="GD4" s="203"/>
      <c r="GE4" s="203"/>
      <c r="GF4" s="203"/>
      <c r="GG4" s="203"/>
      <c r="GH4" s="203"/>
      <c r="GI4" s="203"/>
      <c r="GJ4" s="203"/>
      <c r="GK4" s="203"/>
      <c r="GL4" s="203"/>
      <c r="GM4" s="203"/>
      <c r="GN4" s="203"/>
      <c r="GO4" s="203"/>
      <c r="GP4" s="203"/>
      <c r="GQ4" s="203"/>
      <c r="GR4" s="203"/>
      <c r="GS4" s="203"/>
      <c r="GT4" s="203"/>
      <c r="GU4" s="203"/>
      <c r="GV4" s="203"/>
      <c r="GW4" s="203"/>
      <c r="GX4" s="203"/>
      <c r="GY4" s="203"/>
      <c r="GZ4" s="203"/>
      <c r="HA4" s="203"/>
      <c r="HB4" s="203"/>
      <c r="HC4" s="203"/>
      <c r="HD4" s="203"/>
      <c r="HE4" s="203"/>
      <c r="HF4" s="203"/>
      <c r="HG4" s="203"/>
      <c r="HH4" s="203"/>
      <c r="HI4" s="203"/>
      <c r="HJ4" s="203"/>
      <c r="HK4" s="203"/>
      <c r="HL4" s="203"/>
      <c r="HM4" s="203"/>
      <c r="HN4" s="203"/>
      <c r="HO4" s="203"/>
      <c r="HP4" s="203"/>
      <c r="HQ4" s="203"/>
      <c r="HR4" s="203"/>
      <c r="HS4" s="203"/>
      <c r="HT4" s="203"/>
      <c r="HU4" s="203"/>
      <c r="HV4" s="203"/>
      <c r="HW4" s="203"/>
      <c r="HX4" s="203"/>
      <c r="HY4" s="203"/>
      <c r="HZ4" s="203"/>
      <c r="IA4" s="203"/>
      <c r="IB4" s="203"/>
      <c r="IC4" s="203"/>
      <c r="ID4" s="203"/>
      <c r="IE4" s="203"/>
      <c r="IF4" s="203"/>
      <c r="IG4" s="203"/>
      <c r="IH4" s="203"/>
      <c r="II4" s="203"/>
      <c r="IJ4" s="203"/>
      <c r="IK4" s="203"/>
      <c r="IL4" s="203"/>
      <c r="IM4" s="203"/>
      <c r="IN4" s="203"/>
      <c r="IO4" s="203"/>
      <c r="IP4" s="203"/>
      <c r="IQ4" s="203"/>
      <c r="IR4" s="203"/>
      <c r="IS4" s="203"/>
      <c r="IT4" s="203"/>
      <c r="IU4" s="203"/>
      <c r="IV4" s="203"/>
      <c r="IW4" s="203"/>
      <c r="IX4" s="203"/>
      <c r="IY4" s="203"/>
      <c r="IZ4" s="203"/>
      <c r="JA4" s="203"/>
    </row>
    <row r="5" spans="1:261" s="34" customFormat="1" ht="23.25" customHeight="1" x14ac:dyDescent="0.25">
      <c r="A5" s="181"/>
      <c r="B5" s="181"/>
      <c r="C5" s="181"/>
      <c r="D5" s="181"/>
      <c r="E5" s="181"/>
      <c r="F5" s="181"/>
      <c r="G5" s="181"/>
      <c r="H5" s="181"/>
      <c r="I5" s="181"/>
      <c r="J5" s="181"/>
      <c r="K5" s="38"/>
      <c r="L5" s="38"/>
      <c r="M5" s="38"/>
      <c r="N5" s="38"/>
      <c r="O5" s="38"/>
      <c r="P5" s="38"/>
      <c r="Q5" s="38"/>
      <c r="R5" s="38"/>
      <c r="S5" s="38"/>
      <c r="T5" s="38"/>
      <c r="U5" s="38"/>
      <c r="V5" s="38"/>
      <c r="W5" s="36"/>
      <c r="X5" s="36"/>
      <c r="Y5" s="36"/>
      <c r="Z5" s="36"/>
      <c r="AA5" s="36"/>
      <c r="AB5" s="36"/>
      <c r="AC5" s="36"/>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3"/>
      <c r="DW5" s="203"/>
      <c r="DX5" s="203"/>
      <c r="DY5" s="203"/>
      <c r="DZ5" s="203"/>
      <c r="EA5" s="203"/>
      <c r="EB5" s="203"/>
      <c r="EC5" s="203"/>
      <c r="ED5" s="203"/>
      <c r="EE5" s="203"/>
      <c r="EF5" s="203"/>
      <c r="EG5" s="203"/>
      <c r="EH5" s="203"/>
      <c r="EI5" s="203"/>
      <c r="EJ5" s="203"/>
      <c r="EK5" s="203"/>
      <c r="EL5" s="203"/>
      <c r="EM5" s="203"/>
      <c r="EN5" s="203"/>
      <c r="EO5" s="203"/>
      <c r="EP5" s="203"/>
      <c r="EQ5" s="203"/>
      <c r="ER5" s="203"/>
      <c r="ES5" s="203"/>
      <c r="ET5" s="203"/>
      <c r="EU5" s="203"/>
      <c r="EV5" s="203"/>
      <c r="EW5" s="203"/>
      <c r="EX5" s="203"/>
      <c r="EY5" s="203"/>
      <c r="EZ5" s="203"/>
      <c r="FA5" s="203"/>
      <c r="FB5" s="203"/>
      <c r="FC5" s="203"/>
      <c r="FD5" s="203"/>
      <c r="FE5" s="203"/>
      <c r="FF5" s="203"/>
      <c r="FG5" s="203"/>
      <c r="FH5" s="203"/>
      <c r="FI5" s="203"/>
      <c r="FJ5" s="203"/>
      <c r="FK5" s="203"/>
      <c r="FL5" s="203"/>
      <c r="FM5" s="203"/>
      <c r="FN5" s="203"/>
      <c r="FO5" s="203"/>
      <c r="FP5" s="203"/>
      <c r="FQ5" s="203"/>
      <c r="FR5" s="203"/>
      <c r="FS5" s="203"/>
      <c r="FT5" s="203"/>
      <c r="FU5" s="203"/>
      <c r="FV5" s="203"/>
      <c r="FW5" s="203"/>
      <c r="FX5" s="203"/>
      <c r="FY5" s="203"/>
      <c r="FZ5" s="203"/>
      <c r="GA5" s="203"/>
      <c r="GB5" s="203"/>
      <c r="GC5" s="203"/>
      <c r="GD5" s="203"/>
      <c r="GE5" s="203"/>
      <c r="GF5" s="203"/>
      <c r="GG5" s="203"/>
      <c r="GH5" s="203"/>
      <c r="GI5" s="203"/>
      <c r="GJ5" s="203"/>
      <c r="GK5" s="203"/>
      <c r="GL5" s="203"/>
      <c r="GM5" s="203"/>
      <c r="GN5" s="203"/>
      <c r="GO5" s="203"/>
      <c r="GP5" s="203"/>
      <c r="GQ5" s="203"/>
      <c r="GR5" s="203"/>
      <c r="GS5" s="203"/>
      <c r="GT5" s="203"/>
      <c r="GU5" s="203"/>
      <c r="GV5" s="203"/>
      <c r="GW5" s="203"/>
      <c r="GX5" s="203"/>
      <c r="GY5" s="203"/>
      <c r="GZ5" s="203"/>
      <c r="HA5" s="203"/>
      <c r="HB5" s="203"/>
      <c r="HC5" s="203"/>
      <c r="HD5" s="203"/>
      <c r="HE5" s="203"/>
      <c r="HF5" s="203"/>
      <c r="HG5" s="203"/>
      <c r="HH5" s="203"/>
      <c r="HI5" s="203"/>
      <c r="HJ5" s="203"/>
      <c r="HK5" s="203"/>
      <c r="HL5" s="203"/>
      <c r="HM5" s="203"/>
      <c r="HN5" s="203"/>
      <c r="HO5" s="203"/>
      <c r="HP5" s="203"/>
      <c r="HQ5" s="203"/>
      <c r="HR5" s="203"/>
      <c r="HS5" s="203"/>
      <c r="HT5" s="203"/>
      <c r="HU5" s="203"/>
      <c r="HV5" s="203"/>
      <c r="HW5" s="203"/>
      <c r="HX5" s="203"/>
      <c r="HY5" s="203"/>
      <c r="HZ5" s="203"/>
      <c r="IA5" s="203"/>
      <c r="IB5" s="203"/>
      <c r="IC5" s="203"/>
      <c r="ID5" s="203"/>
      <c r="IE5" s="203"/>
      <c r="IF5" s="203"/>
      <c r="IG5" s="203"/>
      <c r="IH5" s="203"/>
      <c r="II5" s="203"/>
      <c r="IJ5" s="203"/>
      <c r="IK5" s="203"/>
      <c r="IL5" s="203"/>
      <c r="IM5" s="203"/>
      <c r="IN5" s="203"/>
      <c r="IO5" s="203"/>
      <c r="IP5" s="203"/>
      <c r="IQ5" s="203"/>
      <c r="IR5" s="203"/>
      <c r="IS5" s="203"/>
      <c r="IT5" s="203"/>
      <c r="IU5" s="203"/>
      <c r="IV5" s="203"/>
      <c r="IW5" s="203"/>
      <c r="IX5" s="203"/>
      <c r="IY5" s="203"/>
      <c r="IZ5" s="203"/>
      <c r="JA5" s="203"/>
    </row>
    <row r="6" spans="1:261" s="25" customFormat="1" ht="23.25" x14ac:dyDescent="0.3">
      <c r="A6" s="7"/>
      <c r="B6" s="7"/>
      <c r="C6" s="26"/>
      <c r="D6" s="4"/>
      <c r="E6" s="4"/>
      <c r="F6" s="4"/>
      <c r="G6" s="4"/>
      <c r="H6" s="4"/>
      <c r="I6" s="4"/>
      <c r="J6" s="4"/>
    </row>
    <row r="7" spans="1:261" s="25" customFormat="1" ht="87.75" customHeight="1" x14ac:dyDescent="0.25">
      <c r="A7" s="169" t="s">
        <v>70</v>
      </c>
      <c r="B7" s="170"/>
      <c r="C7" s="170"/>
      <c r="D7" s="171"/>
      <c r="E7" s="4"/>
      <c r="F7" s="4"/>
      <c r="G7" s="4"/>
      <c r="H7" s="4"/>
      <c r="I7" s="4"/>
      <c r="J7" s="4"/>
    </row>
    <row r="8" spans="1:261" s="61" customFormat="1" ht="23.25" customHeight="1" x14ac:dyDescent="0.3">
      <c r="A8" s="7"/>
      <c r="B8" s="7"/>
      <c r="C8" s="26"/>
      <c r="D8" s="4"/>
      <c r="E8" s="4"/>
      <c r="F8" s="4"/>
      <c r="G8" s="4"/>
      <c r="H8" s="4"/>
      <c r="I8" s="4"/>
      <c r="J8" s="4"/>
    </row>
    <row r="9" spans="1:261" s="25" customFormat="1" ht="44.25" customHeight="1" x14ac:dyDescent="0.25">
      <c r="A9" s="193" t="s">
        <v>69</v>
      </c>
      <c r="B9" s="194"/>
      <c r="C9" s="167"/>
      <c r="D9" s="168"/>
      <c r="E9" s="4"/>
      <c r="F9" s="4"/>
      <c r="G9" s="37"/>
      <c r="H9" s="4"/>
      <c r="I9" s="4"/>
      <c r="J9" s="4"/>
    </row>
    <row r="10" spans="1:261" s="25" customFormat="1" ht="23.25" x14ac:dyDescent="0.3">
      <c r="A10" s="7"/>
      <c r="B10" s="7"/>
      <c r="C10" s="26"/>
      <c r="D10" s="4"/>
      <c r="E10" s="4"/>
      <c r="F10" s="4"/>
      <c r="G10" s="4"/>
      <c r="H10" s="4"/>
      <c r="I10" s="4"/>
      <c r="J10" s="4"/>
    </row>
    <row r="11" spans="1:261" s="25" customFormat="1" ht="24" thickBot="1" x14ac:dyDescent="0.35">
      <c r="A11" s="195" t="s">
        <v>20</v>
      </c>
      <c r="B11" s="195"/>
      <c r="C11" s="26"/>
      <c r="D11" s="4"/>
      <c r="E11" s="4"/>
      <c r="F11" s="4"/>
      <c r="G11" s="4"/>
      <c r="H11" s="4"/>
      <c r="I11" s="4"/>
      <c r="J11" s="4"/>
    </row>
    <row r="12" spans="1:261" s="25" customFormat="1" ht="25.5" customHeight="1" x14ac:dyDescent="0.25">
      <c r="A12" s="198" t="s">
        <v>46</v>
      </c>
      <c r="B12" s="196" t="s">
        <v>0</v>
      </c>
      <c r="C12" s="197"/>
      <c r="D12" s="176" t="s">
        <v>21</v>
      </c>
      <c r="E12" s="176" t="s">
        <v>55</v>
      </c>
      <c r="F12" s="178" t="s">
        <v>56</v>
      </c>
      <c r="G12" s="172"/>
      <c r="H12" s="172"/>
      <c r="I12" s="172"/>
      <c r="J12" s="172"/>
    </row>
    <row r="13" spans="1:261" s="25" customFormat="1" x14ac:dyDescent="0.25">
      <c r="A13" s="199"/>
      <c r="B13" s="46" t="s">
        <v>31</v>
      </c>
      <c r="C13" s="46" t="s">
        <v>38</v>
      </c>
      <c r="D13" s="177"/>
      <c r="E13" s="177"/>
      <c r="F13" s="179"/>
      <c r="G13" s="172"/>
      <c r="H13" s="172"/>
      <c r="I13" s="172"/>
      <c r="J13" s="172"/>
    </row>
    <row r="14" spans="1:261" s="25" customFormat="1" ht="25.5" x14ac:dyDescent="0.25">
      <c r="A14" s="50" t="s">
        <v>47</v>
      </c>
      <c r="B14" s="28" t="s">
        <v>34</v>
      </c>
      <c r="C14" s="28" t="s">
        <v>32</v>
      </c>
      <c r="D14" s="29">
        <v>1</v>
      </c>
      <c r="E14" s="42"/>
      <c r="F14" s="43"/>
      <c r="G14" s="39"/>
      <c r="H14" s="39"/>
      <c r="I14" s="39"/>
      <c r="J14" s="39"/>
    </row>
    <row r="15" spans="1:261" s="25" customFormat="1" ht="25.5" x14ac:dyDescent="0.25">
      <c r="A15" s="50" t="s">
        <v>48</v>
      </c>
      <c r="B15" s="28" t="s">
        <v>35</v>
      </c>
      <c r="C15" s="28" t="s">
        <v>33</v>
      </c>
      <c r="D15" s="29">
        <v>1</v>
      </c>
      <c r="E15" s="42"/>
      <c r="F15" s="43"/>
      <c r="G15" s="39"/>
      <c r="H15" s="39"/>
      <c r="I15" s="39"/>
      <c r="J15" s="39"/>
    </row>
    <row r="16" spans="1:261" s="25" customFormat="1" ht="25.5" x14ac:dyDescent="0.25">
      <c r="A16" s="50" t="s">
        <v>49</v>
      </c>
      <c r="B16" s="28" t="s">
        <v>36</v>
      </c>
      <c r="C16" s="28" t="s">
        <v>37</v>
      </c>
      <c r="D16" s="29">
        <v>1</v>
      </c>
      <c r="E16" s="42"/>
      <c r="F16" s="43"/>
      <c r="G16" s="39"/>
      <c r="H16" s="39"/>
      <c r="I16" s="39"/>
      <c r="J16" s="39"/>
    </row>
    <row r="17" spans="1:10" s="25" customFormat="1" ht="26.25" thickBot="1" x14ac:dyDescent="0.3">
      <c r="A17" s="51" t="s">
        <v>50</v>
      </c>
      <c r="B17" s="40" t="s">
        <v>182</v>
      </c>
      <c r="C17" s="40" t="s">
        <v>183</v>
      </c>
      <c r="D17" s="41">
        <v>1</v>
      </c>
      <c r="E17" s="44"/>
      <c r="F17" s="45"/>
      <c r="G17" s="39"/>
      <c r="H17" s="39"/>
      <c r="I17" s="39"/>
      <c r="J17" s="39"/>
    </row>
    <row r="18" spans="1:10" s="25" customFormat="1" ht="24" thickBot="1" x14ac:dyDescent="0.35">
      <c r="A18" s="7"/>
      <c r="B18" s="7"/>
      <c r="C18" s="26"/>
      <c r="D18" s="200" t="s">
        <v>22</v>
      </c>
      <c r="E18" s="201"/>
      <c r="F18" s="202"/>
      <c r="G18" s="4"/>
      <c r="H18" s="4"/>
      <c r="I18" s="4"/>
      <c r="J18" s="4"/>
    </row>
    <row r="19" spans="1:10" s="25" customFormat="1" ht="23.25" x14ac:dyDescent="0.3">
      <c r="A19" s="7"/>
      <c r="B19" s="7"/>
      <c r="C19" s="26"/>
      <c r="D19" s="4"/>
      <c r="E19" s="4"/>
      <c r="F19" s="4"/>
      <c r="G19" s="4"/>
      <c r="H19" s="4"/>
      <c r="I19" s="4"/>
      <c r="J19" s="4"/>
    </row>
    <row r="20" spans="1:10" s="25" customFormat="1" ht="29.25" customHeight="1" thickBot="1" x14ac:dyDescent="0.35">
      <c r="A20" s="62" t="s">
        <v>227</v>
      </c>
      <c r="C20" s="26"/>
      <c r="D20" s="4"/>
      <c r="E20" s="4"/>
      <c r="F20" s="4"/>
      <c r="G20" s="4"/>
      <c r="H20" s="4"/>
      <c r="I20" s="4"/>
      <c r="J20" s="4"/>
    </row>
    <row r="21" spans="1:10" s="25" customFormat="1" ht="24" thickBot="1" x14ac:dyDescent="0.3">
      <c r="A21" s="52" t="s">
        <v>46</v>
      </c>
      <c r="B21" s="53" t="s">
        <v>53</v>
      </c>
      <c r="C21" s="59" t="s">
        <v>40</v>
      </c>
      <c r="D21" s="4"/>
      <c r="E21" s="4"/>
      <c r="F21" s="4"/>
      <c r="G21" s="4"/>
      <c r="H21" s="4"/>
      <c r="I21" s="4"/>
      <c r="J21" s="4"/>
    </row>
    <row r="22" spans="1:10" s="25" customFormat="1" ht="25.5" customHeight="1" thickBot="1" x14ac:dyDescent="0.3">
      <c r="A22" s="48" t="s">
        <v>51</v>
      </c>
      <c r="B22" s="47" t="s">
        <v>7</v>
      </c>
      <c r="C22" s="54"/>
      <c r="D22" s="160" t="s">
        <v>22</v>
      </c>
      <c r="E22" s="161"/>
      <c r="F22" s="4"/>
      <c r="G22" s="4"/>
      <c r="H22" s="4"/>
      <c r="I22" s="4"/>
      <c r="J22" s="4"/>
    </row>
    <row r="23" spans="1:10" s="25" customFormat="1" ht="25.5" customHeight="1" thickBot="1" x14ac:dyDescent="0.3">
      <c r="A23" s="49" t="s">
        <v>52</v>
      </c>
      <c r="B23" s="113" t="s">
        <v>13</v>
      </c>
      <c r="C23" s="55"/>
      <c r="D23" s="160" t="s">
        <v>22</v>
      </c>
      <c r="E23" s="161"/>
      <c r="F23" s="4"/>
      <c r="G23" s="4"/>
      <c r="H23" s="4"/>
      <c r="I23" s="4"/>
      <c r="J23" s="4"/>
    </row>
    <row r="24" spans="1:10" s="25" customFormat="1" ht="23.25" x14ac:dyDescent="0.25">
      <c r="B24" s="4"/>
      <c r="C24" s="4"/>
      <c r="D24" s="4"/>
      <c r="E24" s="4"/>
      <c r="F24" s="4"/>
      <c r="G24" s="4"/>
      <c r="H24" s="4"/>
      <c r="I24" s="4"/>
      <c r="J24" s="4"/>
    </row>
    <row r="25" spans="1:10" s="27" customFormat="1" ht="26.25" customHeight="1" x14ac:dyDescent="0.3">
      <c r="A25" s="62" t="s">
        <v>45</v>
      </c>
      <c r="C25" s="26"/>
      <c r="D25" s="26"/>
      <c r="E25" s="26"/>
      <c r="F25" s="26"/>
      <c r="G25" s="26"/>
      <c r="H25" s="26"/>
      <c r="I25" s="26"/>
      <c r="J25" s="26"/>
    </row>
    <row r="26" spans="1:10" s="27" customFormat="1" ht="29.25" customHeight="1" x14ac:dyDescent="0.3">
      <c r="A26" s="204" t="s">
        <v>25</v>
      </c>
      <c r="B26" s="205"/>
      <c r="C26" s="205"/>
      <c r="D26" s="205"/>
      <c r="E26" s="205"/>
      <c r="F26" s="205"/>
      <c r="G26" s="205"/>
      <c r="H26" s="205"/>
      <c r="I26" s="205"/>
      <c r="J26" s="206"/>
    </row>
    <row r="27" spans="1:10" s="25" customFormat="1" ht="32.25" customHeight="1" x14ac:dyDescent="0.25">
      <c r="A27" s="185" t="s">
        <v>46</v>
      </c>
      <c r="B27" s="187" t="s">
        <v>1</v>
      </c>
      <c r="C27" s="95" t="s">
        <v>22</v>
      </c>
      <c r="D27" s="187" t="s">
        <v>152</v>
      </c>
      <c r="E27" s="189" t="s">
        <v>22</v>
      </c>
      <c r="F27" s="190"/>
      <c r="G27" s="191" t="s">
        <v>6</v>
      </c>
      <c r="H27" s="97" t="s">
        <v>22</v>
      </c>
      <c r="I27" s="158" t="s">
        <v>42</v>
      </c>
      <c r="J27" s="2" t="s">
        <v>126</v>
      </c>
    </row>
    <row r="28" spans="1:10" s="27" customFormat="1" ht="22.5" customHeight="1" thickBot="1" x14ac:dyDescent="0.35">
      <c r="A28" s="186"/>
      <c r="B28" s="188"/>
      <c r="C28" s="85" t="s">
        <v>54</v>
      </c>
      <c r="D28" s="188"/>
      <c r="E28" s="86" t="s">
        <v>5</v>
      </c>
      <c r="F28" s="86" t="s">
        <v>23</v>
      </c>
      <c r="G28" s="192"/>
      <c r="H28" s="86" t="s">
        <v>41</v>
      </c>
      <c r="I28" s="159"/>
      <c r="J28" s="1"/>
    </row>
    <row r="29" spans="1:10" s="27" customFormat="1" ht="17.25" customHeight="1" thickBot="1" x14ac:dyDescent="0.35">
      <c r="A29" s="63" t="s">
        <v>185</v>
      </c>
      <c r="B29" s="56"/>
      <c r="C29" s="56"/>
      <c r="D29" s="56"/>
      <c r="E29" s="56"/>
      <c r="F29" s="56"/>
      <c r="G29" s="56"/>
      <c r="H29" s="56"/>
      <c r="I29" s="56"/>
      <c r="J29" s="57"/>
    </row>
    <row r="30" spans="1:10" x14ac:dyDescent="0.25">
      <c r="A30" s="58" t="s">
        <v>57</v>
      </c>
      <c r="B30" s="114" t="s">
        <v>76</v>
      </c>
      <c r="C30" s="115"/>
      <c r="D30" s="78">
        <v>1</v>
      </c>
      <c r="E30" s="66"/>
      <c r="F30" s="67"/>
      <c r="G30" s="81">
        <f>E30*(1-F30)</f>
        <v>0</v>
      </c>
      <c r="H30" s="68"/>
      <c r="I30" s="83">
        <f>G30*(1+H30)</f>
        <v>0</v>
      </c>
      <c r="J30" s="87">
        <v>9099853000</v>
      </c>
    </row>
    <row r="31" spans="1:10" x14ac:dyDescent="0.25">
      <c r="A31" s="50" t="s">
        <v>58</v>
      </c>
      <c r="B31" s="114" t="s">
        <v>77</v>
      </c>
      <c r="C31" s="116"/>
      <c r="D31" s="79">
        <v>1</v>
      </c>
      <c r="E31" s="71"/>
      <c r="F31" s="72"/>
      <c r="G31" s="82">
        <f t="shared" ref="G31:G62" si="0">E31*(1-F31)</f>
        <v>0</v>
      </c>
      <c r="H31" s="73"/>
      <c r="I31" s="84">
        <f t="shared" ref="I31:I62" si="1">G31*(1+H31)</f>
        <v>0</v>
      </c>
      <c r="J31" s="88">
        <v>9100001892</v>
      </c>
    </row>
    <row r="32" spans="1:10" x14ac:dyDescent="0.25">
      <c r="A32" s="50" t="s">
        <v>59</v>
      </c>
      <c r="B32" s="114" t="s">
        <v>78</v>
      </c>
      <c r="C32" s="116"/>
      <c r="D32" s="79">
        <v>4</v>
      </c>
      <c r="E32" s="71"/>
      <c r="F32" s="72"/>
      <c r="G32" s="82">
        <f t="shared" si="0"/>
        <v>0</v>
      </c>
      <c r="H32" s="73"/>
      <c r="I32" s="84">
        <f t="shared" si="1"/>
        <v>0</v>
      </c>
      <c r="J32" s="88">
        <v>9100000279</v>
      </c>
    </row>
    <row r="33" spans="1:10" x14ac:dyDescent="0.25">
      <c r="A33" s="50" t="s">
        <v>60</v>
      </c>
      <c r="B33" s="114" t="s">
        <v>79</v>
      </c>
      <c r="C33" s="116"/>
      <c r="D33" s="79">
        <v>1</v>
      </c>
      <c r="E33" s="71"/>
      <c r="F33" s="72"/>
      <c r="G33" s="82">
        <f t="shared" si="0"/>
        <v>0</v>
      </c>
      <c r="H33" s="73"/>
      <c r="I33" s="84">
        <f t="shared" si="1"/>
        <v>0</v>
      </c>
      <c r="J33" s="88">
        <v>9099401000</v>
      </c>
    </row>
    <row r="34" spans="1:10" x14ac:dyDescent="0.25">
      <c r="A34" s="50" t="s">
        <v>61</v>
      </c>
      <c r="B34" s="114" t="s">
        <v>80</v>
      </c>
      <c r="C34" s="116"/>
      <c r="D34" s="79">
        <v>1</v>
      </c>
      <c r="E34" s="71"/>
      <c r="F34" s="72"/>
      <c r="G34" s="82">
        <f t="shared" si="0"/>
        <v>0</v>
      </c>
      <c r="H34" s="73"/>
      <c r="I34" s="84">
        <f t="shared" si="1"/>
        <v>0</v>
      </c>
      <c r="J34" s="88"/>
    </row>
    <row r="35" spans="1:10" ht="15.75" thickBot="1" x14ac:dyDescent="0.3">
      <c r="A35" s="50" t="s">
        <v>62</v>
      </c>
      <c r="B35" s="114" t="s">
        <v>86</v>
      </c>
      <c r="C35" s="117"/>
      <c r="D35" s="79">
        <v>4</v>
      </c>
      <c r="E35" s="71"/>
      <c r="F35" s="72"/>
      <c r="G35" s="82">
        <f t="shared" si="0"/>
        <v>0</v>
      </c>
      <c r="H35" s="73"/>
      <c r="I35" s="84">
        <f t="shared" si="1"/>
        <v>0</v>
      </c>
      <c r="J35" s="88">
        <v>9096883000</v>
      </c>
    </row>
    <row r="36" spans="1:10" s="27" customFormat="1" ht="17.25" customHeight="1" thickBot="1" x14ac:dyDescent="0.35">
      <c r="A36" s="63" t="s">
        <v>186</v>
      </c>
      <c r="B36" s="56"/>
      <c r="C36" s="56"/>
      <c r="D36" s="56"/>
      <c r="E36" s="56"/>
      <c r="F36" s="56"/>
      <c r="G36" s="56"/>
      <c r="H36" s="56"/>
      <c r="I36" s="56"/>
      <c r="J36" s="57"/>
    </row>
    <row r="37" spans="1:10" x14ac:dyDescent="0.25">
      <c r="A37" s="50" t="s">
        <v>63</v>
      </c>
      <c r="B37" s="69" t="s">
        <v>76</v>
      </c>
      <c r="C37" s="70"/>
      <c r="D37" s="79">
        <v>2</v>
      </c>
      <c r="E37" s="71"/>
      <c r="F37" s="72"/>
      <c r="G37" s="82">
        <f>E37*(1-F37)</f>
        <v>0</v>
      </c>
      <c r="H37" s="73"/>
      <c r="I37" s="84">
        <f t="shared" si="1"/>
        <v>0</v>
      </c>
      <c r="J37" s="88">
        <v>9099706000</v>
      </c>
    </row>
    <row r="38" spans="1:10" ht="15.75" thickBot="1" x14ac:dyDescent="0.3">
      <c r="A38" s="50" t="s">
        <v>64</v>
      </c>
      <c r="B38" s="69" t="s">
        <v>78</v>
      </c>
      <c r="C38" s="70"/>
      <c r="D38" s="79">
        <v>2</v>
      </c>
      <c r="E38" s="71"/>
      <c r="F38" s="72"/>
      <c r="G38" s="82">
        <f t="shared" si="0"/>
        <v>0</v>
      </c>
      <c r="H38" s="73"/>
      <c r="I38" s="84">
        <f t="shared" si="1"/>
        <v>0</v>
      </c>
      <c r="J38" s="88">
        <v>9100000077</v>
      </c>
    </row>
    <row r="39" spans="1:10" s="27" customFormat="1" ht="17.25" customHeight="1" thickBot="1" x14ac:dyDescent="0.35">
      <c r="A39" s="63" t="s">
        <v>187</v>
      </c>
      <c r="B39" s="56"/>
      <c r="C39" s="56"/>
      <c r="D39" s="56"/>
      <c r="E39" s="56"/>
      <c r="F39" s="56"/>
      <c r="G39" s="56"/>
      <c r="H39" s="56"/>
      <c r="I39" s="56"/>
      <c r="J39" s="57"/>
    </row>
    <row r="40" spans="1:10" x14ac:dyDescent="0.25">
      <c r="A40" s="50" t="s">
        <v>65</v>
      </c>
      <c r="B40" s="69" t="s">
        <v>71</v>
      </c>
      <c r="C40" s="70"/>
      <c r="D40" s="79">
        <v>1</v>
      </c>
      <c r="E40" s="71"/>
      <c r="F40" s="72"/>
      <c r="G40" s="82">
        <f t="shared" si="0"/>
        <v>0</v>
      </c>
      <c r="H40" s="73"/>
      <c r="I40" s="84">
        <f t="shared" si="1"/>
        <v>0</v>
      </c>
      <c r="J40" s="88"/>
    </row>
    <row r="41" spans="1:10" x14ac:dyDescent="0.25">
      <c r="A41" s="50" t="s">
        <v>66</v>
      </c>
      <c r="B41" s="69" t="s">
        <v>74</v>
      </c>
      <c r="C41" s="70"/>
      <c r="D41" s="79">
        <v>1</v>
      </c>
      <c r="E41" s="71"/>
      <c r="F41" s="72"/>
      <c r="G41" s="82">
        <f t="shared" si="0"/>
        <v>0</v>
      </c>
      <c r="H41" s="73"/>
      <c r="I41" s="84">
        <f t="shared" si="1"/>
        <v>0</v>
      </c>
      <c r="J41" s="88"/>
    </row>
    <row r="42" spans="1:10" x14ac:dyDescent="0.25">
      <c r="A42" s="50" t="s">
        <v>67</v>
      </c>
      <c r="B42" s="69" t="s">
        <v>76</v>
      </c>
      <c r="C42" s="70"/>
      <c r="D42" s="79">
        <v>1</v>
      </c>
      <c r="E42" s="71"/>
      <c r="F42" s="72"/>
      <c r="G42" s="82">
        <f t="shared" si="0"/>
        <v>0</v>
      </c>
      <c r="H42" s="73"/>
      <c r="I42" s="84">
        <f t="shared" si="1"/>
        <v>0</v>
      </c>
      <c r="J42" s="88">
        <v>9100002444</v>
      </c>
    </row>
    <row r="43" spans="1:10" x14ac:dyDescent="0.25">
      <c r="A43" s="50" t="s">
        <v>68</v>
      </c>
      <c r="B43" s="69" t="s">
        <v>77</v>
      </c>
      <c r="C43" s="65"/>
      <c r="D43" s="79">
        <v>1</v>
      </c>
      <c r="E43" s="66"/>
      <c r="F43" s="67"/>
      <c r="G43" s="81">
        <f t="shared" si="0"/>
        <v>0</v>
      </c>
      <c r="H43" s="68"/>
      <c r="I43" s="83">
        <f t="shared" si="1"/>
        <v>0</v>
      </c>
      <c r="J43" s="88">
        <v>9100002443</v>
      </c>
    </row>
    <row r="44" spans="1:10" x14ac:dyDescent="0.25">
      <c r="A44" s="50" t="s">
        <v>89</v>
      </c>
      <c r="B44" s="69" t="s">
        <v>78</v>
      </c>
      <c r="C44" s="70"/>
      <c r="D44" s="79">
        <v>4</v>
      </c>
      <c r="E44" s="71"/>
      <c r="F44" s="72"/>
      <c r="G44" s="82">
        <f t="shared" si="0"/>
        <v>0</v>
      </c>
      <c r="H44" s="68"/>
      <c r="I44" s="83">
        <f t="shared" si="1"/>
        <v>0</v>
      </c>
      <c r="J44" s="88">
        <v>9100002541</v>
      </c>
    </row>
    <row r="45" spans="1:10" ht="15.75" thickBot="1" x14ac:dyDescent="0.3">
      <c r="A45" s="50" t="s">
        <v>90</v>
      </c>
      <c r="B45" s="69" t="s">
        <v>86</v>
      </c>
      <c r="C45" s="70"/>
      <c r="D45" s="79">
        <v>2</v>
      </c>
      <c r="E45" s="71"/>
      <c r="F45" s="72"/>
      <c r="G45" s="82">
        <f t="shared" si="0"/>
        <v>0</v>
      </c>
      <c r="H45" s="68"/>
      <c r="I45" s="83">
        <f t="shared" si="1"/>
        <v>0</v>
      </c>
      <c r="J45" s="88">
        <v>9100000559</v>
      </c>
    </row>
    <row r="46" spans="1:10" s="27" customFormat="1" ht="17.25" customHeight="1" thickBot="1" x14ac:dyDescent="0.35">
      <c r="A46" s="63" t="s">
        <v>188</v>
      </c>
      <c r="B46" s="56"/>
      <c r="C46" s="56"/>
      <c r="D46" s="56"/>
      <c r="E46" s="56"/>
      <c r="F46" s="56"/>
      <c r="G46" s="56"/>
      <c r="H46" s="56"/>
      <c r="I46" s="56"/>
      <c r="J46" s="57"/>
    </row>
    <row r="47" spans="1:10" x14ac:dyDescent="0.25">
      <c r="A47" s="50" t="s">
        <v>91</v>
      </c>
      <c r="B47" s="69" t="s">
        <v>71</v>
      </c>
      <c r="C47" s="70"/>
      <c r="D47" s="79">
        <v>1</v>
      </c>
      <c r="E47" s="71"/>
      <c r="F47" s="72"/>
      <c r="G47" s="82">
        <f t="shared" si="0"/>
        <v>0</v>
      </c>
      <c r="H47" s="68"/>
      <c r="I47" s="83">
        <f t="shared" si="1"/>
        <v>0</v>
      </c>
      <c r="J47" s="88"/>
    </row>
    <row r="48" spans="1:10" x14ac:dyDescent="0.25">
      <c r="A48" s="50" t="s">
        <v>92</v>
      </c>
      <c r="B48" s="69" t="s">
        <v>76</v>
      </c>
      <c r="C48" s="65"/>
      <c r="D48" s="79">
        <v>4</v>
      </c>
      <c r="E48" s="66"/>
      <c r="F48" s="67"/>
      <c r="G48" s="81">
        <f t="shared" si="0"/>
        <v>0</v>
      </c>
      <c r="H48" s="68"/>
      <c r="I48" s="83">
        <f t="shared" si="1"/>
        <v>0</v>
      </c>
      <c r="J48" s="88">
        <v>9100000816</v>
      </c>
    </row>
    <row r="49" spans="1:10" x14ac:dyDescent="0.25">
      <c r="A49" s="50" t="s">
        <v>93</v>
      </c>
      <c r="B49" s="69" t="s">
        <v>77</v>
      </c>
      <c r="C49" s="70"/>
      <c r="D49" s="79">
        <v>4</v>
      </c>
      <c r="E49" s="71"/>
      <c r="F49" s="72"/>
      <c r="G49" s="82">
        <f t="shared" si="0"/>
        <v>0</v>
      </c>
      <c r="H49" s="68"/>
      <c r="I49" s="83">
        <f t="shared" si="1"/>
        <v>0</v>
      </c>
      <c r="J49" s="88">
        <v>9100000812</v>
      </c>
    </row>
    <row r="50" spans="1:10" x14ac:dyDescent="0.25">
      <c r="A50" s="50" t="s">
        <v>94</v>
      </c>
      <c r="B50" s="69" t="s">
        <v>78</v>
      </c>
      <c r="C50" s="70"/>
      <c r="D50" s="79">
        <v>8</v>
      </c>
      <c r="E50" s="71"/>
      <c r="F50" s="72"/>
      <c r="G50" s="82">
        <f t="shared" si="0"/>
        <v>0</v>
      </c>
      <c r="H50" s="68"/>
      <c r="I50" s="83">
        <f t="shared" si="1"/>
        <v>0</v>
      </c>
      <c r="J50" s="88">
        <v>9100000810</v>
      </c>
    </row>
    <row r="51" spans="1:10" x14ac:dyDescent="0.25">
      <c r="A51" s="50" t="s">
        <v>96</v>
      </c>
      <c r="B51" s="69" t="s">
        <v>79</v>
      </c>
      <c r="C51" s="70"/>
      <c r="D51" s="79">
        <v>1</v>
      </c>
      <c r="E51" s="71"/>
      <c r="F51" s="72"/>
      <c r="G51" s="82">
        <f t="shared" si="0"/>
        <v>0</v>
      </c>
      <c r="H51" s="68"/>
      <c r="I51" s="83">
        <f t="shared" si="1"/>
        <v>0</v>
      </c>
      <c r="J51" s="88">
        <v>9100000823</v>
      </c>
    </row>
    <row r="52" spans="1:10" x14ac:dyDescent="0.25">
      <c r="A52" s="50" t="s">
        <v>97</v>
      </c>
      <c r="B52" s="69" t="s">
        <v>84</v>
      </c>
      <c r="C52" s="65"/>
      <c r="D52" s="79">
        <v>2</v>
      </c>
      <c r="E52" s="66"/>
      <c r="F52" s="67"/>
      <c r="G52" s="81">
        <f t="shared" si="0"/>
        <v>0</v>
      </c>
      <c r="H52" s="68"/>
      <c r="I52" s="83">
        <f t="shared" si="1"/>
        <v>0</v>
      </c>
      <c r="J52" s="88">
        <v>9100003038</v>
      </c>
    </row>
    <row r="53" spans="1:10" x14ac:dyDescent="0.25">
      <c r="A53" s="50" t="s">
        <v>98</v>
      </c>
      <c r="B53" s="69" t="s">
        <v>85</v>
      </c>
      <c r="C53" s="70"/>
      <c r="D53" s="79">
        <v>2</v>
      </c>
      <c r="E53" s="71"/>
      <c r="F53" s="72"/>
      <c r="G53" s="82">
        <f t="shared" si="0"/>
        <v>0</v>
      </c>
      <c r="H53" s="68"/>
      <c r="I53" s="83">
        <f t="shared" si="1"/>
        <v>0</v>
      </c>
      <c r="J53" s="88"/>
    </row>
    <row r="54" spans="1:10" ht="15.75" thickBot="1" x14ac:dyDescent="0.3">
      <c r="A54" s="50" t="s">
        <v>99</v>
      </c>
      <c r="B54" s="69" t="s">
        <v>86</v>
      </c>
      <c r="C54" s="70"/>
      <c r="D54" s="79">
        <v>2</v>
      </c>
      <c r="E54" s="71"/>
      <c r="F54" s="72"/>
      <c r="G54" s="82">
        <f t="shared" si="0"/>
        <v>0</v>
      </c>
      <c r="H54" s="68"/>
      <c r="I54" s="83">
        <f t="shared" si="1"/>
        <v>0</v>
      </c>
      <c r="J54" s="88">
        <v>9100000856</v>
      </c>
    </row>
    <row r="55" spans="1:10" s="27" customFormat="1" ht="17.25" customHeight="1" thickBot="1" x14ac:dyDescent="0.35">
      <c r="A55" s="63" t="s">
        <v>189</v>
      </c>
      <c r="B55" s="56"/>
      <c r="C55" s="56"/>
      <c r="D55" s="56"/>
      <c r="E55" s="56"/>
      <c r="F55" s="56"/>
      <c r="G55" s="56"/>
      <c r="H55" s="56"/>
      <c r="I55" s="56"/>
      <c r="J55" s="57"/>
    </row>
    <row r="56" spans="1:10" x14ac:dyDescent="0.25">
      <c r="A56" s="50" t="s">
        <v>100</v>
      </c>
      <c r="B56" s="69" t="s">
        <v>71</v>
      </c>
      <c r="C56" s="70"/>
      <c r="D56" s="79">
        <v>1</v>
      </c>
      <c r="E56" s="71"/>
      <c r="F56" s="72"/>
      <c r="G56" s="82">
        <f t="shared" si="0"/>
        <v>0</v>
      </c>
      <c r="H56" s="68"/>
      <c r="I56" s="83">
        <f t="shared" si="1"/>
        <v>0</v>
      </c>
      <c r="J56" s="88">
        <v>9098198000</v>
      </c>
    </row>
    <row r="57" spans="1:10" x14ac:dyDescent="0.25">
      <c r="A57" s="50" t="s">
        <v>101</v>
      </c>
      <c r="B57" s="69" t="s">
        <v>76</v>
      </c>
      <c r="C57" s="65"/>
      <c r="D57" s="79">
        <v>2</v>
      </c>
      <c r="E57" s="66"/>
      <c r="F57" s="67"/>
      <c r="G57" s="81">
        <f t="shared" si="0"/>
        <v>0</v>
      </c>
      <c r="H57" s="68"/>
      <c r="I57" s="83">
        <f t="shared" si="1"/>
        <v>0</v>
      </c>
      <c r="J57" s="88">
        <v>9096097000</v>
      </c>
    </row>
    <row r="58" spans="1:10" x14ac:dyDescent="0.25">
      <c r="A58" s="50" t="s">
        <v>102</v>
      </c>
      <c r="B58" s="69" t="s">
        <v>77</v>
      </c>
      <c r="C58" s="70"/>
      <c r="D58" s="79">
        <v>2</v>
      </c>
      <c r="E58" s="71"/>
      <c r="F58" s="72"/>
      <c r="G58" s="82">
        <f t="shared" si="0"/>
        <v>0</v>
      </c>
      <c r="H58" s="68"/>
      <c r="I58" s="83">
        <f t="shared" si="1"/>
        <v>0</v>
      </c>
      <c r="J58" s="88">
        <v>9096096000</v>
      </c>
    </row>
    <row r="59" spans="1:10" x14ac:dyDescent="0.25">
      <c r="A59" s="50" t="s">
        <v>103</v>
      </c>
      <c r="B59" s="69" t="s">
        <v>78</v>
      </c>
      <c r="C59" s="70"/>
      <c r="D59" s="79">
        <v>8</v>
      </c>
      <c r="E59" s="71"/>
      <c r="F59" s="72"/>
      <c r="G59" s="82">
        <f t="shared" si="0"/>
        <v>0</v>
      </c>
      <c r="H59" s="68"/>
      <c r="I59" s="83">
        <f t="shared" si="1"/>
        <v>0</v>
      </c>
      <c r="J59" s="88">
        <v>9100000280</v>
      </c>
    </row>
    <row r="60" spans="1:10" x14ac:dyDescent="0.25">
      <c r="A60" s="50" t="s">
        <v>104</v>
      </c>
      <c r="B60" s="69" t="s">
        <v>84</v>
      </c>
      <c r="C60" s="70"/>
      <c r="D60" s="79">
        <v>2</v>
      </c>
      <c r="E60" s="71"/>
      <c r="F60" s="72"/>
      <c r="G60" s="82">
        <f t="shared" si="0"/>
        <v>0</v>
      </c>
      <c r="H60" s="68"/>
      <c r="I60" s="83">
        <f t="shared" si="1"/>
        <v>0</v>
      </c>
      <c r="J60" s="88">
        <v>31001307</v>
      </c>
    </row>
    <row r="61" spans="1:10" x14ac:dyDescent="0.25">
      <c r="A61" s="50" t="s">
        <v>105</v>
      </c>
      <c r="B61" s="69" t="s">
        <v>85</v>
      </c>
      <c r="C61" s="65"/>
      <c r="D61" s="79">
        <v>2</v>
      </c>
      <c r="E61" s="66"/>
      <c r="F61" s="67"/>
      <c r="G61" s="81">
        <f t="shared" si="0"/>
        <v>0</v>
      </c>
      <c r="H61" s="68"/>
      <c r="I61" s="83">
        <f t="shared" si="1"/>
        <v>0</v>
      </c>
      <c r="J61" s="88"/>
    </row>
    <row r="62" spans="1:10" x14ac:dyDescent="0.25">
      <c r="A62" s="50" t="s">
        <v>106</v>
      </c>
      <c r="B62" s="69" t="s">
        <v>86</v>
      </c>
      <c r="C62" s="70"/>
      <c r="D62" s="79">
        <v>2</v>
      </c>
      <c r="E62" s="71"/>
      <c r="F62" s="72"/>
      <c r="G62" s="82">
        <f t="shared" si="0"/>
        <v>0</v>
      </c>
      <c r="H62" s="68"/>
      <c r="I62" s="83">
        <f t="shared" si="1"/>
        <v>0</v>
      </c>
      <c r="J62" s="88">
        <v>9100000559</v>
      </c>
    </row>
    <row r="63" spans="1:10" ht="16.5" x14ac:dyDescent="0.3">
      <c r="A63" s="27"/>
      <c r="B63" s="9"/>
      <c r="C63" s="10"/>
      <c r="D63" s="26"/>
      <c r="E63" s="26"/>
      <c r="F63" s="26"/>
      <c r="G63" s="26"/>
      <c r="H63" s="26"/>
      <c r="I63" s="26"/>
      <c r="J63" s="26"/>
    </row>
    <row r="64" spans="1:10" ht="16.5" customHeight="1" x14ac:dyDescent="0.3">
      <c r="A64" s="182" t="s">
        <v>8</v>
      </c>
      <c r="B64" s="182"/>
      <c r="C64" s="10"/>
      <c r="D64" s="26"/>
      <c r="E64" s="26"/>
      <c r="F64" s="26"/>
      <c r="G64" s="26"/>
      <c r="H64" s="26"/>
      <c r="I64" s="26"/>
      <c r="J64" s="26"/>
    </row>
    <row r="65" spans="1:10" ht="17.25" customHeight="1" thickBot="1" x14ac:dyDescent="0.35">
      <c r="A65" s="183" t="s">
        <v>11</v>
      </c>
      <c r="B65" s="183"/>
      <c r="C65" s="10"/>
      <c r="D65" s="26"/>
      <c r="E65" s="26"/>
      <c r="F65" s="26"/>
      <c r="G65" s="26"/>
      <c r="H65" s="26"/>
      <c r="I65" s="26"/>
      <c r="J65" s="26"/>
    </row>
    <row r="66" spans="1:10" ht="18" customHeight="1" thickTop="1" thickBot="1" x14ac:dyDescent="0.35">
      <c r="A66" s="183" t="s">
        <v>9</v>
      </c>
      <c r="B66" s="184"/>
      <c r="C66" s="98"/>
      <c r="D66" s="160" t="s">
        <v>22</v>
      </c>
      <c r="E66" s="161"/>
      <c r="F66" s="26"/>
      <c r="G66" s="26"/>
      <c r="H66" s="26"/>
      <c r="I66" s="26"/>
      <c r="J66" s="26"/>
    </row>
    <row r="67" spans="1:10" ht="17.25" thickTop="1" x14ac:dyDescent="0.3">
      <c r="A67" s="27"/>
      <c r="B67" s="9"/>
      <c r="C67" s="26"/>
      <c r="D67" s="26"/>
      <c r="E67" s="26"/>
      <c r="F67" s="26"/>
      <c r="G67" s="26"/>
      <c r="H67" s="26"/>
      <c r="I67" s="26"/>
      <c r="J67" s="26"/>
    </row>
    <row r="68" spans="1:10" ht="17.25" thickBot="1" x14ac:dyDescent="0.35">
      <c r="A68" s="165" t="s">
        <v>12</v>
      </c>
      <c r="B68" s="165"/>
      <c r="C68" s="26"/>
      <c r="D68" s="26"/>
      <c r="E68" s="26"/>
      <c r="F68" s="26"/>
      <c r="G68" s="26"/>
      <c r="H68" s="26"/>
      <c r="I68" s="26"/>
      <c r="J68" s="26"/>
    </row>
    <row r="69" spans="1:10" ht="18" customHeight="1" thickTop="1" thickBot="1" x14ac:dyDescent="0.35">
      <c r="A69" s="165" t="s">
        <v>10</v>
      </c>
      <c r="B69" s="166"/>
      <c r="C69" s="99"/>
      <c r="D69" s="160" t="s">
        <v>22</v>
      </c>
      <c r="E69" s="161"/>
      <c r="F69" s="26"/>
      <c r="G69" s="26"/>
      <c r="H69" s="26"/>
      <c r="I69" s="26"/>
      <c r="J69" s="26"/>
    </row>
    <row r="70" spans="1:10" ht="18" thickTop="1" thickBot="1" x14ac:dyDescent="0.35">
      <c r="A70" s="27"/>
      <c r="B70" s="15"/>
      <c r="C70" s="100"/>
      <c r="D70" s="15"/>
      <c r="E70" s="15"/>
      <c r="F70" s="15"/>
      <c r="G70" s="15"/>
      <c r="H70" s="15"/>
      <c r="I70" s="26"/>
      <c r="J70" s="26"/>
    </row>
    <row r="71" spans="1:10" ht="18" customHeight="1" thickTop="1" thickBot="1" x14ac:dyDescent="0.35">
      <c r="A71" s="118" t="s">
        <v>43</v>
      </c>
      <c r="B71" s="15"/>
      <c r="C71" s="99"/>
      <c r="D71" s="160" t="s">
        <v>22</v>
      </c>
      <c r="E71" s="161"/>
      <c r="F71" s="15"/>
      <c r="G71" s="15"/>
      <c r="H71" s="15"/>
      <c r="I71" s="26"/>
      <c r="J71" s="26"/>
    </row>
    <row r="72" spans="1:10" ht="18" thickTop="1" thickBot="1" x14ac:dyDescent="0.35">
      <c r="A72" s="118" t="s">
        <v>221</v>
      </c>
      <c r="B72" s="15"/>
      <c r="C72" s="99"/>
      <c r="D72" s="160" t="s">
        <v>22</v>
      </c>
      <c r="E72" s="161"/>
      <c r="F72" s="15"/>
      <c r="G72" s="15"/>
      <c r="H72" s="15"/>
      <c r="I72" s="26"/>
      <c r="J72" s="26"/>
    </row>
    <row r="73" spans="1:10" ht="18" thickTop="1" thickBot="1" x14ac:dyDescent="0.35">
      <c r="A73" s="26"/>
      <c r="B73" s="26"/>
      <c r="C73" s="10"/>
      <c r="D73" s="26"/>
      <c r="E73" s="26"/>
      <c r="F73" s="26"/>
      <c r="G73" s="26"/>
      <c r="H73" s="26"/>
      <c r="I73" s="26"/>
      <c r="J73" s="26"/>
    </row>
    <row r="74" spans="1:10" ht="18.75" thickBot="1" x14ac:dyDescent="0.3">
      <c r="A74" s="162" t="s">
        <v>14</v>
      </c>
      <c r="B74" s="163"/>
      <c r="C74" s="163"/>
      <c r="D74" s="163"/>
      <c r="E74" s="163"/>
      <c r="F74" s="163"/>
      <c r="G74" s="163"/>
      <c r="H74" s="163"/>
      <c r="I74" s="163"/>
      <c r="J74" s="164"/>
    </row>
  </sheetData>
  <mergeCells count="117">
    <mergeCell ref="IL2:IW2"/>
    <mergeCell ref="HN3:HY3"/>
    <mergeCell ref="HZ3:IK3"/>
    <mergeCell ref="FR3:GC3"/>
    <mergeCell ref="CX3:DI3"/>
    <mergeCell ref="DJ3:DU3"/>
    <mergeCell ref="DV3:EG3"/>
    <mergeCell ref="EH3:ES3"/>
    <mergeCell ref="ET3:FE3"/>
    <mergeCell ref="HB3:HM3"/>
    <mergeCell ref="A1:J1"/>
    <mergeCell ref="A2:J3"/>
    <mergeCell ref="AD2:AO2"/>
    <mergeCell ref="AP2:BA2"/>
    <mergeCell ref="BB2:BM2"/>
    <mergeCell ref="BN2:BY2"/>
    <mergeCell ref="HN2:HY2"/>
    <mergeCell ref="HZ2:IK2"/>
    <mergeCell ref="FF3:FQ3"/>
    <mergeCell ref="IX2:JA2"/>
    <mergeCell ref="AD3:AO3"/>
    <mergeCell ref="AP3:BA3"/>
    <mergeCell ref="BB3:BM3"/>
    <mergeCell ref="BN3:BY3"/>
    <mergeCell ref="BZ3:CK3"/>
    <mergeCell ref="CL3:CW3"/>
    <mergeCell ref="ET2:FE2"/>
    <mergeCell ref="FF2:FQ2"/>
    <mergeCell ref="FR2:GC2"/>
    <mergeCell ref="GD2:GO2"/>
    <mergeCell ref="GP2:HA2"/>
    <mergeCell ref="HB2:HM2"/>
    <mergeCell ref="BZ2:CK2"/>
    <mergeCell ref="CL2:CW2"/>
    <mergeCell ref="CX2:DI2"/>
    <mergeCell ref="DJ2:DU2"/>
    <mergeCell ref="DV2:EG2"/>
    <mergeCell ref="EH2:ES2"/>
    <mergeCell ref="IL3:IW3"/>
    <mergeCell ref="IX3:JA3"/>
    <mergeCell ref="GD3:GO3"/>
    <mergeCell ref="GP3:HA3"/>
    <mergeCell ref="IL4:IW4"/>
    <mergeCell ref="DJ4:DU4"/>
    <mergeCell ref="DV4:EG4"/>
    <mergeCell ref="EH4:ES4"/>
    <mergeCell ref="ET4:FE4"/>
    <mergeCell ref="FF4:FQ4"/>
    <mergeCell ref="FR4:GC4"/>
    <mergeCell ref="HB5:HM5"/>
    <mergeCell ref="HN5:HY5"/>
    <mergeCell ref="CL5:CW5"/>
    <mergeCell ref="CX5:DI5"/>
    <mergeCell ref="DJ5:DU5"/>
    <mergeCell ref="DV5:EG5"/>
    <mergeCell ref="GD4:GO4"/>
    <mergeCell ref="GP4:HA4"/>
    <mergeCell ref="HB4:HM4"/>
    <mergeCell ref="HN4:HY4"/>
    <mergeCell ref="HZ4:IK4"/>
    <mergeCell ref="HZ5:IK5"/>
    <mergeCell ref="IL5:IW5"/>
    <mergeCell ref="IX5:JA5"/>
    <mergeCell ref="A7:D7"/>
    <mergeCell ref="EH5:ES5"/>
    <mergeCell ref="ET5:FE5"/>
    <mergeCell ref="FF5:FQ5"/>
    <mergeCell ref="FR5:GC5"/>
    <mergeCell ref="GD5:GO5"/>
    <mergeCell ref="GP5:HA5"/>
    <mergeCell ref="A4:J5"/>
    <mergeCell ref="AD4:AO4"/>
    <mergeCell ref="AP4:BA4"/>
    <mergeCell ref="BB4:BM4"/>
    <mergeCell ref="BN4:BY4"/>
    <mergeCell ref="BZ4:CK4"/>
    <mergeCell ref="CL4:CW4"/>
    <mergeCell ref="CX4:DI4"/>
    <mergeCell ref="IX4:JA4"/>
    <mergeCell ref="AD5:AO5"/>
    <mergeCell ref="AP5:BA5"/>
    <mergeCell ref="BB5:BM5"/>
    <mergeCell ref="BN5:BY5"/>
    <mergeCell ref="BZ5:CK5"/>
    <mergeCell ref="E12:E13"/>
    <mergeCell ref="F12:F13"/>
    <mergeCell ref="G12:G13"/>
    <mergeCell ref="H12:H13"/>
    <mergeCell ref="I12:I13"/>
    <mergeCell ref="J12:J13"/>
    <mergeCell ref="A9:B9"/>
    <mergeCell ref="C9:D9"/>
    <mergeCell ref="A11:B11"/>
    <mergeCell ref="A12:A13"/>
    <mergeCell ref="B12:C12"/>
    <mergeCell ref="D12:D13"/>
    <mergeCell ref="D18:F18"/>
    <mergeCell ref="D22:E22"/>
    <mergeCell ref="D23:E23"/>
    <mergeCell ref="A26:J26"/>
    <mergeCell ref="A27:A28"/>
    <mergeCell ref="B27:B28"/>
    <mergeCell ref="D27:D28"/>
    <mergeCell ref="E27:F27"/>
    <mergeCell ref="G27:G28"/>
    <mergeCell ref="I27:I28"/>
    <mergeCell ref="A69:B69"/>
    <mergeCell ref="D69:E69"/>
    <mergeCell ref="D71:E71"/>
    <mergeCell ref="D72:E72"/>
    <mergeCell ref="A74:J74"/>
    <mergeCell ref="J27:J28"/>
    <mergeCell ref="A64:B64"/>
    <mergeCell ref="A65:B65"/>
    <mergeCell ref="A66:B66"/>
    <mergeCell ref="D66:E66"/>
    <mergeCell ref="A68:B6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A64"/>
  <sheetViews>
    <sheetView workbookViewId="0">
      <selection activeCell="D17" sqref="D17"/>
    </sheetView>
  </sheetViews>
  <sheetFormatPr baseColWidth="10" defaultRowHeight="15" x14ac:dyDescent="0.25"/>
  <cols>
    <col min="1" max="1" width="11.42578125" style="25"/>
    <col min="2" max="2" width="51.85546875" style="25" customWidth="1"/>
    <col min="3" max="3" width="31.85546875" style="25" bestFit="1" customWidth="1"/>
    <col min="4" max="4" width="24" style="25" customWidth="1"/>
    <col min="5" max="5" width="19.85546875" style="25" customWidth="1"/>
    <col min="6" max="6" width="20.85546875" style="25" customWidth="1"/>
    <col min="7" max="7" width="13.140625" style="25" customWidth="1"/>
    <col min="8" max="8" width="17.7109375" style="25" customWidth="1"/>
    <col min="9" max="9" width="13.140625" style="25" customWidth="1"/>
    <col min="10" max="10" width="15.85546875" style="25" customWidth="1"/>
    <col min="11" max="16384" width="11.42578125" style="25"/>
  </cols>
  <sheetData>
    <row r="1" spans="1:261" s="35" customFormat="1" ht="51" customHeight="1" x14ac:dyDescent="0.25">
      <c r="A1" s="180" t="s">
        <v>28</v>
      </c>
      <c r="B1" s="180"/>
      <c r="C1" s="180"/>
      <c r="D1" s="180"/>
      <c r="E1" s="180"/>
      <c r="F1" s="180"/>
      <c r="G1" s="180"/>
      <c r="H1" s="180"/>
      <c r="I1" s="180"/>
      <c r="J1" s="180"/>
      <c r="K1" s="36"/>
      <c r="L1" s="36"/>
      <c r="M1" s="36"/>
      <c r="N1" s="36"/>
      <c r="O1" s="36"/>
      <c r="P1" s="36"/>
      <c r="Q1" s="36"/>
      <c r="R1" s="36"/>
      <c r="S1" s="36"/>
      <c r="T1" s="36"/>
      <c r="U1" s="36"/>
      <c r="V1" s="36"/>
      <c r="W1" s="34"/>
      <c r="X1" s="34"/>
      <c r="Y1" s="34"/>
      <c r="Z1" s="34"/>
      <c r="AA1" s="34"/>
      <c r="AB1" s="34"/>
      <c r="AC1" s="34"/>
      <c r="AD1" s="34"/>
      <c r="AE1" s="34"/>
      <c r="AF1" s="34"/>
      <c r="AG1" s="34"/>
      <c r="AH1" s="34"/>
      <c r="AI1" s="34"/>
    </row>
    <row r="2" spans="1:261" s="34" customFormat="1" ht="21" customHeight="1" x14ac:dyDescent="0.25">
      <c r="A2" s="180" t="s">
        <v>30</v>
      </c>
      <c r="B2" s="180"/>
      <c r="C2" s="180"/>
      <c r="D2" s="180"/>
      <c r="E2" s="180"/>
      <c r="F2" s="180"/>
      <c r="G2" s="180"/>
      <c r="H2" s="180"/>
      <c r="I2" s="180"/>
      <c r="J2" s="180"/>
      <c r="K2" s="36"/>
      <c r="L2" s="36"/>
      <c r="M2" s="36"/>
      <c r="N2" s="36"/>
      <c r="O2" s="36"/>
      <c r="P2" s="36"/>
      <c r="Q2" s="36"/>
      <c r="R2" s="36"/>
      <c r="S2" s="36"/>
      <c r="T2" s="36"/>
      <c r="U2" s="36"/>
      <c r="V2" s="36"/>
      <c r="W2" s="36"/>
      <c r="X2" s="36"/>
      <c r="Y2" s="36"/>
      <c r="Z2" s="36"/>
      <c r="AA2" s="36"/>
      <c r="AB2" s="36"/>
      <c r="AC2" s="36"/>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3"/>
      <c r="BG2" s="203"/>
      <c r="BH2" s="203"/>
      <c r="BI2" s="203"/>
      <c r="BJ2" s="203"/>
      <c r="BK2" s="203"/>
      <c r="BL2" s="203"/>
      <c r="BM2" s="203"/>
      <c r="BN2" s="203"/>
      <c r="BO2" s="203"/>
      <c r="BP2" s="203"/>
      <c r="BQ2" s="203"/>
      <c r="BR2" s="203"/>
      <c r="BS2" s="203"/>
      <c r="BT2" s="203"/>
      <c r="BU2" s="203"/>
      <c r="BV2" s="203"/>
      <c r="BW2" s="203"/>
      <c r="BX2" s="203"/>
      <c r="BY2" s="203"/>
      <c r="BZ2" s="203"/>
      <c r="CA2" s="203"/>
      <c r="CB2" s="203"/>
      <c r="CC2" s="203"/>
      <c r="CD2" s="203"/>
      <c r="CE2" s="203"/>
      <c r="CF2" s="203"/>
      <c r="CG2" s="203"/>
      <c r="CH2" s="203"/>
      <c r="CI2" s="203"/>
      <c r="CJ2" s="203"/>
      <c r="CK2" s="203"/>
      <c r="CL2" s="203"/>
      <c r="CM2" s="203"/>
      <c r="CN2" s="203"/>
      <c r="CO2" s="203"/>
      <c r="CP2" s="203"/>
      <c r="CQ2" s="203"/>
      <c r="CR2" s="203"/>
      <c r="CS2" s="203"/>
      <c r="CT2" s="203"/>
      <c r="CU2" s="203"/>
      <c r="CV2" s="203"/>
      <c r="CW2" s="203"/>
      <c r="CX2" s="203"/>
      <c r="CY2" s="203"/>
      <c r="CZ2" s="203"/>
      <c r="DA2" s="203"/>
      <c r="DB2" s="203"/>
      <c r="DC2" s="203"/>
      <c r="DD2" s="203"/>
      <c r="DE2" s="203"/>
      <c r="DF2" s="203"/>
      <c r="DG2" s="203"/>
      <c r="DH2" s="203"/>
      <c r="DI2" s="203"/>
      <c r="DJ2" s="203"/>
      <c r="DK2" s="203"/>
      <c r="DL2" s="203"/>
      <c r="DM2" s="203"/>
      <c r="DN2" s="203"/>
      <c r="DO2" s="203"/>
      <c r="DP2" s="203"/>
      <c r="DQ2" s="203"/>
      <c r="DR2" s="203"/>
      <c r="DS2" s="203"/>
      <c r="DT2" s="203"/>
      <c r="DU2" s="203"/>
      <c r="DV2" s="203"/>
      <c r="DW2" s="203"/>
      <c r="DX2" s="203"/>
      <c r="DY2" s="203"/>
      <c r="DZ2" s="203"/>
      <c r="EA2" s="203"/>
      <c r="EB2" s="203"/>
      <c r="EC2" s="203"/>
      <c r="ED2" s="203"/>
      <c r="EE2" s="203"/>
      <c r="EF2" s="203"/>
      <c r="EG2" s="203"/>
      <c r="EH2" s="203"/>
      <c r="EI2" s="203"/>
      <c r="EJ2" s="203"/>
      <c r="EK2" s="203"/>
      <c r="EL2" s="203"/>
      <c r="EM2" s="203"/>
      <c r="EN2" s="203"/>
      <c r="EO2" s="203"/>
      <c r="EP2" s="203"/>
      <c r="EQ2" s="203"/>
      <c r="ER2" s="203"/>
      <c r="ES2" s="203"/>
      <c r="ET2" s="203"/>
      <c r="EU2" s="203"/>
      <c r="EV2" s="203"/>
      <c r="EW2" s="203"/>
      <c r="EX2" s="203"/>
      <c r="EY2" s="203"/>
      <c r="EZ2" s="203"/>
      <c r="FA2" s="203"/>
      <c r="FB2" s="203"/>
      <c r="FC2" s="203"/>
      <c r="FD2" s="203"/>
      <c r="FE2" s="203"/>
      <c r="FF2" s="203"/>
      <c r="FG2" s="203"/>
      <c r="FH2" s="203"/>
      <c r="FI2" s="203"/>
      <c r="FJ2" s="203"/>
      <c r="FK2" s="203"/>
      <c r="FL2" s="203"/>
      <c r="FM2" s="203"/>
      <c r="FN2" s="203"/>
      <c r="FO2" s="203"/>
      <c r="FP2" s="203"/>
      <c r="FQ2" s="203"/>
      <c r="FR2" s="203"/>
      <c r="FS2" s="203"/>
      <c r="FT2" s="203"/>
      <c r="FU2" s="203"/>
      <c r="FV2" s="203"/>
      <c r="FW2" s="203"/>
      <c r="FX2" s="203"/>
      <c r="FY2" s="203"/>
      <c r="FZ2" s="203"/>
      <c r="GA2" s="203"/>
      <c r="GB2" s="203"/>
      <c r="GC2" s="203"/>
      <c r="GD2" s="203"/>
      <c r="GE2" s="203"/>
      <c r="GF2" s="203"/>
      <c r="GG2" s="203"/>
      <c r="GH2" s="203"/>
      <c r="GI2" s="203"/>
      <c r="GJ2" s="203"/>
      <c r="GK2" s="203"/>
      <c r="GL2" s="203"/>
      <c r="GM2" s="203"/>
      <c r="GN2" s="203"/>
      <c r="GO2" s="203"/>
      <c r="GP2" s="203"/>
      <c r="GQ2" s="203"/>
      <c r="GR2" s="203"/>
      <c r="GS2" s="203"/>
      <c r="GT2" s="203"/>
      <c r="GU2" s="203"/>
      <c r="GV2" s="203"/>
      <c r="GW2" s="203"/>
      <c r="GX2" s="203"/>
      <c r="GY2" s="203"/>
      <c r="GZ2" s="203"/>
      <c r="HA2" s="203"/>
      <c r="HB2" s="203"/>
      <c r="HC2" s="203"/>
      <c r="HD2" s="203"/>
      <c r="HE2" s="203"/>
      <c r="HF2" s="203"/>
      <c r="HG2" s="203"/>
      <c r="HH2" s="203"/>
      <c r="HI2" s="203"/>
      <c r="HJ2" s="203"/>
      <c r="HK2" s="203"/>
      <c r="HL2" s="203"/>
      <c r="HM2" s="203"/>
      <c r="HN2" s="203"/>
      <c r="HO2" s="203"/>
      <c r="HP2" s="203"/>
      <c r="HQ2" s="203"/>
      <c r="HR2" s="203"/>
      <c r="HS2" s="203"/>
      <c r="HT2" s="203"/>
      <c r="HU2" s="203"/>
      <c r="HV2" s="203"/>
      <c r="HW2" s="203"/>
      <c r="HX2" s="203"/>
      <c r="HY2" s="203"/>
      <c r="HZ2" s="203"/>
      <c r="IA2" s="203"/>
      <c r="IB2" s="203"/>
      <c r="IC2" s="203"/>
      <c r="ID2" s="203"/>
      <c r="IE2" s="203"/>
      <c r="IF2" s="203"/>
      <c r="IG2" s="203"/>
      <c r="IH2" s="203"/>
      <c r="II2" s="203"/>
      <c r="IJ2" s="203"/>
      <c r="IK2" s="203"/>
      <c r="IL2" s="203"/>
      <c r="IM2" s="203"/>
      <c r="IN2" s="203"/>
      <c r="IO2" s="203"/>
      <c r="IP2" s="203"/>
      <c r="IQ2" s="203"/>
      <c r="IR2" s="203"/>
      <c r="IS2" s="203"/>
      <c r="IT2" s="203"/>
      <c r="IU2" s="203"/>
      <c r="IV2" s="203"/>
      <c r="IW2" s="203"/>
      <c r="IX2" s="203"/>
      <c r="IY2" s="203"/>
      <c r="IZ2" s="203"/>
      <c r="JA2" s="203"/>
    </row>
    <row r="3" spans="1:261" s="34" customFormat="1" ht="24.75" customHeight="1" x14ac:dyDescent="0.25">
      <c r="A3" s="180"/>
      <c r="B3" s="180"/>
      <c r="C3" s="180"/>
      <c r="D3" s="180"/>
      <c r="E3" s="180"/>
      <c r="F3" s="180"/>
      <c r="G3" s="180"/>
      <c r="H3" s="180"/>
      <c r="I3" s="180"/>
      <c r="J3" s="180"/>
      <c r="K3" s="36"/>
      <c r="L3" s="36"/>
      <c r="M3" s="36"/>
      <c r="N3" s="36"/>
      <c r="O3" s="36"/>
      <c r="P3" s="36"/>
      <c r="Q3" s="36"/>
      <c r="R3" s="36"/>
      <c r="S3" s="36"/>
      <c r="T3" s="36"/>
      <c r="U3" s="36"/>
      <c r="V3" s="36"/>
      <c r="W3" s="36"/>
      <c r="X3" s="36"/>
      <c r="Y3" s="36"/>
      <c r="Z3" s="36"/>
      <c r="AA3" s="36"/>
      <c r="AB3" s="36"/>
      <c r="AC3" s="36"/>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row>
    <row r="4" spans="1:261" s="34" customFormat="1" ht="23.25" x14ac:dyDescent="0.25">
      <c r="A4" s="181" t="s">
        <v>29</v>
      </c>
      <c r="B4" s="181"/>
      <c r="C4" s="181"/>
      <c r="D4" s="181"/>
      <c r="E4" s="181"/>
      <c r="F4" s="181"/>
      <c r="G4" s="181"/>
      <c r="H4" s="181"/>
      <c r="I4" s="181"/>
      <c r="J4" s="181"/>
      <c r="K4" s="36"/>
      <c r="L4" s="36"/>
      <c r="M4" s="36"/>
      <c r="N4" s="36"/>
      <c r="O4" s="36"/>
      <c r="P4" s="36"/>
      <c r="Q4" s="36"/>
      <c r="R4" s="36"/>
      <c r="S4" s="36"/>
      <c r="T4" s="36"/>
      <c r="U4" s="36"/>
      <c r="V4" s="36"/>
      <c r="W4" s="36"/>
      <c r="X4" s="36"/>
      <c r="Y4" s="36"/>
      <c r="Z4" s="36"/>
      <c r="AA4" s="36"/>
      <c r="AB4" s="36"/>
      <c r="AC4" s="36"/>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203"/>
      <c r="BJ4" s="203"/>
      <c r="BK4" s="203"/>
      <c r="BL4" s="203"/>
      <c r="BM4" s="203"/>
      <c r="BN4" s="203"/>
      <c r="BO4" s="203"/>
      <c r="BP4" s="203"/>
      <c r="BQ4" s="203"/>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3"/>
      <c r="EB4" s="203"/>
      <c r="EC4" s="203"/>
      <c r="ED4" s="203"/>
      <c r="EE4" s="203"/>
      <c r="EF4" s="203"/>
      <c r="EG4" s="203"/>
      <c r="EH4" s="203"/>
      <c r="EI4" s="203"/>
      <c r="EJ4" s="203"/>
      <c r="EK4" s="203"/>
      <c r="EL4" s="203"/>
      <c r="EM4" s="203"/>
      <c r="EN4" s="203"/>
      <c r="EO4" s="203"/>
      <c r="EP4" s="203"/>
      <c r="EQ4" s="203"/>
      <c r="ER4" s="203"/>
      <c r="ES4" s="203"/>
      <c r="ET4" s="203"/>
      <c r="EU4" s="203"/>
      <c r="EV4" s="203"/>
      <c r="EW4" s="203"/>
      <c r="EX4" s="203"/>
      <c r="EY4" s="203"/>
      <c r="EZ4" s="203"/>
      <c r="FA4" s="203"/>
      <c r="FB4" s="203"/>
      <c r="FC4" s="203"/>
      <c r="FD4" s="203"/>
      <c r="FE4" s="203"/>
      <c r="FF4" s="203"/>
      <c r="FG4" s="203"/>
      <c r="FH4" s="203"/>
      <c r="FI4" s="203"/>
      <c r="FJ4" s="203"/>
      <c r="FK4" s="203"/>
      <c r="FL4" s="203"/>
      <c r="FM4" s="203"/>
      <c r="FN4" s="203"/>
      <c r="FO4" s="203"/>
      <c r="FP4" s="203"/>
      <c r="FQ4" s="203"/>
      <c r="FR4" s="203"/>
      <c r="FS4" s="203"/>
      <c r="FT4" s="203"/>
      <c r="FU4" s="203"/>
      <c r="FV4" s="203"/>
      <c r="FW4" s="203"/>
      <c r="FX4" s="203"/>
      <c r="FY4" s="203"/>
      <c r="FZ4" s="203"/>
      <c r="GA4" s="203"/>
      <c r="GB4" s="203"/>
      <c r="GC4" s="203"/>
      <c r="GD4" s="203"/>
      <c r="GE4" s="203"/>
      <c r="GF4" s="203"/>
      <c r="GG4" s="203"/>
      <c r="GH4" s="203"/>
      <c r="GI4" s="203"/>
      <c r="GJ4" s="203"/>
      <c r="GK4" s="203"/>
      <c r="GL4" s="203"/>
      <c r="GM4" s="203"/>
      <c r="GN4" s="203"/>
      <c r="GO4" s="203"/>
      <c r="GP4" s="203"/>
      <c r="GQ4" s="203"/>
      <c r="GR4" s="203"/>
      <c r="GS4" s="203"/>
      <c r="GT4" s="203"/>
      <c r="GU4" s="203"/>
      <c r="GV4" s="203"/>
      <c r="GW4" s="203"/>
      <c r="GX4" s="203"/>
      <c r="GY4" s="203"/>
      <c r="GZ4" s="203"/>
      <c r="HA4" s="203"/>
      <c r="HB4" s="203"/>
      <c r="HC4" s="203"/>
      <c r="HD4" s="203"/>
      <c r="HE4" s="203"/>
      <c r="HF4" s="203"/>
      <c r="HG4" s="203"/>
      <c r="HH4" s="203"/>
      <c r="HI4" s="203"/>
      <c r="HJ4" s="203"/>
      <c r="HK4" s="203"/>
      <c r="HL4" s="203"/>
      <c r="HM4" s="203"/>
      <c r="HN4" s="203"/>
      <c r="HO4" s="203"/>
      <c r="HP4" s="203"/>
      <c r="HQ4" s="203"/>
      <c r="HR4" s="203"/>
      <c r="HS4" s="203"/>
      <c r="HT4" s="203"/>
      <c r="HU4" s="203"/>
      <c r="HV4" s="203"/>
      <c r="HW4" s="203"/>
      <c r="HX4" s="203"/>
      <c r="HY4" s="203"/>
      <c r="HZ4" s="203"/>
      <c r="IA4" s="203"/>
      <c r="IB4" s="203"/>
      <c r="IC4" s="203"/>
      <c r="ID4" s="203"/>
      <c r="IE4" s="203"/>
      <c r="IF4" s="203"/>
      <c r="IG4" s="203"/>
      <c r="IH4" s="203"/>
      <c r="II4" s="203"/>
      <c r="IJ4" s="203"/>
      <c r="IK4" s="203"/>
      <c r="IL4" s="203"/>
      <c r="IM4" s="203"/>
      <c r="IN4" s="203"/>
      <c r="IO4" s="203"/>
      <c r="IP4" s="203"/>
      <c r="IQ4" s="203"/>
      <c r="IR4" s="203"/>
      <c r="IS4" s="203"/>
      <c r="IT4" s="203"/>
      <c r="IU4" s="203"/>
      <c r="IV4" s="203"/>
      <c r="IW4" s="203"/>
      <c r="IX4" s="203"/>
      <c r="IY4" s="203"/>
      <c r="IZ4" s="203"/>
      <c r="JA4" s="203"/>
    </row>
    <row r="5" spans="1:261" s="34" customFormat="1" ht="23.25" customHeight="1" x14ac:dyDescent="0.25">
      <c r="A5" s="181"/>
      <c r="B5" s="181"/>
      <c r="C5" s="181"/>
      <c r="D5" s="181"/>
      <c r="E5" s="181"/>
      <c r="F5" s="181"/>
      <c r="G5" s="181"/>
      <c r="H5" s="181"/>
      <c r="I5" s="181"/>
      <c r="J5" s="181"/>
      <c r="K5" s="38"/>
      <c r="L5" s="38"/>
      <c r="M5" s="38"/>
      <c r="N5" s="38"/>
      <c r="O5" s="38"/>
      <c r="P5" s="38"/>
      <c r="Q5" s="38"/>
      <c r="R5" s="38"/>
      <c r="S5" s="38"/>
      <c r="T5" s="38"/>
      <c r="U5" s="38"/>
      <c r="V5" s="38"/>
      <c r="W5" s="36"/>
      <c r="X5" s="36"/>
      <c r="Y5" s="36"/>
      <c r="Z5" s="36"/>
      <c r="AA5" s="36"/>
      <c r="AB5" s="36"/>
      <c r="AC5" s="36"/>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3"/>
      <c r="DW5" s="203"/>
      <c r="DX5" s="203"/>
      <c r="DY5" s="203"/>
      <c r="DZ5" s="203"/>
      <c r="EA5" s="203"/>
      <c r="EB5" s="203"/>
      <c r="EC5" s="203"/>
      <c r="ED5" s="203"/>
      <c r="EE5" s="203"/>
      <c r="EF5" s="203"/>
      <c r="EG5" s="203"/>
      <c r="EH5" s="203"/>
      <c r="EI5" s="203"/>
      <c r="EJ5" s="203"/>
      <c r="EK5" s="203"/>
      <c r="EL5" s="203"/>
      <c r="EM5" s="203"/>
      <c r="EN5" s="203"/>
      <c r="EO5" s="203"/>
      <c r="EP5" s="203"/>
      <c r="EQ5" s="203"/>
      <c r="ER5" s="203"/>
      <c r="ES5" s="203"/>
      <c r="ET5" s="203"/>
      <c r="EU5" s="203"/>
      <c r="EV5" s="203"/>
      <c r="EW5" s="203"/>
      <c r="EX5" s="203"/>
      <c r="EY5" s="203"/>
      <c r="EZ5" s="203"/>
      <c r="FA5" s="203"/>
      <c r="FB5" s="203"/>
      <c r="FC5" s="203"/>
      <c r="FD5" s="203"/>
      <c r="FE5" s="203"/>
      <c r="FF5" s="203"/>
      <c r="FG5" s="203"/>
      <c r="FH5" s="203"/>
      <c r="FI5" s="203"/>
      <c r="FJ5" s="203"/>
      <c r="FK5" s="203"/>
      <c r="FL5" s="203"/>
      <c r="FM5" s="203"/>
      <c r="FN5" s="203"/>
      <c r="FO5" s="203"/>
      <c r="FP5" s="203"/>
      <c r="FQ5" s="203"/>
      <c r="FR5" s="203"/>
      <c r="FS5" s="203"/>
      <c r="FT5" s="203"/>
      <c r="FU5" s="203"/>
      <c r="FV5" s="203"/>
      <c r="FW5" s="203"/>
      <c r="FX5" s="203"/>
      <c r="FY5" s="203"/>
      <c r="FZ5" s="203"/>
      <c r="GA5" s="203"/>
      <c r="GB5" s="203"/>
      <c r="GC5" s="203"/>
      <c r="GD5" s="203"/>
      <c r="GE5" s="203"/>
      <c r="GF5" s="203"/>
      <c r="GG5" s="203"/>
      <c r="GH5" s="203"/>
      <c r="GI5" s="203"/>
      <c r="GJ5" s="203"/>
      <c r="GK5" s="203"/>
      <c r="GL5" s="203"/>
      <c r="GM5" s="203"/>
      <c r="GN5" s="203"/>
      <c r="GO5" s="203"/>
      <c r="GP5" s="203"/>
      <c r="GQ5" s="203"/>
      <c r="GR5" s="203"/>
      <c r="GS5" s="203"/>
      <c r="GT5" s="203"/>
      <c r="GU5" s="203"/>
      <c r="GV5" s="203"/>
      <c r="GW5" s="203"/>
      <c r="GX5" s="203"/>
      <c r="GY5" s="203"/>
      <c r="GZ5" s="203"/>
      <c r="HA5" s="203"/>
      <c r="HB5" s="203"/>
      <c r="HC5" s="203"/>
      <c r="HD5" s="203"/>
      <c r="HE5" s="203"/>
      <c r="HF5" s="203"/>
      <c r="HG5" s="203"/>
      <c r="HH5" s="203"/>
      <c r="HI5" s="203"/>
      <c r="HJ5" s="203"/>
      <c r="HK5" s="203"/>
      <c r="HL5" s="203"/>
      <c r="HM5" s="203"/>
      <c r="HN5" s="203"/>
      <c r="HO5" s="203"/>
      <c r="HP5" s="203"/>
      <c r="HQ5" s="203"/>
      <c r="HR5" s="203"/>
      <c r="HS5" s="203"/>
      <c r="HT5" s="203"/>
      <c r="HU5" s="203"/>
      <c r="HV5" s="203"/>
      <c r="HW5" s="203"/>
      <c r="HX5" s="203"/>
      <c r="HY5" s="203"/>
      <c r="HZ5" s="203"/>
      <c r="IA5" s="203"/>
      <c r="IB5" s="203"/>
      <c r="IC5" s="203"/>
      <c r="ID5" s="203"/>
      <c r="IE5" s="203"/>
      <c r="IF5" s="203"/>
      <c r="IG5" s="203"/>
      <c r="IH5" s="203"/>
      <c r="II5" s="203"/>
      <c r="IJ5" s="203"/>
      <c r="IK5" s="203"/>
      <c r="IL5" s="203"/>
      <c r="IM5" s="203"/>
      <c r="IN5" s="203"/>
      <c r="IO5" s="203"/>
      <c r="IP5" s="203"/>
      <c r="IQ5" s="203"/>
      <c r="IR5" s="203"/>
      <c r="IS5" s="203"/>
      <c r="IT5" s="203"/>
      <c r="IU5" s="203"/>
      <c r="IV5" s="203"/>
      <c r="IW5" s="203"/>
      <c r="IX5" s="203"/>
      <c r="IY5" s="203"/>
      <c r="IZ5" s="203"/>
      <c r="JA5" s="203"/>
    </row>
    <row r="6" spans="1:261" ht="23.25" x14ac:dyDescent="0.3">
      <c r="A6" s="7"/>
      <c r="B6" s="7"/>
      <c r="C6" s="26"/>
      <c r="D6" s="4"/>
      <c r="E6" s="4"/>
      <c r="F6" s="4"/>
      <c r="G6" s="4"/>
      <c r="H6" s="4"/>
      <c r="I6" s="4"/>
      <c r="J6" s="4"/>
    </row>
    <row r="7" spans="1:261" ht="87.75" customHeight="1" x14ac:dyDescent="0.25">
      <c r="A7" s="169" t="s">
        <v>70</v>
      </c>
      <c r="B7" s="170"/>
      <c r="C7" s="170"/>
      <c r="D7" s="171"/>
      <c r="E7" s="4"/>
      <c r="F7" s="4"/>
      <c r="G7" s="4"/>
      <c r="H7" s="4"/>
      <c r="I7" s="4"/>
      <c r="J7" s="4"/>
    </row>
    <row r="8" spans="1:261" s="61" customFormat="1" ht="23.25" customHeight="1" x14ac:dyDescent="0.3">
      <c r="A8" s="7"/>
      <c r="B8" s="7"/>
      <c r="C8" s="26"/>
      <c r="D8" s="4"/>
      <c r="E8" s="4"/>
      <c r="F8" s="4"/>
      <c r="G8" s="4"/>
      <c r="H8" s="4"/>
      <c r="I8" s="4"/>
      <c r="J8" s="4"/>
    </row>
    <row r="9" spans="1:261" ht="44.25" customHeight="1" x14ac:dyDescent="0.25">
      <c r="A9" s="193" t="s">
        <v>69</v>
      </c>
      <c r="B9" s="194"/>
      <c r="C9" s="167"/>
      <c r="D9" s="168"/>
      <c r="E9" s="4"/>
      <c r="F9" s="4"/>
      <c r="G9" s="37"/>
      <c r="H9" s="4"/>
      <c r="I9" s="4"/>
      <c r="J9" s="4"/>
    </row>
    <row r="10" spans="1:261" ht="23.25" x14ac:dyDescent="0.3">
      <c r="A10" s="7"/>
      <c r="B10" s="7"/>
      <c r="C10" s="26"/>
      <c r="D10" s="4"/>
      <c r="E10" s="4"/>
      <c r="F10" s="4"/>
      <c r="G10" s="4"/>
      <c r="H10" s="4"/>
      <c r="I10" s="4"/>
      <c r="J10" s="4"/>
    </row>
    <row r="11" spans="1:261" ht="24" thickBot="1" x14ac:dyDescent="0.35">
      <c r="A11" s="195" t="s">
        <v>20</v>
      </c>
      <c r="B11" s="195"/>
      <c r="C11" s="26"/>
      <c r="D11" s="4"/>
      <c r="E11" s="4"/>
      <c r="F11" s="4"/>
      <c r="G11" s="4"/>
      <c r="H11" s="4"/>
      <c r="I11" s="4"/>
      <c r="J11" s="4"/>
    </row>
    <row r="12" spans="1:261" ht="25.5" customHeight="1" x14ac:dyDescent="0.25">
      <c r="A12" s="198" t="s">
        <v>46</v>
      </c>
      <c r="B12" s="196" t="s">
        <v>0</v>
      </c>
      <c r="C12" s="197"/>
      <c r="D12" s="176" t="s">
        <v>21</v>
      </c>
      <c r="E12" s="176" t="s">
        <v>55</v>
      </c>
      <c r="F12" s="178" t="s">
        <v>56</v>
      </c>
      <c r="G12" s="172"/>
      <c r="H12" s="172"/>
      <c r="I12" s="172"/>
      <c r="J12" s="172"/>
    </row>
    <row r="13" spans="1:261" x14ac:dyDescent="0.25">
      <c r="A13" s="199"/>
      <c r="B13" s="46" t="s">
        <v>31</v>
      </c>
      <c r="C13" s="46" t="s">
        <v>38</v>
      </c>
      <c r="D13" s="177"/>
      <c r="E13" s="177"/>
      <c r="F13" s="179"/>
      <c r="G13" s="172"/>
      <c r="H13" s="172"/>
      <c r="I13" s="172"/>
      <c r="J13" s="172"/>
    </row>
    <row r="14" spans="1:261" ht="25.5" x14ac:dyDescent="0.25">
      <c r="A14" s="50" t="s">
        <v>47</v>
      </c>
      <c r="B14" s="28" t="s">
        <v>34</v>
      </c>
      <c r="C14" s="28" t="s">
        <v>32</v>
      </c>
      <c r="D14" s="29">
        <v>1</v>
      </c>
      <c r="E14" s="42"/>
      <c r="F14" s="43"/>
      <c r="G14" s="39"/>
      <c r="H14" s="39"/>
      <c r="I14" s="39"/>
      <c r="J14" s="39"/>
    </row>
    <row r="15" spans="1:261" ht="25.5" x14ac:dyDescent="0.25">
      <c r="A15" s="50" t="s">
        <v>48</v>
      </c>
      <c r="B15" s="28" t="s">
        <v>35</v>
      </c>
      <c r="C15" s="28" t="s">
        <v>33</v>
      </c>
      <c r="D15" s="29">
        <v>1</v>
      </c>
      <c r="E15" s="42"/>
      <c r="F15" s="43"/>
      <c r="G15" s="39"/>
      <c r="H15" s="39"/>
      <c r="I15" s="39"/>
      <c r="J15" s="39"/>
    </row>
    <row r="16" spans="1:261" ht="25.5" x14ac:dyDescent="0.25">
      <c r="A16" s="50" t="s">
        <v>49</v>
      </c>
      <c r="B16" s="28" t="s">
        <v>36</v>
      </c>
      <c r="C16" s="28" t="s">
        <v>191</v>
      </c>
      <c r="D16" s="29">
        <v>1</v>
      </c>
      <c r="E16" s="42"/>
      <c r="F16" s="43"/>
      <c r="G16" s="39"/>
      <c r="H16" s="39"/>
      <c r="I16" s="39"/>
      <c r="J16" s="39"/>
    </row>
    <row r="17" spans="1:10" ht="26.25" thickBot="1" x14ac:dyDescent="0.3">
      <c r="A17" s="51" t="s">
        <v>50</v>
      </c>
      <c r="B17" s="40" t="s">
        <v>182</v>
      </c>
      <c r="C17" s="40" t="s">
        <v>183</v>
      </c>
      <c r="D17" s="41">
        <v>1</v>
      </c>
      <c r="E17" s="44"/>
      <c r="F17" s="45"/>
      <c r="G17" s="39"/>
      <c r="H17" s="39"/>
      <c r="I17" s="39"/>
      <c r="J17" s="39"/>
    </row>
    <row r="18" spans="1:10" ht="24" thickBot="1" x14ac:dyDescent="0.35">
      <c r="A18" s="7"/>
      <c r="B18" s="7"/>
      <c r="C18" s="26"/>
      <c r="D18" s="200" t="s">
        <v>22</v>
      </c>
      <c r="E18" s="201"/>
      <c r="F18" s="202"/>
      <c r="G18" s="4"/>
      <c r="H18" s="4"/>
      <c r="I18" s="4"/>
      <c r="J18" s="4"/>
    </row>
    <row r="19" spans="1:10" ht="23.25" x14ac:dyDescent="0.3">
      <c r="A19" s="7"/>
      <c r="B19" s="7"/>
      <c r="C19" s="26"/>
      <c r="D19" s="4"/>
      <c r="E19" s="4"/>
      <c r="F19" s="4"/>
      <c r="G19" s="4"/>
      <c r="H19" s="4"/>
      <c r="I19" s="4"/>
      <c r="J19" s="4"/>
    </row>
    <row r="20" spans="1:10" ht="29.25" customHeight="1" thickBot="1" x14ac:dyDescent="0.35">
      <c r="A20" s="62" t="s">
        <v>227</v>
      </c>
      <c r="C20" s="26"/>
      <c r="D20" s="4"/>
      <c r="E20" s="4"/>
      <c r="F20" s="4"/>
      <c r="G20" s="4"/>
      <c r="H20" s="4"/>
      <c r="I20" s="4"/>
      <c r="J20" s="4"/>
    </row>
    <row r="21" spans="1:10" ht="24" thickBot="1" x14ac:dyDescent="0.3">
      <c r="A21" s="52" t="s">
        <v>46</v>
      </c>
      <c r="B21" s="53" t="s">
        <v>53</v>
      </c>
      <c r="C21" s="59" t="s">
        <v>40</v>
      </c>
      <c r="D21" s="4"/>
      <c r="E21" s="4"/>
      <c r="F21" s="4"/>
      <c r="G21" s="4"/>
      <c r="H21" s="4"/>
      <c r="I21" s="4"/>
      <c r="J21" s="4"/>
    </row>
    <row r="22" spans="1:10" ht="25.5" customHeight="1" thickBot="1" x14ac:dyDescent="0.3">
      <c r="A22" s="48" t="s">
        <v>51</v>
      </c>
      <c r="B22" s="47" t="s">
        <v>7</v>
      </c>
      <c r="C22" s="54"/>
      <c r="D22" s="160" t="s">
        <v>22</v>
      </c>
      <c r="E22" s="161"/>
      <c r="F22" s="4"/>
      <c r="G22" s="4"/>
      <c r="H22" s="4"/>
      <c r="I22" s="4"/>
      <c r="J22" s="4"/>
    </row>
    <row r="23" spans="1:10" ht="25.5" customHeight="1" thickBot="1" x14ac:dyDescent="0.3">
      <c r="A23" s="49" t="s">
        <v>52</v>
      </c>
      <c r="B23" s="113" t="s">
        <v>13</v>
      </c>
      <c r="C23" s="55"/>
      <c r="D23" s="160" t="s">
        <v>22</v>
      </c>
      <c r="E23" s="161"/>
      <c r="F23" s="4"/>
      <c r="G23" s="4"/>
      <c r="H23" s="4"/>
      <c r="I23" s="4"/>
      <c r="J23" s="4"/>
    </row>
    <row r="24" spans="1:10" ht="23.25" x14ac:dyDescent="0.25">
      <c r="B24" s="4"/>
      <c r="C24" s="4"/>
      <c r="D24" s="4"/>
      <c r="E24" s="4"/>
      <c r="F24" s="4"/>
      <c r="G24" s="4"/>
      <c r="H24" s="4"/>
      <c r="I24" s="4"/>
      <c r="J24" s="4"/>
    </row>
    <row r="25" spans="1:10" s="27" customFormat="1" ht="26.25" customHeight="1" x14ac:dyDescent="0.3">
      <c r="A25" s="62" t="s">
        <v>45</v>
      </c>
      <c r="C25" s="26"/>
      <c r="D25" s="26"/>
      <c r="E25" s="26"/>
      <c r="F25" s="26"/>
      <c r="G25" s="26"/>
      <c r="H25" s="26"/>
      <c r="I25" s="26"/>
      <c r="J25" s="26"/>
    </row>
    <row r="26" spans="1:10" s="27" customFormat="1" ht="29.25" customHeight="1" x14ac:dyDescent="0.3">
      <c r="A26" s="207" t="s">
        <v>190</v>
      </c>
      <c r="B26" s="208"/>
      <c r="C26" s="208"/>
      <c r="D26" s="208"/>
      <c r="E26" s="208"/>
      <c r="F26" s="208"/>
      <c r="G26" s="208"/>
      <c r="H26" s="208"/>
      <c r="I26" s="208"/>
      <c r="J26" s="209"/>
    </row>
    <row r="27" spans="1:10" ht="32.25" customHeight="1" x14ac:dyDescent="0.25">
      <c r="A27" s="185" t="s">
        <v>46</v>
      </c>
      <c r="B27" s="187" t="s">
        <v>1</v>
      </c>
      <c r="C27" s="95" t="s">
        <v>22</v>
      </c>
      <c r="D27" s="187" t="s">
        <v>152</v>
      </c>
      <c r="E27" s="189" t="s">
        <v>22</v>
      </c>
      <c r="F27" s="190"/>
      <c r="G27" s="191" t="s">
        <v>6</v>
      </c>
      <c r="H27" s="97" t="s">
        <v>22</v>
      </c>
      <c r="I27" s="158" t="s">
        <v>42</v>
      </c>
      <c r="J27" s="2" t="s">
        <v>126</v>
      </c>
    </row>
    <row r="28" spans="1:10" s="27" customFormat="1" ht="27.75" customHeight="1" thickBot="1" x14ac:dyDescent="0.35">
      <c r="A28" s="186"/>
      <c r="B28" s="188"/>
      <c r="C28" s="85" t="s">
        <v>54</v>
      </c>
      <c r="D28" s="188"/>
      <c r="E28" s="86" t="s">
        <v>5</v>
      </c>
      <c r="F28" s="86" t="s">
        <v>23</v>
      </c>
      <c r="G28" s="192"/>
      <c r="H28" s="86" t="s">
        <v>41</v>
      </c>
      <c r="I28" s="159"/>
      <c r="J28" s="1"/>
    </row>
    <row r="29" spans="1:10" s="27" customFormat="1" ht="17.25" customHeight="1" thickBot="1" x14ac:dyDescent="0.35">
      <c r="A29" s="63" t="s">
        <v>192</v>
      </c>
      <c r="B29" s="56"/>
      <c r="C29" s="56"/>
      <c r="D29" s="56"/>
      <c r="E29" s="56"/>
      <c r="F29" s="56"/>
      <c r="G29" s="56"/>
      <c r="H29" s="56"/>
      <c r="I29" s="56"/>
      <c r="J29" s="57"/>
    </row>
    <row r="30" spans="1:10" x14ac:dyDescent="0.25">
      <c r="A30" s="58" t="s">
        <v>57</v>
      </c>
      <c r="B30" s="74" t="s">
        <v>74</v>
      </c>
      <c r="C30" s="115"/>
      <c r="D30" s="78">
        <v>1</v>
      </c>
      <c r="E30" s="66"/>
      <c r="F30" s="67"/>
      <c r="G30" s="81">
        <f>E30*(1-F30)</f>
        <v>0</v>
      </c>
      <c r="H30" s="68"/>
      <c r="I30" s="83">
        <f>G30*(1+H30)</f>
        <v>0</v>
      </c>
      <c r="J30" s="87"/>
    </row>
    <row r="31" spans="1:10" x14ac:dyDescent="0.25">
      <c r="A31" s="50" t="s">
        <v>58</v>
      </c>
      <c r="B31" s="74" t="s">
        <v>76</v>
      </c>
      <c r="C31" s="116"/>
      <c r="D31" s="79">
        <v>2</v>
      </c>
      <c r="E31" s="71"/>
      <c r="F31" s="72"/>
      <c r="G31" s="82">
        <f t="shared" ref="G31:G52" si="0">E31*(1-F31)</f>
        <v>0</v>
      </c>
      <c r="H31" s="73"/>
      <c r="I31" s="84">
        <f t="shared" ref="I31:I52" si="1">G31*(1+H31)</f>
        <v>0</v>
      </c>
      <c r="J31" s="88">
        <v>9099706000</v>
      </c>
    </row>
    <row r="32" spans="1:10" x14ac:dyDescent="0.25">
      <c r="A32" s="50" t="s">
        <v>59</v>
      </c>
      <c r="B32" s="74" t="s">
        <v>78</v>
      </c>
      <c r="C32" s="116"/>
      <c r="D32" s="79">
        <v>4</v>
      </c>
      <c r="E32" s="71"/>
      <c r="F32" s="72"/>
      <c r="G32" s="82">
        <f t="shared" si="0"/>
        <v>0</v>
      </c>
      <c r="H32" s="73"/>
      <c r="I32" s="84">
        <f t="shared" si="1"/>
        <v>0</v>
      </c>
      <c r="J32" s="88">
        <v>9100000077</v>
      </c>
    </row>
    <row r="33" spans="1:10" x14ac:dyDescent="0.25">
      <c r="A33" s="50" t="s">
        <v>60</v>
      </c>
      <c r="B33" s="74" t="s">
        <v>84</v>
      </c>
      <c r="C33" s="116"/>
      <c r="D33" s="79">
        <v>2</v>
      </c>
      <c r="E33" s="71"/>
      <c r="F33" s="72"/>
      <c r="G33" s="82">
        <f t="shared" si="0"/>
        <v>0</v>
      </c>
      <c r="H33" s="73"/>
      <c r="I33" s="84">
        <f t="shared" si="1"/>
        <v>0</v>
      </c>
      <c r="J33" s="88">
        <v>9099732000</v>
      </c>
    </row>
    <row r="34" spans="1:10" x14ac:dyDescent="0.25">
      <c r="A34" s="50" t="s">
        <v>61</v>
      </c>
      <c r="B34" s="74" t="s">
        <v>114</v>
      </c>
      <c r="C34" s="116"/>
      <c r="D34" s="79">
        <v>2</v>
      </c>
      <c r="E34" s="71"/>
      <c r="F34" s="72"/>
      <c r="G34" s="82">
        <f t="shared" si="0"/>
        <v>0</v>
      </c>
      <c r="H34" s="73"/>
      <c r="I34" s="84">
        <f t="shared" si="1"/>
        <v>0</v>
      </c>
      <c r="J34" s="88">
        <v>9100000559</v>
      </c>
    </row>
    <row r="35" spans="1:10" ht="15.75" thickBot="1" x14ac:dyDescent="0.3">
      <c r="A35" s="50" t="s">
        <v>62</v>
      </c>
      <c r="B35" s="74" t="s">
        <v>115</v>
      </c>
      <c r="C35" s="116"/>
      <c r="D35" s="79">
        <v>2</v>
      </c>
      <c r="E35" s="71"/>
      <c r="F35" s="72"/>
      <c r="G35" s="82">
        <f t="shared" si="0"/>
        <v>0</v>
      </c>
      <c r="H35" s="73"/>
      <c r="I35" s="84">
        <f t="shared" si="1"/>
        <v>0</v>
      </c>
      <c r="J35" s="88">
        <v>9099163000</v>
      </c>
    </row>
    <row r="36" spans="1:10" s="27" customFormat="1" ht="17.25" customHeight="1" thickBot="1" x14ac:dyDescent="0.35">
      <c r="A36" s="63" t="s">
        <v>193</v>
      </c>
      <c r="B36" s="56"/>
      <c r="C36" s="56"/>
      <c r="D36" s="56"/>
      <c r="E36" s="56"/>
      <c r="F36" s="56"/>
      <c r="G36" s="56"/>
      <c r="H36" s="56"/>
      <c r="I36" s="56"/>
      <c r="J36" s="57"/>
    </row>
    <row r="37" spans="1:10" x14ac:dyDescent="0.25">
      <c r="A37" s="50" t="s">
        <v>63</v>
      </c>
      <c r="B37" s="69" t="s">
        <v>71</v>
      </c>
      <c r="C37" s="70"/>
      <c r="D37" s="79">
        <v>1</v>
      </c>
      <c r="E37" s="71"/>
      <c r="F37" s="72"/>
      <c r="G37" s="82">
        <f>E37*(1-F37)</f>
        <v>0</v>
      </c>
      <c r="H37" s="73"/>
      <c r="I37" s="84">
        <f t="shared" si="1"/>
        <v>0</v>
      </c>
      <c r="J37" s="88"/>
    </row>
    <row r="38" spans="1:10" x14ac:dyDescent="0.25">
      <c r="A38" s="50" t="s">
        <v>64</v>
      </c>
      <c r="B38" s="69" t="s">
        <v>76</v>
      </c>
      <c r="C38" s="70"/>
      <c r="D38" s="79">
        <v>2</v>
      </c>
      <c r="E38" s="71"/>
      <c r="F38" s="72"/>
      <c r="G38" s="82">
        <f t="shared" si="0"/>
        <v>0</v>
      </c>
      <c r="H38" s="73"/>
      <c r="I38" s="84">
        <f t="shared" si="1"/>
        <v>0</v>
      </c>
      <c r="J38" s="88">
        <v>56104258</v>
      </c>
    </row>
    <row r="39" spans="1:10" x14ac:dyDescent="0.25">
      <c r="A39" s="50" t="s">
        <v>65</v>
      </c>
      <c r="B39" s="69" t="s">
        <v>77</v>
      </c>
      <c r="C39" s="70"/>
      <c r="D39" s="79">
        <v>2</v>
      </c>
      <c r="E39" s="71"/>
      <c r="F39" s="72"/>
      <c r="G39" s="82">
        <f t="shared" si="0"/>
        <v>0</v>
      </c>
      <c r="H39" s="73"/>
      <c r="I39" s="84">
        <f t="shared" si="1"/>
        <v>0</v>
      </c>
      <c r="J39" s="88">
        <v>56104285</v>
      </c>
    </row>
    <row r="40" spans="1:10" x14ac:dyDescent="0.25">
      <c r="A40" s="50" t="s">
        <v>66</v>
      </c>
      <c r="B40" s="69" t="s">
        <v>78</v>
      </c>
      <c r="C40" s="70"/>
      <c r="D40" s="79">
        <v>12</v>
      </c>
      <c r="E40" s="71"/>
      <c r="F40" s="72"/>
      <c r="G40" s="82">
        <f t="shared" si="0"/>
        <v>0</v>
      </c>
      <c r="H40" s="73"/>
      <c r="I40" s="84">
        <f t="shared" si="1"/>
        <v>0</v>
      </c>
      <c r="J40" s="88">
        <v>56104483</v>
      </c>
    </row>
    <row r="41" spans="1:10" x14ac:dyDescent="0.25">
      <c r="A41" s="50" t="s">
        <v>67</v>
      </c>
      <c r="B41" s="69" t="s">
        <v>84</v>
      </c>
      <c r="C41" s="70"/>
      <c r="D41" s="79">
        <v>2</v>
      </c>
      <c r="E41" s="71"/>
      <c r="F41" s="72"/>
      <c r="G41" s="82">
        <f t="shared" si="0"/>
        <v>0</v>
      </c>
      <c r="H41" s="73"/>
      <c r="I41" s="84">
        <f t="shared" si="1"/>
        <v>0</v>
      </c>
      <c r="J41" s="88">
        <v>56104331</v>
      </c>
    </row>
    <row r="42" spans="1:10" x14ac:dyDescent="0.25">
      <c r="A42" s="50" t="s">
        <v>68</v>
      </c>
      <c r="B42" s="69" t="s">
        <v>194</v>
      </c>
      <c r="C42" s="65"/>
      <c r="D42" s="79">
        <v>2</v>
      </c>
      <c r="E42" s="66"/>
      <c r="F42" s="67"/>
      <c r="G42" s="81">
        <f t="shared" si="0"/>
        <v>0</v>
      </c>
      <c r="H42" s="68"/>
      <c r="I42" s="83">
        <f t="shared" si="1"/>
        <v>0</v>
      </c>
      <c r="J42" s="88"/>
    </row>
    <row r="43" spans="1:10" ht="15.75" thickBot="1" x14ac:dyDescent="0.3">
      <c r="A43" s="50" t="s">
        <v>89</v>
      </c>
      <c r="B43" s="69" t="s">
        <v>86</v>
      </c>
      <c r="C43" s="70"/>
      <c r="D43" s="79">
        <v>2</v>
      </c>
      <c r="E43" s="71"/>
      <c r="F43" s="72"/>
      <c r="G43" s="82">
        <f t="shared" si="0"/>
        <v>0</v>
      </c>
      <c r="H43" s="68"/>
      <c r="I43" s="83">
        <f t="shared" si="1"/>
        <v>0</v>
      </c>
      <c r="J43" s="88">
        <v>56104385</v>
      </c>
    </row>
    <row r="44" spans="1:10" s="27" customFormat="1" ht="17.25" customHeight="1" thickBot="1" x14ac:dyDescent="0.35">
      <c r="A44" s="63" t="s">
        <v>195</v>
      </c>
      <c r="B44" s="56"/>
      <c r="C44" s="56"/>
      <c r="D44" s="56"/>
      <c r="E44" s="56"/>
      <c r="F44" s="56"/>
      <c r="G44" s="56"/>
      <c r="H44" s="56"/>
      <c r="I44" s="56"/>
      <c r="J44" s="57"/>
    </row>
    <row r="45" spans="1:10" x14ac:dyDescent="0.25">
      <c r="A45" s="50" t="s">
        <v>90</v>
      </c>
      <c r="B45" s="69" t="s">
        <v>71</v>
      </c>
      <c r="C45" s="70"/>
      <c r="D45" s="79">
        <v>1</v>
      </c>
      <c r="E45" s="71"/>
      <c r="F45" s="72"/>
      <c r="G45" s="82">
        <f t="shared" si="0"/>
        <v>0</v>
      </c>
      <c r="H45" s="68"/>
      <c r="I45" s="83">
        <f t="shared" si="1"/>
        <v>0</v>
      </c>
      <c r="J45" s="88">
        <v>9098673000</v>
      </c>
    </row>
    <row r="46" spans="1:10" x14ac:dyDescent="0.25">
      <c r="A46" s="50" t="s">
        <v>91</v>
      </c>
      <c r="B46" s="69" t="s">
        <v>76</v>
      </c>
      <c r="C46" s="65"/>
      <c r="D46" s="79">
        <v>1</v>
      </c>
      <c r="E46" s="66"/>
      <c r="F46" s="67"/>
      <c r="G46" s="81">
        <f t="shared" si="0"/>
        <v>0</v>
      </c>
      <c r="H46" s="68"/>
      <c r="I46" s="83">
        <f t="shared" si="1"/>
        <v>0</v>
      </c>
      <c r="J46" s="88">
        <v>9099853000</v>
      </c>
    </row>
    <row r="47" spans="1:10" x14ac:dyDescent="0.25">
      <c r="A47" s="50" t="s">
        <v>92</v>
      </c>
      <c r="B47" s="69" t="s">
        <v>77</v>
      </c>
      <c r="C47" s="70"/>
      <c r="D47" s="79">
        <v>1</v>
      </c>
      <c r="E47" s="71"/>
      <c r="F47" s="72"/>
      <c r="G47" s="82">
        <f t="shared" si="0"/>
        <v>0</v>
      </c>
      <c r="H47" s="68"/>
      <c r="I47" s="83">
        <f t="shared" si="1"/>
        <v>0</v>
      </c>
      <c r="J47" s="88">
        <v>9100001892</v>
      </c>
    </row>
    <row r="48" spans="1:10" x14ac:dyDescent="0.25">
      <c r="A48" s="50" t="s">
        <v>93</v>
      </c>
      <c r="B48" s="69" t="s">
        <v>78</v>
      </c>
      <c r="C48" s="70"/>
      <c r="D48" s="79">
        <v>4</v>
      </c>
      <c r="E48" s="71"/>
      <c r="F48" s="72"/>
      <c r="G48" s="82">
        <f t="shared" si="0"/>
        <v>0</v>
      </c>
      <c r="H48" s="68"/>
      <c r="I48" s="83">
        <f t="shared" si="1"/>
        <v>0</v>
      </c>
      <c r="J48" s="88">
        <v>9100000279</v>
      </c>
    </row>
    <row r="49" spans="1:10" x14ac:dyDescent="0.25">
      <c r="A49" s="50" t="s">
        <v>94</v>
      </c>
      <c r="B49" s="69" t="s">
        <v>79</v>
      </c>
      <c r="C49" s="70"/>
      <c r="D49" s="79">
        <v>1</v>
      </c>
      <c r="E49" s="71"/>
      <c r="F49" s="72"/>
      <c r="G49" s="82">
        <f t="shared" si="0"/>
        <v>0</v>
      </c>
      <c r="H49" s="68"/>
      <c r="I49" s="83">
        <f t="shared" si="1"/>
        <v>0</v>
      </c>
      <c r="J49" s="88">
        <v>9099401000</v>
      </c>
    </row>
    <row r="50" spans="1:10" x14ac:dyDescent="0.25">
      <c r="A50" s="50" t="s">
        <v>96</v>
      </c>
      <c r="B50" s="69" t="s">
        <v>84</v>
      </c>
      <c r="C50" s="65"/>
      <c r="D50" s="79">
        <v>2</v>
      </c>
      <c r="E50" s="66"/>
      <c r="F50" s="67"/>
      <c r="G50" s="81">
        <f t="shared" si="0"/>
        <v>0</v>
      </c>
      <c r="H50" s="68"/>
      <c r="I50" s="83">
        <f t="shared" si="1"/>
        <v>0</v>
      </c>
      <c r="J50" s="88">
        <v>9099743000</v>
      </c>
    </row>
    <row r="51" spans="1:10" x14ac:dyDescent="0.25">
      <c r="A51" s="50" t="s">
        <v>97</v>
      </c>
      <c r="B51" s="69" t="s">
        <v>85</v>
      </c>
      <c r="C51" s="70"/>
      <c r="D51" s="79">
        <v>2</v>
      </c>
      <c r="E51" s="71"/>
      <c r="F51" s="72"/>
      <c r="G51" s="82">
        <f t="shared" si="0"/>
        <v>0</v>
      </c>
      <c r="H51" s="68"/>
      <c r="I51" s="83">
        <f t="shared" si="1"/>
        <v>0</v>
      </c>
      <c r="J51" s="88" t="s">
        <v>196</v>
      </c>
    </row>
    <row r="52" spans="1:10" x14ac:dyDescent="0.25">
      <c r="A52" s="50" t="s">
        <v>98</v>
      </c>
      <c r="B52" s="69" t="s">
        <v>86</v>
      </c>
      <c r="C52" s="70"/>
      <c r="D52" s="79">
        <v>2</v>
      </c>
      <c r="E52" s="71"/>
      <c r="F52" s="72"/>
      <c r="G52" s="82">
        <f t="shared" si="0"/>
        <v>0</v>
      </c>
      <c r="H52" s="68"/>
      <c r="I52" s="83">
        <f t="shared" si="1"/>
        <v>0</v>
      </c>
      <c r="J52" s="88" t="s">
        <v>197</v>
      </c>
    </row>
    <row r="53" spans="1:10" ht="16.5" x14ac:dyDescent="0.3">
      <c r="A53" s="27"/>
      <c r="B53" s="9"/>
      <c r="C53" s="10"/>
      <c r="D53" s="26"/>
      <c r="E53" s="26"/>
      <c r="F53" s="26"/>
      <c r="G53" s="26"/>
      <c r="H53" s="26"/>
      <c r="I53" s="26"/>
      <c r="J53" s="26"/>
    </row>
    <row r="54" spans="1:10" ht="16.5" customHeight="1" x14ac:dyDescent="0.3">
      <c r="A54" s="182" t="s">
        <v>8</v>
      </c>
      <c r="B54" s="182"/>
      <c r="C54" s="10"/>
      <c r="D54" s="26"/>
      <c r="E54" s="26"/>
      <c r="F54" s="26"/>
      <c r="G54" s="26"/>
      <c r="H54" s="26"/>
      <c r="I54" s="26"/>
      <c r="J54" s="26"/>
    </row>
    <row r="55" spans="1:10" ht="17.25" customHeight="1" thickBot="1" x14ac:dyDescent="0.35">
      <c r="A55" s="183" t="s">
        <v>11</v>
      </c>
      <c r="B55" s="183"/>
      <c r="C55" s="10"/>
      <c r="D55" s="26"/>
      <c r="E55" s="26"/>
      <c r="F55" s="26"/>
      <c r="G55" s="26"/>
      <c r="H55" s="26"/>
      <c r="I55" s="26"/>
      <c r="J55" s="26"/>
    </row>
    <row r="56" spans="1:10" ht="18" customHeight="1" thickTop="1" thickBot="1" x14ac:dyDescent="0.35">
      <c r="A56" s="183" t="s">
        <v>9</v>
      </c>
      <c r="B56" s="184"/>
      <c r="C56" s="98"/>
      <c r="D56" s="160" t="s">
        <v>22</v>
      </c>
      <c r="E56" s="161"/>
      <c r="F56" s="26"/>
      <c r="G56" s="26"/>
      <c r="H56" s="26"/>
      <c r="I56" s="26"/>
      <c r="J56" s="26"/>
    </row>
    <row r="57" spans="1:10" ht="17.25" thickTop="1" x14ac:dyDescent="0.3">
      <c r="A57" s="27"/>
      <c r="B57" s="9"/>
      <c r="C57" s="26"/>
      <c r="D57" s="26"/>
      <c r="E57" s="26"/>
      <c r="F57" s="26"/>
      <c r="G57" s="26"/>
      <c r="H57" s="26"/>
      <c r="I57" s="26"/>
      <c r="J57" s="26"/>
    </row>
    <row r="58" spans="1:10" ht="17.25" thickBot="1" x14ac:dyDescent="0.35">
      <c r="A58" s="165" t="s">
        <v>12</v>
      </c>
      <c r="B58" s="165"/>
      <c r="C58" s="26"/>
      <c r="D58" s="26"/>
      <c r="E58" s="26"/>
      <c r="F58" s="26"/>
      <c r="G58" s="26"/>
      <c r="H58" s="26"/>
      <c r="I58" s="26"/>
      <c r="J58" s="26"/>
    </row>
    <row r="59" spans="1:10" ht="18" customHeight="1" thickTop="1" thickBot="1" x14ac:dyDescent="0.35">
      <c r="A59" s="165" t="s">
        <v>10</v>
      </c>
      <c r="B59" s="166"/>
      <c r="C59" s="99"/>
      <c r="D59" s="160" t="s">
        <v>22</v>
      </c>
      <c r="E59" s="161"/>
      <c r="F59" s="26"/>
      <c r="G59" s="26"/>
      <c r="H59" s="26"/>
      <c r="I59" s="26"/>
      <c r="J59" s="26"/>
    </row>
    <row r="60" spans="1:10" ht="18" thickTop="1" thickBot="1" x14ac:dyDescent="0.35">
      <c r="A60" s="27"/>
      <c r="B60" s="15"/>
      <c r="C60" s="100"/>
      <c r="D60" s="15"/>
      <c r="E60" s="15"/>
      <c r="F60" s="15"/>
      <c r="G60" s="15"/>
      <c r="H60" s="15"/>
      <c r="I60" s="26"/>
      <c r="J60" s="26"/>
    </row>
    <row r="61" spans="1:10" ht="18" customHeight="1" thickTop="1" thickBot="1" x14ac:dyDescent="0.35">
      <c r="A61" s="118" t="s">
        <v>43</v>
      </c>
      <c r="B61" s="15"/>
      <c r="C61" s="99"/>
      <c r="D61" s="160" t="s">
        <v>22</v>
      </c>
      <c r="E61" s="161"/>
      <c r="F61" s="15"/>
      <c r="G61" s="15"/>
      <c r="H61" s="15"/>
      <c r="I61" s="26"/>
      <c r="J61" s="26"/>
    </row>
    <row r="62" spans="1:10" ht="18" thickTop="1" thickBot="1" x14ac:dyDescent="0.35">
      <c r="A62" s="118" t="s">
        <v>221</v>
      </c>
      <c r="B62" s="15"/>
      <c r="C62" s="99"/>
      <c r="D62" s="160" t="s">
        <v>22</v>
      </c>
      <c r="E62" s="161"/>
      <c r="F62" s="15"/>
      <c r="G62" s="15"/>
      <c r="H62" s="15"/>
      <c r="I62" s="26"/>
      <c r="J62" s="26"/>
    </row>
    <row r="63" spans="1:10" ht="18" thickTop="1" thickBot="1" x14ac:dyDescent="0.35">
      <c r="A63" s="26"/>
      <c r="B63" s="26"/>
      <c r="C63" s="10"/>
      <c r="D63" s="26"/>
      <c r="E63" s="26"/>
      <c r="F63" s="26"/>
      <c r="G63" s="26"/>
      <c r="H63" s="26"/>
      <c r="I63" s="26"/>
      <c r="J63" s="26"/>
    </row>
    <row r="64" spans="1:10" ht="18.75" thickBot="1" x14ac:dyDescent="0.3">
      <c r="A64" s="162" t="s">
        <v>14</v>
      </c>
      <c r="B64" s="163"/>
      <c r="C64" s="163"/>
      <c r="D64" s="163"/>
      <c r="E64" s="163"/>
      <c r="F64" s="163"/>
      <c r="G64" s="163"/>
      <c r="H64" s="163"/>
      <c r="I64" s="163"/>
      <c r="J64" s="164"/>
    </row>
  </sheetData>
  <mergeCells count="117">
    <mergeCell ref="IL2:IW2"/>
    <mergeCell ref="HN3:HY3"/>
    <mergeCell ref="HZ3:IK3"/>
    <mergeCell ref="FR3:GC3"/>
    <mergeCell ref="CX3:DI3"/>
    <mergeCell ref="DJ3:DU3"/>
    <mergeCell ref="DV3:EG3"/>
    <mergeCell ref="EH3:ES3"/>
    <mergeCell ref="ET3:FE3"/>
    <mergeCell ref="HB3:HM3"/>
    <mergeCell ref="A1:J1"/>
    <mergeCell ref="A2:J3"/>
    <mergeCell ref="AD2:AO2"/>
    <mergeCell ref="AP2:BA2"/>
    <mergeCell ref="BB2:BM2"/>
    <mergeCell ref="BN2:BY2"/>
    <mergeCell ref="HN2:HY2"/>
    <mergeCell ref="HZ2:IK2"/>
    <mergeCell ref="FF3:FQ3"/>
    <mergeCell ref="IX2:JA2"/>
    <mergeCell ref="AD3:AO3"/>
    <mergeCell ref="AP3:BA3"/>
    <mergeCell ref="BB3:BM3"/>
    <mergeCell ref="BN3:BY3"/>
    <mergeCell ref="BZ3:CK3"/>
    <mergeCell ref="CL3:CW3"/>
    <mergeCell ref="ET2:FE2"/>
    <mergeCell ref="FF2:FQ2"/>
    <mergeCell ref="FR2:GC2"/>
    <mergeCell ref="GD2:GO2"/>
    <mergeCell ref="GP2:HA2"/>
    <mergeCell ref="HB2:HM2"/>
    <mergeCell ref="BZ2:CK2"/>
    <mergeCell ref="CL2:CW2"/>
    <mergeCell ref="CX2:DI2"/>
    <mergeCell ref="DJ2:DU2"/>
    <mergeCell ref="DV2:EG2"/>
    <mergeCell ref="EH2:ES2"/>
    <mergeCell ref="IL3:IW3"/>
    <mergeCell ref="IX3:JA3"/>
    <mergeCell ref="GD3:GO3"/>
    <mergeCell ref="GP3:HA3"/>
    <mergeCell ref="IL4:IW4"/>
    <mergeCell ref="DJ4:DU4"/>
    <mergeCell ref="DV4:EG4"/>
    <mergeCell ref="EH4:ES4"/>
    <mergeCell ref="ET4:FE4"/>
    <mergeCell ref="FF4:FQ4"/>
    <mergeCell ref="FR4:GC4"/>
    <mergeCell ref="HB5:HM5"/>
    <mergeCell ref="HN5:HY5"/>
    <mergeCell ref="CL5:CW5"/>
    <mergeCell ref="CX5:DI5"/>
    <mergeCell ref="DJ5:DU5"/>
    <mergeCell ref="DV5:EG5"/>
    <mergeCell ref="GD4:GO4"/>
    <mergeCell ref="GP4:HA4"/>
    <mergeCell ref="HB4:HM4"/>
    <mergeCell ref="HN4:HY4"/>
    <mergeCell ref="HZ4:IK4"/>
    <mergeCell ref="HZ5:IK5"/>
    <mergeCell ref="IL5:IW5"/>
    <mergeCell ref="IX5:JA5"/>
    <mergeCell ref="A7:D7"/>
    <mergeCell ref="EH5:ES5"/>
    <mergeCell ref="ET5:FE5"/>
    <mergeCell ref="FF5:FQ5"/>
    <mergeCell ref="FR5:GC5"/>
    <mergeCell ref="GD5:GO5"/>
    <mergeCell ref="GP5:HA5"/>
    <mergeCell ref="A4:J5"/>
    <mergeCell ref="AD4:AO4"/>
    <mergeCell ref="AP4:BA4"/>
    <mergeCell ref="BB4:BM4"/>
    <mergeCell ref="BN4:BY4"/>
    <mergeCell ref="BZ4:CK4"/>
    <mergeCell ref="CL4:CW4"/>
    <mergeCell ref="CX4:DI4"/>
    <mergeCell ref="IX4:JA4"/>
    <mergeCell ref="AD5:AO5"/>
    <mergeCell ref="AP5:BA5"/>
    <mergeCell ref="BB5:BM5"/>
    <mergeCell ref="BN5:BY5"/>
    <mergeCell ref="BZ5:CK5"/>
    <mergeCell ref="E12:E13"/>
    <mergeCell ref="F12:F13"/>
    <mergeCell ref="G12:G13"/>
    <mergeCell ref="H12:H13"/>
    <mergeCell ref="I12:I13"/>
    <mergeCell ref="J12:J13"/>
    <mergeCell ref="A9:B9"/>
    <mergeCell ref="C9:D9"/>
    <mergeCell ref="A11:B11"/>
    <mergeCell ref="A12:A13"/>
    <mergeCell ref="B12:C12"/>
    <mergeCell ref="D12:D13"/>
    <mergeCell ref="D18:F18"/>
    <mergeCell ref="D22:E22"/>
    <mergeCell ref="D23:E23"/>
    <mergeCell ref="A26:J26"/>
    <mergeCell ref="A27:A28"/>
    <mergeCell ref="B27:B28"/>
    <mergeCell ref="D27:D28"/>
    <mergeCell ref="E27:F27"/>
    <mergeCell ref="G27:G28"/>
    <mergeCell ref="I27:I28"/>
    <mergeCell ref="A59:B59"/>
    <mergeCell ref="D59:E59"/>
    <mergeCell ref="D61:E61"/>
    <mergeCell ref="D62:E62"/>
    <mergeCell ref="A64:J64"/>
    <mergeCell ref="J27:J28"/>
    <mergeCell ref="A54:B54"/>
    <mergeCell ref="A55:B55"/>
    <mergeCell ref="A56:B56"/>
    <mergeCell ref="D56:E56"/>
    <mergeCell ref="A58:B5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A51"/>
  <sheetViews>
    <sheetView workbookViewId="0">
      <selection activeCell="D15" sqref="D15"/>
    </sheetView>
  </sheetViews>
  <sheetFormatPr baseColWidth="10" defaultRowHeight="15" x14ac:dyDescent="0.25"/>
  <cols>
    <col min="1" max="1" width="11.42578125" style="25"/>
    <col min="2" max="2" width="52.28515625" style="25" customWidth="1"/>
    <col min="3" max="3" width="31.85546875" style="25" bestFit="1" customWidth="1"/>
    <col min="4" max="4" width="24" style="25" customWidth="1"/>
    <col min="5" max="5" width="19.85546875" style="25" customWidth="1"/>
    <col min="6" max="6" width="20.85546875" style="25" customWidth="1"/>
    <col min="7" max="7" width="13.140625" style="25" customWidth="1"/>
    <col min="8" max="8" width="17.7109375" style="25" customWidth="1"/>
    <col min="9" max="9" width="13.140625" style="25" customWidth="1"/>
    <col min="10" max="10" width="15.85546875" style="25" customWidth="1"/>
    <col min="11" max="16384" width="11.42578125" style="25"/>
  </cols>
  <sheetData>
    <row r="1" spans="1:261" s="35" customFormat="1" ht="51" customHeight="1" x14ac:dyDescent="0.25">
      <c r="A1" s="180" t="s">
        <v>28</v>
      </c>
      <c r="B1" s="180"/>
      <c r="C1" s="180"/>
      <c r="D1" s="180"/>
      <c r="E1" s="180"/>
      <c r="F1" s="180"/>
      <c r="G1" s="180"/>
      <c r="H1" s="180"/>
      <c r="I1" s="180"/>
      <c r="J1" s="180"/>
      <c r="K1" s="36"/>
      <c r="L1" s="36"/>
      <c r="M1" s="36"/>
      <c r="N1" s="36"/>
      <c r="O1" s="36"/>
      <c r="P1" s="36"/>
      <c r="Q1" s="36"/>
      <c r="R1" s="36"/>
      <c r="S1" s="36"/>
      <c r="T1" s="36"/>
      <c r="U1" s="36"/>
      <c r="V1" s="36"/>
      <c r="W1" s="34"/>
      <c r="X1" s="34"/>
      <c r="Y1" s="34"/>
      <c r="Z1" s="34"/>
      <c r="AA1" s="34"/>
      <c r="AB1" s="34"/>
      <c r="AC1" s="34"/>
      <c r="AD1" s="34"/>
      <c r="AE1" s="34"/>
      <c r="AF1" s="34"/>
      <c r="AG1" s="34"/>
      <c r="AH1" s="34"/>
      <c r="AI1" s="34"/>
    </row>
    <row r="2" spans="1:261" s="34" customFormat="1" ht="21" customHeight="1" x14ac:dyDescent="0.25">
      <c r="A2" s="180" t="s">
        <v>30</v>
      </c>
      <c r="B2" s="180"/>
      <c r="C2" s="180"/>
      <c r="D2" s="180"/>
      <c r="E2" s="180"/>
      <c r="F2" s="180"/>
      <c r="G2" s="180"/>
      <c r="H2" s="180"/>
      <c r="I2" s="180"/>
      <c r="J2" s="180"/>
      <c r="K2" s="36"/>
      <c r="L2" s="36"/>
      <c r="M2" s="36"/>
      <c r="N2" s="36"/>
      <c r="O2" s="36"/>
      <c r="P2" s="36"/>
      <c r="Q2" s="36"/>
      <c r="R2" s="36"/>
      <c r="S2" s="36"/>
      <c r="T2" s="36"/>
      <c r="U2" s="36"/>
      <c r="V2" s="36"/>
      <c r="W2" s="36"/>
      <c r="X2" s="36"/>
      <c r="Y2" s="36"/>
      <c r="Z2" s="36"/>
      <c r="AA2" s="36"/>
      <c r="AB2" s="36"/>
      <c r="AC2" s="36"/>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3"/>
      <c r="BG2" s="203"/>
      <c r="BH2" s="203"/>
      <c r="BI2" s="203"/>
      <c r="BJ2" s="203"/>
      <c r="BK2" s="203"/>
      <c r="BL2" s="203"/>
      <c r="BM2" s="203"/>
      <c r="BN2" s="203"/>
      <c r="BO2" s="203"/>
      <c r="BP2" s="203"/>
      <c r="BQ2" s="203"/>
      <c r="BR2" s="203"/>
      <c r="BS2" s="203"/>
      <c r="BT2" s="203"/>
      <c r="BU2" s="203"/>
      <c r="BV2" s="203"/>
      <c r="BW2" s="203"/>
      <c r="BX2" s="203"/>
      <c r="BY2" s="203"/>
      <c r="BZ2" s="203"/>
      <c r="CA2" s="203"/>
      <c r="CB2" s="203"/>
      <c r="CC2" s="203"/>
      <c r="CD2" s="203"/>
      <c r="CE2" s="203"/>
      <c r="CF2" s="203"/>
      <c r="CG2" s="203"/>
      <c r="CH2" s="203"/>
      <c r="CI2" s="203"/>
      <c r="CJ2" s="203"/>
      <c r="CK2" s="203"/>
      <c r="CL2" s="203"/>
      <c r="CM2" s="203"/>
      <c r="CN2" s="203"/>
      <c r="CO2" s="203"/>
      <c r="CP2" s="203"/>
      <c r="CQ2" s="203"/>
      <c r="CR2" s="203"/>
      <c r="CS2" s="203"/>
      <c r="CT2" s="203"/>
      <c r="CU2" s="203"/>
      <c r="CV2" s="203"/>
      <c r="CW2" s="203"/>
      <c r="CX2" s="203"/>
      <c r="CY2" s="203"/>
      <c r="CZ2" s="203"/>
      <c r="DA2" s="203"/>
      <c r="DB2" s="203"/>
      <c r="DC2" s="203"/>
      <c r="DD2" s="203"/>
      <c r="DE2" s="203"/>
      <c r="DF2" s="203"/>
      <c r="DG2" s="203"/>
      <c r="DH2" s="203"/>
      <c r="DI2" s="203"/>
      <c r="DJ2" s="203"/>
      <c r="DK2" s="203"/>
      <c r="DL2" s="203"/>
      <c r="DM2" s="203"/>
      <c r="DN2" s="203"/>
      <c r="DO2" s="203"/>
      <c r="DP2" s="203"/>
      <c r="DQ2" s="203"/>
      <c r="DR2" s="203"/>
      <c r="DS2" s="203"/>
      <c r="DT2" s="203"/>
      <c r="DU2" s="203"/>
      <c r="DV2" s="203"/>
      <c r="DW2" s="203"/>
      <c r="DX2" s="203"/>
      <c r="DY2" s="203"/>
      <c r="DZ2" s="203"/>
      <c r="EA2" s="203"/>
      <c r="EB2" s="203"/>
      <c r="EC2" s="203"/>
      <c r="ED2" s="203"/>
      <c r="EE2" s="203"/>
      <c r="EF2" s="203"/>
      <c r="EG2" s="203"/>
      <c r="EH2" s="203"/>
      <c r="EI2" s="203"/>
      <c r="EJ2" s="203"/>
      <c r="EK2" s="203"/>
      <c r="EL2" s="203"/>
      <c r="EM2" s="203"/>
      <c r="EN2" s="203"/>
      <c r="EO2" s="203"/>
      <c r="EP2" s="203"/>
      <c r="EQ2" s="203"/>
      <c r="ER2" s="203"/>
      <c r="ES2" s="203"/>
      <c r="ET2" s="203"/>
      <c r="EU2" s="203"/>
      <c r="EV2" s="203"/>
      <c r="EW2" s="203"/>
      <c r="EX2" s="203"/>
      <c r="EY2" s="203"/>
      <c r="EZ2" s="203"/>
      <c r="FA2" s="203"/>
      <c r="FB2" s="203"/>
      <c r="FC2" s="203"/>
      <c r="FD2" s="203"/>
      <c r="FE2" s="203"/>
      <c r="FF2" s="203"/>
      <c r="FG2" s="203"/>
      <c r="FH2" s="203"/>
      <c r="FI2" s="203"/>
      <c r="FJ2" s="203"/>
      <c r="FK2" s="203"/>
      <c r="FL2" s="203"/>
      <c r="FM2" s="203"/>
      <c r="FN2" s="203"/>
      <c r="FO2" s="203"/>
      <c r="FP2" s="203"/>
      <c r="FQ2" s="203"/>
      <c r="FR2" s="203"/>
      <c r="FS2" s="203"/>
      <c r="FT2" s="203"/>
      <c r="FU2" s="203"/>
      <c r="FV2" s="203"/>
      <c r="FW2" s="203"/>
      <c r="FX2" s="203"/>
      <c r="FY2" s="203"/>
      <c r="FZ2" s="203"/>
      <c r="GA2" s="203"/>
      <c r="GB2" s="203"/>
      <c r="GC2" s="203"/>
      <c r="GD2" s="203"/>
      <c r="GE2" s="203"/>
      <c r="GF2" s="203"/>
      <c r="GG2" s="203"/>
      <c r="GH2" s="203"/>
      <c r="GI2" s="203"/>
      <c r="GJ2" s="203"/>
      <c r="GK2" s="203"/>
      <c r="GL2" s="203"/>
      <c r="GM2" s="203"/>
      <c r="GN2" s="203"/>
      <c r="GO2" s="203"/>
      <c r="GP2" s="203"/>
      <c r="GQ2" s="203"/>
      <c r="GR2" s="203"/>
      <c r="GS2" s="203"/>
      <c r="GT2" s="203"/>
      <c r="GU2" s="203"/>
      <c r="GV2" s="203"/>
      <c r="GW2" s="203"/>
      <c r="GX2" s="203"/>
      <c r="GY2" s="203"/>
      <c r="GZ2" s="203"/>
      <c r="HA2" s="203"/>
      <c r="HB2" s="203"/>
      <c r="HC2" s="203"/>
      <c r="HD2" s="203"/>
      <c r="HE2" s="203"/>
      <c r="HF2" s="203"/>
      <c r="HG2" s="203"/>
      <c r="HH2" s="203"/>
      <c r="HI2" s="203"/>
      <c r="HJ2" s="203"/>
      <c r="HK2" s="203"/>
      <c r="HL2" s="203"/>
      <c r="HM2" s="203"/>
      <c r="HN2" s="203"/>
      <c r="HO2" s="203"/>
      <c r="HP2" s="203"/>
      <c r="HQ2" s="203"/>
      <c r="HR2" s="203"/>
      <c r="HS2" s="203"/>
      <c r="HT2" s="203"/>
      <c r="HU2" s="203"/>
      <c r="HV2" s="203"/>
      <c r="HW2" s="203"/>
      <c r="HX2" s="203"/>
      <c r="HY2" s="203"/>
      <c r="HZ2" s="203"/>
      <c r="IA2" s="203"/>
      <c r="IB2" s="203"/>
      <c r="IC2" s="203"/>
      <c r="ID2" s="203"/>
      <c r="IE2" s="203"/>
      <c r="IF2" s="203"/>
      <c r="IG2" s="203"/>
      <c r="IH2" s="203"/>
      <c r="II2" s="203"/>
      <c r="IJ2" s="203"/>
      <c r="IK2" s="203"/>
      <c r="IL2" s="203"/>
      <c r="IM2" s="203"/>
      <c r="IN2" s="203"/>
      <c r="IO2" s="203"/>
      <c r="IP2" s="203"/>
      <c r="IQ2" s="203"/>
      <c r="IR2" s="203"/>
      <c r="IS2" s="203"/>
      <c r="IT2" s="203"/>
      <c r="IU2" s="203"/>
      <c r="IV2" s="203"/>
      <c r="IW2" s="203"/>
      <c r="IX2" s="203"/>
      <c r="IY2" s="203"/>
      <c r="IZ2" s="203"/>
      <c r="JA2" s="203"/>
    </row>
    <row r="3" spans="1:261" s="34" customFormat="1" ht="24.75" customHeight="1" x14ac:dyDescent="0.25">
      <c r="A3" s="180"/>
      <c r="B3" s="180"/>
      <c r="C3" s="180"/>
      <c r="D3" s="180"/>
      <c r="E3" s="180"/>
      <c r="F3" s="180"/>
      <c r="G3" s="180"/>
      <c r="H3" s="180"/>
      <c r="I3" s="180"/>
      <c r="J3" s="180"/>
      <c r="K3" s="36"/>
      <c r="L3" s="36"/>
      <c r="M3" s="36"/>
      <c r="N3" s="36"/>
      <c r="O3" s="36"/>
      <c r="P3" s="36"/>
      <c r="Q3" s="36"/>
      <c r="R3" s="36"/>
      <c r="S3" s="36"/>
      <c r="T3" s="36"/>
      <c r="U3" s="36"/>
      <c r="V3" s="36"/>
      <c r="W3" s="36"/>
      <c r="X3" s="36"/>
      <c r="Y3" s="36"/>
      <c r="Z3" s="36"/>
      <c r="AA3" s="36"/>
      <c r="AB3" s="36"/>
      <c r="AC3" s="36"/>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row>
    <row r="4" spans="1:261" s="34" customFormat="1" ht="23.25" x14ac:dyDescent="0.25">
      <c r="A4" s="181" t="s">
        <v>29</v>
      </c>
      <c r="B4" s="181"/>
      <c r="C4" s="181"/>
      <c r="D4" s="181"/>
      <c r="E4" s="181"/>
      <c r="F4" s="181"/>
      <c r="G4" s="181"/>
      <c r="H4" s="181"/>
      <c r="I4" s="181"/>
      <c r="J4" s="181"/>
      <c r="K4" s="36"/>
      <c r="L4" s="36"/>
      <c r="M4" s="36"/>
      <c r="N4" s="36"/>
      <c r="O4" s="36"/>
      <c r="P4" s="36"/>
      <c r="Q4" s="36"/>
      <c r="R4" s="36"/>
      <c r="S4" s="36"/>
      <c r="T4" s="36"/>
      <c r="U4" s="36"/>
      <c r="V4" s="36"/>
      <c r="W4" s="36"/>
      <c r="X4" s="36"/>
      <c r="Y4" s="36"/>
      <c r="Z4" s="36"/>
      <c r="AA4" s="36"/>
      <c r="AB4" s="36"/>
      <c r="AC4" s="36"/>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203"/>
      <c r="BJ4" s="203"/>
      <c r="BK4" s="203"/>
      <c r="BL4" s="203"/>
      <c r="BM4" s="203"/>
      <c r="BN4" s="203"/>
      <c r="BO4" s="203"/>
      <c r="BP4" s="203"/>
      <c r="BQ4" s="203"/>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3"/>
      <c r="EB4" s="203"/>
      <c r="EC4" s="203"/>
      <c r="ED4" s="203"/>
      <c r="EE4" s="203"/>
      <c r="EF4" s="203"/>
      <c r="EG4" s="203"/>
      <c r="EH4" s="203"/>
      <c r="EI4" s="203"/>
      <c r="EJ4" s="203"/>
      <c r="EK4" s="203"/>
      <c r="EL4" s="203"/>
      <c r="EM4" s="203"/>
      <c r="EN4" s="203"/>
      <c r="EO4" s="203"/>
      <c r="EP4" s="203"/>
      <c r="EQ4" s="203"/>
      <c r="ER4" s="203"/>
      <c r="ES4" s="203"/>
      <c r="ET4" s="203"/>
      <c r="EU4" s="203"/>
      <c r="EV4" s="203"/>
      <c r="EW4" s="203"/>
      <c r="EX4" s="203"/>
      <c r="EY4" s="203"/>
      <c r="EZ4" s="203"/>
      <c r="FA4" s="203"/>
      <c r="FB4" s="203"/>
      <c r="FC4" s="203"/>
      <c r="FD4" s="203"/>
      <c r="FE4" s="203"/>
      <c r="FF4" s="203"/>
      <c r="FG4" s="203"/>
      <c r="FH4" s="203"/>
      <c r="FI4" s="203"/>
      <c r="FJ4" s="203"/>
      <c r="FK4" s="203"/>
      <c r="FL4" s="203"/>
      <c r="FM4" s="203"/>
      <c r="FN4" s="203"/>
      <c r="FO4" s="203"/>
      <c r="FP4" s="203"/>
      <c r="FQ4" s="203"/>
      <c r="FR4" s="203"/>
      <c r="FS4" s="203"/>
      <c r="FT4" s="203"/>
      <c r="FU4" s="203"/>
      <c r="FV4" s="203"/>
      <c r="FW4" s="203"/>
      <c r="FX4" s="203"/>
      <c r="FY4" s="203"/>
      <c r="FZ4" s="203"/>
      <c r="GA4" s="203"/>
      <c r="GB4" s="203"/>
      <c r="GC4" s="203"/>
      <c r="GD4" s="203"/>
      <c r="GE4" s="203"/>
      <c r="GF4" s="203"/>
      <c r="GG4" s="203"/>
      <c r="GH4" s="203"/>
      <c r="GI4" s="203"/>
      <c r="GJ4" s="203"/>
      <c r="GK4" s="203"/>
      <c r="GL4" s="203"/>
      <c r="GM4" s="203"/>
      <c r="GN4" s="203"/>
      <c r="GO4" s="203"/>
      <c r="GP4" s="203"/>
      <c r="GQ4" s="203"/>
      <c r="GR4" s="203"/>
      <c r="GS4" s="203"/>
      <c r="GT4" s="203"/>
      <c r="GU4" s="203"/>
      <c r="GV4" s="203"/>
      <c r="GW4" s="203"/>
      <c r="GX4" s="203"/>
      <c r="GY4" s="203"/>
      <c r="GZ4" s="203"/>
      <c r="HA4" s="203"/>
      <c r="HB4" s="203"/>
      <c r="HC4" s="203"/>
      <c r="HD4" s="203"/>
      <c r="HE4" s="203"/>
      <c r="HF4" s="203"/>
      <c r="HG4" s="203"/>
      <c r="HH4" s="203"/>
      <c r="HI4" s="203"/>
      <c r="HJ4" s="203"/>
      <c r="HK4" s="203"/>
      <c r="HL4" s="203"/>
      <c r="HM4" s="203"/>
      <c r="HN4" s="203"/>
      <c r="HO4" s="203"/>
      <c r="HP4" s="203"/>
      <c r="HQ4" s="203"/>
      <c r="HR4" s="203"/>
      <c r="HS4" s="203"/>
      <c r="HT4" s="203"/>
      <c r="HU4" s="203"/>
      <c r="HV4" s="203"/>
      <c r="HW4" s="203"/>
      <c r="HX4" s="203"/>
      <c r="HY4" s="203"/>
      <c r="HZ4" s="203"/>
      <c r="IA4" s="203"/>
      <c r="IB4" s="203"/>
      <c r="IC4" s="203"/>
      <c r="ID4" s="203"/>
      <c r="IE4" s="203"/>
      <c r="IF4" s="203"/>
      <c r="IG4" s="203"/>
      <c r="IH4" s="203"/>
      <c r="II4" s="203"/>
      <c r="IJ4" s="203"/>
      <c r="IK4" s="203"/>
      <c r="IL4" s="203"/>
      <c r="IM4" s="203"/>
      <c r="IN4" s="203"/>
      <c r="IO4" s="203"/>
      <c r="IP4" s="203"/>
      <c r="IQ4" s="203"/>
      <c r="IR4" s="203"/>
      <c r="IS4" s="203"/>
      <c r="IT4" s="203"/>
      <c r="IU4" s="203"/>
      <c r="IV4" s="203"/>
      <c r="IW4" s="203"/>
      <c r="IX4" s="203"/>
      <c r="IY4" s="203"/>
      <c r="IZ4" s="203"/>
      <c r="JA4" s="203"/>
    </row>
    <row r="5" spans="1:261" s="34" customFormat="1" ht="23.25" customHeight="1" x14ac:dyDescent="0.25">
      <c r="A5" s="181"/>
      <c r="B5" s="181"/>
      <c r="C5" s="181"/>
      <c r="D5" s="181"/>
      <c r="E5" s="181"/>
      <c r="F5" s="181"/>
      <c r="G5" s="181"/>
      <c r="H5" s="181"/>
      <c r="I5" s="181"/>
      <c r="J5" s="181"/>
      <c r="K5" s="38"/>
      <c r="L5" s="38"/>
      <c r="M5" s="38"/>
      <c r="N5" s="38"/>
      <c r="O5" s="38"/>
      <c r="P5" s="38"/>
      <c r="Q5" s="38"/>
      <c r="R5" s="38"/>
      <c r="S5" s="38"/>
      <c r="T5" s="38"/>
      <c r="U5" s="38"/>
      <c r="V5" s="38"/>
      <c r="W5" s="36"/>
      <c r="X5" s="36"/>
      <c r="Y5" s="36"/>
      <c r="Z5" s="36"/>
      <c r="AA5" s="36"/>
      <c r="AB5" s="36"/>
      <c r="AC5" s="36"/>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3"/>
      <c r="DW5" s="203"/>
      <c r="DX5" s="203"/>
      <c r="DY5" s="203"/>
      <c r="DZ5" s="203"/>
      <c r="EA5" s="203"/>
      <c r="EB5" s="203"/>
      <c r="EC5" s="203"/>
      <c r="ED5" s="203"/>
      <c r="EE5" s="203"/>
      <c r="EF5" s="203"/>
      <c r="EG5" s="203"/>
      <c r="EH5" s="203"/>
      <c r="EI5" s="203"/>
      <c r="EJ5" s="203"/>
      <c r="EK5" s="203"/>
      <c r="EL5" s="203"/>
      <c r="EM5" s="203"/>
      <c r="EN5" s="203"/>
      <c r="EO5" s="203"/>
      <c r="EP5" s="203"/>
      <c r="EQ5" s="203"/>
      <c r="ER5" s="203"/>
      <c r="ES5" s="203"/>
      <c r="ET5" s="203"/>
      <c r="EU5" s="203"/>
      <c r="EV5" s="203"/>
      <c r="EW5" s="203"/>
      <c r="EX5" s="203"/>
      <c r="EY5" s="203"/>
      <c r="EZ5" s="203"/>
      <c r="FA5" s="203"/>
      <c r="FB5" s="203"/>
      <c r="FC5" s="203"/>
      <c r="FD5" s="203"/>
      <c r="FE5" s="203"/>
      <c r="FF5" s="203"/>
      <c r="FG5" s="203"/>
      <c r="FH5" s="203"/>
      <c r="FI5" s="203"/>
      <c r="FJ5" s="203"/>
      <c r="FK5" s="203"/>
      <c r="FL5" s="203"/>
      <c r="FM5" s="203"/>
      <c r="FN5" s="203"/>
      <c r="FO5" s="203"/>
      <c r="FP5" s="203"/>
      <c r="FQ5" s="203"/>
      <c r="FR5" s="203"/>
      <c r="FS5" s="203"/>
      <c r="FT5" s="203"/>
      <c r="FU5" s="203"/>
      <c r="FV5" s="203"/>
      <c r="FW5" s="203"/>
      <c r="FX5" s="203"/>
      <c r="FY5" s="203"/>
      <c r="FZ5" s="203"/>
      <c r="GA5" s="203"/>
      <c r="GB5" s="203"/>
      <c r="GC5" s="203"/>
      <c r="GD5" s="203"/>
      <c r="GE5" s="203"/>
      <c r="GF5" s="203"/>
      <c r="GG5" s="203"/>
      <c r="GH5" s="203"/>
      <c r="GI5" s="203"/>
      <c r="GJ5" s="203"/>
      <c r="GK5" s="203"/>
      <c r="GL5" s="203"/>
      <c r="GM5" s="203"/>
      <c r="GN5" s="203"/>
      <c r="GO5" s="203"/>
      <c r="GP5" s="203"/>
      <c r="GQ5" s="203"/>
      <c r="GR5" s="203"/>
      <c r="GS5" s="203"/>
      <c r="GT5" s="203"/>
      <c r="GU5" s="203"/>
      <c r="GV5" s="203"/>
      <c r="GW5" s="203"/>
      <c r="GX5" s="203"/>
      <c r="GY5" s="203"/>
      <c r="GZ5" s="203"/>
      <c r="HA5" s="203"/>
      <c r="HB5" s="203"/>
      <c r="HC5" s="203"/>
      <c r="HD5" s="203"/>
      <c r="HE5" s="203"/>
      <c r="HF5" s="203"/>
      <c r="HG5" s="203"/>
      <c r="HH5" s="203"/>
      <c r="HI5" s="203"/>
      <c r="HJ5" s="203"/>
      <c r="HK5" s="203"/>
      <c r="HL5" s="203"/>
      <c r="HM5" s="203"/>
      <c r="HN5" s="203"/>
      <c r="HO5" s="203"/>
      <c r="HP5" s="203"/>
      <c r="HQ5" s="203"/>
      <c r="HR5" s="203"/>
      <c r="HS5" s="203"/>
      <c r="HT5" s="203"/>
      <c r="HU5" s="203"/>
      <c r="HV5" s="203"/>
      <c r="HW5" s="203"/>
      <c r="HX5" s="203"/>
      <c r="HY5" s="203"/>
      <c r="HZ5" s="203"/>
      <c r="IA5" s="203"/>
      <c r="IB5" s="203"/>
      <c r="IC5" s="203"/>
      <c r="ID5" s="203"/>
      <c r="IE5" s="203"/>
      <c r="IF5" s="203"/>
      <c r="IG5" s="203"/>
      <c r="IH5" s="203"/>
      <c r="II5" s="203"/>
      <c r="IJ5" s="203"/>
      <c r="IK5" s="203"/>
      <c r="IL5" s="203"/>
      <c r="IM5" s="203"/>
      <c r="IN5" s="203"/>
      <c r="IO5" s="203"/>
      <c r="IP5" s="203"/>
      <c r="IQ5" s="203"/>
      <c r="IR5" s="203"/>
      <c r="IS5" s="203"/>
      <c r="IT5" s="203"/>
      <c r="IU5" s="203"/>
      <c r="IV5" s="203"/>
      <c r="IW5" s="203"/>
      <c r="IX5" s="203"/>
      <c r="IY5" s="203"/>
      <c r="IZ5" s="203"/>
      <c r="JA5" s="203"/>
    </row>
    <row r="6" spans="1:261" ht="23.25" x14ac:dyDescent="0.3">
      <c r="A6" s="7"/>
      <c r="B6" s="7"/>
      <c r="C6" s="26"/>
      <c r="D6" s="4"/>
      <c r="E6" s="4"/>
      <c r="F6" s="4"/>
      <c r="G6" s="4"/>
      <c r="H6" s="4"/>
      <c r="I6" s="4"/>
      <c r="J6" s="4"/>
    </row>
    <row r="7" spans="1:261" ht="87.75" customHeight="1" x14ac:dyDescent="0.25">
      <c r="A7" s="169" t="s">
        <v>70</v>
      </c>
      <c r="B7" s="170"/>
      <c r="C7" s="170"/>
      <c r="D7" s="171"/>
      <c r="E7" s="4"/>
      <c r="F7" s="4"/>
      <c r="G7" s="4"/>
      <c r="H7" s="4"/>
      <c r="I7" s="4"/>
      <c r="J7" s="4"/>
    </row>
    <row r="8" spans="1:261" s="61" customFormat="1" ht="23.25" customHeight="1" x14ac:dyDescent="0.3">
      <c r="A8" s="7"/>
      <c r="B8" s="7"/>
      <c r="C8" s="26"/>
      <c r="D8" s="4"/>
      <c r="E8" s="4"/>
      <c r="F8" s="4"/>
      <c r="G8" s="4"/>
      <c r="H8" s="4"/>
      <c r="I8" s="4"/>
      <c r="J8" s="4"/>
    </row>
    <row r="9" spans="1:261" ht="44.25" customHeight="1" x14ac:dyDescent="0.25">
      <c r="A9" s="193" t="s">
        <v>69</v>
      </c>
      <c r="B9" s="194"/>
      <c r="C9" s="167"/>
      <c r="D9" s="168"/>
      <c r="E9" s="4"/>
      <c r="F9" s="4"/>
      <c r="G9" s="37"/>
      <c r="H9" s="4"/>
      <c r="I9" s="4"/>
      <c r="J9" s="4"/>
    </row>
    <row r="10" spans="1:261" ht="23.25" x14ac:dyDescent="0.3">
      <c r="A10" s="7"/>
      <c r="B10" s="7"/>
      <c r="C10" s="26"/>
      <c r="D10" s="4"/>
      <c r="E10" s="4"/>
      <c r="F10" s="4"/>
      <c r="G10" s="4"/>
      <c r="H10" s="4"/>
      <c r="I10" s="4"/>
      <c r="J10" s="4"/>
    </row>
    <row r="11" spans="1:261" ht="24" thickBot="1" x14ac:dyDescent="0.35">
      <c r="A11" s="195" t="s">
        <v>20</v>
      </c>
      <c r="B11" s="195"/>
      <c r="C11" s="26"/>
      <c r="D11" s="4"/>
      <c r="E11" s="4"/>
      <c r="F11" s="4"/>
      <c r="G11" s="4"/>
      <c r="H11" s="4"/>
      <c r="I11" s="4"/>
      <c r="J11" s="4"/>
    </row>
    <row r="12" spans="1:261" ht="25.5" customHeight="1" x14ac:dyDescent="0.25">
      <c r="A12" s="198" t="s">
        <v>46</v>
      </c>
      <c r="B12" s="196" t="s">
        <v>0</v>
      </c>
      <c r="C12" s="197"/>
      <c r="D12" s="176" t="s">
        <v>21</v>
      </c>
      <c r="E12" s="176" t="s">
        <v>55</v>
      </c>
      <c r="F12" s="178" t="s">
        <v>56</v>
      </c>
      <c r="G12" s="172"/>
      <c r="H12" s="172"/>
      <c r="I12" s="172"/>
      <c r="J12" s="172"/>
    </row>
    <row r="13" spans="1:261" x14ac:dyDescent="0.25">
      <c r="A13" s="199"/>
      <c r="B13" s="46" t="s">
        <v>31</v>
      </c>
      <c r="C13" s="46" t="s">
        <v>38</v>
      </c>
      <c r="D13" s="177"/>
      <c r="E13" s="177"/>
      <c r="F13" s="179"/>
      <c r="G13" s="172"/>
      <c r="H13" s="172"/>
      <c r="I13" s="172"/>
      <c r="J13" s="172"/>
    </row>
    <row r="14" spans="1:261" ht="25.5" x14ac:dyDescent="0.25">
      <c r="A14" s="50" t="s">
        <v>47</v>
      </c>
      <c r="B14" s="28" t="s">
        <v>34</v>
      </c>
      <c r="C14" s="28" t="s">
        <v>32</v>
      </c>
      <c r="D14" s="29">
        <v>1</v>
      </c>
      <c r="E14" s="42"/>
      <c r="F14" s="43"/>
      <c r="G14" s="39"/>
      <c r="H14" s="39"/>
      <c r="I14" s="39"/>
      <c r="J14" s="39"/>
    </row>
    <row r="15" spans="1:261" ht="26.25" thickBot="1" x14ac:dyDescent="0.3">
      <c r="A15" s="51" t="s">
        <v>48</v>
      </c>
      <c r="B15" s="40" t="s">
        <v>182</v>
      </c>
      <c r="C15" s="40" t="s">
        <v>183</v>
      </c>
      <c r="D15" s="41">
        <v>1</v>
      </c>
      <c r="E15" s="44"/>
      <c r="F15" s="45"/>
      <c r="G15" s="39"/>
      <c r="H15" s="39"/>
      <c r="I15" s="39"/>
      <c r="J15" s="39"/>
    </row>
    <row r="16" spans="1:261" ht="24" thickBot="1" x14ac:dyDescent="0.35">
      <c r="A16" s="7"/>
      <c r="B16" s="7"/>
      <c r="C16" s="26"/>
      <c r="D16" s="200" t="s">
        <v>22</v>
      </c>
      <c r="E16" s="201"/>
      <c r="F16" s="202"/>
      <c r="G16" s="4"/>
      <c r="H16" s="4"/>
      <c r="I16" s="4"/>
      <c r="J16" s="4"/>
    </row>
    <row r="17" spans="1:10" ht="23.25" x14ac:dyDescent="0.3">
      <c r="A17" s="7"/>
      <c r="B17" s="7"/>
      <c r="C17" s="26"/>
      <c r="D17" s="4"/>
      <c r="E17" s="4"/>
      <c r="F17" s="4"/>
      <c r="G17" s="4"/>
      <c r="H17" s="4"/>
      <c r="I17" s="4"/>
      <c r="J17" s="4"/>
    </row>
    <row r="18" spans="1:10" ht="29.25" customHeight="1" thickBot="1" x14ac:dyDescent="0.35">
      <c r="A18" s="62" t="s">
        <v>227</v>
      </c>
      <c r="C18" s="26"/>
      <c r="D18" s="4"/>
      <c r="E18" s="4"/>
      <c r="F18" s="4"/>
      <c r="G18" s="4"/>
      <c r="H18" s="4"/>
      <c r="I18" s="4"/>
      <c r="J18" s="4"/>
    </row>
    <row r="19" spans="1:10" ht="24" thickBot="1" x14ac:dyDescent="0.3">
      <c r="A19" s="52" t="s">
        <v>46</v>
      </c>
      <c r="B19" s="53" t="s">
        <v>53</v>
      </c>
      <c r="C19" s="59" t="s">
        <v>40</v>
      </c>
      <c r="D19" s="4"/>
      <c r="E19" s="4"/>
      <c r="F19" s="4"/>
      <c r="G19" s="4"/>
      <c r="H19" s="4"/>
      <c r="I19" s="4"/>
      <c r="J19" s="4"/>
    </row>
    <row r="20" spans="1:10" ht="25.5" customHeight="1" thickBot="1" x14ac:dyDescent="0.3">
      <c r="A20" s="48" t="s">
        <v>49</v>
      </c>
      <c r="B20" s="47" t="s">
        <v>7</v>
      </c>
      <c r="C20" s="54"/>
      <c r="D20" s="160" t="s">
        <v>22</v>
      </c>
      <c r="E20" s="161"/>
      <c r="F20" s="4"/>
      <c r="G20" s="4"/>
      <c r="H20" s="4"/>
      <c r="I20" s="4"/>
      <c r="J20" s="4"/>
    </row>
    <row r="21" spans="1:10" ht="25.5" customHeight="1" thickBot="1" x14ac:dyDescent="0.3">
      <c r="A21" s="49" t="s">
        <v>50</v>
      </c>
      <c r="B21" s="113" t="s">
        <v>13</v>
      </c>
      <c r="C21" s="55"/>
      <c r="D21" s="160" t="s">
        <v>22</v>
      </c>
      <c r="E21" s="161"/>
      <c r="F21" s="4"/>
      <c r="G21" s="4"/>
      <c r="H21" s="4"/>
      <c r="I21" s="4"/>
      <c r="J21" s="4"/>
    </row>
    <row r="22" spans="1:10" ht="23.25" x14ac:dyDescent="0.25">
      <c r="B22" s="4"/>
      <c r="C22" s="4"/>
      <c r="D22" s="4"/>
      <c r="E22" s="4"/>
      <c r="F22" s="4"/>
      <c r="G22" s="4"/>
      <c r="H22" s="4"/>
      <c r="I22" s="4"/>
      <c r="J22" s="4"/>
    </row>
    <row r="23" spans="1:10" s="27" customFormat="1" ht="26.25" customHeight="1" x14ac:dyDescent="0.3">
      <c r="A23" s="62" t="s">
        <v>45</v>
      </c>
      <c r="C23" s="26"/>
      <c r="D23" s="26"/>
      <c r="E23" s="26"/>
      <c r="F23" s="26"/>
      <c r="G23" s="26"/>
      <c r="H23" s="26"/>
      <c r="I23" s="26"/>
      <c r="J23" s="26"/>
    </row>
    <row r="24" spans="1:10" s="27" customFormat="1" ht="29.25" customHeight="1" x14ac:dyDescent="0.3">
      <c r="A24" s="210" t="s">
        <v>3</v>
      </c>
      <c r="B24" s="211"/>
      <c r="C24" s="211"/>
      <c r="D24" s="211"/>
      <c r="E24" s="211"/>
      <c r="F24" s="211"/>
      <c r="G24" s="211"/>
      <c r="H24" s="211"/>
      <c r="I24" s="211"/>
      <c r="J24" s="212"/>
    </row>
    <row r="25" spans="1:10" ht="32.25" customHeight="1" x14ac:dyDescent="0.25">
      <c r="A25" s="185" t="s">
        <v>46</v>
      </c>
      <c r="B25" s="187" t="s">
        <v>1</v>
      </c>
      <c r="C25" s="95" t="s">
        <v>22</v>
      </c>
      <c r="D25" s="187" t="s">
        <v>152</v>
      </c>
      <c r="E25" s="189" t="s">
        <v>22</v>
      </c>
      <c r="F25" s="190"/>
      <c r="G25" s="191" t="s">
        <v>6</v>
      </c>
      <c r="H25" s="97" t="s">
        <v>22</v>
      </c>
      <c r="I25" s="158" t="s">
        <v>42</v>
      </c>
      <c r="J25" s="2" t="s">
        <v>126</v>
      </c>
    </row>
    <row r="26" spans="1:10" s="27" customFormat="1" ht="27.75" customHeight="1" thickBot="1" x14ac:dyDescent="0.35">
      <c r="A26" s="186"/>
      <c r="B26" s="188"/>
      <c r="C26" s="85" t="s">
        <v>54</v>
      </c>
      <c r="D26" s="188"/>
      <c r="E26" s="86" t="s">
        <v>5</v>
      </c>
      <c r="F26" s="86" t="s">
        <v>23</v>
      </c>
      <c r="G26" s="192"/>
      <c r="H26" s="86" t="s">
        <v>41</v>
      </c>
      <c r="I26" s="159"/>
      <c r="J26" s="1"/>
    </row>
    <row r="27" spans="1:10" s="27" customFormat="1" ht="17.25" customHeight="1" thickBot="1" x14ac:dyDescent="0.35">
      <c r="A27" s="63" t="s">
        <v>198</v>
      </c>
      <c r="B27" s="56"/>
      <c r="C27" s="56"/>
      <c r="D27" s="56"/>
      <c r="E27" s="56"/>
      <c r="F27" s="56"/>
      <c r="G27" s="56"/>
      <c r="H27" s="56"/>
      <c r="I27" s="56"/>
      <c r="J27" s="57"/>
    </row>
    <row r="28" spans="1:10" x14ac:dyDescent="0.25">
      <c r="A28" s="58" t="s">
        <v>51</v>
      </c>
      <c r="B28" s="74" t="s">
        <v>76</v>
      </c>
      <c r="C28" s="115"/>
      <c r="D28" s="78">
        <v>1</v>
      </c>
      <c r="E28" s="66"/>
      <c r="F28" s="67"/>
      <c r="G28" s="81">
        <f>E28*(1-F28)</f>
        <v>0</v>
      </c>
      <c r="H28" s="68"/>
      <c r="I28" s="83">
        <f>G28*(1+H28)</f>
        <v>0</v>
      </c>
      <c r="J28" s="87">
        <v>9099706000</v>
      </c>
    </row>
    <row r="29" spans="1:10" x14ac:dyDescent="0.25">
      <c r="A29" s="58" t="s">
        <v>52</v>
      </c>
      <c r="B29" s="74" t="s">
        <v>78</v>
      </c>
      <c r="C29" s="116"/>
      <c r="D29" s="79">
        <v>4</v>
      </c>
      <c r="E29" s="71"/>
      <c r="F29" s="72"/>
      <c r="G29" s="82">
        <f t="shared" ref="G29:G39" si="0">E29*(1-F29)</f>
        <v>0</v>
      </c>
      <c r="H29" s="73"/>
      <c r="I29" s="84">
        <f t="shared" ref="I29:I39" si="1">G29*(1+H29)</f>
        <v>0</v>
      </c>
      <c r="J29" s="88">
        <v>9100000077</v>
      </c>
    </row>
    <row r="30" spans="1:10" x14ac:dyDescent="0.25">
      <c r="A30" s="58" t="s">
        <v>57</v>
      </c>
      <c r="B30" s="74" t="s">
        <v>84</v>
      </c>
      <c r="C30" s="116"/>
      <c r="D30" s="79">
        <v>2</v>
      </c>
      <c r="E30" s="71"/>
      <c r="F30" s="72"/>
      <c r="G30" s="82">
        <f t="shared" si="0"/>
        <v>0</v>
      </c>
      <c r="H30" s="73"/>
      <c r="I30" s="84">
        <f t="shared" si="1"/>
        <v>0</v>
      </c>
      <c r="J30" s="88">
        <v>9099732000</v>
      </c>
    </row>
    <row r="31" spans="1:10" x14ac:dyDescent="0.25">
      <c r="A31" s="58" t="s">
        <v>58</v>
      </c>
      <c r="B31" s="74" t="s">
        <v>114</v>
      </c>
      <c r="C31" s="116"/>
      <c r="D31" s="79">
        <v>2</v>
      </c>
      <c r="E31" s="71"/>
      <c r="F31" s="72"/>
      <c r="G31" s="82">
        <f t="shared" si="0"/>
        <v>0</v>
      </c>
      <c r="H31" s="73"/>
      <c r="I31" s="84">
        <f t="shared" si="1"/>
        <v>0</v>
      </c>
      <c r="J31" s="88">
        <v>9100000559</v>
      </c>
    </row>
    <row r="32" spans="1:10" ht="15.75" thickBot="1" x14ac:dyDescent="0.3">
      <c r="A32" s="58" t="s">
        <v>59</v>
      </c>
      <c r="B32" s="74" t="s">
        <v>115</v>
      </c>
      <c r="C32" s="116"/>
      <c r="D32" s="79">
        <v>2</v>
      </c>
      <c r="E32" s="71"/>
      <c r="F32" s="72"/>
      <c r="G32" s="82">
        <f t="shared" si="0"/>
        <v>0</v>
      </c>
      <c r="H32" s="73"/>
      <c r="I32" s="84">
        <f t="shared" si="1"/>
        <v>0</v>
      </c>
      <c r="J32" s="88">
        <v>9099163000</v>
      </c>
    </row>
    <row r="33" spans="1:10" s="27" customFormat="1" ht="17.25" customHeight="1" thickBot="1" x14ac:dyDescent="0.35">
      <c r="A33" s="63" t="s">
        <v>193</v>
      </c>
      <c r="B33" s="56"/>
      <c r="C33" s="56"/>
      <c r="D33" s="56"/>
      <c r="E33" s="56"/>
      <c r="F33" s="56"/>
      <c r="G33" s="56"/>
      <c r="H33" s="56"/>
      <c r="I33" s="56"/>
      <c r="J33" s="57"/>
    </row>
    <row r="34" spans="1:10" x14ac:dyDescent="0.25">
      <c r="A34" s="50" t="s">
        <v>60</v>
      </c>
      <c r="B34" s="69" t="s">
        <v>71</v>
      </c>
      <c r="C34" s="70"/>
      <c r="D34" s="79">
        <v>1</v>
      </c>
      <c r="E34" s="71"/>
      <c r="F34" s="72"/>
      <c r="G34" s="82">
        <f>E34*(1-F34)</f>
        <v>0</v>
      </c>
      <c r="H34" s="73"/>
      <c r="I34" s="84">
        <f t="shared" si="1"/>
        <v>0</v>
      </c>
      <c r="J34" s="88"/>
    </row>
    <row r="35" spans="1:10" x14ac:dyDescent="0.25">
      <c r="A35" s="50" t="s">
        <v>61</v>
      </c>
      <c r="B35" s="69" t="s">
        <v>76</v>
      </c>
      <c r="C35" s="70"/>
      <c r="D35" s="79">
        <v>2</v>
      </c>
      <c r="E35" s="71"/>
      <c r="F35" s="72"/>
      <c r="G35" s="82">
        <f t="shared" si="0"/>
        <v>0</v>
      </c>
      <c r="H35" s="73"/>
      <c r="I35" s="84">
        <f t="shared" si="1"/>
        <v>0</v>
      </c>
      <c r="J35" s="88">
        <v>56104258</v>
      </c>
    </row>
    <row r="36" spans="1:10" x14ac:dyDescent="0.25">
      <c r="A36" s="50" t="s">
        <v>62</v>
      </c>
      <c r="B36" s="69" t="s">
        <v>77</v>
      </c>
      <c r="C36" s="70"/>
      <c r="D36" s="79">
        <v>2</v>
      </c>
      <c r="E36" s="71"/>
      <c r="F36" s="72"/>
      <c r="G36" s="82">
        <f t="shared" si="0"/>
        <v>0</v>
      </c>
      <c r="H36" s="73"/>
      <c r="I36" s="84">
        <f t="shared" si="1"/>
        <v>0</v>
      </c>
      <c r="J36" s="88">
        <v>56104285</v>
      </c>
    </row>
    <row r="37" spans="1:10" x14ac:dyDescent="0.25">
      <c r="A37" s="50" t="s">
        <v>63</v>
      </c>
      <c r="B37" s="69" t="s">
        <v>84</v>
      </c>
      <c r="C37" s="70"/>
      <c r="D37" s="79">
        <v>2</v>
      </c>
      <c r="E37" s="71"/>
      <c r="F37" s="72"/>
      <c r="G37" s="82">
        <f t="shared" si="0"/>
        <v>0</v>
      </c>
      <c r="H37" s="73"/>
      <c r="I37" s="84">
        <f t="shared" si="1"/>
        <v>0</v>
      </c>
      <c r="J37" s="88">
        <v>56104331</v>
      </c>
    </row>
    <row r="38" spans="1:10" x14ac:dyDescent="0.25">
      <c r="A38" s="50" t="s">
        <v>64</v>
      </c>
      <c r="B38" s="69" t="s">
        <v>194</v>
      </c>
      <c r="C38" s="70"/>
      <c r="D38" s="79">
        <v>2</v>
      </c>
      <c r="E38" s="71"/>
      <c r="F38" s="72"/>
      <c r="G38" s="82">
        <f t="shared" si="0"/>
        <v>0</v>
      </c>
      <c r="H38" s="73"/>
      <c r="I38" s="84">
        <f t="shared" si="1"/>
        <v>0</v>
      </c>
      <c r="J38" s="88"/>
    </row>
    <row r="39" spans="1:10" x14ac:dyDescent="0.25">
      <c r="A39" s="50" t="s">
        <v>65</v>
      </c>
      <c r="B39" s="69" t="s">
        <v>86</v>
      </c>
      <c r="C39" s="65"/>
      <c r="D39" s="79">
        <v>2</v>
      </c>
      <c r="E39" s="66"/>
      <c r="F39" s="67"/>
      <c r="G39" s="81">
        <f t="shared" si="0"/>
        <v>0</v>
      </c>
      <c r="H39" s="68"/>
      <c r="I39" s="83">
        <f t="shared" si="1"/>
        <v>0</v>
      </c>
      <c r="J39" s="88">
        <v>56104385</v>
      </c>
    </row>
    <row r="40" spans="1:10" ht="16.5" x14ac:dyDescent="0.3">
      <c r="A40" s="27"/>
      <c r="B40" s="9"/>
      <c r="C40" s="10"/>
      <c r="D40" s="26"/>
      <c r="E40" s="26"/>
      <c r="F40" s="26"/>
      <c r="G40" s="26"/>
      <c r="H40" s="26"/>
      <c r="I40" s="26"/>
      <c r="J40" s="26"/>
    </row>
    <row r="41" spans="1:10" ht="16.5" customHeight="1" x14ac:dyDescent="0.3">
      <c r="A41" s="182" t="s">
        <v>8</v>
      </c>
      <c r="B41" s="182"/>
      <c r="C41" s="10"/>
      <c r="D41" s="26"/>
      <c r="E41" s="26"/>
      <c r="F41" s="26"/>
      <c r="G41" s="26"/>
      <c r="H41" s="26"/>
      <c r="I41" s="26"/>
      <c r="J41" s="26"/>
    </row>
    <row r="42" spans="1:10" ht="17.25" customHeight="1" thickBot="1" x14ac:dyDescent="0.35">
      <c r="A42" s="183" t="s">
        <v>11</v>
      </c>
      <c r="B42" s="183"/>
      <c r="C42" s="10"/>
      <c r="D42" s="26"/>
      <c r="E42" s="26"/>
      <c r="F42" s="26"/>
      <c r="G42" s="26"/>
      <c r="H42" s="26"/>
      <c r="I42" s="26"/>
      <c r="J42" s="26"/>
    </row>
    <row r="43" spans="1:10" ht="18" customHeight="1" thickTop="1" thickBot="1" x14ac:dyDescent="0.35">
      <c r="A43" s="183" t="s">
        <v>9</v>
      </c>
      <c r="B43" s="184"/>
      <c r="C43" s="98"/>
      <c r="D43" s="160" t="s">
        <v>22</v>
      </c>
      <c r="E43" s="161"/>
      <c r="F43" s="26"/>
      <c r="G43" s="26"/>
      <c r="H43" s="26"/>
      <c r="I43" s="26"/>
      <c r="J43" s="26"/>
    </row>
    <row r="44" spans="1:10" ht="17.25" thickTop="1" x14ac:dyDescent="0.3">
      <c r="A44" s="27"/>
      <c r="B44" s="9"/>
      <c r="C44" s="26"/>
      <c r="D44" s="26"/>
      <c r="E44" s="26"/>
      <c r="F44" s="26"/>
      <c r="G44" s="26"/>
      <c r="H44" s="26"/>
      <c r="I44" s="26"/>
      <c r="J44" s="26"/>
    </row>
    <row r="45" spans="1:10" ht="17.25" thickBot="1" x14ac:dyDescent="0.35">
      <c r="A45" s="165" t="s">
        <v>12</v>
      </c>
      <c r="B45" s="165"/>
      <c r="C45" s="26"/>
      <c r="D45" s="26"/>
      <c r="E45" s="26"/>
      <c r="F45" s="26"/>
      <c r="G45" s="26"/>
      <c r="H45" s="26"/>
      <c r="I45" s="26"/>
      <c r="J45" s="26"/>
    </row>
    <row r="46" spans="1:10" ht="18" customHeight="1" thickTop="1" thickBot="1" x14ac:dyDescent="0.35">
      <c r="A46" s="165" t="s">
        <v>10</v>
      </c>
      <c r="B46" s="166"/>
      <c r="C46" s="99"/>
      <c r="D46" s="160" t="s">
        <v>22</v>
      </c>
      <c r="E46" s="161"/>
      <c r="F46" s="26"/>
      <c r="G46" s="26"/>
      <c r="H46" s="26"/>
      <c r="I46" s="26"/>
      <c r="J46" s="26"/>
    </row>
    <row r="47" spans="1:10" ht="18" thickTop="1" thickBot="1" x14ac:dyDescent="0.35">
      <c r="A47" s="27"/>
      <c r="B47" s="15"/>
      <c r="C47" s="100"/>
      <c r="D47" s="15"/>
      <c r="E47" s="15"/>
      <c r="F47" s="15"/>
      <c r="G47" s="15"/>
      <c r="H47" s="15"/>
      <c r="I47" s="26"/>
      <c r="J47" s="26"/>
    </row>
    <row r="48" spans="1:10" ht="18" customHeight="1" thickTop="1" thickBot="1" x14ac:dyDescent="0.35">
      <c r="A48" s="118" t="s">
        <v>43</v>
      </c>
      <c r="B48" s="15"/>
      <c r="C48" s="99"/>
      <c r="D48" s="160" t="s">
        <v>22</v>
      </c>
      <c r="E48" s="161"/>
      <c r="F48" s="15"/>
      <c r="G48" s="15"/>
      <c r="H48" s="15"/>
      <c r="I48" s="26"/>
      <c r="J48" s="26"/>
    </row>
    <row r="49" spans="1:10" ht="18" thickTop="1" thickBot="1" x14ac:dyDescent="0.35">
      <c r="A49" s="118" t="s">
        <v>221</v>
      </c>
      <c r="B49" s="15"/>
      <c r="C49" s="99"/>
      <c r="D49" s="160" t="s">
        <v>22</v>
      </c>
      <c r="E49" s="161"/>
      <c r="F49" s="15"/>
      <c r="G49" s="15"/>
      <c r="H49" s="15"/>
      <c r="I49" s="26"/>
      <c r="J49" s="26"/>
    </row>
    <row r="50" spans="1:10" ht="18" thickTop="1" thickBot="1" x14ac:dyDescent="0.35">
      <c r="A50" s="26"/>
      <c r="B50" s="26"/>
      <c r="C50" s="10"/>
      <c r="D50" s="26"/>
      <c r="E50" s="26"/>
      <c r="F50" s="26"/>
      <c r="G50" s="26"/>
      <c r="H50" s="26"/>
      <c r="I50" s="26"/>
      <c r="J50" s="26"/>
    </row>
    <row r="51" spans="1:10" ht="18.75" thickBot="1" x14ac:dyDescent="0.3">
      <c r="A51" s="162" t="s">
        <v>14</v>
      </c>
      <c r="B51" s="163"/>
      <c r="C51" s="163"/>
      <c r="D51" s="163"/>
      <c r="E51" s="163"/>
      <c r="F51" s="163"/>
      <c r="G51" s="163"/>
      <c r="H51" s="163"/>
      <c r="I51" s="163"/>
      <c r="J51" s="164"/>
    </row>
  </sheetData>
  <mergeCells count="117">
    <mergeCell ref="IL2:IW2"/>
    <mergeCell ref="HN3:HY3"/>
    <mergeCell ref="HZ3:IK3"/>
    <mergeCell ref="FR3:GC3"/>
    <mergeCell ref="CX3:DI3"/>
    <mergeCell ref="DJ3:DU3"/>
    <mergeCell ref="DV3:EG3"/>
    <mergeCell ref="EH3:ES3"/>
    <mergeCell ref="ET3:FE3"/>
    <mergeCell ref="HB3:HM3"/>
    <mergeCell ref="A1:J1"/>
    <mergeCell ref="A2:J3"/>
    <mergeCell ref="AD2:AO2"/>
    <mergeCell ref="AP2:BA2"/>
    <mergeCell ref="BB2:BM2"/>
    <mergeCell ref="BN2:BY2"/>
    <mergeCell ref="HN2:HY2"/>
    <mergeCell ref="HZ2:IK2"/>
    <mergeCell ref="FF3:FQ3"/>
    <mergeCell ref="IX2:JA2"/>
    <mergeCell ref="AD3:AO3"/>
    <mergeCell ref="AP3:BA3"/>
    <mergeCell ref="BB3:BM3"/>
    <mergeCell ref="BN3:BY3"/>
    <mergeCell ref="BZ3:CK3"/>
    <mergeCell ref="CL3:CW3"/>
    <mergeCell ref="ET2:FE2"/>
    <mergeCell ref="FF2:FQ2"/>
    <mergeCell ref="FR2:GC2"/>
    <mergeCell ref="GD2:GO2"/>
    <mergeCell ref="GP2:HA2"/>
    <mergeCell ref="HB2:HM2"/>
    <mergeCell ref="BZ2:CK2"/>
    <mergeCell ref="CL2:CW2"/>
    <mergeCell ref="CX2:DI2"/>
    <mergeCell ref="DJ2:DU2"/>
    <mergeCell ref="DV2:EG2"/>
    <mergeCell ref="EH2:ES2"/>
    <mergeCell ref="IL3:IW3"/>
    <mergeCell ref="IX3:JA3"/>
    <mergeCell ref="GD3:GO3"/>
    <mergeCell ref="GP3:HA3"/>
    <mergeCell ref="IL4:IW4"/>
    <mergeCell ref="DJ4:DU4"/>
    <mergeCell ref="DV4:EG4"/>
    <mergeCell ref="EH4:ES4"/>
    <mergeCell ref="ET4:FE4"/>
    <mergeCell ref="FF4:FQ4"/>
    <mergeCell ref="FR4:GC4"/>
    <mergeCell ref="HB5:HM5"/>
    <mergeCell ref="HN5:HY5"/>
    <mergeCell ref="CL5:CW5"/>
    <mergeCell ref="CX5:DI5"/>
    <mergeCell ref="DJ5:DU5"/>
    <mergeCell ref="DV5:EG5"/>
    <mergeCell ref="GD4:GO4"/>
    <mergeCell ref="GP4:HA4"/>
    <mergeCell ref="HB4:HM4"/>
    <mergeCell ref="HN4:HY4"/>
    <mergeCell ref="HZ4:IK4"/>
    <mergeCell ref="HZ5:IK5"/>
    <mergeCell ref="IL5:IW5"/>
    <mergeCell ref="IX5:JA5"/>
    <mergeCell ref="A7:D7"/>
    <mergeCell ref="EH5:ES5"/>
    <mergeCell ref="ET5:FE5"/>
    <mergeCell ref="FF5:FQ5"/>
    <mergeCell ref="FR5:GC5"/>
    <mergeCell ref="GD5:GO5"/>
    <mergeCell ref="GP5:HA5"/>
    <mergeCell ref="A4:J5"/>
    <mergeCell ref="AD4:AO4"/>
    <mergeCell ref="AP4:BA4"/>
    <mergeCell ref="BB4:BM4"/>
    <mergeCell ref="BN4:BY4"/>
    <mergeCell ref="BZ4:CK4"/>
    <mergeCell ref="CL4:CW4"/>
    <mergeCell ref="CX4:DI4"/>
    <mergeCell ref="IX4:JA4"/>
    <mergeCell ref="AD5:AO5"/>
    <mergeCell ref="AP5:BA5"/>
    <mergeCell ref="BB5:BM5"/>
    <mergeCell ref="BN5:BY5"/>
    <mergeCell ref="BZ5:CK5"/>
    <mergeCell ref="E12:E13"/>
    <mergeCell ref="F12:F13"/>
    <mergeCell ref="G12:G13"/>
    <mergeCell ref="H12:H13"/>
    <mergeCell ref="I12:I13"/>
    <mergeCell ref="J12:J13"/>
    <mergeCell ref="A9:B9"/>
    <mergeCell ref="C9:D9"/>
    <mergeCell ref="A11:B11"/>
    <mergeCell ref="A12:A13"/>
    <mergeCell ref="B12:C12"/>
    <mergeCell ref="D12:D13"/>
    <mergeCell ref="D16:F16"/>
    <mergeCell ref="D20:E20"/>
    <mergeCell ref="D21:E21"/>
    <mergeCell ref="A24:J24"/>
    <mergeCell ref="A25:A26"/>
    <mergeCell ref="B25:B26"/>
    <mergeCell ref="D25:D26"/>
    <mergeCell ref="E25:F25"/>
    <mergeCell ref="G25:G26"/>
    <mergeCell ref="I25:I26"/>
    <mergeCell ref="A46:B46"/>
    <mergeCell ref="D46:E46"/>
    <mergeCell ref="D48:E48"/>
    <mergeCell ref="D49:E49"/>
    <mergeCell ref="A51:J51"/>
    <mergeCell ref="J25:J26"/>
    <mergeCell ref="A41:B41"/>
    <mergeCell ref="A42:B42"/>
    <mergeCell ref="A43:B43"/>
    <mergeCell ref="D43:E43"/>
    <mergeCell ref="A45:B4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A126"/>
  <sheetViews>
    <sheetView workbookViewId="0">
      <selection activeCell="D17" sqref="D17"/>
    </sheetView>
  </sheetViews>
  <sheetFormatPr baseColWidth="10" defaultRowHeight="15" x14ac:dyDescent="0.25"/>
  <cols>
    <col min="1" max="1" width="11.42578125" style="25"/>
    <col min="2" max="2" width="51.85546875" style="25" customWidth="1"/>
    <col min="3" max="3" width="37.42578125" style="25" customWidth="1"/>
    <col min="4" max="4" width="24" style="25" customWidth="1"/>
    <col min="5" max="5" width="19.85546875" style="25" customWidth="1"/>
    <col min="6" max="6" width="20.85546875" style="25" customWidth="1"/>
    <col min="7" max="7" width="13.140625" style="25" customWidth="1"/>
    <col min="8" max="8" width="17.7109375" style="25" customWidth="1"/>
    <col min="9" max="9" width="13.140625" style="25" customWidth="1"/>
    <col min="10" max="10" width="15.85546875" style="25" customWidth="1"/>
    <col min="11" max="16384" width="11.42578125" style="25"/>
  </cols>
  <sheetData>
    <row r="1" spans="1:261" s="35" customFormat="1" ht="51" customHeight="1" x14ac:dyDescent="0.25">
      <c r="A1" s="180" t="s">
        <v>28</v>
      </c>
      <c r="B1" s="180"/>
      <c r="C1" s="180"/>
      <c r="D1" s="180"/>
      <c r="E1" s="180"/>
      <c r="F1" s="180"/>
      <c r="G1" s="180"/>
      <c r="H1" s="180"/>
      <c r="I1" s="180"/>
      <c r="J1" s="180"/>
      <c r="K1" s="36"/>
      <c r="L1" s="36"/>
      <c r="M1" s="36"/>
      <c r="N1" s="36"/>
      <c r="O1" s="36"/>
      <c r="P1" s="36"/>
      <c r="Q1" s="36"/>
      <c r="R1" s="36"/>
      <c r="S1" s="36"/>
      <c r="T1" s="36"/>
      <c r="U1" s="36"/>
      <c r="V1" s="36"/>
      <c r="W1" s="34"/>
      <c r="X1" s="34"/>
      <c r="Y1" s="34"/>
      <c r="Z1" s="34"/>
      <c r="AA1" s="34"/>
      <c r="AB1" s="34"/>
      <c r="AC1" s="34"/>
      <c r="AD1" s="34"/>
      <c r="AE1" s="34"/>
      <c r="AF1" s="34"/>
      <c r="AG1" s="34"/>
      <c r="AH1" s="34"/>
      <c r="AI1" s="34"/>
    </row>
    <row r="2" spans="1:261" s="34" customFormat="1" ht="21" customHeight="1" x14ac:dyDescent="0.25">
      <c r="A2" s="180" t="s">
        <v>30</v>
      </c>
      <c r="B2" s="180"/>
      <c r="C2" s="180"/>
      <c r="D2" s="180"/>
      <c r="E2" s="180"/>
      <c r="F2" s="180"/>
      <c r="G2" s="180"/>
      <c r="H2" s="180"/>
      <c r="I2" s="180"/>
      <c r="J2" s="180"/>
      <c r="K2" s="36"/>
      <c r="L2" s="36"/>
      <c r="M2" s="36"/>
      <c r="N2" s="36"/>
      <c r="O2" s="36"/>
      <c r="P2" s="36"/>
      <c r="Q2" s="36"/>
      <c r="R2" s="36"/>
      <c r="S2" s="36"/>
      <c r="T2" s="36"/>
      <c r="U2" s="36"/>
      <c r="V2" s="36"/>
      <c r="W2" s="36"/>
      <c r="X2" s="36"/>
      <c r="Y2" s="36"/>
      <c r="Z2" s="36"/>
      <c r="AA2" s="36"/>
      <c r="AB2" s="36"/>
      <c r="AC2" s="36"/>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3"/>
      <c r="BG2" s="203"/>
      <c r="BH2" s="203"/>
      <c r="BI2" s="203"/>
      <c r="BJ2" s="203"/>
      <c r="BK2" s="203"/>
      <c r="BL2" s="203"/>
      <c r="BM2" s="203"/>
      <c r="BN2" s="203"/>
      <c r="BO2" s="203"/>
      <c r="BP2" s="203"/>
      <c r="BQ2" s="203"/>
      <c r="BR2" s="203"/>
      <c r="BS2" s="203"/>
      <c r="BT2" s="203"/>
      <c r="BU2" s="203"/>
      <c r="BV2" s="203"/>
      <c r="BW2" s="203"/>
      <c r="BX2" s="203"/>
      <c r="BY2" s="203"/>
      <c r="BZ2" s="203"/>
      <c r="CA2" s="203"/>
      <c r="CB2" s="203"/>
      <c r="CC2" s="203"/>
      <c r="CD2" s="203"/>
      <c r="CE2" s="203"/>
      <c r="CF2" s="203"/>
      <c r="CG2" s="203"/>
      <c r="CH2" s="203"/>
      <c r="CI2" s="203"/>
      <c r="CJ2" s="203"/>
      <c r="CK2" s="203"/>
      <c r="CL2" s="203"/>
      <c r="CM2" s="203"/>
      <c r="CN2" s="203"/>
      <c r="CO2" s="203"/>
      <c r="CP2" s="203"/>
      <c r="CQ2" s="203"/>
      <c r="CR2" s="203"/>
      <c r="CS2" s="203"/>
      <c r="CT2" s="203"/>
      <c r="CU2" s="203"/>
      <c r="CV2" s="203"/>
      <c r="CW2" s="203"/>
      <c r="CX2" s="203"/>
      <c r="CY2" s="203"/>
      <c r="CZ2" s="203"/>
      <c r="DA2" s="203"/>
      <c r="DB2" s="203"/>
      <c r="DC2" s="203"/>
      <c r="DD2" s="203"/>
      <c r="DE2" s="203"/>
      <c r="DF2" s="203"/>
      <c r="DG2" s="203"/>
      <c r="DH2" s="203"/>
      <c r="DI2" s="203"/>
      <c r="DJ2" s="203"/>
      <c r="DK2" s="203"/>
      <c r="DL2" s="203"/>
      <c r="DM2" s="203"/>
      <c r="DN2" s="203"/>
      <c r="DO2" s="203"/>
      <c r="DP2" s="203"/>
      <c r="DQ2" s="203"/>
      <c r="DR2" s="203"/>
      <c r="DS2" s="203"/>
      <c r="DT2" s="203"/>
      <c r="DU2" s="203"/>
      <c r="DV2" s="203"/>
      <c r="DW2" s="203"/>
      <c r="DX2" s="203"/>
      <c r="DY2" s="203"/>
      <c r="DZ2" s="203"/>
      <c r="EA2" s="203"/>
      <c r="EB2" s="203"/>
      <c r="EC2" s="203"/>
      <c r="ED2" s="203"/>
      <c r="EE2" s="203"/>
      <c r="EF2" s="203"/>
      <c r="EG2" s="203"/>
      <c r="EH2" s="203"/>
      <c r="EI2" s="203"/>
      <c r="EJ2" s="203"/>
      <c r="EK2" s="203"/>
      <c r="EL2" s="203"/>
      <c r="EM2" s="203"/>
      <c r="EN2" s="203"/>
      <c r="EO2" s="203"/>
      <c r="EP2" s="203"/>
      <c r="EQ2" s="203"/>
      <c r="ER2" s="203"/>
      <c r="ES2" s="203"/>
      <c r="ET2" s="203"/>
      <c r="EU2" s="203"/>
      <c r="EV2" s="203"/>
      <c r="EW2" s="203"/>
      <c r="EX2" s="203"/>
      <c r="EY2" s="203"/>
      <c r="EZ2" s="203"/>
      <c r="FA2" s="203"/>
      <c r="FB2" s="203"/>
      <c r="FC2" s="203"/>
      <c r="FD2" s="203"/>
      <c r="FE2" s="203"/>
      <c r="FF2" s="203"/>
      <c r="FG2" s="203"/>
      <c r="FH2" s="203"/>
      <c r="FI2" s="203"/>
      <c r="FJ2" s="203"/>
      <c r="FK2" s="203"/>
      <c r="FL2" s="203"/>
      <c r="FM2" s="203"/>
      <c r="FN2" s="203"/>
      <c r="FO2" s="203"/>
      <c r="FP2" s="203"/>
      <c r="FQ2" s="203"/>
      <c r="FR2" s="203"/>
      <c r="FS2" s="203"/>
      <c r="FT2" s="203"/>
      <c r="FU2" s="203"/>
      <c r="FV2" s="203"/>
      <c r="FW2" s="203"/>
      <c r="FX2" s="203"/>
      <c r="FY2" s="203"/>
      <c r="FZ2" s="203"/>
      <c r="GA2" s="203"/>
      <c r="GB2" s="203"/>
      <c r="GC2" s="203"/>
      <c r="GD2" s="203"/>
      <c r="GE2" s="203"/>
      <c r="GF2" s="203"/>
      <c r="GG2" s="203"/>
      <c r="GH2" s="203"/>
      <c r="GI2" s="203"/>
      <c r="GJ2" s="203"/>
      <c r="GK2" s="203"/>
      <c r="GL2" s="203"/>
      <c r="GM2" s="203"/>
      <c r="GN2" s="203"/>
      <c r="GO2" s="203"/>
      <c r="GP2" s="203"/>
      <c r="GQ2" s="203"/>
      <c r="GR2" s="203"/>
      <c r="GS2" s="203"/>
      <c r="GT2" s="203"/>
      <c r="GU2" s="203"/>
      <c r="GV2" s="203"/>
      <c r="GW2" s="203"/>
      <c r="GX2" s="203"/>
      <c r="GY2" s="203"/>
      <c r="GZ2" s="203"/>
      <c r="HA2" s="203"/>
      <c r="HB2" s="203"/>
      <c r="HC2" s="203"/>
      <c r="HD2" s="203"/>
      <c r="HE2" s="203"/>
      <c r="HF2" s="203"/>
      <c r="HG2" s="203"/>
      <c r="HH2" s="203"/>
      <c r="HI2" s="203"/>
      <c r="HJ2" s="203"/>
      <c r="HK2" s="203"/>
      <c r="HL2" s="203"/>
      <c r="HM2" s="203"/>
      <c r="HN2" s="203"/>
      <c r="HO2" s="203"/>
      <c r="HP2" s="203"/>
      <c r="HQ2" s="203"/>
      <c r="HR2" s="203"/>
      <c r="HS2" s="203"/>
      <c r="HT2" s="203"/>
      <c r="HU2" s="203"/>
      <c r="HV2" s="203"/>
      <c r="HW2" s="203"/>
      <c r="HX2" s="203"/>
      <c r="HY2" s="203"/>
      <c r="HZ2" s="203"/>
      <c r="IA2" s="203"/>
      <c r="IB2" s="203"/>
      <c r="IC2" s="203"/>
      <c r="ID2" s="203"/>
      <c r="IE2" s="203"/>
      <c r="IF2" s="203"/>
      <c r="IG2" s="203"/>
      <c r="IH2" s="203"/>
      <c r="II2" s="203"/>
      <c r="IJ2" s="203"/>
      <c r="IK2" s="203"/>
      <c r="IL2" s="203"/>
      <c r="IM2" s="203"/>
      <c r="IN2" s="203"/>
      <c r="IO2" s="203"/>
      <c r="IP2" s="203"/>
      <c r="IQ2" s="203"/>
      <c r="IR2" s="203"/>
      <c r="IS2" s="203"/>
      <c r="IT2" s="203"/>
      <c r="IU2" s="203"/>
      <c r="IV2" s="203"/>
      <c r="IW2" s="203"/>
      <c r="IX2" s="203"/>
      <c r="IY2" s="203"/>
      <c r="IZ2" s="203"/>
      <c r="JA2" s="203"/>
    </row>
    <row r="3" spans="1:261" s="34" customFormat="1" ht="24.75" customHeight="1" x14ac:dyDescent="0.25">
      <c r="A3" s="180"/>
      <c r="B3" s="180"/>
      <c r="C3" s="180"/>
      <c r="D3" s="180"/>
      <c r="E3" s="180"/>
      <c r="F3" s="180"/>
      <c r="G3" s="180"/>
      <c r="H3" s="180"/>
      <c r="I3" s="180"/>
      <c r="J3" s="180"/>
      <c r="K3" s="36"/>
      <c r="L3" s="36"/>
      <c r="M3" s="36"/>
      <c r="N3" s="36"/>
      <c r="O3" s="36"/>
      <c r="P3" s="36"/>
      <c r="Q3" s="36"/>
      <c r="R3" s="36"/>
      <c r="S3" s="36"/>
      <c r="T3" s="36"/>
      <c r="U3" s="36"/>
      <c r="V3" s="36"/>
      <c r="W3" s="36"/>
      <c r="X3" s="36"/>
      <c r="Y3" s="36"/>
      <c r="Z3" s="36"/>
      <c r="AA3" s="36"/>
      <c r="AB3" s="36"/>
      <c r="AC3" s="36"/>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row>
    <row r="4" spans="1:261" s="34" customFormat="1" ht="23.25" x14ac:dyDescent="0.25">
      <c r="A4" s="181" t="s">
        <v>29</v>
      </c>
      <c r="B4" s="181"/>
      <c r="C4" s="181"/>
      <c r="D4" s="181"/>
      <c r="E4" s="181"/>
      <c r="F4" s="181"/>
      <c r="G4" s="181"/>
      <c r="H4" s="181"/>
      <c r="I4" s="181"/>
      <c r="J4" s="181"/>
      <c r="K4" s="36"/>
      <c r="L4" s="36"/>
      <c r="M4" s="36"/>
      <c r="N4" s="36"/>
      <c r="O4" s="36"/>
      <c r="P4" s="36"/>
      <c r="Q4" s="36"/>
      <c r="R4" s="36"/>
      <c r="S4" s="36"/>
      <c r="T4" s="36"/>
      <c r="U4" s="36"/>
      <c r="V4" s="36"/>
      <c r="W4" s="36"/>
      <c r="X4" s="36"/>
      <c r="Y4" s="36"/>
      <c r="Z4" s="36"/>
      <c r="AA4" s="36"/>
      <c r="AB4" s="36"/>
      <c r="AC4" s="36"/>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203"/>
      <c r="BJ4" s="203"/>
      <c r="BK4" s="203"/>
      <c r="BL4" s="203"/>
      <c r="BM4" s="203"/>
      <c r="BN4" s="203"/>
      <c r="BO4" s="203"/>
      <c r="BP4" s="203"/>
      <c r="BQ4" s="203"/>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3"/>
      <c r="EB4" s="203"/>
      <c r="EC4" s="203"/>
      <c r="ED4" s="203"/>
      <c r="EE4" s="203"/>
      <c r="EF4" s="203"/>
      <c r="EG4" s="203"/>
      <c r="EH4" s="203"/>
      <c r="EI4" s="203"/>
      <c r="EJ4" s="203"/>
      <c r="EK4" s="203"/>
      <c r="EL4" s="203"/>
      <c r="EM4" s="203"/>
      <c r="EN4" s="203"/>
      <c r="EO4" s="203"/>
      <c r="EP4" s="203"/>
      <c r="EQ4" s="203"/>
      <c r="ER4" s="203"/>
      <c r="ES4" s="203"/>
      <c r="ET4" s="203"/>
      <c r="EU4" s="203"/>
      <c r="EV4" s="203"/>
      <c r="EW4" s="203"/>
      <c r="EX4" s="203"/>
      <c r="EY4" s="203"/>
      <c r="EZ4" s="203"/>
      <c r="FA4" s="203"/>
      <c r="FB4" s="203"/>
      <c r="FC4" s="203"/>
      <c r="FD4" s="203"/>
      <c r="FE4" s="203"/>
      <c r="FF4" s="203"/>
      <c r="FG4" s="203"/>
      <c r="FH4" s="203"/>
      <c r="FI4" s="203"/>
      <c r="FJ4" s="203"/>
      <c r="FK4" s="203"/>
      <c r="FL4" s="203"/>
      <c r="FM4" s="203"/>
      <c r="FN4" s="203"/>
      <c r="FO4" s="203"/>
      <c r="FP4" s="203"/>
      <c r="FQ4" s="203"/>
      <c r="FR4" s="203"/>
      <c r="FS4" s="203"/>
      <c r="FT4" s="203"/>
      <c r="FU4" s="203"/>
      <c r="FV4" s="203"/>
      <c r="FW4" s="203"/>
      <c r="FX4" s="203"/>
      <c r="FY4" s="203"/>
      <c r="FZ4" s="203"/>
      <c r="GA4" s="203"/>
      <c r="GB4" s="203"/>
      <c r="GC4" s="203"/>
      <c r="GD4" s="203"/>
      <c r="GE4" s="203"/>
      <c r="GF4" s="203"/>
      <c r="GG4" s="203"/>
      <c r="GH4" s="203"/>
      <c r="GI4" s="203"/>
      <c r="GJ4" s="203"/>
      <c r="GK4" s="203"/>
      <c r="GL4" s="203"/>
      <c r="GM4" s="203"/>
      <c r="GN4" s="203"/>
      <c r="GO4" s="203"/>
      <c r="GP4" s="203"/>
      <c r="GQ4" s="203"/>
      <c r="GR4" s="203"/>
      <c r="GS4" s="203"/>
      <c r="GT4" s="203"/>
      <c r="GU4" s="203"/>
      <c r="GV4" s="203"/>
      <c r="GW4" s="203"/>
      <c r="GX4" s="203"/>
      <c r="GY4" s="203"/>
      <c r="GZ4" s="203"/>
      <c r="HA4" s="203"/>
      <c r="HB4" s="203"/>
      <c r="HC4" s="203"/>
      <c r="HD4" s="203"/>
      <c r="HE4" s="203"/>
      <c r="HF4" s="203"/>
      <c r="HG4" s="203"/>
      <c r="HH4" s="203"/>
      <c r="HI4" s="203"/>
      <c r="HJ4" s="203"/>
      <c r="HK4" s="203"/>
      <c r="HL4" s="203"/>
      <c r="HM4" s="203"/>
      <c r="HN4" s="203"/>
      <c r="HO4" s="203"/>
      <c r="HP4" s="203"/>
      <c r="HQ4" s="203"/>
      <c r="HR4" s="203"/>
      <c r="HS4" s="203"/>
      <c r="HT4" s="203"/>
      <c r="HU4" s="203"/>
      <c r="HV4" s="203"/>
      <c r="HW4" s="203"/>
      <c r="HX4" s="203"/>
      <c r="HY4" s="203"/>
      <c r="HZ4" s="203"/>
      <c r="IA4" s="203"/>
      <c r="IB4" s="203"/>
      <c r="IC4" s="203"/>
      <c r="ID4" s="203"/>
      <c r="IE4" s="203"/>
      <c r="IF4" s="203"/>
      <c r="IG4" s="203"/>
      <c r="IH4" s="203"/>
      <c r="II4" s="203"/>
      <c r="IJ4" s="203"/>
      <c r="IK4" s="203"/>
      <c r="IL4" s="203"/>
      <c r="IM4" s="203"/>
      <c r="IN4" s="203"/>
      <c r="IO4" s="203"/>
      <c r="IP4" s="203"/>
      <c r="IQ4" s="203"/>
      <c r="IR4" s="203"/>
      <c r="IS4" s="203"/>
      <c r="IT4" s="203"/>
      <c r="IU4" s="203"/>
      <c r="IV4" s="203"/>
      <c r="IW4" s="203"/>
      <c r="IX4" s="203"/>
      <c r="IY4" s="203"/>
      <c r="IZ4" s="203"/>
      <c r="JA4" s="203"/>
    </row>
    <row r="5" spans="1:261" s="34" customFormat="1" ht="23.25" customHeight="1" x14ac:dyDescent="0.25">
      <c r="A5" s="181"/>
      <c r="B5" s="181"/>
      <c r="C5" s="181"/>
      <c r="D5" s="181"/>
      <c r="E5" s="181"/>
      <c r="F5" s="181"/>
      <c r="G5" s="181"/>
      <c r="H5" s="181"/>
      <c r="I5" s="181"/>
      <c r="J5" s="181"/>
      <c r="K5" s="38"/>
      <c r="L5" s="38"/>
      <c r="M5" s="38"/>
      <c r="N5" s="38"/>
      <c r="O5" s="38"/>
      <c r="P5" s="38"/>
      <c r="Q5" s="38"/>
      <c r="R5" s="38"/>
      <c r="S5" s="38"/>
      <c r="T5" s="38"/>
      <c r="U5" s="38"/>
      <c r="V5" s="38"/>
      <c r="W5" s="36"/>
      <c r="X5" s="36"/>
      <c r="Y5" s="36"/>
      <c r="Z5" s="36"/>
      <c r="AA5" s="36"/>
      <c r="AB5" s="36"/>
      <c r="AC5" s="36"/>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3"/>
      <c r="DW5" s="203"/>
      <c r="DX5" s="203"/>
      <c r="DY5" s="203"/>
      <c r="DZ5" s="203"/>
      <c r="EA5" s="203"/>
      <c r="EB5" s="203"/>
      <c r="EC5" s="203"/>
      <c r="ED5" s="203"/>
      <c r="EE5" s="203"/>
      <c r="EF5" s="203"/>
      <c r="EG5" s="203"/>
      <c r="EH5" s="203"/>
      <c r="EI5" s="203"/>
      <c r="EJ5" s="203"/>
      <c r="EK5" s="203"/>
      <c r="EL5" s="203"/>
      <c r="EM5" s="203"/>
      <c r="EN5" s="203"/>
      <c r="EO5" s="203"/>
      <c r="EP5" s="203"/>
      <c r="EQ5" s="203"/>
      <c r="ER5" s="203"/>
      <c r="ES5" s="203"/>
      <c r="ET5" s="203"/>
      <c r="EU5" s="203"/>
      <c r="EV5" s="203"/>
      <c r="EW5" s="203"/>
      <c r="EX5" s="203"/>
      <c r="EY5" s="203"/>
      <c r="EZ5" s="203"/>
      <c r="FA5" s="203"/>
      <c r="FB5" s="203"/>
      <c r="FC5" s="203"/>
      <c r="FD5" s="203"/>
      <c r="FE5" s="203"/>
      <c r="FF5" s="203"/>
      <c r="FG5" s="203"/>
      <c r="FH5" s="203"/>
      <c r="FI5" s="203"/>
      <c r="FJ5" s="203"/>
      <c r="FK5" s="203"/>
      <c r="FL5" s="203"/>
      <c r="FM5" s="203"/>
      <c r="FN5" s="203"/>
      <c r="FO5" s="203"/>
      <c r="FP5" s="203"/>
      <c r="FQ5" s="203"/>
      <c r="FR5" s="203"/>
      <c r="FS5" s="203"/>
      <c r="FT5" s="203"/>
      <c r="FU5" s="203"/>
      <c r="FV5" s="203"/>
      <c r="FW5" s="203"/>
      <c r="FX5" s="203"/>
      <c r="FY5" s="203"/>
      <c r="FZ5" s="203"/>
      <c r="GA5" s="203"/>
      <c r="GB5" s="203"/>
      <c r="GC5" s="203"/>
      <c r="GD5" s="203"/>
      <c r="GE5" s="203"/>
      <c r="GF5" s="203"/>
      <c r="GG5" s="203"/>
      <c r="GH5" s="203"/>
      <c r="GI5" s="203"/>
      <c r="GJ5" s="203"/>
      <c r="GK5" s="203"/>
      <c r="GL5" s="203"/>
      <c r="GM5" s="203"/>
      <c r="GN5" s="203"/>
      <c r="GO5" s="203"/>
      <c r="GP5" s="203"/>
      <c r="GQ5" s="203"/>
      <c r="GR5" s="203"/>
      <c r="GS5" s="203"/>
      <c r="GT5" s="203"/>
      <c r="GU5" s="203"/>
      <c r="GV5" s="203"/>
      <c r="GW5" s="203"/>
      <c r="GX5" s="203"/>
      <c r="GY5" s="203"/>
      <c r="GZ5" s="203"/>
      <c r="HA5" s="203"/>
      <c r="HB5" s="203"/>
      <c r="HC5" s="203"/>
      <c r="HD5" s="203"/>
      <c r="HE5" s="203"/>
      <c r="HF5" s="203"/>
      <c r="HG5" s="203"/>
      <c r="HH5" s="203"/>
      <c r="HI5" s="203"/>
      <c r="HJ5" s="203"/>
      <c r="HK5" s="203"/>
      <c r="HL5" s="203"/>
      <c r="HM5" s="203"/>
      <c r="HN5" s="203"/>
      <c r="HO5" s="203"/>
      <c r="HP5" s="203"/>
      <c r="HQ5" s="203"/>
      <c r="HR5" s="203"/>
      <c r="HS5" s="203"/>
      <c r="HT5" s="203"/>
      <c r="HU5" s="203"/>
      <c r="HV5" s="203"/>
      <c r="HW5" s="203"/>
      <c r="HX5" s="203"/>
      <c r="HY5" s="203"/>
      <c r="HZ5" s="203"/>
      <c r="IA5" s="203"/>
      <c r="IB5" s="203"/>
      <c r="IC5" s="203"/>
      <c r="ID5" s="203"/>
      <c r="IE5" s="203"/>
      <c r="IF5" s="203"/>
      <c r="IG5" s="203"/>
      <c r="IH5" s="203"/>
      <c r="II5" s="203"/>
      <c r="IJ5" s="203"/>
      <c r="IK5" s="203"/>
      <c r="IL5" s="203"/>
      <c r="IM5" s="203"/>
      <c r="IN5" s="203"/>
      <c r="IO5" s="203"/>
      <c r="IP5" s="203"/>
      <c r="IQ5" s="203"/>
      <c r="IR5" s="203"/>
      <c r="IS5" s="203"/>
      <c r="IT5" s="203"/>
      <c r="IU5" s="203"/>
      <c r="IV5" s="203"/>
      <c r="IW5" s="203"/>
      <c r="IX5" s="203"/>
      <c r="IY5" s="203"/>
      <c r="IZ5" s="203"/>
      <c r="JA5" s="203"/>
    </row>
    <row r="6" spans="1:261" ht="23.25" x14ac:dyDescent="0.3">
      <c r="A6" s="7"/>
      <c r="B6" s="7"/>
      <c r="C6" s="26"/>
      <c r="D6" s="4"/>
      <c r="E6" s="4"/>
      <c r="F6" s="4"/>
      <c r="G6" s="4"/>
      <c r="H6" s="4"/>
      <c r="I6" s="4"/>
      <c r="J6" s="4"/>
    </row>
    <row r="7" spans="1:261" ht="87.75" customHeight="1" x14ac:dyDescent="0.25">
      <c r="A7" s="169" t="s">
        <v>70</v>
      </c>
      <c r="B7" s="170"/>
      <c r="C7" s="170"/>
      <c r="D7" s="171"/>
      <c r="E7" s="4"/>
      <c r="F7" s="4"/>
      <c r="G7" s="4"/>
      <c r="H7" s="4"/>
      <c r="I7" s="4"/>
      <c r="J7" s="4"/>
    </row>
    <row r="8" spans="1:261" s="61" customFormat="1" ht="23.25" customHeight="1" x14ac:dyDescent="0.3">
      <c r="A8" s="7"/>
      <c r="B8" s="7"/>
      <c r="C8" s="26"/>
      <c r="D8" s="4"/>
      <c r="E8" s="4"/>
      <c r="F8" s="4"/>
      <c r="G8" s="4"/>
      <c r="H8" s="4"/>
      <c r="I8" s="4"/>
      <c r="J8" s="4"/>
    </row>
    <row r="9" spans="1:261" ht="44.25" customHeight="1" x14ac:dyDescent="0.25">
      <c r="A9" s="193" t="s">
        <v>69</v>
      </c>
      <c r="B9" s="194"/>
      <c r="C9" s="167"/>
      <c r="D9" s="168"/>
      <c r="E9" s="4"/>
      <c r="F9" s="4"/>
      <c r="G9" s="37"/>
      <c r="H9" s="4"/>
      <c r="I9" s="4"/>
      <c r="J9" s="4"/>
    </row>
    <row r="10" spans="1:261" ht="23.25" x14ac:dyDescent="0.3">
      <c r="A10" s="7"/>
      <c r="B10" s="7"/>
      <c r="C10" s="26"/>
      <c r="D10" s="4"/>
      <c r="E10" s="4"/>
      <c r="F10" s="4"/>
      <c r="G10" s="4"/>
      <c r="H10" s="4"/>
      <c r="I10" s="4"/>
      <c r="J10" s="4"/>
    </row>
    <row r="11" spans="1:261" ht="24" thickBot="1" x14ac:dyDescent="0.35">
      <c r="A11" s="195" t="s">
        <v>20</v>
      </c>
      <c r="B11" s="195"/>
      <c r="C11" s="26"/>
      <c r="D11" s="4"/>
      <c r="E11" s="4"/>
      <c r="F11" s="4"/>
      <c r="G11" s="4"/>
      <c r="H11" s="4"/>
      <c r="I11" s="4"/>
      <c r="J11" s="4"/>
    </row>
    <row r="12" spans="1:261" ht="25.5" customHeight="1" x14ac:dyDescent="0.25">
      <c r="A12" s="198" t="s">
        <v>46</v>
      </c>
      <c r="B12" s="196" t="s">
        <v>0</v>
      </c>
      <c r="C12" s="197"/>
      <c r="D12" s="176" t="s">
        <v>21</v>
      </c>
      <c r="E12" s="176" t="s">
        <v>55</v>
      </c>
      <c r="F12" s="178" t="s">
        <v>56</v>
      </c>
      <c r="G12" s="172"/>
      <c r="H12" s="172"/>
      <c r="I12" s="172"/>
      <c r="J12" s="172"/>
    </row>
    <row r="13" spans="1:261" x14ac:dyDescent="0.25">
      <c r="A13" s="199"/>
      <c r="B13" s="46" t="s">
        <v>31</v>
      </c>
      <c r="C13" s="46" t="s">
        <v>38</v>
      </c>
      <c r="D13" s="177"/>
      <c r="E13" s="177"/>
      <c r="F13" s="179"/>
      <c r="G13" s="172"/>
      <c r="H13" s="172"/>
      <c r="I13" s="172"/>
      <c r="J13" s="172"/>
    </row>
    <row r="14" spans="1:261" ht="25.5" x14ac:dyDescent="0.25">
      <c r="A14" s="50" t="s">
        <v>47</v>
      </c>
      <c r="B14" s="28" t="s">
        <v>34</v>
      </c>
      <c r="C14" s="28" t="s">
        <v>202</v>
      </c>
      <c r="D14" s="29">
        <v>1</v>
      </c>
      <c r="E14" s="42"/>
      <c r="F14" s="43"/>
      <c r="G14" s="39"/>
      <c r="H14" s="39"/>
      <c r="I14" s="39"/>
      <c r="J14" s="39"/>
    </row>
    <row r="15" spans="1:261" ht="25.5" x14ac:dyDescent="0.25">
      <c r="A15" s="50" t="s">
        <v>48</v>
      </c>
      <c r="B15" s="28" t="s">
        <v>35</v>
      </c>
      <c r="C15" s="28" t="s">
        <v>203</v>
      </c>
      <c r="D15" s="29">
        <v>1</v>
      </c>
      <c r="E15" s="42"/>
      <c r="F15" s="43"/>
      <c r="G15" s="39"/>
      <c r="H15" s="39"/>
      <c r="I15" s="39"/>
      <c r="J15" s="39"/>
    </row>
    <row r="16" spans="1:261" ht="25.5" x14ac:dyDescent="0.25">
      <c r="A16" s="50" t="s">
        <v>49</v>
      </c>
      <c r="B16" s="28" t="s">
        <v>36</v>
      </c>
      <c r="C16" s="28" t="s">
        <v>204</v>
      </c>
      <c r="D16" s="29">
        <v>1</v>
      </c>
      <c r="E16" s="42"/>
      <c r="F16" s="43"/>
      <c r="G16" s="39"/>
      <c r="H16" s="39"/>
      <c r="I16" s="39"/>
      <c r="J16" s="39"/>
    </row>
    <row r="17" spans="1:10" ht="26.25" thickBot="1" x14ac:dyDescent="0.3">
      <c r="A17" s="51" t="s">
        <v>50</v>
      </c>
      <c r="B17" s="40" t="s">
        <v>182</v>
      </c>
      <c r="C17" s="40" t="s">
        <v>205</v>
      </c>
      <c r="D17" s="41">
        <v>1</v>
      </c>
      <c r="E17" s="44"/>
      <c r="F17" s="45"/>
      <c r="G17" s="39"/>
      <c r="H17" s="39"/>
      <c r="I17" s="39"/>
      <c r="J17" s="39"/>
    </row>
    <row r="18" spans="1:10" ht="24" thickBot="1" x14ac:dyDescent="0.35">
      <c r="A18" s="7"/>
      <c r="B18" s="7"/>
      <c r="C18" s="26"/>
      <c r="D18" s="200" t="s">
        <v>22</v>
      </c>
      <c r="E18" s="201"/>
      <c r="F18" s="202"/>
      <c r="G18" s="4"/>
      <c r="H18" s="4"/>
      <c r="I18" s="4"/>
      <c r="J18" s="4"/>
    </row>
    <row r="19" spans="1:10" ht="23.25" x14ac:dyDescent="0.3">
      <c r="A19" s="7"/>
      <c r="B19" s="7"/>
      <c r="C19" s="26"/>
      <c r="D19" s="4"/>
      <c r="E19" s="4"/>
      <c r="F19" s="4"/>
      <c r="G19" s="4"/>
      <c r="H19" s="4"/>
      <c r="I19" s="4"/>
      <c r="J19" s="4"/>
    </row>
    <row r="20" spans="1:10" ht="29.25" customHeight="1" thickBot="1" x14ac:dyDescent="0.35">
      <c r="A20" s="62" t="s">
        <v>227</v>
      </c>
      <c r="C20" s="26"/>
      <c r="D20" s="4"/>
      <c r="E20" s="4"/>
      <c r="F20" s="4"/>
      <c r="G20" s="4"/>
      <c r="H20" s="4"/>
      <c r="I20" s="4"/>
      <c r="J20" s="4"/>
    </row>
    <row r="21" spans="1:10" ht="24" thickBot="1" x14ac:dyDescent="0.3">
      <c r="A21" s="52" t="s">
        <v>46</v>
      </c>
      <c r="B21" s="53" t="s">
        <v>53</v>
      </c>
      <c r="C21" s="59" t="s">
        <v>40</v>
      </c>
      <c r="D21" s="4"/>
      <c r="E21" s="4"/>
      <c r="F21" s="4"/>
      <c r="G21" s="4"/>
      <c r="H21" s="4"/>
      <c r="I21" s="4"/>
      <c r="J21" s="4"/>
    </row>
    <row r="22" spans="1:10" ht="25.5" customHeight="1" thickBot="1" x14ac:dyDescent="0.3">
      <c r="A22" s="48" t="s">
        <v>51</v>
      </c>
      <c r="B22" s="47" t="s">
        <v>7</v>
      </c>
      <c r="C22" s="54"/>
      <c r="D22" s="160" t="s">
        <v>22</v>
      </c>
      <c r="E22" s="161"/>
      <c r="F22" s="4"/>
      <c r="G22" s="4"/>
      <c r="H22" s="4"/>
      <c r="I22" s="4"/>
      <c r="J22" s="4"/>
    </row>
    <row r="23" spans="1:10" ht="25.5" customHeight="1" thickBot="1" x14ac:dyDescent="0.3">
      <c r="A23" s="49" t="s">
        <v>52</v>
      </c>
      <c r="B23" s="113" t="s">
        <v>13</v>
      </c>
      <c r="C23" s="55"/>
      <c r="D23" s="160" t="s">
        <v>22</v>
      </c>
      <c r="E23" s="161"/>
      <c r="F23" s="4"/>
      <c r="G23" s="4"/>
      <c r="H23" s="4"/>
      <c r="I23" s="4"/>
      <c r="J23" s="4"/>
    </row>
    <row r="24" spans="1:10" ht="23.25" x14ac:dyDescent="0.25">
      <c r="B24" s="4"/>
      <c r="C24" s="4"/>
      <c r="D24" s="4"/>
      <c r="E24" s="4"/>
      <c r="F24" s="4"/>
      <c r="G24" s="4"/>
      <c r="H24" s="4"/>
      <c r="I24" s="4"/>
      <c r="J24" s="4"/>
    </row>
    <row r="25" spans="1:10" s="27" customFormat="1" ht="26.25" customHeight="1" x14ac:dyDescent="0.3">
      <c r="A25" s="62" t="s">
        <v>45</v>
      </c>
      <c r="C25" s="26"/>
      <c r="D25" s="26"/>
      <c r="E25" s="26"/>
      <c r="F25" s="26"/>
      <c r="G25" s="26"/>
      <c r="H25" s="26"/>
      <c r="I25" s="26"/>
      <c r="J25" s="26"/>
    </row>
    <row r="26" spans="1:10" s="27" customFormat="1" ht="29.25" customHeight="1" x14ac:dyDescent="0.3">
      <c r="A26" s="213" t="s">
        <v>206</v>
      </c>
      <c r="B26" s="214"/>
      <c r="C26" s="214"/>
      <c r="D26" s="214"/>
      <c r="E26" s="214"/>
      <c r="F26" s="214"/>
      <c r="G26" s="214"/>
      <c r="H26" s="214"/>
      <c r="I26" s="214"/>
      <c r="J26" s="215"/>
    </row>
    <row r="27" spans="1:10" ht="32.25" customHeight="1" x14ac:dyDescent="0.25">
      <c r="A27" s="185" t="s">
        <v>46</v>
      </c>
      <c r="B27" s="187" t="s">
        <v>1</v>
      </c>
      <c r="C27" s="95" t="s">
        <v>22</v>
      </c>
      <c r="D27" s="187" t="s">
        <v>152</v>
      </c>
      <c r="E27" s="189" t="s">
        <v>22</v>
      </c>
      <c r="F27" s="190"/>
      <c r="G27" s="191" t="s">
        <v>6</v>
      </c>
      <c r="H27" s="97" t="s">
        <v>22</v>
      </c>
      <c r="I27" s="158" t="s">
        <v>42</v>
      </c>
      <c r="J27" s="2" t="s">
        <v>126</v>
      </c>
    </row>
    <row r="28" spans="1:10" s="27" customFormat="1" ht="27.75" customHeight="1" thickBot="1" x14ac:dyDescent="0.35">
      <c r="A28" s="186"/>
      <c r="B28" s="188"/>
      <c r="C28" s="94" t="s">
        <v>54</v>
      </c>
      <c r="D28" s="188"/>
      <c r="E28" s="96" t="s">
        <v>5</v>
      </c>
      <c r="F28" s="96" t="s">
        <v>23</v>
      </c>
      <c r="G28" s="192"/>
      <c r="H28" s="96" t="s">
        <v>41</v>
      </c>
      <c r="I28" s="159"/>
      <c r="J28" s="1"/>
    </row>
    <row r="29" spans="1:10" s="27" customFormat="1" ht="17.25" customHeight="1" thickBot="1" x14ac:dyDescent="0.35">
      <c r="A29" s="63" t="s">
        <v>44</v>
      </c>
      <c r="B29" s="56"/>
      <c r="C29" s="56"/>
      <c r="D29" s="56"/>
      <c r="E29" s="56"/>
      <c r="F29" s="56"/>
      <c r="G29" s="56"/>
      <c r="H29" s="56"/>
      <c r="I29" s="56"/>
      <c r="J29" s="57"/>
    </row>
    <row r="30" spans="1:10" x14ac:dyDescent="0.25">
      <c r="A30" s="58" t="s">
        <v>57</v>
      </c>
      <c r="B30" s="74" t="s">
        <v>207</v>
      </c>
      <c r="C30" s="115"/>
      <c r="D30" s="78">
        <v>4</v>
      </c>
      <c r="E30" s="66"/>
      <c r="F30" s="67"/>
      <c r="G30" s="81">
        <f>E30*(1-F30)</f>
        <v>0</v>
      </c>
      <c r="H30" s="68"/>
      <c r="I30" s="83">
        <f>G30*(1+H30)</f>
        <v>0</v>
      </c>
      <c r="J30" s="87" t="s">
        <v>208</v>
      </c>
    </row>
    <row r="31" spans="1:10" x14ac:dyDescent="0.25">
      <c r="A31" s="50" t="s">
        <v>58</v>
      </c>
      <c r="B31" s="74" t="s">
        <v>71</v>
      </c>
      <c r="C31" s="116"/>
      <c r="D31" s="79">
        <v>5</v>
      </c>
      <c r="E31" s="66"/>
      <c r="F31" s="67"/>
      <c r="G31" s="82">
        <f t="shared" ref="G31:G41" si="0">E31*(1-F31)</f>
        <v>0</v>
      </c>
      <c r="H31" s="68"/>
      <c r="I31" s="84">
        <f t="shared" ref="I31:I41" si="1">G31*(1+H31)</f>
        <v>0</v>
      </c>
      <c r="J31" s="88">
        <v>9098673000</v>
      </c>
    </row>
    <row r="32" spans="1:10" x14ac:dyDescent="0.25">
      <c r="A32" s="50" t="s">
        <v>59</v>
      </c>
      <c r="B32" s="74" t="s">
        <v>72</v>
      </c>
      <c r="C32" s="116"/>
      <c r="D32" s="79">
        <v>1</v>
      </c>
      <c r="E32" s="66"/>
      <c r="F32" s="67"/>
      <c r="G32" s="82">
        <f t="shared" si="0"/>
        <v>0</v>
      </c>
      <c r="H32" s="68"/>
      <c r="I32" s="84">
        <f>G32*(1+H32)</f>
        <v>0</v>
      </c>
      <c r="J32" s="88">
        <v>9096739000</v>
      </c>
    </row>
    <row r="33" spans="1:10" x14ac:dyDescent="0.25">
      <c r="A33" s="50" t="s">
        <v>60</v>
      </c>
      <c r="B33" s="74" t="s">
        <v>73</v>
      </c>
      <c r="C33" s="116"/>
      <c r="D33" s="79">
        <v>4</v>
      </c>
      <c r="E33" s="66"/>
      <c r="F33" s="67"/>
      <c r="G33" s="82">
        <f t="shared" si="0"/>
        <v>0</v>
      </c>
      <c r="H33" s="68"/>
      <c r="I33" s="84">
        <f t="shared" si="1"/>
        <v>0</v>
      </c>
      <c r="J33" s="88">
        <v>9096555000</v>
      </c>
    </row>
    <row r="34" spans="1:10" x14ac:dyDescent="0.25">
      <c r="A34" s="50" t="s">
        <v>61</v>
      </c>
      <c r="B34" s="74" t="s">
        <v>74</v>
      </c>
      <c r="C34" s="116"/>
      <c r="D34" s="79">
        <v>1</v>
      </c>
      <c r="E34" s="66"/>
      <c r="F34" s="67"/>
      <c r="G34" s="82">
        <f t="shared" si="0"/>
        <v>0</v>
      </c>
      <c r="H34" s="68"/>
      <c r="I34" s="84">
        <f t="shared" si="1"/>
        <v>0</v>
      </c>
      <c r="J34" s="88"/>
    </row>
    <row r="35" spans="1:10" x14ac:dyDescent="0.25">
      <c r="A35" s="50" t="s">
        <v>62</v>
      </c>
      <c r="B35" s="74" t="s">
        <v>75</v>
      </c>
      <c r="C35" s="116"/>
      <c r="D35" s="79">
        <v>6</v>
      </c>
      <c r="E35" s="66"/>
      <c r="F35" s="67"/>
      <c r="G35" s="82">
        <f t="shared" si="0"/>
        <v>0</v>
      </c>
      <c r="H35" s="68"/>
      <c r="I35" s="84">
        <f t="shared" si="1"/>
        <v>0</v>
      </c>
      <c r="J35" s="88">
        <v>9097166000</v>
      </c>
    </row>
    <row r="36" spans="1:10" x14ac:dyDescent="0.25">
      <c r="A36" s="50" t="s">
        <v>63</v>
      </c>
      <c r="B36" s="69" t="s">
        <v>76</v>
      </c>
      <c r="C36" s="70"/>
      <c r="D36" s="79">
        <v>10</v>
      </c>
      <c r="E36" s="66"/>
      <c r="F36" s="67"/>
      <c r="G36" s="82">
        <f>E36*(1-F36)</f>
        <v>0</v>
      </c>
      <c r="H36" s="68"/>
      <c r="I36" s="84">
        <f t="shared" si="1"/>
        <v>0</v>
      </c>
      <c r="J36" s="88">
        <v>9099853000</v>
      </c>
    </row>
    <row r="37" spans="1:10" x14ac:dyDescent="0.25">
      <c r="A37" s="50" t="s">
        <v>64</v>
      </c>
      <c r="B37" s="69" t="s">
        <v>77</v>
      </c>
      <c r="C37" s="70"/>
      <c r="D37" s="79">
        <v>10</v>
      </c>
      <c r="E37" s="66"/>
      <c r="F37" s="67"/>
      <c r="G37" s="82">
        <f t="shared" si="0"/>
        <v>0</v>
      </c>
      <c r="H37" s="68"/>
      <c r="I37" s="84">
        <f t="shared" si="1"/>
        <v>0</v>
      </c>
      <c r="J37" s="88">
        <v>9100001892</v>
      </c>
    </row>
    <row r="38" spans="1:10" x14ac:dyDescent="0.25">
      <c r="A38" s="50" t="s">
        <v>65</v>
      </c>
      <c r="B38" s="69" t="s">
        <v>78</v>
      </c>
      <c r="C38" s="70"/>
      <c r="D38" s="79">
        <v>35</v>
      </c>
      <c r="E38" s="66"/>
      <c r="F38" s="67"/>
      <c r="G38" s="82">
        <f t="shared" si="0"/>
        <v>0</v>
      </c>
      <c r="H38" s="68"/>
      <c r="I38" s="84">
        <f t="shared" si="1"/>
        <v>0</v>
      </c>
      <c r="J38" s="88">
        <v>9100000279</v>
      </c>
    </row>
    <row r="39" spans="1:10" x14ac:dyDescent="0.25">
      <c r="A39" s="50" t="s">
        <v>66</v>
      </c>
      <c r="B39" s="69" t="s">
        <v>79</v>
      </c>
      <c r="C39" s="70"/>
      <c r="D39" s="79">
        <v>1</v>
      </c>
      <c r="E39" s="66"/>
      <c r="F39" s="67"/>
      <c r="G39" s="82">
        <f t="shared" si="0"/>
        <v>0</v>
      </c>
      <c r="H39" s="68"/>
      <c r="I39" s="84">
        <f t="shared" si="1"/>
        <v>0</v>
      </c>
      <c r="J39" s="88">
        <v>9099401000</v>
      </c>
    </row>
    <row r="40" spans="1:10" x14ac:dyDescent="0.25">
      <c r="A40" s="50" t="s">
        <v>67</v>
      </c>
      <c r="B40" s="69" t="s">
        <v>80</v>
      </c>
      <c r="C40" s="70"/>
      <c r="D40" s="79">
        <v>1</v>
      </c>
      <c r="E40" s="66"/>
      <c r="F40" s="67"/>
      <c r="G40" s="82">
        <f t="shared" si="0"/>
        <v>0</v>
      </c>
      <c r="H40" s="68"/>
      <c r="I40" s="84">
        <f t="shared" si="1"/>
        <v>0</v>
      </c>
      <c r="J40" s="88"/>
    </row>
    <row r="41" spans="1:10" x14ac:dyDescent="0.25">
      <c r="A41" s="50" t="s">
        <v>68</v>
      </c>
      <c r="B41" s="69" t="s">
        <v>81</v>
      </c>
      <c r="C41" s="65"/>
      <c r="D41" s="79">
        <v>1</v>
      </c>
      <c r="E41" s="66"/>
      <c r="F41" s="67"/>
      <c r="G41" s="81">
        <f t="shared" si="0"/>
        <v>0</v>
      </c>
      <c r="H41" s="68"/>
      <c r="I41" s="83">
        <f t="shared" si="1"/>
        <v>0</v>
      </c>
      <c r="J41" s="88"/>
    </row>
    <row r="42" spans="1:10" x14ac:dyDescent="0.25">
      <c r="A42" s="50" t="s">
        <v>89</v>
      </c>
      <c r="B42" s="69" t="s">
        <v>82</v>
      </c>
      <c r="C42" s="65"/>
      <c r="D42" s="79">
        <v>1</v>
      </c>
      <c r="E42" s="66"/>
      <c r="F42" s="67"/>
      <c r="G42" s="81">
        <f t="shared" ref="G42:G114" si="2">E42*(1-F42)</f>
        <v>0</v>
      </c>
      <c r="H42" s="68"/>
      <c r="I42" s="83">
        <f t="shared" ref="I42:I114" si="3">G42*(1+H42)</f>
        <v>0</v>
      </c>
      <c r="J42" s="88" t="s">
        <v>127</v>
      </c>
    </row>
    <row r="43" spans="1:10" x14ac:dyDescent="0.25">
      <c r="A43" s="50" t="s">
        <v>90</v>
      </c>
      <c r="B43" s="69" t="s">
        <v>83</v>
      </c>
      <c r="C43" s="65"/>
      <c r="D43" s="79">
        <v>1</v>
      </c>
      <c r="E43" s="66"/>
      <c r="F43" s="67"/>
      <c r="G43" s="81">
        <f t="shared" si="2"/>
        <v>0</v>
      </c>
      <c r="H43" s="68"/>
      <c r="I43" s="83">
        <f t="shared" si="3"/>
        <v>0</v>
      </c>
      <c r="J43" s="88"/>
    </row>
    <row r="44" spans="1:10" x14ac:dyDescent="0.25">
      <c r="A44" s="50" t="s">
        <v>91</v>
      </c>
      <c r="B44" s="69" t="s">
        <v>84</v>
      </c>
      <c r="C44" s="65"/>
      <c r="D44" s="79">
        <v>6</v>
      </c>
      <c r="E44" s="66"/>
      <c r="F44" s="67"/>
      <c r="G44" s="81">
        <f t="shared" si="2"/>
        <v>0</v>
      </c>
      <c r="H44" s="68"/>
      <c r="I44" s="83">
        <f t="shared" si="3"/>
        <v>0</v>
      </c>
      <c r="J44" s="88">
        <v>9099743000</v>
      </c>
    </row>
    <row r="45" spans="1:10" x14ac:dyDescent="0.25">
      <c r="A45" s="50" t="s">
        <v>92</v>
      </c>
      <c r="B45" s="69" t="s">
        <v>85</v>
      </c>
      <c r="C45" s="65"/>
      <c r="D45" s="79">
        <v>6</v>
      </c>
      <c r="E45" s="66"/>
      <c r="F45" s="67"/>
      <c r="G45" s="81">
        <f t="shared" si="2"/>
        <v>0</v>
      </c>
      <c r="H45" s="68"/>
      <c r="I45" s="83">
        <f t="shared" si="3"/>
        <v>0</v>
      </c>
      <c r="J45" s="88">
        <v>9096880000</v>
      </c>
    </row>
    <row r="46" spans="1:10" x14ac:dyDescent="0.25">
      <c r="A46" s="50" t="s">
        <v>93</v>
      </c>
      <c r="B46" s="69" t="s">
        <v>86</v>
      </c>
      <c r="C46" s="65"/>
      <c r="D46" s="79">
        <v>10</v>
      </c>
      <c r="E46" s="66"/>
      <c r="F46" s="67"/>
      <c r="G46" s="81">
        <f t="shared" si="2"/>
        <v>0</v>
      </c>
      <c r="H46" s="68"/>
      <c r="I46" s="83">
        <f t="shared" si="3"/>
        <v>0</v>
      </c>
      <c r="J46" s="88">
        <v>9096883000</v>
      </c>
    </row>
    <row r="47" spans="1:10" x14ac:dyDescent="0.25">
      <c r="A47" s="50" t="s">
        <v>94</v>
      </c>
      <c r="B47" s="69" t="s">
        <v>87</v>
      </c>
      <c r="C47" s="65"/>
      <c r="D47" s="79">
        <v>1</v>
      </c>
      <c r="E47" s="66"/>
      <c r="F47" s="67"/>
      <c r="G47" s="81">
        <f t="shared" si="2"/>
        <v>0</v>
      </c>
      <c r="H47" s="68"/>
      <c r="I47" s="83">
        <f t="shared" si="3"/>
        <v>0</v>
      </c>
      <c r="J47" s="88"/>
    </row>
    <row r="48" spans="1:10" ht="15.75" thickBot="1" x14ac:dyDescent="0.3">
      <c r="A48" s="50" t="s">
        <v>96</v>
      </c>
      <c r="B48" s="69" t="s">
        <v>88</v>
      </c>
      <c r="C48" s="65"/>
      <c r="D48" s="79">
        <v>1</v>
      </c>
      <c r="E48" s="66"/>
      <c r="F48" s="67"/>
      <c r="G48" s="81">
        <f t="shared" si="2"/>
        <v>0</v>
      </c>
      <c r="H48" s="68"/>
      <c r="I48" s="83">
        <f t="shared" si="3"/>
        <v>0</v>
      </c>
      <c r="J48" s="88"/>
    </row>
    <row r="49" spans="1:10" s="27" customFormat="1" ht="17.25" customHeight="1" thickBot="1" x14ac:dyDescent="0.35">
      <c r="A49" s="63" t="s">
        <v>246</v>
      </c>
      <c r="B49" s="56"/>
      <c r="C49" s="56"/>
      <c r="D49" s="56"/>
      <c r="E49" s="56"/>
      <c r="F49" s="56"/>
      <c r="G49" s="56"/>
      <c r="H49" s="56"/>
      <c r="I49" s="56"/>
      <c r="J49" s="57"/>
    </row>
    <row r="50" spans="1:10" x14ac:dyDescent="0.25">
      <c r="A50" s="58" t="s">
        <v>97</v>
      </c>
      <c r="B50" s="75" t="s">
        <v>247</v>
      </c>
      <c r="C50" s="151"/>
      <c r="D50" s="146">
        <v>5</v>
      </c>
      <c r="E50" s="66"/>
      <c r="F50" s="67"/>
      <c r="G50" s="81">
        <f>E50*(1-F50)</f>
        <v>0</v>
      </c>
      <c r="H50" s="68"/>
      <c r="I50" s="81">
        <f>G50*(1+H50)</f>
        <v>0</v>
      </c>
      <c r="J50" s="152">
        <v>9099999000</v>
      </c>
    </row>
    <row r="51" spans="1:10" x14ac:dyDescent="0.25">
      <c r="A51" s="50" t="s">
        <v>98</v>
      </c>
      <c r="B51" s="75" t="s">
        <v>72</v>
      </c>
      <c r="C51" s="116"/>
      <c r="D51" s="146">
        <v>1</v>
      </c>
      <c r="E51" s="71"/>
      <c r="F51" s="72"/>
      <c r="G51" s="82">
        <f t="shared" ref="G51:G92" si="4">E51*(1-F51)</f>
        <v>0</v>
      </c>
      <c r="H51" s="68"/>
      <c r="I51" s="82">
        <f t="shared" si="3"/>
        <v>0</v>
      </c>
      <c r="J51" s="148">
        <v>9100003457</v>
      </c>
    </row>
    <row r="52" spans="1:10" x14ac:dyDescent="0.25">
      <c r="A52" s="50" t="s">
        <v>99</v>
      </c>
      <c r="B52" s="76" t="s">
        <v>75</v>
      </c>
      <c r="C52" s="116"/>
      <c r="D52" s="147">
        <v>5</v>
      </c>
      <c r="E52" s="71"/>
      <c r="F52" s="72"/>
      <c r="G52" s="82">
        <f t="shared" si="4"/>
        <v>0</v>
      </c>
      <c r="H52" s="68"/>
      <c r="I52" s="82">
        <f t="shared" si="3"/>
        <v>0</v>
      </c>
      <c r="J52" s="148">
        <v>9100001278</v>
      </c>
    </row>
    <row r="53" spans="1:10" x14ac:dyDescent="0.25">
      <c r="A53" s="50" t="s">
        <v>100</v>
      </c>
      <c r="B53" s="76" t="s">
        <v>76</v>
      </c>
      <c r="C53" s="116"/>
      <c r="D53" s="147">
        <v>5</v>
      </c>
      <c r="E53" s="71"/>
      <c r="F53" s="72"/>
      <c r="G53" s="82">
        <f t="shared" si="4"/>
        <v>0</v>
      </c>
      <c r="H53" s="68"/>
      <c r="I53" s="82">
        <f t="shared" si="3"/>
        <v>0</v>
      </c>
      <c r="J53" s="148">
        <v>9099706000</v>
      </c>
    </row>
    <row r="54" spans="1:10" x14ac:dyDescent="0.25">
      <c r="A54" s="50" t="s">
        <v>101</v>
      </c>
      <c r="B54" s="76" t="s">
        <v>78</v>
      </c>
      <c r="C54" s="116"/>
      <c r="D54" s="147">
        <v>25</v>
      </c>
      <c r="E54" s="71"/>
      <c r="F54" s="72"/>
      <c r="G54" s="82">
        <f t="shared" si="4"/>
        <v>0</v>
      </c>
      <c r="H54" s="68"/>
      <c r="I54" s="82">
        <f t="shared" si="3"/>
        <v>0</v>
      </c>
      <c r="J54" s="148">
        <v>9100000077</v>
      </c>
    </row>
    <row r="55" spans="1:10" x14ac:dyDescent="0.25">
      <c r="A55" s="50" t="s">
        <v>102</v>
      </c>
      <c r="B55" s="76" t="s">
        <v>79</v>
      </c>
      <c r="C55" s="116"/>
      <c r="D55" s="147">
        <v>2</v>
      </c>
      <c r="E55" s="71"/>
      <c r="F55" s="72"/>
      <c r="G55" s="82">
        <f t="shared" si="4"/>
        <v>0</v>
      </c>
      <c r="H55" s="68"/>
      <c r="I55" s="82">
        <f t="shared" si="3"/>
        <v>0</v>
      </c>
      <c r="J55" s="148">
        <v>9100001238</v>
      </c>
    </row>
    <row r="56" spans="1:10" x14ac:dyDescent="0.25">
      <c r="A56" s="50" t="s">
        <v>103</v>
      </c>
      <c r="B56" s="76" t="s">
        <v>80</v>
      </c>
      <c r="C56" s="70"/>
      <c r="D56" s="147">
        <v>1</v>
      </c>
      <c r="E56" s="71"/>
      <c r="F56" s="72"/>
      <c r="G56" s="82">
        <f t="shared" si="4"/>
        <v>0</v>
      </c>
      <c r="H56" s="68"/>
      <c r="I56" s="82">
        <f t="shared" si="3"/>
        <v>0</v>
      </c>
      <c r="J56" s="148"/>
    </row>
    <row r="57" spans="1:10" x14ac:dyDescent="0.25">
      <c r="A57" s="50" t="s">
        <v>104</v>
      </c>
      <c r="B57" s="76" t="s">
        <v>84</v>
      </c>
      <c r="C57" s="70"/>
      <c r="D57" s="147">
        <v>2</v>
      </c>
      <c r="E57" s="71"/>
      <c r="F57" s="72"/>
      <c r="G57" s="82">
        <f t="shared" si="4"/>
        <v>0</v>
      </c>
      <c r="H57" s="68"/>
      <c r="I57" s="82">
        <f t="shared" si="3"/>
        <v>0</v>
      </c>
      <c r="J57" s="148">
        <v>9099732000</v>
      </c>
    </row>
    <row r="58" spans="1:10" ht="15.75" thickBot="1" x14ac:dyDescent="0.3">
      <c r="A58" s="50" t="s">
        <v>105</v>
      </c>
      <c r="B58" s="76" t="s">
        <v>248</v>
      </c>
      <c r="C58" s="70"/>
      <c r="D58" s="147">
        <v>8</v>
      </c>
      <c r="E58" s="71"/>
      <c r="F58" s="72"/>
      <c r="G58" s="82">
        <f t="shared" si="4"/>
        <v>0</v>
      </c>
      <c r="H58" s="68"/>
      <c r="I58" s="82">
        <f t="shared" si="3"/>
        <v>0</v>
      </c>
      <c r="J58" s="148">
        <v>9099163000</v>
      </c>
    </row>
    <row r="59" spans="1:10" s="27" customFormat="1" ht="17.25" customHeight="1" thickBot="1" x14ac:dyDescent="0.35">
      <c r="A59" s="63" t="s">
        <v>249</v>
      </c>
      <c r="B59" s="56"/>
      <c r="C59" s="56"/>
      <c r="D59" s="56"/>
      <c r="E59" s="56"/>
      <c r="F59" s="56"/>
      <c r="G59" s="56"/>
      <c r="H59" s="56"/>
      <c r="I59" s="56"/>
      <c r="J59" s="57"/>
    </row>
    <row r="60" spans="1:10" x14ac:dyDescent="0.25">
      <c r="A60" s="58" t="s">
        <v>106</v>
      </c>
      <c r="B60" s="145" t="s">
        <v>247</v>
      </c>
      <c r="C60" s="151"/>
      <c r="D60" s="149">
        <v>5</v>
      </c>
      <c r="E60" s="66"/>
      <c r="F60" s="67"/>
      <c r="G60" s="81">
        <f t="shared" si="4"/>
        <v>0</v>
      </c>
      <c r="H60" s="73"/>
      <c r="I60" s="153">
        <f>G60*(1+H60)</f>
        <v>0</v>
      </c>
      <c r="J60" s="152">
        <v>9099999000</v>
      </c>
    </row>
    <row r="61" spans="1:10" x14ac:dyDescent="0.25">
      <c r="A61" s="50" t="s">
        <v>107</v>
      </c>
      <c r="B61" s="145" t="s">
        <v>72</v>
      </c>
      <c r="C61" s="116"/>
      <c r="D61" s="149">
        <v>1</v>
      </c>
      <c r="E61" s="71"/>
      <c r="F61" s="72"/>
      <c r="G61" s="82">
        <f t="shared" si="4"/>
        <v>0</v>
      </c>
      <c r="H61" s="73"/>
      <c r="I61" s="82">
        <f t="shared" ref="I61:I92" si="5">G61*(1+H61)</f>
        <v>0</v>
      </c>
      <c r="J61" s="148">
        <v>9100003457</v>
      </c>
    </row>
    <row r="62" spans="1:10" x14ac:dyDescent="0.25">
      <c r="A62" s="50" t="s">
        <v>108</v>
      </c>
      <c r="B62" s="74" t="s">
        <v>73</v>
      </c>
      <c r="C62" s="116"/>
      <c r="D62" s="150">
        <v>2</v>
      </c>
      <c r="E62" s="71"/>
      <c r="F62" s="72"/>
      <c r="G62" s="82">
        <f t="shared" si="4"/>
        <v>0</v>
      </c>
      <c r="H62" s="73"/>
      <c r="I62" s="82">
        <f t="shared" si="5"/>
        <v>0</v>
      </c>
      <c r="J62" s="148">
        <v>9100000475</v>
      </c>
    </row>
    <row r="63" spans="1:10" x14ac:dyDescent="0.25">
      <c r="A63" s="50" t="s">
        <v>109</v>
      </c>
      <c r="B63" s="74" t="s">
        <v>75</v>
      </c>
      <c r="C63" s="116"/>
      <c r="D63" s="150">
        <v>5</v>
      </c>
      <c r="E63" s="71"/>
      <c r="F63" s="72"/>
      <c r="G63" s="82">
        <f t="shared" si="4"/>
        <v>0</v>
      </c>
      <c r="H63" s="73"/>
      <c r="I63" s="82">
        <f t="shared" si="5"/>
        <v>0</v>
      </c>
      <c r="J63" s="148">
        <v>9100001278</v>
      </c>
    </row>
    <row r="64" spans="1:10" x14ac:dyDescent="0.25">
      <c r="A64" s="50" t="s">
        <v>110</v>
      </c>
      <c r="B64" s="74" t="s">
        <v>76</v>
      </c>
      <c r="C64" s="116"/>
      <c r="D64" s="150">
        <v>5</v>
      </c>
      <c r="E64" s="71"/>
      <c r="F64" s="72"/>
      <c r="G64" s="82">
        <f t="shared" si="4"/>
        <v>0</v>
      </c>
      <c r="H64" s="73"/>
      <c r="I64" s="82">
        <f t="shared" si="5"/>
        <v>0</v>
      </c>
      <c r="J64" s="148">
        <v>9099706000</v>
      </c>
    </row>
    <row r="65" spans="1:10" x14ac:dyDescent="0.25">
      <c r="A65" s="50" t="s">
        <v>116</v>
      </c>
      <c r="B65" s="74" t="s">
        <v>78</v>
      </c>
      <c r="C65" s="116"/>
      <c r="D65" s="150">
        <v>15</v>
      </c>
      <c r="E65" s="71"/>
      <c r="F65" s="72"/>
      <c r="G65" s="82">
        <f t="shared" si="4"/>
        <v>0</v>
      </c>
      <c r="H65" s="73"/>
      <c r="I65" s="82">
        <f t="shared" si="5"/>
        <v>0</v>
      </c>
      <c r="J65" s="148">
        <v>9100000077</v>
      </c>
    </row>
    <row r="66" spans="1:10" x14ac:dyDescent="0.25">
      <c r="A66" s="50" t="s">
        <v>117</v>
      </c>
      <c r="B66" s="74" t="s">
        <v>79</v>
      </c>
      <c r="C66" s="70"/>
      <c r="D66" s="150">
        <v>1</v>
      </c>
      <c r="E66" s="71"/>
      <c r="F66" s="72"/>
      <c r="G66" s="82">
        <f t="shared" si="4"/>
        <v>0</v>
      </c>
      <c r="H66" s="73"/>
      <c r="I66" s="82">
        <f t="shared" si="5"/>
        <v>0</v>
      </c>
      <c r="J66" s="148">
        <v>9100001238</v>
      </c>
    </row>
    <row r="67" spans="1:10" x14ac:dyDescent="0.25">
      <c r="A67" s="50" t="s">
        <v>118</v>
      </c>
      <c r="B67" s="74" t="s">
        <v>84</v>
      </c>
      <c r="C67" s="70"/>
      <c r="D67" s="150">
        <v>4</v>
      </c>
      <c r="E67" s="71"/>
      <c r="F67" s="72"/>
      <c r="G67" s="82">
        <f t="shared" si="4"/>
        <v>0</v>
      </c>
      <c r="H67" s="73"/>
      <c r="I67" s="82">
        <f t="shared" si="5"/>
        <v>0</v>
      </c>
      <c r="J67" s="148">
        <v>9099732000</v>
      </c>
    </row>
    <row r="68" spans="1:10" x14ac:dyDescent="0.25">
      <c r="A68" s="50" t="s">
        <v>119</v>
      </c>
      <c r="B68" s="74" t="s">
        <v>114</v>
      </c>
      <c r="C68" s="70"/>
      <c r="D68" s="150">
        <v>4</v>
      </c>
      <c r="E68" s="71"/>
      <c r="F68" s="72"/>
      <c r="G68" s="82">
        <f t="shared" si="4"/>
        <v>0</v>
      </c>
      <c r="H68" s="73"/>
      <c r="I68" s="82">
        <f t="shared" si="5"/>
        <v>0</v>
      </c>
      <c r="J68" s="148">
        <v>9100000559</v>
      </c>
    </row>
    <row r="69" spans="1:10" x14ac:dyDescent="0.25">
      <c r="A69" s="50" t="s">
        <v>120</v>
      </c>
      <c r="B69" s="74" t="s">
        <v>115</v>
      </c>
      <c r="C69" s="70"/>
      <c r="D69" s="150">
        <v>4</v>
      </c>
      <c r="E69" s="71"/>
      <c r="F69" s="72"/>
      <c r="G69" s="82">
        <f t="shared" si="4"/>
        <v>0</v>
      </c>
      <c r="H69" s="73"/>
      <c r="I69" s="82">
        <f t="shared" si="5"/>
        <v>0</v>
      </c>
      <c r="J69" s="148">
        <v>9099163000</v>
      </c>
    </row>
    <row r="70" spans="1:10" ht="15.75" thickBot="1" x14ac:dyDescent="0.3">
      <c r="A70" s="50" t="s">
        <v>121</v>
      </c>
      <c r="B70" s="74" t="s">
        <v>87</v>
      </c>
      <c r="C70" s="70"/>
      <c r="D70" s="150">
        <v>1</v>
      </c>
      <c r="E70" s="71"/>
      <c r="F70" s="72"/>
      <c r="G70" s="82">
        <f t="shared" si="4"/>
        <v>0</v>
      </c>
      <c r="H70" s="73"/>
      <c r="I70" s="82">
        <f t="shared" si="5"/>
        <v>0</v>
      </c>
      <c r="J70" s="148"/>
    </row>
    <row r="71" spans="1:10" s="27" customFormat="1" ht="17.25" customHeight="1" thickBot="1" x14ac:dyDescent="0.35">
      <c r="A71" s="63" t="s">
        <v>250</v>
      </c>
      <c r="B71" s="56"/>
      <c r="C71" s="56"/>
      <c r="D71" s="56"/>
      <c r="E71" s="56"/>
      <c r="F71" s="56"/>
      <c r="G71" s="56"/>
      <c r="H71" s="56"/>
      <c r="I71" s="56"/>
      <c r="J71" s="57"/>
    </row>
    <row r="72" spans="1:10" x14ac:dyDescent="0.25">
      <c r="A72" s="50" t="s">
        <v>122</v>
      </c>
      <c r="B72" s="154" t="s">
        <v>251</v>
      </c>
      <c r="C72" s="115"/>
      <c r="D72" s="149">
        <v>2</v>
      </c>
      <c r="E72" s="66"/>
      <c r="F72" s="67"/>
      <c r="G72" s="81">
        <f t="shared" si="4"/>
        <v>0</v>
      </c>
      <c r="H72" s="73"/>
      <c r="I72" s="153">
        <f t="shared" si="5"/>
        <v>0</v>
      </c>
      <c r="J72" s="152" t="s">
        <v>252</v>
      </c>
    </row>
    <row r="73" spans="1:10" x14ac:dyDescent="0.25">
      <c r="A73" s="50" t="s">
        <v>123</v>
      </c>
      <c r="B73" s="114" t="s">
        <v>72</v>
      </c>
      <c r="C73" s="116"/>
      <c r="D73" s="149">
        <v>1</v>
      </c>
      <c r="E73" s="71"/>
      <c r="F73" s="72"/>
      <c r="G73" s="82">
        <f t="shared" si="4"/>
        <v>0</v>
      </c>
      <c r="H73" s="73"/>
      <c r="I73" s="82">
        <f t="shared" si="5"/>
        <v>0</v>
      </c>
      <c r="J73" s="148">
        <v>9100000290</v>
      </c>
    </row>
    <row r="74" spans="1:10" x14ac:dyDescent="0.25">
      <c r="A74" s="50" t="s">
        <v>124</v>
      </c>
      <c r="B74" s="114" t="s">
        <v>73</v>
      </c>
      <c r="C74" s="116"/>
      <c r="D74" s="150">
        <v>1</v>
      </c>
      <c r="E74" s="71"/>
      <c r="F74" s="72"/>
      <c r="G74" s="82">
        <f t="shared" si="4"/>
        <v>0</v>
      </c>
      <c r="H74" s="73"/>
      <c r="I74" s="82">
        <f t="shared" si="5"/>
        <v>0</v>
      </c>
      <c r="J74" s="148">
        <v>9100000870</v>
      </c>
    </row>
    <row r="75" spans="1:10" x14ac:dyDescent="0.25">
      <c r="A75" s="50" t="s">
        <v>125</v>
      </c>
      <c r="B75" s="114" t="s">
        <v>75</v>
      </c>
      <c r="C75" s="116"/>
      <c r="D75" s="150">
        <v>2</v>
      </c>
      <c r="E75" s="71"/>
      <c r="F75" s="72"/>
      <c r="G75" s="82">
        <f t="shared" si="4"/>
        <v>0</v>
      </c>
      <c r="H75" s="73"/>
      <c r="I75" s="82">
        <f t="shared" si="5"/>
        <v>0</v>
      </c>
      <c r="J75" s="148">
        <v>9100000861</v>
      </c>
    </row>
    <row r="76" spans="1:10" x14ac:dyDescent="0.25">
      <c r="A76" s="50" t="s">
        <v>131</v>
      </c>
      <c r="B76" s="114" t="s">
        <v>76</v>
      </c>
      <c r="C76" s="116"/>
      <c r="D76" s="150">
        <v>2</v>
      </c>
      <c r="E76" s="71"/>
      <c r="F76" s="72"/>
      <c r="G76" s="82">
        <f t="shared" si="4"/>
        <v>0</v>
      </c>
      <c r="H76" s="73"/>
      <c r="I76" s="82">
        <f t="shared" si="5"/>
        <v>0</v>
      </c>
      <c r="J76" s="148">
        <v>9100001947</v>
      </c>
    </row>
    <row r="77" spans="1:10" x14ac:dyDescent="0.25">
      <c r="A77" s="50" t="s">
        <v>132</v>
      </c>
      <c r="B77" s="114" t="s">
        <v>77</v>
      </c>
      <c r="C77" s="116"/>
      <c r="D77" s="150">
        <v>2</v>
      </c>
      <c r="E77" s="71"/>
      <c r="F77" s="72"/>
      <c r="G77" s="82">
        <f t="shared" si="4"/>
        <v>0</v>
      </c>
      <c r="H77" s="73"/>
      <c r="I77" s="82">
        <f t="shared" si="5"/>
        <v>0</v>
      </c>
      <c r="J77" s="148">
        <v>9099692000</v>
      </c>
    </row>
    <row r="78" spans="1:10" x14ac:dyDescent="0.25">
      <c r="A78" s="50" t="s">
        <v>133</v>
      </c>
      <c r="B78" s="114" t="s">
        <v>78</v>
      </c>
      <c r="C78" s="116"/>
      <c r="D78" s="150">
        <v>5</v>
      </c>
      <c r="E78" s="71"/>
      <c r="F78" s="72"/>
      <c r="G78" s="82">
        <f t="shared" si="4"/>
        <v>0</v>
      </c>
      <c r="H78" s="73"/>
      <c r="I78" s="82">
        <f t="shared" si="5"/>
        <v>0</v>
      </c>
      <c r="J78" s="148">
        <v>9097354000</v>
      </c>
    </row>
    <row r="79" spans="1:10" x14ac:dyDescent="0.25">
      <c r="A79" s="50" t="s">
        <v>134</v>
      </c>
      <c r="B79" s="114" t="s">
        <v>85</v>
      </c>
      <c r="C79" s="116"/>
      <c r="D79" s="150">
        <v>4</v>
      </c>
      <c r="E79" s="71"/>
      <c r="F79" s="72"/>
      <c r="G79" s="82">
        <f t="shared" si="4"/>
        <v>0</v>
      </c>
      <c r="H79" s="73"/>
      <c r="I79" s="82">
        <f t="shared" si="5"/>
        <v>0</v>
      </c>
      <c r="J79" s="148"/>
    </row>
    <row r="80" spans="1:10" ht="15.75" thickBot="1" x14ac:dyDescent="0.3">
      <c r="A80" s="50" t="s">
        <v>135</v>
      </c>
      <c r="B80" s="114" t="s">
        <v>86</v>
      </c>
      <c r="C80" s="116"/>
      <c r="D80" s="150">
        <v>4</v>
      </c>
      <c r="E80" s="71"/>
      <c r="F80" s="72"/>
      <c r="G80" s="82">
        <f t="shared" si="4"/>
        <v>0</v>
      </c>
      <c r="H80" s="73"/>
      <c r="I80" s="82">
        <f t="shared" si="5"/>
        <v>0</v>
      </c>
      <c r="J80" s="148">
        <v>9100000559</v>
      </c>
    </row>
    <row r="81" spans="1:10" s="27" customFormat="1" ht="17.25" customHeight="1" thickBot="1" x14ac:dyDescent="0.35">
      <c r="A81" s="63" t="s">
        <v>253</v>
      </c>
      <c r="B81" s="56"/>
      <c r="C81" s="56"/>
      <c r="D81" s="56"/>
      <c r="E81" s="56"/>
      <c r="F81" s="56"/>
      <c r="G81" s="56"/>
      <c r="H81" s="56"/>
      <c r="I81" s="56"/>
      <c r="J81" s="57"/>
    </row>
    <row r="82" spans="1:10" x14ac:dyDescent="0.25">
      <c r="A82" s="50" t="s">
        <v>136</v>
      </c>
      <c r="B82" s="114" t="s">
        <v>251</v>
      </c>
      <c r="C82" s="115"/>
      <c r="D82" s="149">
        <v>10</v>
      </c>
      <c r="E82" s="66"/>
      <c r="F82" s="67"/>
      <c r="G82" s="81">
        <f t="shared" si="4"/>
        <v>0</v>
      </c>
      <c r="H82" s="73"/>
      <c r="I82" s="153">
        <f t="shared" si="5"/>
        <v>0</v>
      </c>
      <c r="J82" s="152">
        <v>9095693000</v>
      </c>
    </row>
    <row r="83" spans="1:10" x14ac:dyDescent="0.25">
      <c r="A83" s="50" t="s">
        <v>137</v>
      </c>
      <c r="B83" s="114" t="s">
        <v>72</v>
      </c>
      <c r="C83" s="116"/>
      <c r="D83" s="149">
        <v>1</v>
      </c>
      <c r="E83" s="71"/>
      <c r="F83" s="72"/>
      <c r="G83" s="82">
        <f t="shared" si="4"/>
        <v>0</v>
      </c>
      <c r="H83" s="73"/>
      <c r="I83" s="82">
        <f t="shared" si="5"/>
        <v>0</v>
      </c>
      <c r="J83" s="148">
        <v>9100003440</v>
      </c>
    </row>
    <row r="84" spans="1:10" x14ac:dyDescent="0.25">
      <c r="A84" s="50" t="s">
        <v>138</v>
      </c>
      <c r="B84" s="114" t="s">
        <v>73</v>
      </c>
      <c r="C84" s="116"/>
      <c r="D84" s="150">
        <v>3</v>
      </c>
      <c r="E84" s="71"/>
      <c r="F84" s="72"/>
      <c r="G84" s="82">
        <f t="shared" si="4"/>
        <v>0</v>
      </c>
      <c r="H84" s="73"/>
      <c r="I84" s="82">
        <f t="shared" si="5"/>
        <v>0</v>
      </c>
      <c r="J84" s="148">
        <v>9100000870</v>
      </c>
    </row>
    <row r="85" spans="1:10" x14ac:dyDescent="0.25">
      <c r="A85" s="50" t="s">
        <v>139</v>
      </c>
      <c r="B85" s="114" t="s">
        <v>75</v>
      </c>
      <c r="C85" s="116"/>
      <c r="D85" s="150">
        <v>4</v>
      </c>
      <c r="E85" s="71"/>
      <c r="F85" s="72"/>
      <c r="G85" s="82">
        <f t="shared" si="4"/>
        <v>0</v>
      </c>
      <c r="H85" s="73"/>
      <c r="I85" s="82">
        <f t="shared" si="5"/>
        <v>0</v>
      </c>
      <c r="J85" s="148">
        <v>9100000861</v>
      </c>
    </row>
    <row r="86" spans="1:10" x14ac:dyDescent="0.25">
      <c r="A86" s="50" t="s">
        <v>140</v>
      </c>
      <c r="B86" s="114" t="s">
        <v>76</v>
      </c>
      <c r="C86" s="116"/>
      <c r="D86" s="150">
        <v>5</v>
      </c>
      <c r="E86" s="71"/>
      <c r="F86" s="72"/>
      <c r="G86" s="82">
        <f t="shared" si="4"/>
        <v>0</v>
      </c>
      <c r="H86" s="73"/>
      <c r="I86" s="82">
        <f t="shared" si="5"/>
        <v>0</v>
      </c>
      <c r="J86" s="148">
        <v>9100002444</v>
      </c>
    </row>
    <row r="87" spans="1:10" x14ac:dyDescent="0.25">
      <c r="A87" s="50" t="s">
        <v>141</v>
      </c>
      <c r="B87" s="114" t="s">
        <v>77</v>
      </c>
      <c r="C87" s="116"/>
      <c r="D87" s="150">
        <v>5</v>
      </c>
      <c r="E87" s="71"/>
      <c r="F87" s="72"/>
      <c r="G87" s="82">
        <f t="shared" si="4"/>
        <v>0</v>
      </c>
      <c r="H87" s="73"/>
      <c r="I87" s="82">
        <f t="shared" si="5"/>
        <v>0</v>
      </c>
      <c r="J87" s="148">
        <v>9100002443</v>
      </c>
    </row>
    <row r="88" spans="1:10" x14ac:dyDescent="0.25">
      <c r="A88" s="50" t="s">
        <v>142</v>
      </c>
      <c r="B88" s="114" t="s">
        <v>78</v>
      </c>
      <c r="C88" s="116"/>
      <c r="D88" s="150">
        <v>25</v>
      </c>
      <c r="E88" s="71"/>
      <c r="F88" s="72"/>
      <c r="G88" s="82">
        <f t="shared" si="4"/>
        <v>0</v>
      </c>
      <c r="H88" s="73"/>
      <c r="I88" s="82">
        <f t="shared" si="5"/>
        <v>0</v>
      </c>
      <c r="J88" s="148">
        <v>9100002541</v>
      </c>
    </row>
    <row r="89" spans="1:10" x14ac:dyDescent="0.25">
      <c r="A89" s="50" t="s">
        <v>143</v>
      </c>
      <c r="B89" s="114" t="s">
        <v>79</v>
      </c>
      <c r="C89" s="116"/>
      <c r="D89" s="150">
        <v>1</v>
      </c>
      <c r="E89" s="71"/>
      <c r="F89" s="72"/>
      <c r="G89" s="82">
        <f t="shared" si="4"/>
        <v>0</v>
      </c>
      <c r="H89" s="73"/>
      <c r="I89" s="82">
        <f t="shared" si="5"/>
        <v>0</v>
      </c>
      <c r="J89" s="148">
        <v>9100000823</v>
      </c>
    </row>
    <row r="90" spans="1:10" x14ac:dyDescent="0.25">
      <c r="A90" s="50" t="s">
        <v>144</v>
      </c>
      <c r="B90" s="114" t="s">
        <v>84</v>
      </c>
      <c r="C90" s="116"/>
      <c r="D90" s="150">
        <v>4</v>
      </c>
      <c r="E90" s="71"/>
      <c r="F90" s="72"/>
      <c r="G90" s="82">
        <f t="shared" si="4"/>
        <v>0</v>
      </c>
      <c r="H90" s="73"/>
      <c r="I90" s="82">
        <f t="shared" si="5"/>
        <v>0</v>
      </c>
      <c r="J90" s="148">
        <v>9100002462</v>
      </c>
    </row>
    <row r="91" spans="1:10" x14ac:dyDescent="0.25">
      <c r="A91" s="50" t="s">
        <v>145</v>
      </c>
      <c r="B91" s="114" t="s">
        <v>85</v>
      </c>
      <c r="C91" s="116"/>
      <c r="D91" s="150">
        <v>4</v>
      </c>
      <c r="E91" s="71"/>
      <c r="F91" s="72"/>
      <c r="G91" s="82">
        <f t="shared" si="4"/>
        <v>0</v>
      </c>
      <c r="H91" s="73"/>
      <c r="I91" s="82">
        <f t="shared" si="5"/>
        <v>0</v>
      </c>
      <c r="J91" s="148">
        <v>9100000856</v>
      </c>
    </row>
    <row r="92" spans="1:10" ht="15.75" thickBot="1" x14ac:dyDescent="0.3">
      <c r="A92" s="50" t="s">
        <v>146</v>
      </c>
      <c r="B92" s="114" t="s">
        <v>86</v>
      </c>
      <c r="C92" s="116"/>
      <c r="D92" s="150">
        <v>10</v>
      </c>
      <c r="E92" s="71"/>
      <c r="F92" s="72"/>
      <c r="G92" s="82">
        <f t="shared" si="4"/>
        <v>0</v>
      </c>
      <c r="H92" s="73"/>
      <c r="I92" s="82">
        <f t="shared" si="5"/>
        <v>0</v>
      </c>
      <c r="J92" s="148">
        <v>9100000559</v>
      </c>
    </row>
    <row r="93" spans="1:10" s="27" customFormat="1" ht="17.25" customHeight="1" thickBot="1" x14ac:dyDescent="0.35">
      <c r="A93" s="63" t="s">
        <v>209</v>
      </c>
      <c r="B93" s="56"/>
      <c r="C93" s="56"/>
      <c r="D93" s="56"/>
      <c r="E93" s="56"/>
      <c r="F93" s="56"/>
      <c r="G93" s="56"/>
      <c r="H93" s="56"/>
      <c r="I93" s="56"/>
      <c r="J93" s="57"/>
    </row>
    <row r="94" spans="1:10" x14ac:dyDescent="0.25">
      <c r="A94" s="50" t="s">
        <v>147</v>
      </c>
      <c r="B94" s="69" t="s">
        <v>207</v>
      </c>
      <c r="C94" s="65"/>
      <c r="D94" s="79">
        <v>2</v>
      </c>
      <c r="E94" s="66"/>
      <c r="F94" s="67"/>
      <c r="G94" s="81">
        <f t="shared" si="2"/>
        <v>0</v>
      </c>
      <c r="H94" s="68"/>
      <c r="I94" s="83">
        <f t="shared" si="3"/>
        <v>0</v>
      </c>
      <c r="J94" s="88" t="s">
        <v>210</v>
      </c>
    </row>
    <row r="95" spans="1:10" x14ac:dyDescent="0.25">
      <c r="A95" s="50" t="s">
        <v>148</v>
      </c>
      <c r="B95" s="69" t="s">
        <v>72</v>
      </c>
      <c r="C95" s="65"/>
      <c r="D95" s="79">
        <v>1</v>
      </c>
      <c r="E95" s="66"/>
      <c r="F95" s="67"/>
      <c r="G95" s="81">
        <f t="shared" si="2"/>
        <v>0</v>
      </c>
      <c r="H95" s="68"/>
      <c r="I95" s="83">
        <f t="shared" si="3"/>
        <v>0</v>
      </c>
      <c r="J95" s="88">
        <v>9100003459</v>
      </c>
    </row>
    <row r="96" spans="1:10" x14ac:dyDescent="0.25">
      <c r="A96" s="50" t="s">
        <v>151</v>
      </c>
      <c r="B96" s="69" t="s">
        <v>73</v>
      </c>
      <c r="C96" s="65"/>
      <c r="D96" s="79">
        <v>4</v>
      </c>
      <c r="E96" s="66"/>
      <c r="F96" s="67"/>
      <c r="G96" s="81">
        <f t="shared" si="2"/>
        <v>0</v>
      </c>
      <c r="H96" s="68"/>
      <c r="I96" s="83">
        <f t="shared" si="3"/>
        <v>0</v>
      </c>
      <c r="J96" s="88">
        <v>9100000870</v>
      </c>
    </row>
    <row r="97" spans="1:10" x14ac:dyDescent="0.25">
      <c r="A97" s="50" t="s">
        <v>229</v>
      </c>
      <c r="B97" s="69" t="s">
        <v>75</v>
      </c>
      <c r="C97" s="65"/>
      <c r="D97" s="79">
        <v>5</v>
      </c>
      <c r="E97" s="66"/>
      <c r="F97" s="67"/>
      <c r="G97" s="81">
        <f t="shared" si="2"/>
        <v>0</v>
      </c>
      <c r="H97" s="68"/>
      <c r="I97" s="83">
        <f t="shared" si="3"/>
        <v>0</v>
      </c>
      <c r="J97" s="88">
        <v>9100000861</v>
      </c>
    </row>
    <row r="98" spans="1:10" x14ac:dyDescent="0.25">
      <c r="A98" s="50" t="s">
        <v>230</v>
      </c>
      <c r="B98" s="69" t="s">
        <v>76</v>
      </c>
      <c r="C98" s="65"/>
      <c r="D98" s="79">
        <v>5</v>
      </c>
      <c r="E98" s="66"/>
      <c r="F98" s="67"/>
      <c r="G98" s="81">
        <f t="shared" si="2"/>
        <v>0</v>
      </c>
      <c r="H98" s="68"/>
      <c r="I98" s="83">
        <f t="shared" si="3"/>
        <v>0</v>
      </c>
      <c r="J98" s="88">
        <v>9100000816</v>
      </c>
    </row>
    <row r="99" spans="1:10" x14ac:dyDescent="0.25">
      <c r="A99" s="50" t="s">
        <v>231</v>
      </c>
      <c r="B99" s="69" t="s">
        <v>77</v>
      </c>
      <c r="C99" s="65"/>
      <c r="D99" s="79">
        <v>5</v>
      </c>
      <c r="E99" s="66"/>
      <c r="F99" s="67"/>
      <c r="G99" s="81">
        <f t="shared" si="2"/>
        <v>0</v>
      </c>
      <c r="H99" s="68"/>
      <c r="I99" s="83">
        <f t="shared" si="3"/>
        <v>0</v>
      </c>
      <c r="J99" s="88">
        <v>9100000812</v>
      </c>
    </row>
    <row r="100" spans="1:10" x14ac:dyDescent="0.25">
      <c r="A100" s="50" t="s">
        <v>232</v>
      </c>
      <c r="B100" s="69" t="s">
        <v>78</v>
      </c>
      <c r="C100" s="65"/>
      <c r="D100" s="79">
        <v>10</v>
      </c>
      <c r="E100" s="66"/>
      <c r="F100" s="67"/>
      <c r="G100" s="81">
        <f t="shared" si="2"/>
        <v>0</v>
      </c>
      <c r="H100" s="68"/>
      <c r="I100" s="83">
        <f t="shared" si="3"/>
        <v>0</v>
      </c>
      <c r="J100" s="88">
        <v>9100000810</v>
      </c>
    </row>
    <row r="101" spans="1:10" x14ac:dyDescent="0.25">
      <c r="A101" s="50" t="s">
        <v>233</v>
      </c>
      <c r="B101" s="69" t="s">
        <v>84</v>
      </c>
      <c r="C101" s="65"/>
      <c r="D101" s="79">
        <v>2</v>
      </c>
      <c r="E101" s="66"/>
      <c r="F101" s="67"/>
      <c r="G101" s="81">
        <f t="shared" si="2"/>
        <v>0</v>
      </c>
      <c r="H101" s="68"/>
      <c r="I101" s="83">
        <f t="shared" si="3"/>
        <v>0</v>
      </c>
      <c r="J101" s="88">
        <v>9100003038</v>
      </c>
    </row>
    <row r="102" spans="1:10" x14ac:dyDescent="0.25">
      <c r="A102" s="50" t="s">
        <v>234</v>
      </c>
      <c r="B102" s="69" t="s">
        <v>86</v>
      </c>
      <c r="C102" s="65"/>
      <c r="D102" s="79">
        <v>6</v>
      </c>
      <c r="E102" s="66"/>
      <c r="F102" s="67"/>
      <c r="G102" s="81">
        <f t="shared" si="2"/>
        <v>0</v>
      </c>
      <c r="H102" s="68"/>
      <c r="I102" s="83">
        <f t="shared" si="3"/>
        <v>0</v>
      </c>
      <c r="J102" s="88">
        <v>9100000856</v>
      </c>
    </row>
    <row r="103" spans="1:10" ht="15.75" thickBot="1" x14ac:dyDescent="0.3">
      <c r="A103" s="50" t="s">
        <v>235</v>
      </c>
      <c r="B103" s="69" t="s">
        <v>87</v>
      </c>
      <c r="C103" s="65"/>
      <c r="D103" s="79">
        <v>1</v>
      </c>
      <c r="E103" s="66"/>
      <c r="F103" s="67"/>
      <c r="G103" s="81">
        <f t="shared" si="2"/>
        <v>0</v>
      </c>
      <c r="H103" s="68"/>
      <c r="I103" s="83">
        <f t="shared" si="3"/>
        <v>0</v>
      </c>
      <c r="J103" s="88"/>
    </row>
    <row r="104" spans="1:10" s="27" customFormat="1" ht="17.25" customHeight="1" thickBot="1" x14ac:dyDescent="0.35">
      <c r="A104" s="63" t="s">
        <v>211</v>
      </c>
      <c r="B104" s="56"/>
      <c r="C104" s="56"/>
      <c r="D104" s="56"/>
      <c r="E104" s="56"/>
      <c r="F104" s="56"/>
      <c r="G104" s="56"/>
      <c r="H104" s="56"/>
      <c r="I104" s="56"/>
      <c r="J104" s="57"/>
    </row>
    <row r="105" spans="1:10" x14ac:dyDescent="0.25">
      <c r="A105" s="50" t="s">
        <v>236</v>
      </c>
      <c r="B105" s="69" t="s">
        <v>207</v>
      </c>
      <c r="C105" s="65"/>
      <c r="D105" s="79">
        <v>2</v>
      </c>
      <c r="E105" s="66"/>
      <c r="F105" s="67"/>
      <c r="G105" s="81">
        <f t="shared" si="2"/>
        <v>0</v>
      </c>
      <c r="H105" s="68"/>
      <c r="I105" s="83">
        <f t="shared" si="3"/>
        <v>0</v>
      </c>
      <c r="J105" s="88" t="s">
        <v>210</v>
      </c>
    </row>
    <row r="106" spans="1:10" x14ac:dyDescent="0.25">
      <c r="A106" s="50" t="s">
        <v>237</v>
      </c>
      <c r="B106" s="69" t="s">
        <v>72</v>
      </c>
      <c r="C106" s="65"/>
      <c r="D106" s="79">
        <v>1</v>
      </c>
      <c r="E106" s="66"/>
      <c r="F106" s="67"/>
      <c r="G106" s="81">
        <f t="shared" si="2"/>
        <v>0</v>
      </c>
      <c r="H106" s="68"/>
      <c r="I106" s="83">
        <f t="shared" si="3"/>
        <v>0</v>
      </c>
      <c r="J106" s="88">
        <v>9100003461</v>
      </c>
    </row>
    <row r="107" spans="1:10" x14ac:dyDescent="0.25">
      <c r="A107" s="50" t="s">
        <v>238</v>
      </c>
      <c r="B107" s="69" t="s">
        <v>73</v>
      </c>
      <c r="C107" s="65"/>
      <c r="D107" s="79">
        <v>1</v>
      </c>
      <c r="E107" s="66"/>
      <c r="F107" s="67"/>
      <c r="G107" s="81">
        <f t="shared" si="2"/>
        <v>0</v>
      </c>
      <c r="H107" s="68"/>
      <c r="I107" s="83">
        <f t="shared" si="3"/>
        <v>0</v>
      </c>
      <c r="J107" s="88">
        <v>9100000870</v>
      </c>
    </row>
    <row r="108" spans="1:10" x14ac:dyDescent="0.25">
      <c r="A108" s="50" t="s">
        <v>239</v>
      </c>
      <c r="B108" s="69" t="s">
        <v>75</v>
      </c>
      <c r="C108" s="65"/>
      <c r="D108" s="79">
        <v>4</v>
      </c>
      <c r="E108" s="66"/>
      <c r="F108" s="67"/>
      <c r="G108" s="81">
        <f t="shared" si="2"/>
        <v>0</v>
      </c>
      <c r="H108" s="68"/>
      <c r="I108" s="83">
        <f t="shared" si="3"/>
        <v>0</v>
      </c>
      <c r="J108" s="88">
        <v>9100000860</v>
      </c>
    </row>
    <row r="109" spans="1:10" x14ac:dyDescent="0.25">
      <c r="A109" s="50" t="s">
        <v>240</v>
      </c>
      <c r="B109" s="69" t="s">
        <v>76</v>
      </c>
      <c r="C109" s="65"/>
      <c r="D109" s="79">
        <v>1</v>
      </c>
      <c r="E109" s="66"/>
      <c r="F109" s="67"/>
      <c r="G109" s="81">
        <f t="shared" si="2"/>
        <v>0</v>
      </c>
      <c r="H109" s="68"/>
      <c r="I109" s="83">
        <f t="shared" si="3"/>
        <v>0</v>
      </c>
      <c r="J109" s="88">
        <v>9100001106</v>
      </c>
    </row>
    <row r="110" spans="1:10" x14ac:dyDescent="0.25">
      <c r="A110" s="50" t="s">
        <v>241</v>
      </c>
      <c r="B110" s="69" t="s">
        <v>77</v>
      </c>
      <c r="C110" s="65"/>
      <c r="D110" s="79">
        <v>2</v>
      </c>
      <c r="E110" s="66"/>
      <c r="F110" s="67"/>
      <c r="G110" s="81">
        <f t="shared" si="2"/>
        <v>0</v>
      </c>
      <c r="H110" s="68"/>
      <c r="I110" s="83">
        <f t="shared" si="3"/>
        <v>0</v>
      </c>
      <c r="J110" s="88">
        <v>9100001113</v>
      </c>
    </row>
    <row r="111" spans="1:10" x14ac:dyDescent="0.25">
      <c r="A111" s="50" t="s">
        <v>242</v>
      </c>
      <c r="B111" s="69" t="s">
        <v>78</v>
      </c>
      <c r="C111" s="65"/>
      <c r="D111" s="79">
        <v>6</v>
      </c>
      <c r="E111" s="66"/>
      <c r="F111" s="67"/>
      <c r="G111" s="81">
        <f t="shared" si="2"/>
        <v>0</v>
      </c>
      <c r="H111" s="68"/>
      <c r="I111" s="83">
        <f t="shared" si="3"/>
        <v>0</v>
      </c>
      <c r="J111" s="88">
        <v>9100000810</v>
      </c>
    </row>
    <row r="112" spans="1:10" x14ac:dyDescent="0.25">
      <c r="A112" s="50" t="s">
        <v>243</v>
      </c>
      <c r="B112" s="69" t="s">
        <v>84</v>
      </c>
      <c r="C112" s="65"/>
      <c r="D112" s="79">
        <v>2</v>
      </c>
      <c r="E112" s="66"/>
      <c r="F112" s="67"/>
      <c r="G112" s="81">
        <f t="shared" si="2"/>
        <v>0</v>
      </c>
      <c r="H112" s="68"/>
      <c r="I112" s="83">
        <f t="shared" si="3"/>
        <v>0</v>
      </c>
      <c r="J112" s="88">
        <v>9100001162</v>
      </c>
    </row>
    <row r="113" spans="1:10" x14ac:dyDescent="0.25">
      <c r="A113" s="50" t="s">
        <v>244</v>
      </c>
      <c r="B113" s="69" t="s">
        <v>86</v>
      </c>
      <c r="C113" s="65"/>
      <c r="D113" s="79">
        <v>8</v>
      </c>
      <c r="E113" s="66"/>
      <c r="F113" s="67"/>
      <c r="G113" s="81">
        <f t="shared" si="2"/>
        <v>0</v>
      </c>
      <c r="H113" s="68"/>
      <c r="I113" s="83">
        <f t="shared" si="3"/>
        <v>0</v>
      </c>
      <c r="J113" s="88">
        <v>9100000559</v>
      </c>
    </row>
    <row r="114" spans="1:10" x14ac:dyDescent="0.25">
      <c r="A114" s="50" t="s">
        <v>245</v>
      </c>
      <c r="B114" s="69" t="s">
        <v>87</v>
      </c>
      <c r="C114" s="70"/>
      <c r="D114" s="79">
        <v>1</v>
      </c>
      <c r="E114" s="71"/>
      <c r="F114" s="72"/>
      <c r="G114" s="82">
        <f t="shared" si="2"/>
        <v>0</v>
      </c>
      <c r="H114" s="68"/>
      <c r="I114" s="83">
        <f t="shared" si="3"/>
        <v>0</v>
      </c>
      <c r="J114" s="88"/>
    </row>
    <row r="115" spans="1:10" ht="16.5" x14ac:dyDescent="0.3">
      <c r="A115" s="27"/>
      <c r="B115" s="60"/>
      <c r="C115" s="10"/>
      <c r="D115" s="26"/>
      <c r="E115" s="26"/>
      <c r="F115" s="26"/>
      <c r="G115" s="26"/>
      <c r="H115" s="26"/>
      <c r="I115" s="26"/>
      <c r="J115" s="26"/>
    </row>
    <row r="116" spans="1:10" ht="16.5" customHeight="1" x14ac:dyDescent="0.3">
      <c r="A116" s="182" t="s">
        <v>8</v>
      </c>
      <c r="B116" s="182"/>
      <c r="C116" s="10"/>
      <c r="D116" s="26"/>
      <c r="E116" s="26"/>
      <c r="F116" s="26"/>
      <c r="G116" s="26"/>
      <c r="H116" s="26"/>
      <c r="I116" s="26"/>
      <c r="J116" s="26"/>
    </row>
    <row r="117" spans="1:10" ht="17.25" customHeight="1" thickBot="1" x14ac:dyDescent="0.35">
      <c r="A117" s="183" t="s">
        <v>11</v>
      </c>
      <c r="B117" s="183"/>
      <c r="C117" s="10"/>
      <c r="D117" s="26"/>
      <c r="E117" s="26"/>
      <c r="F117" s="26"/>
      <c r="G117" s="26"/>
      <c r="H117" s="26"/>
      <c r="I117" s="26"/>
      <c r="J117" s="26"/>
    </row>
    <row r="118" spans="1:10" ht="18" customHeight="1" thickTop="1" thickBot="1" x14ac:dyDescent="0.35">
      <c r="A118" s="183" t="s">
        <v>9</v>
      </c>
      <c r="B118" s="184"/>
      <c r="C118" s="98"/>
      <c r="D118" s="160" t="s">
        <v>22</v>
      </c>
      <c r="E118" s="161"/>
      <c r="F118" s="26"/>
      <c r="G118" s="26"/>
      <c r="H118" s="26"/>
      <c r="I118" s="26"/>
      <c r="J118" s="26"/>
    </row>
    <row r="119" spans="1:10" ht="17.25" thickTop="1" x14ac:dyDescent="0.3">
      <c r="A119" s="27"/>
      <c r="B119" s="60"/>
      <c r="C119" s="26"/>
      <c r="D119" s="26"/>
      <c r="E119" s="26"/>
      <c r="F119" s="26"/>
      <c r="G119" s="26"/>
      <c r="H119" s="26"/>
      <c r="I119" s="26"/>
      <c r="J119" s="26"/>
    </row>
    <row r="120" spans="1:10" ht="17.25" thickBot="1" x14ac:dyDescent="0.35">
      <c r="A120" s="165" t="s">
        <v>12</v>
      </c>
      <c r="B120" s="165"/>
      <c r="C120" s="26"/>
      <c r="D120" s="26"/>
      <c r="E120" s="26"/>
      <c r="F120" s="26"/>
      <c r="G120" s="26"/>
      <c r="H120" s="26"/>
      <c r="I120" s="26"/>
      <c r="J120" s="26"/>
    </row>
    <row r="121" spans="1:10" ht="18" customHeight="1" thickTop="1" thickBot="1" x14ac:dyDescent="0.35">
      <c r="A121" s="165" t="s">
        <v>10</v>
      </c>
      <c r="B121" s="166"/>
      <c r="C121" s="99"/>
      <c r="D121" s="160" t="s">
        <v>22</v>
      </c>
      <c r="E121" s="161"/>
      <c r="F121" s="26"/>
      <c r="G121" s="26"/>
      <c r="H121" s="26"/>
      <c r="I121" s="26"/>
      <c r="J121" s="26"/>
    </row>
    <row r="122" spans="1:10" ht="18" thickTop="1" thickBot="1" x14ac:dyDescent="0.35">
      <c r="A122" s="27"/>
      <c r="B122" s="15"/>
      <c r="C122" s="100"/>
      <c r="D122" s="15"/>
      <c r="E122" s="15"/>
      <c r="F122" s="15"/>
      <c r="G122" s="15"/>
      <c r="H122" s="15"/>
      <c r="I122" s="26"/>
      <c r="J122" s="26"/>
    </row>
    <row r="123" spans="1:10" ht="18" customHeight="1" thickTop="1" thickBot="1" x14ac:dyDescent="0.35">
      <c r="A123" s="118" t="s">
        <v>43</v>
      </c>
      <c r="B123" s="15"/>
      <c r="C123" s="99"/>
      <c r="D123" s="160" t="s">
        <v>22</v>
      </c>
      <c r="E123" s="161"/>
      <c r="F123" s="15"/>
      <c r="G123" s="15"/>
      <c r="H123" s="15"/>
      <c r="I123" s="26"/>
      <c r="J123" s="26"/>
    </row>
    <row r="124" spans="1:10" ht="18" thickTop="1" thickBot="1" x14ac:dyDescent="0.35">
      <c r="A124" s="118" t="s">
        <v>221</v>
      </c>
      <c r="B124" s="15"/>
      <c r="C124" s="99"/>
      <c r="D124" s="160" t="s">
        <v>22</v>
      </c>
      <c r="E124" s="161"/>
      <c r="F124" s="15"/>
      <c r="G124" s="15"/>
      <c r="H124" s="15"/>
      <c r="I124" s="26"/>
      <c r="J124" s="26"/>
    </row>
    <row r="125" spans="1:10" ht="18" thickTop="1" thickBot="1" x14ac:dyDescent="0.35">
      <c r="A125" s="26"/>
      <c r="B125" s="26"/>
      <c r="C125" s="10"/>
      <c r="D125" s="26"/>
      <c r="E125" s="26"/>
      <c r="F125" s="26"/>
      <c r="G125" s="26"/>
      <c r="H125" s="26"/>
      <c r="I125" s="26"/>
      <c r="J125" s="26"/>
    </row>
    <row r="126" spans="1:10" ht="18.75" thickBot="1" x14ac:dyDescent="0.3">
      <c r="A126" s="162" t="s">
        <v>14</v>
      </c>
      <c r="B126" s="163"/>
      <c r="C126" s="163"/>
      <c r="D126" s="163"/>
      <c r="E126" s="163"/>
      <c r="F126" s="163"/>
      <c r="G126" s="163"/>
      <c r="H126" s="163"/>
      <c r="I126" s="163"/>
      <c r="J126" s="164"/>
    </row>
  </sheetData>
  <mergeCells count="117">
    <mergeCell ref="A121:B121"/>
    <mergeCell ref="D121:E121"/>
    <mergeCell ref="D123:E123"/>
    <mergeCell ref="D124:E124"/>
    <mergeCell ref="A126:J126"/>
    <mergeCell ref="J27:J28"/>
    <mergeCell ref="A116:B116"/>
    <mergeCell ref="A117:B117"/>
    <mergeCell ref="A118:B118"/>
    <mergeCell ref="D118:E118"/>
    <mergeCell ref="A120:B120"/>
    <mergeCell ref="D18:F18"/>
    <mergeCell ref="D22:E22"/>
    <mergeCell ref="D23:E23"/>
    <mergeCell ref="A26:J26"/>
    <mergeCell ref="A27:A28"/>
    <mergeCell ref="B27:B28"/>
    <mergeCell ref="D27:D28"/>
    <mergeCell ref="E27:F27"/>
    <mergeCell ref="G27:G28"/>
    <mergeCell ref="I27:I28"/>
    <mergeCell ref="E12:E13"/>
    <mergeCell ref="F12:F13"/>
    <mergeCell ref="G12:G13"/>
    <mergeCell ref="H12:H13"/>
    <mergeCell ref="I12:I13"/>
    <mergeCell ref="J12:J13"/>
    <mergeCell ref="A9:B9"/>
    <mergeCell ref="C9:D9"/>
    <mergeCell ref="A11:B11"/>
    <mergeCell ref="A12:A13"/>
    <mergeCell ref="B12:C12"/>
    <mergeCell ref="D12:D13"/>
    <mergeCell ref="HZ5:IK5"/>
    <mergeCell ref="IL5:IW5"/>
    <mergeCell ref="IX5:JA5"/>
    <mergeCell ref="A7:D7"/>
    <mergeCell ref="EH5:ES5"/>
    <mergeCell ref="ET5:FE5"/>
    <mergeCell ref="FF5:FQ5"/>
    <mergeCell ref="FR5:GC5"/>
    <mergeCell ref="GD5:GO5"/>
    <mergeCell ref="GP5:HA5"/>
    <mergeCell ref="A4:J5"/>
    <mergeCell ref="AD4:AO4"/>
    <mergeCell ref="AP4:BA4"/>
    <mergeCell ref="BB4:BM4"/>
    <mergeCell ref="BN4:BY4"/>
    <mergeCell ref="BZ4:CK4"/>
    <mergeCell ref="CL4:CW4"/>
    <mergeCell ref="CX4:DI4"/>
    <mergeCell ref="IX4:JA4"/>
    <mergeCell ref="AD5:AO5"/>
    <mergeCell ref="AP5:BA5"/>
    <mergeCell ref="BB5:BM5"/>
    <mergeCell ref="BN5:BY5"/>
    <mergeCell ref="BZ5:CK5"/>
    <mergeCell ref="CL5:CW5"/>
    <mergeCell ref="CX5:DI5"/>
    <mergeCell ref="DJ5:DU5"/>
    <mergeCell ref="DV5:EG5"/>
    <mergeCell ref="GD4:GO4"/>
    <mergeCell ref="GP4:HA4"/>
    <mergeCell ref="HB4:HM4"/>
    <mergeCell ref="HN4:HY4"/>
    <mergeCell ref="HZ4:IK4"/>
    <mergeCell ref="IL4:IW4"/>
    <mergeCell ref="DJ4:DU4"/>
    <mergeCell ref="DV4:EG4"/>
    <mergeCell ref="EH4:ES4"/>
    <mergeCell ref="ET4:FE4"/>
    <mergeCell ref="FF4:FQ4"/>
    <mergeCell ref="FR4:GC4"/>
    <mergeCell ref="HB5:HM5"/>
    <mergeCell ref="HN5:HY5"/>
    <mergeCell ref="FF3:FQ3"/>
    <mergeCell ref="IX2:JA2"/>
    <mergeCell ref="AD3:AO3"/>
    <mergeCell ref="AP3:BA3"/>
    <mergeCell ref="BB3:BM3"/>
    <mergeCell ref="BN3:BY3"/>
    <mergeCell ref="BZ3:CK3"/>
    <mergeCell ref="CL3:CW3"/>
    <mergeCell ref="ET2:FE2"/>
    <mergeCell ref="FF2:FQ2"/>
    <mergeCell ref="FR2:GC2"/>
    <mergeCell ref="GD2:GO2"/>
    <mergeCell ref="GP2:HA2"/>
    <mergeCell ref="HB2:HM2"/>
    <mergeCell ref="BZ2:CK2"/>
    <mergeCell ref="CL2:CW2"/>
    <mergeCell ref="CX2:DI2"/>
    <mergeCell ref="DJ2:DU2"/>
    <mergeCell ref="DV2:EG2"/>
    <mergeCell ref="EH2:ES2"/>
    <mergeCell ref="IL3:IW3"/>
    <mergeCell ref="IX3:JA3"/>
    <mergeCell ref="GD3:GO3"/>
    <mergeCell ref="GP3:HA3"/>
    <mergeCell ref="HB3:HM3"/>
    <mergeCell ref="A1:J1"/>
    <mergeCell ref="A2:J3"/>
    <mergeCell ref="AD2:AO2"/>
    <mergeCell ref="AP2:BA2"/>
    <mergeCell ref="BB2:BM2"/>
    <mergeCell ref="BN2:BY2"/>
    <mergeCell ref="HN2:HY2"/>
    <mergeCell ref="HZ2:IK2"/>
    <mergeCell ref="IL2:IW2"/>
    <mergeCell ref="HN3:HY3"/>
    <mergeCell ref="HZ3:IK3"/>
    <mergeCell ref="FR3:GC3"/>
    <mergeCell ref="CX3:DI3"/>
    <mergeCell ref="DJ3:DU3"/>
    <mergeCell ref="DV3:EG3"/>
    <mergeCell ref="EH3:ES3"/>
    <mergeCell ref="ET3:FE3"/>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JA54"/>
  <sheetViews>
    <sheetView workbookViewId="0">
      <selection activeCell="D18" sqref="D18:F18"/>
    </sheetView>
  </sheetViews>
  <sheetFormatPr baseColWidth="10" defaultRowHeight="15" x14ac:dyDescent="0.25"/>
  <cols>
    <col min="1" max="1" width="11.42578125" style="25"/>
    <col min="2" max="2" width="51.85546875" style="25" customWidth="1"/>
    <col min="3" max="3" width="37.42578125" style="25" customWidth="1"/>
    <col min="4" max="4" width="24" style="25" customWidth="1"/>
    <col min="5" max="5" width="19.85546875" style="25" customWidth="1"/>
    <col min="6" max="6" width="20.85546875" style="25" customWidth="1"/>
    <col min="7" max="7" width="13.140625" style="25" customWidth="1"/>
    <col min="8" max="8" width="17.7109375" style="25" customWidth="1"/>
    <col min="9" max="9" width="13.140625" style="25" customWidth="1"/>
    <col min="10" max="10" width="15.85546875" style="25" customWidth="1"/>
    <col min="11" max="16384" width="11.42578125" style="25"/>
  </cols>
  <sheetData>
    <row r="1" spans="1:261" s="35" customFormat="1" ht="51" customHeight="1" x14ac:dyDescent="0.25">
      <c r="A1" s="180" t="s">
        <v>28</v>
      </c>
      <c r="B1" s="180"/>
      <c r="C1" s="180"/>
      <c r="D1" s="180"/>
      <c r="E1" s="180"/>
      <c r="F1" s="180"/>
      <c r="G1" s="180"/>
      <c r="H1" s="180"/>
      <c r="I1" s="180"/>
      <c r="J1" s="180"/>
      <c r="K1" s="36"/>
      <c r="L1" s="36"/>
      <c r="M1" s="36"/>
      <c r="N1" s="36"/>
      <c r="O1" s="36"/>
      <c r="P1" s="36"/>
      <c r="Q1" s="36"/>
      <c r="R1" s="36"/>
      <c r="S1" s="36"/>
      <c r="T1" s="36"/>
      <c r="U1" s="36"/>
      <c r="V1" s="36"/>
      <c r="W1" s="34"/>
      <c r="X1" s="34"/>
      <c r="Y1" s="34"/>
      <c r="Z1" s="34"/>
      <c r="AA1" s="34"/>
      <c r="AB1" s="34"/>
      <c r="AC1" s="34"/>
      <c r="AD1" s="34"/>
      <c r="AE1" s="34"/>
      <c r="AF1" s="34"/>
      <c r="AG1" s="34"/>
      <c r="AH1" s="34"/>
      <c r="AI1" s="34"/>
    </row>
    <row r="2" spans="1:261" s="34" customFormat="1" ht="21" customHeight="1" x14ac:dyDescent="0.25">
      <c r="A2" s="180" t="s">
        <v>30</v>
      </c>
      <c r="B2" s="180"/>
      <c r="C2" s="180"/>
      <c r="D2" s="180"/>
      <c r="E2" s="180"/>
      <c r="F2" s="180"/>
      <c r="G2" s="180"/>
      <c r="H2" s="180"/>
      <c r="I2" s="180"/>
      <c r="J2" s="180"/>
      <c r="K2" s="36"/>
      <c r="L2" s="36"/>
      <c r="M2" s="36"/>
      <c r="N2" s="36"/>
      <c r="O2" s="36"/>
      <c r="P2" s="36"/>
      <c r="Q2" s="36"/>
      <c r="R2" s="36"/>
      <c r="S2" s="36"/>
      <c r="T2" s="36"/>
      <c r="U2" s="36"/>
      <c r="V2" s="36"/>
      <c r="W2" s="36"/>
      <c r="X2" s="36"/>
      <c r="Y2" s="36"/>
      <c r="Z2" s="36"/>
      <c r="AA2" s="36"/>
      <c r="AB2" s="36"/>
      <c r="AC2" s="36"/>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3"/>
      <c r="BG2" s="203"/>
      <c r="BH2" s="203"/>
      <c r="BI2" s="203"/>
      <c r="BJ2" s="203"/>
      <c r="BK2" s="203"/>
      <c r="BL2" s="203"/>
      <c r="BM2" s="203"/>
      <c r="BN2" s="203"/>
      <c r="BO2" s="203"/>
      <c r="BP2" s="203"/>
      <c r="BQ2" s="203"/>
      <c r="BR2" s="203"/>
      <c r="BS2" s="203"/>
      <c r="BT2" s="203"/>
      <c r="BU2" s="203"/>
      <c r="BV2" s="203"/>
      <c r="BW2" s="203"/>
      <c r="BX2" s="203"/>
      <c r="BY2" s="203"/>
      <c r="BZ2" s="203"/>
      <c r="CA2" s="203"/>
      <c r="CB2" s="203"/>
      <c r="CC2" s="203"/>
      <c r="CD2" s="203"/>
      <c r="CE2" s="203"/>
      <c r="CF2" s="203"/>
      <c r="CG2" s="203"/>
      <c r="CH2" s="203"/>
      <c r="CI2" s="203"/>
      <c r="CJ2" s="203"/>
      <c r="CK2" s="203"/>
      <c r="CL2" s="203"/>
      <c r="CM2" s="203"/>
      <c r="CN2" s="203"/>
      <c r="CO2" s="203"/>
      <c r="CP2" s="203"/>
      <c r="CQ2" s="203"/>
      <c r="CR2" s="203"/>
      <c r="CS2" s="203"/>
      <c r="CT2" s="203"/>
      <c r="CU2" s="203"/>
      <c r="CV2" s="203"/>
      <c r="CW2" s="203"/>
      <c r="CX2" s="203"/>
      <c r="CY2" s="203"/>
      <c r="CZ2" s="203"/>
      <c r="DA2" s="203"/>
      <c r="DB2" s="203"/>
      <c r="DC2" s="203"/>
      <c r="DD2" s="203"/>
      <c r="DE2" s="203"/>
      <c r="DF2" s="203"/>
      <c r="DG2" s="203"/>
      <c r="DH2" s="203"/>
      <c r="DI2" s="203"/>
      <c r="DJ2" s="203"/>
      <c r="DK2" s="203"/>
      <c r="DL2" s="203"/>
      <c r="DM2" s="203"/>
      <c r="DN2" s="203"/>
      <c r="DO2" s="203"/>
      <c r="DP2" s="203"/>
      <c r="DQ2" s="203"/>
      <c r="DR2" s="203"/>
      <c r="DS2" s="203"/>
      <c r="DT2" s="203"/>
      <c r="DU2" s="203"/>
      <c r="DV2" s="203"/>
      <c r="DW2" s="203"/>
      <c r="DX2" s="203"/>
      <c r="DY2" s="203"/>
      <c r="DZ2" s="203"/>
      <c r="EA2" s="203"/>
      <c r="EB2" s="203"/>
      <c r="EC2" s="203"/>
      <c r="ED2" s="203"/>
      <c r="EE2" s="203"/>
      <c r="EF2" s="203"/>
      <c r="EG2" s="203"/>
      <c r="EH2" s="203"/>
      <c r="EI2" s="203"/>
      <c r="EJ2" s="203"/>
      <c r="EK2" s="203"/>
      <c r="EL2" s="203"/>
      <c r="EM2" s="203"/>
      <c r="EN2" s="203"/>
      <c r="EO2" s="203"/>
      <c r="EP2" s="203"/>
      <c r="EQ2" s="203"/>
      <c r="ER2" s="203"/>
      <c r="ES2" s="203"/>
      <c r="ET2" s="203"/>
      <c r="EU2" s="203"/>
      <c r="EV2" s="203"/>
      <c r="EW2" s="203"/>
      <c r="EX2" s="203"/>
      <c r="EY2" s="203"/>
      <c r="EZ2" s="203"/>
      <c r="FA2" s="203"/>
      <c r="FB2" s="203"/>
      <c r="FC2" s="203"/>
      <c r="FD2" s="203"/>
      <c r="FE2" s="203"/>
      <c r="FF2" s="203"/>
      <c r="FG2" s="203"/>
      <c r="FH2" s="203"/>
      <c r="FI2" s="203"/>
      <c r="FJ2" s="203"/>
      <c r="FK2" s="203"/>
      <c r="FL2" s="203"/>
      <c r="FM2" s="203"/>
      <c r="FN2" s="203"/>
      <c r="FO2" s="203"/>
      <c r="FP2" s="203"/>
      <c r="FQ2" s="203"/>
      <c r="FR2" s="203"/>
      <c r="FS2" s="203"/>
      <c r="FT2" s="203"/>
      <c r="FU2" s="203"/>
      <c r="FV2" s="203"/>
      <c r="FW2" s="203"/>
      <c r="FX2" s="203"/>
      <c r="FY2" s="203"/>
      <c r="FZ2" s="203"/>
      <c r="GA2" s="203"/>
      <c r="GB2" s="203"/>
      <c r="GC2" s="203"/>
      <c r="GD2" s="203"/>
      <c r="GE2" s="203"/>
      <c r="GF2" s="203"/>
      <c r="GG2" s="203"/>
      <c r="GH2" s="203"/>
      <c r="GI2" s="203"/>
      <c r="GJ2" s="203"/>
      <c r="GK2" s="203"/>
      <c r="GL2" s="203"/>
      <c r="GM2" s="203"/>
      <c r="GN2" s="203"/>
      <c r="GO2" s="203"/>
      <c r="GP2" s="203"/>
      <c r="GQ2" s="203"/>
      <c r="GR2" s="203"/>
      <c r="GS2" s="203"/>
      <c r="GT2" s="203"/>
      <c r="GU2" s="203"/>
      <c r="GV2" s="203"/>
      <c r="GW2" s="203"/>
      <c r="GX2" s="203"/>
      <c r="GY2" s="203"/>
      <c r="GZ2" s="203"/>
      <c r="HA2" s="203"/>
      <c r="HB2" s="203"/>
      <c r="HC2" s="203"/>
      <c r="HD2" s="203"/>
      <c r="HE2" s="203"/>
      <c r="HF2" s="203"/>
      <c r="HG2" s="203"/>
      <c r="HH2" s="203"/>
      <c r="HI2" s="203"/>
      <c r="HJ2" s="203"/>
      <c r="HK2" s="203"/>
      <c r="HL2" s="203"/>
      <c r="HM2" s="203"/>
      <c r="HN2" s="203"/>
      <c r="HO2" s="203"/>
      <c r="HP2" s="203"/>
      <c r="HQ2" s="203"/>
      <c r="HR2" s="203"/>
      <c r="HS2" s="203"/>
      <c r="HT2" s="203"/>
      <c r="HU2" s="203"/>
      <c r="HV2" s="203"/>
      <c r="HW2" s="203"/>
      <c r="HX2" s="203"/>
      <c r="HY2" s="203"/>
      <c r="HZ2" s="203"/>
      <c r="IA2" s="203"/>
      <c r="IB2" s="203"/>
      <c r="IC2" s="203"/>
      <c r="ID2" s="203"/>
      <c r="IE2" s="203"/>
      <c r="IF2" s="203"/>
      <c r="IG2" s="203"/>
      <c r="IH2" s="203"/>
      <c r="II2" s="203"/>
      <c r="IJ2" s="203"/>
      <c r="IK2" s="203"/>
      <c r="IL2" s="203"/>
      <c r="IM2" s="203"/>
      <c r="IN2" s="203"/>
      <c r="IO2" s="203"/>
      <c r="IP2" s="203"/>
      <c r="IQ2" s="203"/>
      <c r="IR2" s="203"/>
      <c r="IS2" s="203"/>
      <c r="IT2" s="203"/>
      <c r="IU2" s="203"/>
      <c r="IV2" s="203"/>
      <c r="IW2" s="203"/>
      <c r="IX2" s="203"/>
      <c r="IY2" s="203"/>
      <c r="IZ2" s="203"/>
      <c r="JA2" s="203"/>
    </row>
    <row r="3" spans="1:261" s="34" customFormat="1" ht="24.75" customHeight="1" x14ac:dyDescent="0.25">
      <c r="A3" s="180"/>
      <c r="B3" s="180"/>
      <c r="C3" s="180"/>
      <c r="D3" s="180"/>
      <c r="E3" s="180"/>
      <c r="F3" s="180"/>
      <c r="G3" s="180"/>
      <c r="H3" s="180"/>
      <c r="I3" s="180"/>
      <c r="J3" s="180"/>
      <c r="K3" s="36"/>
      <c r="L3" s="36"/>
      <c r="M3" s="36"/>
      <c r="N3" s="36"/>
      <c r="O3" s="36"/>
      <c r="P3" s="36"/>
      <c r="Q3" s="36"/>
      <c r="R3" s="36"/>
      <c r="S3" s="36"/>
      <c r="T3" s="36"/>
      <c r="U3" s="36"/>
      <c r="V3" s="36"/>
      <c r="W3" s="36"/>
      <c r="X3" s="36"/>
      <c r="Y3" s="36"/>
      <c r="Z3" s="36"/>
      <c r="AA3" s="36"/>
      <c r="AB3" s="36"/>
      <c r="AC3" s="36"/>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row>
    <row r="4" spans="1:261" s="34" customFormat="1" ht="23.25" x14ac:dyDescent="0.25">
      <c r="A4" s="181" t="s">
        <v>29</v>
      </c>
      <c r="B4" s="181"/>
      <c r="C4" s="181"/>
      <c r="D4" s="181"/>
      <c r="E4" s="181"/>
      <c r="F4" s="181"/>
      <c r="G4" s="181"/>
      <c r="H4" s="181"/>
      <c r="I4" s="181"/>
      <c r="J4" s="181"/>
      <c r="K4" s="36"/>
      <c r="L4" s="36"/>
      <c r="M4" s="36"/>
      <c r="N4" s="36"/>
      <c r="O4" s="36"/>
      <c r="P4" s="36"/>
      <c r="Q4" s="36"/>
      <c r="R4" s="36"/>
      <c r="S4" s="36"/>
      <c r="T4" s="36"/>
      <c r="U4" s="36"/>
      <c r="V4" s="36"/>
      <c r="W4" s="36"/>
      <c r="X4" s="36"/>
      <c r="Y4" s="36"/>
      <c r="Z4" s="36"/>
      <c r="AA4" s="36"/>
      <c r="AB4" s="36"/>
      <c r="AC4" s="36"/>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203"/>
      <c r="BJ4" s="203"/>
      <c r="BK4" s="203"/>
      <c r="BL4" s="203"/>
      <c r="BM4" s="203"/>
      <c r="BN4" s="203"/>
      <c r="BO4" s="203"/>
      <c r="BP4" s="203"/>
      <c r="BQ4" s="203"/>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3"/>
      <c r="EB4" s="203"/>
      <c r="EC4" s="203"/>
      <c r="ED4" s="203"/>
      <c r="EE4" s="203"/>
      <c r="EF4" s="203"/>
      <c r="EG4" s="203"/>
      <c r="EH4" s="203"/>
      <c r="EI4" s="203"/>
      <c r="EJ4" s="203"/>
      <c r="EK4" s="203"/>
      <c r="EL4" s="203"/>
      <c r="EM4" s="203"/>
      <c r="EN4" s="203"/>
      <c r="EO4" s="203"/>
      <c r="EP4" s="203"/>
      <c r="EQ4" s="203"/>
      <c r="ER4" s="203"/>
      <c r="ES4" s="203"/>
      <c r="ET4" s="203"/>
      <c r="EU4" s="203"/>
      <c r="EV4" s="203"/>
      <c r="EW4" s="203"/>
      <c r="EX4" s="203"/>
      <c r="EY4" s="203"/>
      <c r="EZ4" s="203"/>
      <c r="FA4" s="203"/>
      <c r="FB4" s="203"/>
      <c r="FC4" s="203"/>
      <c r="FD4" s="203"/>
      <c r="FE4" s="203"/>
      <c r="FF4" s="203"/>
      <c r="FG4" s="203"/>
      <c r="FH4" s="203"/>
      <c r="FI4" s="203"/>
      <c r="FJ4" s="203"/>
      <c r="FK4" s="203"/>
      <c r="FL4" s="203"/>
      <c r="FM4" s="203"/>
      <c r="FN4" s="203"/>
      <c r="FO4" s="203"/>
      <c r="FP4" s="203"/>
      <c r="FQ4" s="203"/>
      <c r="FR4" s="203"/>
      <c r="FS4" s="203"/>
      <c r="FT4" s="203"/>
      <c r="FU4" s="203"/>
      <c r="FV4" s="203"/>
      <c r="FW4" s="203"/>
      <c r="FX4" s="203"/>
      <c r="FY4" s="203"/>
      <c r="FZ4" s="203"/>
      <c r="GA4" s="203"/>
      <c r="GB4" s="203"/>
      <c r="GC4" s="203"/>
      <c r="GD4" s="203"/>
      <c r="GE4" s="203"/>
      <c r="GF4" s="203"/>
      <c r="GG4" s="203"/>
      <c r="GH4" s="203"/>
      <c r="GI4" s="203"/>
      <c r="GJ4" s="203"/>
      <c r="GK4" s="203"/>
      <c r="GL4" s="203"/>
      <c r="GM4" s="203"/>
      <c r="GN4" s="203"/>
      <c r="GO4" s="203"/>
      <c r="GP4" s="203"/>
      <c r="GQ4" s="203"/>
      <c r="GR4" s="203"/>
      <c r="GS4" s="203"/>
      <c r="GT4" s="203"/>
      <c r="GU4" s="203"/>
      <c r="GV4" s="203"/>
      <c r="GW4" s="203"/>
      <c r="GX4" s="203"/>
      <c r="GY4" s="203"/>
      <c r="GZ4" s="203"/>
      <c r="HA4" s="203"/>
      <c r="HB4" s="203"/>
      <c r="HC4" s="203"/>
      <c r="HD4" s="203"/>
      <c r="HE4" s="203"/>
      <c r="HF4" s="203"/>
      <c r="HG4" s="203"/>
      <c r="HH4" s="203"/>
      <c r="HI4" s="203"/>
      <c r="HJ4" s="203"/>
      <c r="HK4" s="203"/>
      <c r="HL4" s="203"/>
      <c r="HM4" s="203"/>
      <c r="HN4" s="203"/>
      <c r="HO4" s="203"/>
      <c r="HP4" s="203"/>
      <c r="HQ4" s="203"/>
      <c r="HR4" s="203"/>
      <c r="HS4" s="203"/>
      <c r="HT4" s="203"/>
      <c r="HU4" s="203"/>
      <c r="HV4" s="203"/>
      <c r="HW4" s="203"/>
      <c r="HX4" s="203"/>
      <c r="HY4" s="203"/>
      <c r="HZ4" s="203"/>
      <c r="IA4" s="203"/>
      <c r="IB4" s="203"/>
      <c r="IC4" s="203"/>
      <c r="ID4" s="203"/>
      <c r="IE4" s="203"/>
      <c r="IF4" s="203"/>
      <c r="IG4" s="203"/>
      <c r="IH4" s="203"/>
      <c r="II4" s="203"/>
      <c r="IJ4" s="203"/>
      <c r="IK4" s="203"/>
      <c r="IL4" s="203"/>
      <c r="IM4" s="203"/>
      <c r="IN4" s="203"/>
      <c r="IO4" s="203"/>
      <c r="IP4" s="203"/>
      <c r="IQ4" s="203"/>
      <c r="IR4" s="203"/>
      <c r="IS4" s="203"/>
      <c r="IT4" s="203"/>
      <c r="IU4" s="203"/>
      <c r="IV4" s="203"/>
      <c r="IW4" s="203"/>
      <c r="IX4" s="203"/>
      <c r="IY4" s="203"/>
      <c r="IZ4" s="203"/>
      <c r="JA4" s="203"/>
    </row>
    <row r="5" spans="1:261" s="34" customFormat="1" ht="23.25" customHeight="1" x14ac:dyDescent="0.25">
      <c r="A5" s="181"/>
      <c r="B5" s="181"/>
      <c r="C5" s="181"/>
      <c r="D5" s="181"/>
      <c r="E5" s="181"/>
      <c r="F5" s="181"/>
      <c r="G5" s="181"/>
      <c r="H5" s="181"/>
      <c r="I5" s="181"/>
      <c r="J5" s="181"/>
      <c r="K5" s="38"/>
      <c r="L5" s="38"/>
      <c r="M5" s="38"/>
      <c r="N5" s="38"/>
      <c r="O5" s="38"/>
      <c r="P5" s="38"/>
      <c r="Q5" s="38"/>
      <c r="R5" s="38"/>
      <c r="S5" s="38"/>
      <c r="T5" s="38"/>
      <c r="U5" s="38"/>
      <c r="V5" s="38"/>
      <c r="W5" s="36"/>
      <c r="X5" s="36"/>
      <c r="Y5" s="36"/>
      <c r="Z5" s="36"/>
      <c r="AA5" s="36"/>
      <c r="AB5" s="36"/>
      <c r="AC5" s="36"/>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3"/>
      <c r="DW5" s="203"/>
      <c r="DX5" s="203"/>
      <c r="DY5" s="203"/>
      <c r="DZ5" s="203"/>
      <c r="EA5" s="203"/>
      <c r="EB5" s="203"/>
      <c r="EC5" s="203"/>
      <c r="ED5" s="203"/>
      <c r="EE5" s="203"/>
      <c r="EF5" s="203"/>
      <c r="EG5" s="203"/>
      <c r="EH5" s="203"/>
      <c r="EI5" s="203"/>
      <c r="EJ5" s="203"/>
      <c r="EK5" s="203"/>
      <c r="EL5" s="203"/>
      <c r="EM5" s="203"/>
      <c r="EN5" s="203"/>
      <c r="EO5" s="203"/>
      <c r="EP5" s="203"/>
      <c r="EQ5" s="203"/>
      <c r="ER5" s="203"/>
      <c r="ES5" s="203"/>
      <c r="ET5" s="203"/>
      <c r="EU5" s="203"/>
      <c r="EV5" s="203"/>
      <c r="EW5" s="203"/>
      <c r="EX5" s="203"/>
      <c r="EY5" s="203"/>
      <c r="EZ5" s="203"/>
      <c r="FA5" s="203"/>
      <c r="FB5" s="203"/>
      <c r="FC5" s="203"/>
      <c r="FD5" s="203"/>
      <c r="FE5" s="203"/>
      <c r="FF5" s="203"/>
      <c r="FG5" s="203"/>
      <c r="FH5" s="203"/>
      <c r="FI5" s="203"/>
      <c r="FJ5" s="203"/>
      <c r="FK5" s="203"/>
      <c r="FL5" s="203"/>
      <c r="FM5" s="203"/>
      <c r="FN5" s="203"/>
      <c r="FO5" s="203"/>
      <c r="FP5" s="203"/>
      <c r="FQ5" s="203"/>
      <c r="FR5" s="203"/>
      <c r="FS5" s="203"/>
      <c r="FT5" s="203"/>
      <c r="FU5" s="203"/>
      <c r="FV5" s="203"/>
      <c r="FW5" s="203"/>
      <c r="FX5" s="203"/>
      <c r="FY5" s="203"/>
      <c r="FZ5" s="203"/>
      <c r="GA5" s="203"/>
      <c r="GB5" s="203"/>
      <c r="GC5" s="203"/>
      <c r="GD5" s="203"/>
      <c r="GE5" s="203"/>
      <c r="GF5" s="203"/>
      <c r="GG5" s="203"/>
      <c r="GH5" s="203"/>
      <c r="GI5" s="203"/>
      <c r="GJ5" s="203"/>
      <c r="GK5" s="203"/>
      <c r="GL5" s="203"/>
      <c r="GM5" s="203"/>
      <c r="GN5" s="203"/>
      <c r="GO5" s="203"/>
      <c r="GP5" s="203"/>
      <c r="GQ5" s="203"/>
      <c r="GR5" s="203"/>
      <c r="GS5" s="203"/>
      <c r="GT5" s="203"/>
      <c r="GU5" s="203"/>
      <c r="GV5" s="203"/>
      <c r="GW5" s="203"/>
      <c r="GX5" s="203"/>
      <c r="GY5" s="203"/>
      <c r="GZ5" s="203"/>
      <c r="HA5" s="203"/>
      <c r="HB5" s="203"/>
      <c r="HC5" s="203"/>
      <c r="HD5" s="203"/>
      <c r="HE5" s="203"/>
      <c r="HF5" s="203"/>
      <c r="HG5" s="203"/>
      <c r="HH5" s="203"/>
      <c r="HI5" s="203"/>
      <c r="HJ5" s="203"/>
      <c r="HK5" s="203"/>
      <c r="HL5" s="203"/>
      <c r="HM5" s="203"/>
      <c r="HN5" s="203"/>
      <c r="HO5" s="203"/>
      <c r="HP5" s="203"/>
      <c r="HQ5" s="203"/>
      <c r="HR5" s="203"/>
      <c r="HS5" s="203"/>
      <c r="HT5" s="203"/>
      <c r="HU5" s="203"/>
      <c r="HV5" s="203"/>
      <c r="HW5" s="203"/>
      <c r="HX5" s="203"/>
      <c r="HY5" s="203"/>
      <c r="HZ5" s="203"/>
      <c r="IA5" s="203"/>
      <c r="IB5" s="203"/>
      <c r="IC5" s="203"/>
      <c r="ID5" s="203"/>
      <c r="IE5" s="203"/>
      <c r="IF5" s="203"/>
      <c r="IG5" s="203"/>
      <c r="IH5" s="203"/>
      <c r="II5" s="203"/>
      <c r="IJ5" s="203"/>
      <c r="IK5" s="203"/>
      <c r="IL5" s="203"/>
      <c r="IM5" s="203"/>
      <c r="IN5" s="203"/>
      <c r="IO5" s="203"/>
      <c r="IP5" s="203"/>
      <c r="IQ5" s="203"/>
      <c r="IR5" s="203"/>
      <c r="IS5" s="203"/>
      <c r="IT5" s="203"/>
      <c r="IU5" s="203"/>
      <c r="IV5" s="203"/>
      <c r="IW5" s="203"/>
      <c r="IX5" s="203"/>
      <c r="IY5" s="203"/>
      <c r="IZ5" s="203"/>
      <c r="JA5" s="203"/>
    </row>
    <row r="6" spans="1:261" ht="23.25" x14ac:dyDescent="0.3">
      <c r="A6" s="7"/>
      <c r="B6" s="7"/>
      <c r="C6" s="26"/>
      <c r="D6" s="4"/>
      <c r="E6" s="4"/>
      <c r="F6" s="4"/>
      <c r="G6" s="4"/>
      <c r="H6" s="4"/>
      <c r="I6" s="4"/>
      <c r="J6" s="4"/>
    </row>
    <row r="7" spans="1:261" ht="87.75" customHeight="1" x14ac:dyDescent="0.25">
      <c r="A7" s="169" t="s">
        <v>70</v>
      </c>
      <c r="B7" s="170"/>
      <c r="C7" s="170"/>
      <c r="D7" s="171"/>
      <c r="E7" s="4"/>
      <c r="F7" s="4"/>
      <c r="G7" s="4"/>
      <c r="H7" s="4"/>
      <c r="I7" s="4"/>
      <c r="J7" s="4"/>
    </row>
    <row r="8" spans="1:261" s="61" customFormat="1" ht="23.25" customHeight="1" x14ac:dyDescent="0.3">
      <c r="A8" s="7"/>
      <c r="B8" s="7"/>
      <c r="C8" s="26"/>
      <c r="D8" s="4"/>
      <c r="E8" s="4"/>
      <c r="F8" s="4"/>
      <c r="G8" s="4"/>
      <c r="H8" s="4"/>
      <c r="I8" s="4"/>
      <c r="J8" s="4"/>
    </row>
    <row r="9" spans="1:261" ht="44.25" customHeight="1" x14ac:dyDescent="0.25">
      <c r="A9" s="193" t="s">
        <v>69</v>
      </c>
      <c r="B9" s="194"/>
      <c r="C9" s="167"/>
      <c r="D9" s="168"/>
      <c r="E9" s="4"/>
      <c r="F9" s="4"/>
      <c r="G9" s="37"/>
      <c r="H9" s="4"/>
      <c r="I9" s="4"/>
      <c r="J9" s="4"/>
    </row>
    <row r="10" spans="1:261" ht="23.25" x14ac:dyDescent="0.3">
      <c r="A10" s="7"/>
      <c r="B10" s="7"/>
      <c r="C10" s="26"/>
      <c r="D10" s="4"/>
      <c r="E10" s="4"/>
      <c r="F10" s="4"/>
      <c r="G10" s="4"/>
      <c r="H10" s="4"/>
      <c r="I10" s="4"/>
      <c r="J10" s="4"/>
    </row>
    <row r="11" spans="1:261" ht="24" thickBot="1" x14ac:dyDescent="0.35">
      <c r="A11" s="195" t="s">
        <v>20</v>
      </c>
      <c r="B11" s="195"/>
      <c r="C11" s="26"/>
      <c r="D11" s="4"/>
      <c r="E11" s="4"/>
      <c r="F11" s="4"/>
      <c r="G11" s="4"/>
      <c r="H11" s="4"/>
      <c r="I11" s="4"/>
      <c r="J11" s="4"/>
    </row>
    <row r="12" spans="1:261" ht="25.5" customHeight="1" x14ac:dyDescent="0.25">
      <c r="A12" s="198" t="s">
        <v>46</v>
      </c>
      <c r="B12" s="196" t="s">
        <v>0</v>
      </c>
      <c r="C12" s="197"/>
      <c r="D12" s="176" t="s">
        <v>21</v>
      </c>
      <c r="E12" s="176" t="s">
        <v>55</v>
      </c>
      <c r="F12" s="178" t="s">
        <v>56</v>
      </c>
      <c r="G12" s="172"/>
      <c r="H12" s="172"/>
      <c r="I12" s="172"/>
      <c r="J12" s="172"/>
    </row>
    <row r="13" spans="1:261" x14ac:dyDescent="0.25">
      <c r="A13" s="199"/>
      <c r="B13" s="46" t="s">
        <v>31</v>
      </c>
      <c r="C13" s="46" t="s">
        <v>38</v>
      </c>
      <c r="D13" s="177"/>
      <c r="E13" s="177"/>
      <c r="F13" s="179"/>
      <c r="G13" s="172"/>
      <c r="H13" s="172"/>
      <c r="I13" s="172"/>
      <c r="J13" s="172"/>
    </row>
    <row r="14" spans="1:261" ht="25.5" x14ac:dyDescent="0.25">
      <c r="A14" s="50" t="s">
        <v>47</v>
      </c>
      <c r="B14" s="28" t="s">
        <v>34</v>
      </c>
      <c r="C14" s="28" t="s">
        <v>202</v>
      </c>
      <c r="D14" s="29">
        <v>1</v>
      </c>
      <c r="E14" s="42"/>
      <c r="F14" s="43"/>
      <c r="G14" s="119"/>
      <c r="H14" s="119"/>
      <c r="I14" s="119"/>
      <c r="J14" s="119"/>
    </row>
    <row r="15" spans="1:261" ht="25.5" x14ac:dyDescent="0.25">
      <c r="A15" s="50" t="s">
        <v>48</v>
      </c>
      <c r="B15" s="28" t="s">
        <v>35</v>
      </c>
      <c r="C15" s="28" t="s">
        <v>203</v>
      </c>
      <c r="D15" s="29">
        <v>1</v>
      </c>
      <c r="E15" s="42"/>
      <c r="F15" s="43"/>
      <c r="G15" s="119"/>
      <c r="H15" s="119"/>
      <c r="I15" s="119"/>
      <c r="J15" s="119"/>
    </row>
    <row r="16" spans="1:261" ht="25.5" x14ac:dyDescent="0.25">
      <c r="A16" s="50" t="s">
        <v>49</v>
      </c>
      <c r="B16" s="28" t="s">
        <v>36</v>
      </c>
      <c r="C16" s="28" t="s">
        <v>204</v>
      </c>
      <c r="D16" s="29">
        <v>1</v>
      </c>
      <c r="E16" s="42"/>
      <c r="F16" s="43"/>
      <c r="G16" s="119"/>
      <c r="H16" s="119"/>
      <c r="I16" s="119"/>
      <c r="J16" s="119"/>
    </row>
    <row r="17" spans="1:10" ht="26.25" thickBot="1" x14ac:dyDescent="0.3">
      <c r="A17" s="51" t="s">
        <v>50</v>
      </c>
      <c r="B17" s="40" t="s">
        <v>182</v>
      </c>
      <c r="C17" s="40" t="s">
        <v>205</v>
      </c>
      <c r="D17" s="41">
        <v>1</v>
      </c>
      <c r="E17" s="44"/>
      <c r="F17" s="45"/>
      <c r="G17" s="119"/>
      <c r="H17" s="119"/>
      <c r="I17" s="119"/>
      <c r="J17" s="119"/>
    </row>
    <row r="18" spans="1:10" ht="24" thickBot="1" x14ac:dyDescent="0.35">
      <c r="A18" s="7"/>
      <c r="B18" s="7"/>
      <c r="C18" s="26"/>
      <c r="D18" s="200" t="s">
        <v>22</v>
      </c>
      <c r="E18" s="201"/>
      <c r="F18" s="202"/>
      <c r="G18" s="4"/>
      <c r="H18" s="4"/>
      <c r="I18" s="4"/>
      <c r="J18" s="4"/>
    </row>
    <row r="19" spans="1:10" ht="23.25" x14ac:dyDescent="0.3">
      <c r="A19" s="7"/>
      <c r="B19" s="7"/>
      <c r="C19" s="26"/>
      <c r="D19" s="4"/>
      <c r="E19" s="4"/>
      <c r="F19" s="4"/>
      <c r="G19" s="4"/>
      <c r="H19" s="4"/>
      <c r="I19" s="4"/>
      <c r="J19" s="4"/>
    </row>
    <row r="20" spans="1:10" ht="29.25" customHeight="1" thickBot="1" x14ac:dyDescent="0.35">
      <c r="A20" s="62" t="s">
        <v>227</v>
      </c>
      <c r="C20" s="26"/>
      <c r="D20" s="4"/>
      <c r="E20" s="4"/>
      <c r="F20" s="4"/>
      <c r="G20" s="4"/>
      <c r="H20" s="4"/>
      <c r="I20" s="4"/>
      <c r="J20" s="4"/>
    </row>
    <row r="21" spans="1:10" ht="24" thickBot="1" x14ac:dyDescent="0.3">
      <c r="A21" s="52" t="s">
        <v>46</v>
      </c>
      <c r="B21" s="53" t="s">
        <v>53</v>
      </c>
      <c r="C21" s="59" t="s">
        <v>40</v>
      </c>
      <c r="D21" s="4"/>
      <c r="E21" s="4"/>
      <c r="F21" s="4"/>
      <c r="G21" s="4"/>
      <c r="H21" s="4"/>
      <c r="I21" s="4"/>
      <c r="J21" s="4"/>
    </row>
    <row r="22" spans="1:10" ht="25.5" customHeight="1" thickBot="1" x14ac:dyDescent="0.3">
      <c r="A22" s="48" t="s">
        <v>51</v>
      </c>
      <c r="B22" s="47" t="s">
        <v>7</v>
      </c>
      <c r="C22" s="54"/>
      <c r="D22" s="160" t="s">
        <v>22</v>
      </c>
      <c r="E22" s="161"/>
      <c r="F22" s="4"/>
      <c r="G22" s="4"/>
      <c r="H22" s="4"/>
      <c r="I22" s="4"/>
      <c r="J22" s="4"/>
    </row>
    <row r="23" spans="1:10" ht="25.5" customHeight="1" thickBot="1" x14ac:dyDescent="0.3">
      <c r="A23" s="49" t="s">
        <v>52</v>
      </c>
      <c r="B23" s="113" t="s">
        <v>13</v>
      </c>
      <c r="C23" s="55"/>
      <c r="D23" s="160" t="s">
        <v>22</v>
      </c>
      <c r="E23" s="161"/>
      <c r="F23" s="4"/>
      <c r="G23" s="4"/>
      <c r="H23" s="4"/>
      <c r="I23" s="4"/>
      <c r="J23" s="4"/>
    </row>
    <row r="24" spans="1:10" ht="23.25" x14ac:dyDescent="0.25">
      <c r="B24" s="4"/>
      <c r="C24" s="4"/>
      <c r="D24" s="4"/>
      <c r="E24" s="4"/>
      <c r="F24" s="4"/>
      <c r="G24" s="4"/>
      <c r="H24" s="4"/>
      <c r="I24" s="4"/>
      <c r="J24" s="4"/>
    </row>
    <row r="25" spans="1:10" s="27" customFormat="1" ht="26.25" customHeight="1" x14ac:dyDescent="0.3">
      <c r="A25" s="62" t="s">
        <v>45</v>
      </c>
      <c r="C25" s="26"/>
      <c r="D25" s="26"/>
      <c r="E25" s="26"/>
      <c r="F25" s="26"/>
      <c r="G25" s="26"/>
      <c r="H25" s="26"/>
      <c r="I25" s="26"/>
      <c r="J25" s="26"/>
    </row>
    <row r="26" spans="1:10" s="27" customFormat="1" ht="29.25" customHeight="1" x14ac:dyDescent="0.3">
      <c r="A26" s="216" t="s">
        <v>212</v>
      </c>
      <c r="B26" s="217"/>
      <c r="C26" s="217"/>
      <c r="D26" s="217"/>
      <c r="E26" s="217"/>
      <c r="F26" s="217"/>
      <c r="G26" s="217"/>
      <c r="H26" s="217"/>
      <c r="I26" s="217"/>
      <c r="J26" s="218"/>
    </row>
    <row r="27" spans="1:10" ht="32.25" customHeight="1" x14ac:dyDescent="0.25">
      <c r="A27" s="185" t="s">
        <v>46</v>
      </c>
      <c r="B27" s="187" t="s">
        <v>1</v>
      </c>
      <c r="C27" s="95" t="s">
        <v>22</v>
      </c>
      <c r="D27" s="187" t="s">
        <v>152</v>
      </c>
      <c r="E27" s="189" t="s">
        <v>22</v>
      </c>
      <c r="F27" s="190"/>
      <c r="G27" s="191" t="s">
        <v>6</v>
      </c>
      <c r="H27" s="97" t="s">
        <v>22</v>
      </c>
      <c r="I27" s="158" t="s">
        <v>42</v>
      </c>
      <c r="J27" s="2" t="s">
        <v>126</v>
      </c>
    </row>
    <row r="28" spans="1:10" s="27" customFormat="1" ht="27.75" customHeight="1" thickBot="1" x14ac:dyDescent="0.35">
      <c r="A28" s="186"/>
      <c r="B28" s="188"/>
      <c r="C28" s="121" t="s">
        <v>54</v>
      </c>
      <c r="D28" s="188"/>
      <c r="E28" s="122" t="s">
        <v>5</v>
      </c>
      <c r="F28" s="122" t="s">
        <v>23</v>
      </c>
      <c r="G28" s="192"/>
      <c r="H28" s="122" t="s">
        <v>41</v>
      </c>
      <c r="I28" s="159"/>
      <c r="J28" s="1"/>
    </row>
    <row r="29" spans="1:10" s="27" customFormat="1" ht="17.25" customHeight="1" thickBot="1" x14ac:dyDescent="0.35">
      <c r="A29" s="63" t="s">
        <v>213</v>
      </c>
      <c r="B29" s="56"/>
      <c r="C29" s="56"/>
      <c r="D29" s="56"/>
      <c r="E29" s="56"/>
      <c r="F29" s="56"/>
      <c r="G29" s="56"/>
      <c r="H29" s="56"/>
      <c r="I29" s="56"/>
      <c r="J29" s="57"/>
    </row>
    <row r="30" spans="1:10" x14ac:dyDescent="0.25">
      <c r="A30" s="58" t="s">
        <v>57</v>
      </c>
      <c r="B30" s="74" t="s">
        <v>76</v>
      </c>
      <c r="C30" s="115"/>
      <c r="D30" s="78">
        <v>2</v>
      </c>
      <c r="E30" s="66"/>
      <c r="F30" s="67"/>
      <c r="G30" s="81">
        <f>E30*(1-F30)</f>
        <v>0</v>
      </c>
      <c r="H30" s="68"/>
      <c r="I30" s="83">
        <f>G30*(1+H30)</f>
        <v>0</v>
      </c>
      <c r="J30" s="87">
        <v>9099706000</v>
      </c>
    </row>
    <row r="31" spans="1:10" x14ac:dyDescent="0.25">
      <c r="A31" s="50" t="s">
        <v>58</v>
      </c>
      <c r="B31" s="74" t="s">
        <v>78</v>
      </c>
      <c r="C31" s="116"/>
      <c r="D31" s="79">
        <v>2</v>
      </c>
      <c r="E31" s="71"/>
      <c r="F31" s="72"/>
      <c r="G31" s="82">
        <f t="shared" ref="G31:G42" si="0">E31*(1-F31)</f>
        <v>0</v>
      </c>
      <c r="H31" s="73"/>
      <c r="I31" s="84">
        <f t="shared" ref="I31:I42" si="1">G31*(1+H31)</f>
        <v>0</v>
      </c>
      <c r="J31" s="88">
        <v>9100000077</v>
      </c>
    </row>
    <row r="32" spans="1:10" ht="15.75" thickBot="1" x14ac:dyDescent="0.3">
      <c r="A32" s="50" t="s">
        <v>59</v>
      </c>
      <c r="B32" s="74" t="s">
        <v>84</v>
      </c>
      <c r="C32" s="116"/>
      <c r="D32" s="79">
        <v>2</v>
      </c>
      <c r="E32" s="71"/>
      <c r="F32" s="72"/>
      <c r="G32" s="82">
        <f t="shared" si="0"/>
        <v>0</v>
      </c>
      <c r="H32" s="73"/>
      <c r="I32" s="84">
        <f t="shared" si="1"/>
        <v>0</v>
      </c>
      <c r="J32" s="88">
        <v>9099732000</v>
      </c>
    </row>
    <row r="33" spans="1:10" s="27" customFormat="1" ht="17.25" customHeight="1" thickBot="1" x14ac:dyDescent="0.35">
      <c r="A33" s="63" t="s">
        <v>214</v>
      </c>
      <c r="B33" s="56"/>
      <c r="C33" s="56"/>
      <c r="D33" s="56"/>
      <c r="E33" s="56"/>
      <c r="F33" s="56"/>
      <c r="G33" s="56"/>
      <c r="H33" s="56"/>
      <c r="I33" s="56"/>
      <c r="J33" s="57"/>
    </row>
    <row r="34" spans="1:10" x14ac:dyDescent="0.25">
      <c r="A34" s="50" t="s">
        <v>60</v>
      </c>
      <c r="B34" s="74" t="s">
        <v>75</v>
      </c>
      <c r="C34" s="116"/>
      <c r="D34" s="79">
        <v>3</v>
      </c>
      <c r="E34" s="71"/>
      <c r="F34" s="72"/>
      <c r="G34" s="82">
        <f t="shared" si="0"/>
        <v>0</v>
      </c>
      <c r="H34" s="73"/>
      <c r="I34" s="84">
        <f t="shared" si="1"/>
        <v>0</v>
      </c>
      <c r="J34" s="88">
        <v>9100000861</v>
      </c>
    </row>
    <row r="35" spans="1:10" x14ac:dyDescent="0.25">
      <c r="A35" s="50" t="s">
        <v>61</v>
      </c>
      <c r="B35" s="74" t="s">
        <v>76</v>
      </c>
      <c r="C35" s="116"/>
      <c r="D35" s="79">
        <v>3</v>
      </c>
      <c r="E35" s="71"/>
      <c r="F35" s="72"/>
      <c r="G35" s="82">
        <f t="shared" si="0"/>
        <v>0</v>
      </c>
      <c r="H35" s="73"/>
      <c r="I35" s="84">
        <f t="shared" si="1"/>
        <v>0</v>
      </c>
      <c r="J35" s="88">
        <v>9100000816</v>
      </c>
    </row>
    <row r="36" spans="1:10" ht="15.75" thickBot="1" x14ac:dyDescent="0.3">
      <c r="A36" s="50" t="s">
        <v>62</v>
      </c>
      <c r="B36" s="74" t="s">
        <v>84</v>
      </c>
      <c r="C36" s="116"/>
      <c r="D36" s="79">
        <v>2</v>
      </c>
      <c r="E36" s="71"/>
      <c r="F36" s="72"/>
      <c r="G36" s="82">
        <f t="shared" si="0"/>
        <v>0</v>
      </c>
      <c r="H36" s="73"/>
      <c r="I36" s="84">
        <f t="shared" si="1"/>
        <v>0</v>
      </c>
      <c r="J36" s="88">
        <v>9100003038</v>
      </c>
    </row>
    <row r="37" spans="1:10" s="27" customFormat="1" ht="17.25" customHeight="1" thickBot="1" x14ac:dyDescent="0.35">
      <c r="A37" s="63" t="s">
        <v>215</v>
      </c>
      <c r="B37" s="56"/>
      <c r="C37" s="56"/>
      <c r="D37" s="56"/>
      <c r="E37" s="56"/>
      <c r="F37" s="56"/>
      <c r="G37" s="56"/>
      <c r="H37" s="56"/>
      <c r="I37" s="56"/>
      <c r="J37" s="57"/>
    </row>
    <row r="38" spans="1:10" x14ac:dyDescent="0.25">
      <c r="A38" s="50" t="s">
        <v>63</v>
      </c>
      <c r="B38" s="69" t="s">
        <v>73</v>
      </c>
      <c r="C38" s="70"/>
      <c r="D38" s="79">
        <v>1</v>
      </c>
      <c r="E38" s="71"/>
      <c r="F38" s="72"/>
      <c r="G38" s="82">
        <f>E38*(1-F38)</f>
        <v>0</v>
      </c>
      <c r="H38" s="73"/>
      <c r="I38" s="84">
        <f t="shared" si="1"/>
        <v>0</v>
      </c>
      <c r="J38" s="88">
        <v>9096555000</v>
      </c>
    </row>
    <row r="39" spans="1:10" x14ac:dyDescent="0.25">
      <c r="A39" s="50" t="s">
        <v>64</v>
      </c>
      <c r="B39" s="69" t="s">
        <v>77</v>
      </c>
      <c r="C39" s="70"/>
      <c r="D39" s="79">
        <v>2</v>
      </c>
      <c r="E39" s="71"/>
      <c r="F39" s="72"/>
      <c r="G39" s="82">
        <f t="shared" si="0"/>
        <v>0</v>
      </c>
      <c r="H39" s="73"/>
      <c r="I39" s="84">
        <f t="shared" si="1"/>
        <v>0</v>
      </c>
      <c r="J39" s="88">
        <v>9100001890</v>
      </c>
    </row>
    <row r="40" spans="1:10" x14ac:dyDescent="0.25">
      <c r="A40" s="50" t="s">
        <v>65</v>
      </c>
      <c r="B40" s="69" t="s">
        <v>78</v>
      </c>
      <c r="C40" s="70"/>
      <c r="D40" s="79">
        <v>2</v>
      </c>
      <c r="E40" s="71"/>
      <c r="F40" s="72"/>
      <c r="G40" s="82">
        <f t="shared" si="0"/>
        <v>0</v>
      </c>
      <c r="H40" s="73"/>
      <c r="I40" s="84">
        <f t="shared" si="1"/>
        <v>0</v>
      </c>
      <c r="J40" s="88">
        <v>9097804000</v>
      </c>
    </row>
    <row r="41" spans="1:10" x14ac:dyDescent="0.25">
      <c r="A41" s="50" t="s">
        <v>66</v>
      </c>
      <c r="B41" s="69" t="s">
        <v>79</v>
      </c>
      <c r="C41" s="70"/>
      <c r="D41" s="79">
        <v>1</v>
      </c>
      <c r="E41" s="71"/>
      <c r="F41" s="72"/>
      <c r="G41" s="82">
        <f t="shared" si="0"/>
        <v>0</v>
      </c>
      <c r="H41" s="73"/>
      <c r="I41" s="84">
        <f t="shared" si="1"/>
        <v>0</v>
      </c>
      <c r="J41" s="88">
        <v>9100003042</v>
      </c>
    </row>
    <row r="42" spans="1:10" x14ac:dyDescent="0.25">
      <c r="A42" s="50" t="s">
        <v>67</v>
      </c>
      <c r="B42" s="69" t="s">
        <v>84</v>
      </c>
      <c r="C42" s="70"/>
      <c r="D42" s="79">
        <v>4</v>
      </c>
      <c r="E42" s="71"/>
      <c r="F42" s="72"/>
      <c r="G42" s="82">
        <f t="shared" si="0"/>
        <v>0</v>
      </c>
      <c r="H42" s="73"/>
      <c r="I42" s="84">
        <f t="shared" si="1"/>
        <v>0</v>
      </c>
      <c r="J42" s="88">
        <v>9100000772</v>
      </c>
    </row>
    <row r="43" spans="1:10" ht="16.5" x14ac:dyDescent="0.3">
      <c r="A43" s="27"/>
      <c r="B43" s="120"/>
      <c r="C43" s="10"/>
      <c r="D43" s="26"/>
      <c r="E43" s="26"/>
      <c r="F43" s="26"/>
      <c r="G43" s="26"/>
      <c r="H43" s="26"/>
      <c r="I43" s="26"/>
      <c r="J43" s="26"/>
    </row>
    <row r="44" spans="1:10" ht="16.5" customHeight="1" x14ac:dyDescent="0.3">
      <c r="A44" s="182" t="s">
        <v>8</v>
      </c>
      <c r="B44" s="182"/>
      <c r="C44" s="10"/>
      <c r="D44" s="26"/>
      <c r="E44" s="26"/>
      <c r="F44" s="26"/>
      <c r="G44" s="26"/>
      <c r="H44" s="26"/>
      <c r="I44" s="26"/>
      <c r="J44" s="26"/>
    </row>
    <row r="45" spans="1:10" ht="17.25" customHeight="1" thickBot="1" x14ac:dyDescent="0.35">
      <c r="A45" s="183" t="s">
        <v>11</v>
      </c>
      <c r="B45" s="183"/>
      <c r="C45" s="10"/>
      <c r="D45" s="26"/>
      <c r="E45" s="26"/>
      <c r="F45" s="26"/>
      <c r="G45" s="26"/>
      <c r="H45" s="26"/>
      <c r="I45" s="26"/>
      <c r="J45" s="26"/>
    </row>
    <row r="46" spans="1:10" ht="18" customHeight="1" thickTop="1" thickBot="1" x14ac:dyDescent="0.35">
      <c r="A46" s="183" t="s">
        <v>9</v>
      </c>
      <c r="B46" s="184"/>
      <c r="C46" s="98"/>
      <c r="D46" s="160" t="s">
        <v>22</v>
      </c>
      <c r="E46" s="161"/>
      <c r="F46" s="26"/>
      <c r="G46" s="26"/>
      <c r="H46" s="26"/>
      <c r="I46" s="26"/>
      <c r="J46" s="26"/>
    </row>
    <row r="47" spans="1:10" ht="17.25" thickTop="1" x14ac:dyDescent="0.3">
      <c r="A47" s="27"/>
      <c r="B47" s="120"/>
      <c r="C47" s="26"/>
      <c r="D47" s="26"/>
      <c r="E47" s="26"/>
      <c r="F47" s="26"/>
      <c r="G47" s="26"/>
      <c r="H47" s="26"/>
      <c r="I47" s="26"/>
      <c r="J47" s="26"/>
    </row>
    <row r="48" spans="1:10" ht="17.25" thickBot="1" x14ac:dyDescent="0.35">
      <c r="A48" s="165" t="s">
        <v>12</v>
      </c>
      <c r="B48" s="165"/>
      <c r="C48" s="26"/>
      <c r="D48" s="26"/>
      <c r="E48" s="26"/>
      <c r="F48" s="26"/>
      <c r="G48" s="26"/>
      <c r="H48" s="26"/>
      <c r="I48" s="26"/>
      <c r="J48" s="26"/>
    </row>
    <row r="49" spans="1:10" ht="18" customHeight="1" thickTop="1" thickBot="1" x14ac:dyDescent="0.35">
      <c r="A49" s="165" t="s">
        <v>10</v>
      </c>
      <c r="B49" s="166"/>
      <c r="C49" s="99"/>
      <c r="D49" s="160" t="s">
        <v>22</v>
      </c>
      <c r="E49" s="161"/>
      <c r="F49" s="26"/>
      <c r="G49" s="26"/>
      <c r="H49" s="26"/>
      <c r="I49" s="26"/>
      <c r="J49" s="26"/>
    </row>
    <row r="50" spans="1:10" ht="18" thickTop="1" thickBot="1" x14ac:dyDescent="0.35">
      <c r="A50" s="27"/>
      <c r="B50" s="15"/>
      <c r="C50" s="100"/>
      <c r="D50" s="15"/>
      <c r="E50" s="15"/>
      <c r="F50" s="15"/>
      <c r="G50" s="15"/>
      <c r="H50" s="15"/>
      <c r="I50" s="26"/>
      <c r="J50" s="26"/>
    </row>
    <row r="51" spans="1:10" ht="18" customHeight="1" thickTop="1" thickBot="1" x14ac:dyDescent="0.35">
      <c r="A51" s="118" t="s">
        <v>43</v>
      </c>
      <c r="B51" s="15"/>
      <c r="C51" s="99"/>
      <c r="D51" s="160" t="s">
        <v>22</v>
      </c>
      <c r="E51" s="161"/>
      <c r="F51" s="15"/>
      <c r="G51" s="15"/>
      <c r="H51" s="15"/>
      <c r="I51" s="26"/>
      <c r="J51" s="26"/>
    </row>
    <row r="52" spans="1:10" ht="18" thickTop="1" thickBot="1" x14ac:dyDescent="0.35">
      <c r="A52" s="118" t="s">
        <v>221</v>
      </c>
      <c r="B52" s="15"/>
      <c r="C52" s="99"/>
      <c r="D52" s="160" t="s">
        <v>22</v>
      </c>
      <c r="E52" s="161"/>
      <c r="F52" s="15"/>
      <c r="G52" s="15"/>
      <c r="H52" s="15"/>
      <c r="I52" s="26"/>
      <c r="J52" s="26"/>
    </row>
    <row r="53" spans="1:10" ht="18" thickTop="1" thickBot="1" x14ac:dyDescent="0.35">
      <c r="A53" s="26"/>
      <c r="B53" s="26"/>
      <c r="C53" s="10"/>
      <c r="D53" s="26"/>
      <c r="E53" s="26"/>
      <c r="F53" s="26"/>
      <c r="G53" s="26"/>
      <c r="H53" s="26"/>
      <c r="I53" s="26"/>
      <c r="J53" s="26"/>
    </row>
    <row r="54" spans="1:10" ht="18.75" thickBot="1" x14ac:dyDescent="0.3">
      <c r="A54" s="162" t="s">
        <v>14</v>
      </c>
      <c r="B54" s="163"/>
      <c r="C54" s="163"/>
      <c r="D54" s="163"/>
      <c r="E54" s="163"/>
      <c r="F54" s="163"/>
      <c r="G54" s="163"/>
      <c r="H54" s="163"/>
      <c r="I54" s="163"/>
      <c r="J54" s="164"/>
    </row>
  </sheetData>
  <mergeCells count="117">
    <mergeCell ref="DV2:EG2"/>
    <mergeCell ref="EH2:ES2"/>
    <mergeCell ref="IL3:IW3"/>
    <mergeCell ref="IX3:JA3"/>
    <mergeCell ref="GD3:GO3"/>
    <mergeCell ref="GP3:HA3"/>
    <mergeCell ref="HB3:HM3"/>
    <mergeCell ref="A1:J1"/>
    <mergeCell ref="A2:J3"/>
    <mergeCell ref="AD2:AO2"/>
    <mergeCell ref="AP2:BA2"/>
    <mergeCell ref="BB2:BM2"/>
    <mergeCell ref="BN2:BY2"/>
    <mergeCell ref="HN2:HY2"/>
    <mergeCell ref="HZ2:IK2"/>
    <mergeCell ref="IL2:IW2"/>
    <mergeCell ref="HN3:HY3"/>
    <mergeCell ref="HZ3:IK3"/>
    <mergeCell ref="FR3:GC3"/>
    <mergeCell ref="CX3:DI3"/>
    <mergeCell ref="DJ3:DU3"/>
    <mergeCell ref="DV3:EG3"/>
    <mergeCell ref="EH3:ES3"/>
    <mergeCell ref="ET3:FE3"/>
    <mergeCell ref="FF3:FQ3"/>
    <mergeCell ref="IX2:JA2"/>
    <mergeCell ref="AD3:AO3"/>
    <mergeCell ref="AP3:BA3"/>
    <mergeCell ref="BB3:BM3"/>
    <mergeCell ref="BN3:BY3"/>
    <mergeCell ref="BZ3:CK3"/>
    <mergeCell ref="CL3:CW3"/>
    <mergeCell ref="ET2:FE2"/>
    <mergeCell ref="FF2:FQ2"/>
    <mergeCell ref="FR2:GC2"/>
    <mergeCell ref="GD2:GO2"/>
    <mergeCell ref="GP2:HA2"/>
    <mergeCell ref="HB2:HM2"/>
    <mergeCell ref="BZ2:CK2"/>
    <mergeCell ref="CL2:CW2"/>
    <mergeCell ref="CX2:DI2"/>
    <mergeCell ref="DJ2:DU2"/>
    <mergeCell ref="IX4:JA4"/>
    <mergeCell ref="AD5:AO5"/>
    <mergeCell ref="AP5:BA5"/>
    <mergeCell ref="BB5:BM5"/>
    <mergeCell ref="BN5:BY5"/>
    <mergeCell ref="BZ5:CK5"/>
    <mergeCell ref="CL5:CW5"/>
    <mergeCell ref="CX5:DI5"/>
    <mergeCell ref="DJ5:DU5"/>
    <mergeCell ref="DV5:EG5"/>
    <mergeCell ref="GD4:GO4"/>
    <mergeCell ref="GP4:HA4"/>
    <mergeCell ref="HB4:HM4"/>
    <mergeCell ref="HN4:HY4"/>
    <mergeCell ref="HZ4:IK4"/>
    <mergeCell ref="IL4:IW4"/>
    <mergeCell ref="DJ4:DU4"/>
    <mergeCell ref="DV4:EG4"/>
    <mergeCell ref="EH4:ES4"/>
    <mergeCell ref="ET4:FE4"/>
    <mergeCell ref="FF4:FQ4"/>
    <mergeCell ref="FR4:GC4"/>
    <mergeCell ref="HB5:HM5"/>
    <mergeCell ref="HN5:HY5"/>
    <mergeCell ref="HZ5:IK5"/>
    <mergeCell ref="IL5:IW5"/>
    <mergeCell ref="IX5:JA5"/>
    <mergeCell ref="A7:D7"/>
    <mergeCell ref="EH5:ES5"/>
    <mergeCell ref="ET5:FE5"/>
    <mergeCell ref="FF5:FQ5"/>
    <mergeCell ref="FR5:GC5"/>
    <mergeCell ref="GD5:GO5"/>
    <mergeCell ref="GP5:HA5"/>
    <mergeCell ref="A4:J5"/>
    <mergeCell ref="AD4:AO4"/>
    <mergeCell ref="AP4:BA4"/>
    <mergeCell ref="BB4:BM4"/>
    <mergeCell ref="BN4:BY4"/>
    <mergeCell ref="BZ4:CK4"/>
    <mergeCell ref="CL4:CW4"/>
    <mergeCell ref="CX4:DI4"/>
    <mergeCell ref="E12:E13"/>
    <mergeCell ref="F12:F13"/>
    <mergeCell ref="G12:G13"/>
    <mergeCell ref="H12:H13"/>
    <mergeCell ref="I12:I13"/>
    <mergeCell ref="J12:J13"/>
    <mergeCell ref="A9:B9"/>
    <mergeCell ref="C9:D9"/>
    <mergeCell ref="A11:B11"/>
    <mergeCell ref="A12:A13"/>
    <mergeCell ref="B12:C12"/>
    <mergeCell ref="D12:D13"/>
    <mergeCell ref="D18:F18"/>
    <mergeCell ref="D22:E22"/>
    <mergeCell ref="D23:E23"/>
    <mergeCell ref="A26:J26"/>
    <mergeCell ref="A27:A28"/>
    <mergeCell ref="B27:B28"/>
    <mergeCell ref="D27:D28"/>
    <mergeCell ref="E27:F27"/>
    <mergeCell ref="G27:G28"/>
    <mergeCell ref="I27:I28"/>
    <mergeCell ref="A49:B49"/>
    <mergeCell ref="D49:E49"/>
    <mergeCell ref="D51:E51"/>
    <mergeCell ref="D52:E52"/>
    <mergeCell ref="A54:J54"/>
    <mergeCell ref="J27:J28"/>
    <mergeCell ref="A44:B44"/>
    <mergeCell ref="A45:B45"/>
    <mergeCell ref="A46:B46"/>
    <mergeCell ref="D46:E46"/>
    <mergeCell ref="A48:B4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JA58"/>
  <sheetViews>
    <sheetView workbookViewId="0">
      <selection activeCell="D18" sqref="D18:F18"/>
    </sheetView>
  </sheetViews>
  <sheetFormatPr baseColWidth="10" defaultRowHeight="15" x14ac:dyDescent="0.25"/>
  <cols>
    <col min="1" max="1" width="11.42578125" style="25"/>
    <col min="2" max="2" width="51.5703125" style="25" customWidth="1"/>
    <col min="3" max="3" width="31.85546875" style="25" bestFit="1" customWidth="1"/>
    <col min="4" max="4" width="18.85546875" style="25" customWidth="1"/>
    <col min="5" max="5" width="19.28515625" style="25" customWidth="1"/>
    <col min="6" max="6" width="21.5703125" style="25" customWidth="1"/>
    <col min="7" max="7" width="13.140625" style="25" customWidth="1"/>
    <col min="8" max="8" width="16.42578125" style="25" customWidth="1"/>
    <col min="9" max="9" width="13.140625" style="25" customWidth="1"/>
    <col min="10" max="10" width="15.5703125" style="25" customWidth="1"/>
    <col min="11" max="16384" width="11.42578125" style="25"/>
  </cols>
  <sheetData>
    <row r="1" spans="1:261" s="35" customFormat="1" ht="51" customHeight="1" x14ac:dyDescent="0.25">
      <c r="A1" s="180" t="s">
        <v>28</v>
      </c>
      <c r="B1" s="180"/>
      <c r="C1" s="180"/>
      <c r="D1" s="180"/>
      <c r="E1" s="180"/>
      <c r="F1" s="180"/>
      <c r="G1" s="180"/>
      <c r="H1" s="180"/>
      <c r="I1" s="180"/>
      <c r="J1" s="180"/>
      <c r="K1" s="36"/>
      <c r="L1" s="36"/>
      <c r="M1" s="36"/>
      <c r="N1" s="36"/>
      <c r="O1" s="36"/>
      <c r="P1" s="36"/>
      <c r="Q1" s="36"/>
      <c r="R1" s="36"/>
      <c r="S1" s="36"/>
      <c r="T1" s="36"/>
      <c r="U1" s="36"/>
      <c r="V1" s="36"/>
      <c r="W1" s="34"/>
      <c r="X1" s="34"/>
      <c r="Y1" s="34"/>
      <c r="Z1" s="34"/>
      <c r="AA1" s="34"/>
      <c r="AB1" s="34"/>
      <c r="AC1" s="34"/>
      <c r="AD1" s="34"/>
      <c r="AE1" s="34"/>
      <c r="AF1" s="34"/>
      <c r="AG1" s="34"/>
      <c r="AH1" s="34"/>
      <c r="AI1" s="34"/>
    </row>
    <row r="2" spans="1:261" s="34" customFormat="1" ht="21" customHeight="1" x14ac:dyDescent="0.25">
      <c r="A2" s="180" t="s">
        <v>30</v>
      </c>
      <c r="B2" s="180"/>
      <c r="C2" s="180"/>
      <c r="D2" s="180"/>
      <c r="E2" s="180"/>
      <c r="F2" s="180"/>
      <c r="G2" s="180"/>
      <c r="H2" s="180"/>
      <c r="I2" s="180"/>
      <c r="J2" s="180"/>
      <c r="K2" s="36"/>
      <c r="L2" s="36"/>
      <c r="M2" s="36"/>
      <c r="N2" s="36"/>
      <c r="O2" s="36"/>
      <c r="P2" s="36"/>
      <c r="Q2" s="36"/>
      <c r="R2" s="36"/>
      <c r="S2" s="36"/>
      <c r="T2" s="36"/>
      <c r="U2" s="36"/>
      <c r="V2" s="36"/>
      <c r="W2" s="36"/>
      <c r="X2" s="36"/>
      <c r="Y2" s="36"/>
      <c r="Z2" s="36"/>
      <c r="AA2" s="36"/>
      <c r="AB2" s="36"/>
      <c r="AC2" s="36"/>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3"/>
      <c r="BG2" s="203"/>
      <c r="BH2" s="203"/>
      <c r="BI2" s="203"/>
      <c r="BJ2" s="203"/>
      <c r="BK2" s="203"/>
      <c r="BL2" s="203"/>
      <c r="BM2" s="203"/>
      <c r="BN2" s="203"/>
      <c r="BO2" s="203"/>
      <c r="BP2" s="203"/>
      <c r="BQ2" s="203"/>
      <c r="BR2" s="203"/>
      <c r="BS2" s="203"/>
      <c r="BT2" s="203"/>
      <c r="BU2" s="203"/>
      <c r="BV2" s="203"/>
      <c r="BW2" s="203"/>
      <c r="BX2" s="203"/>
      <c r="BY2" s="203"/>
      <c r="BZ2" s="203"/>
      <c r="CA2" s="203"/>
      <c r="CB2" s="203"/>
      <c r="CC2" s="203"/>
      <c r="CD2" s="203"/>
      <c r="CE2" s="203"/>
      <c r="CF2" s="203"/>
      <c r="CG2" s="203"/>
      <c r="CH2" s="203"/>
      <c r="CI2" s="203"/>
      <c r="CJ2" s="203"/>
      <c r="CK2" s="203"/>
      <c r="CL2" s="203"/>
      <c r="CM2" s="203"/>
      <c r="CN2" s="203"/>
      <c r="CO2" s="203"/>
      <c r="CP2" s="203"/>
      <c r="CQ2" s="203"/>
      <c r="CR2" s="203"/>
      <c r="CS2" s="203"/>
      <c r="CT2" s="203"/>
      <c r="CU2" s="203"/>
      <c r="CV2" s="203"/>
      <c r="CW2" s="203"/>
      <c r="CX2" s="203"/>
      <c r="CY2" s="203"/>
      <c r="CZ2" s="203"/>
      <c r="DA2" s="203"/>
      <c r="DB2" s="203"/>
      <c r="DC2" s="203"/>
      <c r="DD2" s="203"/>
      <c r="DE2" s="203"/>
      <c r="DF2" s="203"/>
      <c r="DG2" s="203"/>
      <c r="DH2" s="203"/>
      <c r="DI2" s="203"/>
      <c r="DJ2" s="203"/>
      <c r="DK2" s="203"/>
      <c r="DL2" s="203"/>
      <c r="DM2" s="203"/>
      <c r="DN2" s="203"/>
      <c r="DO2" s="203"/>
      <c r="DP2" s="203"/>
      <c r="DQ2" s="203"/>
      <c r="DR2" s="203"/>
      <c r="DS2" s="203"/>
      <c r="DT2" s="203"/>
      <c r="DU2" s="203"/>
      <c r="DV2" s="203"/>
      <c r="DW2" s="203"/>
      <c r="DX2" s="203"/>
      <c r="DY2" s="203"/>
      <c r="DZ2" s="203"/>
      <c r="EA2" s="203"/>
      <c r="EB2" s="203"/>
      <c r="EC2" s="203"/>
      <c r="ED2" s="203"/>
      <c r="EE2" s="203"/>
      <c r="EF2" s="203"/>
      <c r="EG2" s="203"/>
      <c r="EH2" s="203"/>
      <c r="EI2" s="203"/>
      <c r="EJ2" s="203"/>
      <c r="EK2" s="203"/>
      <c r="EL2" s="203"/>
      <c r="EM2" s="203"/>
      <c r="EN2" s="203"/>
      <c r="EO2" s="203"/>
      <c r="EP2" s="203"/>
      <c r="EQ2" s="203"/>
      <c r="ER2" s="203"/>
      <c r="ES2" s="203"/>
      <c r="ET2" s="203"/>
      <c r="EU2" s="203"/>
      <c r="EV2" s="203"/>
      <c r="EW2" s="203"/>
      <c r="EX2" s="203"/>
      <c r="EY2" s="203"/>
      <c r="EZ2" s="203"/>
      <c r="FA2" s="203"/>
      <c r="FB2" s="203"/>
      <c r="FC2" s="203"/>
      <c r="FD2" s="203"/>
      <c r="FE2" s="203"/>
      <c r="FF2" s="203"/>
      <c r="FG2" s="203"/>
      <c r="FH2" s="203"/>
      <c r="FI2" s="203"/>
      <c r="FJ2" s="203"/>
      <c r="FK2" s="203"/>
      <c r="FL2" s="203"/>
      <c r="FM2" s="203"/>
      <c r="FN2" s="203"/>
      <c r="FO2" s="203"/>
      <c r="FP2" s="203"/>
      <c r="FQ2" s="203"/>
      <c r="FR2" s="203"/>
      <c r="FS2" s="203"/>
      <c r="FT2" s="203"/>
      <c r="FU2" s="203"/>
      <c r="FV2" s="203"/>
      <c r="FW2" s="203"/>
      <c r="FX2" s="203"/>
      <c r="FY2" s="203"/>
      <c r="FZ2" s="203"/>
      <c r="GA2" s="203"/>
      <c r="GB2" s="203"/>
      <c r="GC2" s="203"/>
      <c r="GD2" s="203"/>
      <c r="GE2" s="203"/>
      <c r="GF2" s="203"/>
      <c r="GG2" s="203"/>
      <c r="GH2" s="203"/>
      <c r="GI2" s="203"/>
      <c r="GJ2" s="203"/>
      <c r="GK2" s="203"/>
      <c r="GL2" s="203"/>
      <c r="GM2" s="203"/>
      <c r="GN2" s="203"/>
      <c r="GO2" s="203"/>
      <c r="GP2" s="203"/>
      <c r="GQ2" s="203"/>
      <c r="GR2" s="203"/>
      <c r="GS2" s="203"/>
      <c r="GT2" s="203"/>
      <c r="GU2" s="203"/>
      <c r="GV2" s="203"/>
      <c r="GW2" s="203"/>
      <c r="GX2" s="203"/>
      <c r="GY2" s="203"/>
      <c r="GZ2" s="203"/>
      <c r="HA2" s="203"/>
      <c r="HB2" s="203"/>
      <c r="HC2" s="203"/>
      <c r="HD2" s="203"/>
      <c r="HE2" s="203"/>
      <c r="HF2" s="203"/>
      <c r="HG2" s="203"/>
      <c r="HH2" s="203"/>
      <c r="HI2" s="203"/>
      <c r="HJ2" s="203"/>
      <c r="HK2" s="203"/>
      <c r="HL2" s="203"/>
      <c r="HM2" s="203"/>
      <c r="HN2" s="203"/>
      <c r="HO2" s="203"/>
      <c r="HP2" s="203"/>
      <c r="HQ2" s="203"/>
      <c r="HR2" s="203"/>
      <c r="HS2" s="203"/>
      <c r="HT2" s="203"/>
      <c r="HU2" s="203"/>
      <c r="HV2" s="203"/>
      <c r="HW2" s="203"/>
      <c r="HX2" s="203"/>
      <c r="HY2" s="203"/>
      <c r="HZ2" s="203"/>
      <c r="IA2" s="203"/>
      <c r="IB2" s="203"/>
      <c r="IC2" s="203"/>
      <c r="ID2" s="203"/>
      <c r="IE2" s="203"/>
      <c r="IF2" s="203"/>
      <c r="IG2" s="203"/>
      <c r="IH2" s="203"/>
      <c r="II2" s="203"/>
      <c r="IJ2" s="203"/>
      <c r="IK2" s="203"/>
      <c r="IL2" s="203"/>
      <c r="IM2" s="203"/>
      <c r="IN2" s="203"/>
      <c r="IO2" s="203"/>
      <c r="IP2" s="203"/>
      <c r="IQ2" s="203"/>
      <c r="IR2" s="203"/>
      <c r="IS2" s="203"/>
      <c r="IT2" s="203"/>
      <c r="IU2" s="203"/>
      <c r="IV2" s="203"/>
      <c r="IW2" s="203"/>
      <c r="IX2" s="203"/>
      <c r="IY2" s="203"/>
      <c r="IZ2" s="203"/>
      <c r="JA2" s="203"/>
    </row>
    <row r="3" spans="1:261" s="34" customFormat="1" ht="24.75" customHeight="1" x14ac:dyDescent="0.25">
      <c r="A3" s="180"/>
      <c r="B3" s="180"/>
      <c r="C3" s="180"/>
      <c r="D3" s="180"/>
      <c r="E3" s="180"/>
      <c r="F3" s="180"/>
      <c r="G3" s="180"/>
      <c r="H3" s="180"/>
      <c r="I3" s="180"/>
      <c r="J3" s="180"/>
      <c r="K3" s="36"/>
      <c r="L3" s="36"/>
      <c r="M3" s="36"/>
      <c r="N3" s="36"/>
      <c r="O3" s="36"/>
      <c r="P3" s="36"/>
      <c r="Q3" s="36"/>
      <c r="R3" s="36"/>
      <c r="S3" s="36"/>
      <c r="T3" s="36"/>
      <c r="U3" s="36"/>
      <c r="V3" s="36"/>
      <c r="W3" s="36"/>
      <c r="X3" s="36"/>
      <c r="Y3" s="36"/>
      <c r="Z3" s="36"/>
      <c r="AA3" s="36"/>
      <c r="AB3" s="36"/>
      <c r="AC3" s="36"/>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row>
    <row r="4" spans="1:261" s="34" customFormat="1" ht="23.25" x14ac:dyDescent="0.25">
      <c r="A4" s="181" t="s">
        <v>29</v>
      </c>
      <c r="B4" s="181"/>
      <c r="C4" s="181"/>
      <c r="D4" s="181"/>
      <c r="E4" s="181"/>
      <c r="F4" s="181"/>
      <c r="G4" s="181"/>
      <c r="H4" s="181"/>
      <c r="I4" s="181"/>
      <c r="J4" s="181"/>
      <c r="K4" s="36"/>
      <c r="L4" s="36"/>
      <c r="M4" s="36"/>
      <c r="N4" s="36"/>
      <c r="O4" s="36"/>
      <c r="P4" s="36"/>
      <c r="Q4" s="36"/>
      <c r="R4" s="36"/>
      <c r="S4" s="36"/>
      <c r="T4" s="36"/>
      <c r="U4" s="36"/>
      <c r="V4" s="36"/>
      <c r="W4" s="36"/>
      <c r="X4" s="36"/>
      <c r="Y4" s="36"/>
      <c r="Z4" s="36"/>
      <c r="AA4" s="36"/>
      <c r="AB4" s="36"/>
      <c r="AC4" s="36"/>
      <c r="AD4" s="203"/>
      <c r="AE4" s="203"/>
      <c r="AF4" s="203"/>
      <c r="AG4" s="203"/>
      <c r="AH4" s="203"/>
      <c r="AI4" s="203"/>
      <c r="AJ4" s="203"/>
      <c r="AK4" s="203"/>
      <c r="AL4" s="203"/>
      <c r="AM4" s="203"/>
      <c r="AN4" s="203"/>
      <c r="AO4" s="203"/>
      <c r="AP4" s="203"/>
      <c r="AQ4" s="203"/>
      <c r="AR4" s="203"/>
      <c r="AS4" s="203"/>
      <c r="AT4" s="203"/>
      <c r="AU4" s="203"/>
      <c r="AV4" s="203"/>
      <c r="AW4" s="203"/>
      <c r="AX4" s="203"/>
      <c r="AY4" s="203"/>
      <c r="AZ4" s="203"/>
      <c r="BA4" s="203"/>
      <c r="BB4" s="203"/>
      <c r="BC4" s="203"/>
      <c r="BD4" s="203"/>
      <c r="BE4" s="203"/>
      <c r="BF4" s="203"/>
      <c r="BG4" s="203"/>
      <c r="BH4" s="203"/>
      <c r="BI4" s="203"/>
      <c r="BJ4" s="203"/>
      <c r="BK4" s="203"/>
      <c r="BL4" s="203"/>
      <c r="BM4" s="203"/>
      <c r="BN4" s="203"/>
      <c r="BO4" s="203"/>
      <c r="BP4" s="203"/>
      <c r="BQ4" s="203"/>
      <c r="BR4" s="203"/>
      <c r="BS4" s="203"/>
      <c r="BT4" s="203"/>
      <c r="BU4" s="203"/>
      <c r="BV4" s="203"/>
      <c r="BW4" s="203"/>
      <c r="BX4" s="203"/>
      <c r="BY4" s="203"/>
      <c r="BZ4" s="203"/>
      <c r="CA4" s="203"/>
      <c r="CB4" s="203"/>
      <c r="CC4" s="203"/>
      <c r="CD4" s="203"/>
      <c r="CE4" s="203"/>
      <c r="CF4" s="203"/>
      <c r="CG4" s="203"/>
      <c r="CH4" s="203"/>
      <c r="CI4" s="203"/>
      <c r="CJ4" s="203"/>
      <c r="CK4" s="203"/>
      <c r="CL4" s="203"/>
      <c r="CM4" s="203"/>
      <c r="CN4" s="203"/>
      <c r="CO4" s="203"/>
      <c r="CP4" s="203"/>
      <c r="CQ4" s="203"/>
      <c r="CR4" s="203"/>
      <c r="CS4" s="203"/>
      <c r="CT4" s="203"/>
      <c r="CU4" s="203"/>
      <c r="CV4" s="203"/>
      <c r="CW4" s="203"/>
      <c r="CX4" s="203"/>
      <c r="CY4" s="203"/>
      <c r="CZ4" s="203"/>
      <c r="DA4" s="203"/>
      <c r="DB4" s="203"/>
      <c r="DC4" s="203"/>
      <c r="DD4" s="203"/>
      <c r="DE4" s="203"/>
      <c r="DF4" s="203"/>
      <c r="DG4" s="203"/>
      <c r="DH4" s="203"/>
      <c r="DI4" s="203"/>
      <c r="DJ4" s="203"/>
      <c r="DK4" s="203"/>
      <c r="DL4" s="203"/>
      <c r="DM4" s="203"/>
      <c r="DN4" s="203"/>
      <c r="DO4" s="203"/>
      <c r="DP4" s="203"/>
      <c r="DQ4" s="203"/>
      <c r="DR4" s="203"/>
      <c r="DS4" s="203"/>
      <c r="DT4" s="203"/>
      <c r="DU4" s="203"/>
      <c r="DV4" s="203"/>
      <c r="DW4" s="203"/>
      <c r="DX4" s="203"/>
      <c r="DY4" s="203"/>
      <c r="DZ4" s="203"/>
      <c r="EA4" s="203"/>
      <c r="EB4" s="203"/>
      <c r="EC4" s="203"/>
      <c r="ED4" s="203"/>
      <c r="EE4" s="203"/>
      <c r="EF4" s="203"/>
      <c r="EG4" s="203"/>
      <c r="EH4" s="203"/>
      <c r="EI4" s="203"/>
      <c r="EJ4" s="203"/>
      <c r="EK4" s="203"/>
      <c r="EL4" s="203"/>
      <c r="EM4" s="203"/>
      <c r="EN4" s="203"/>
      <c r="EO4" s="203"/>
      <c r="EP4" s="203"/>
      <c r="EQ4" s="203"/>
      <c r="ER4" s="203"/>
      <c r="ES4" s="203"/>
      <c r="ET4" s="203"/>
      <c r="EU4" s="203"/>
      <c r="EV4" s="203"/>
      <c r="EW4" s="203"/>
      <c r="EX4" s="203"/>
      <c r="EY4" s="203"/>
      <c r="EZ4" s="203"/>
      <c r="FA4" s="203"/>
      <c r="FB4" s="203"/>
      <c r="FC4" s="203"/>
      <c r="FD4" s="203"/>
      <c r="FE4" s="203"/>
      <c r="FF4" s="203"/>
      <c r="FG4" s="203"/>
      <c r="FH4" s="203"/>
      <c r="FI4" s="203"/>
      <c r="FJ4" s="203"/>
      <c r="FK4" s="203"/>
      <c r="FL4" s="203"/>
      <c r="FM4" s="203"/>
      <c r="FN4" s="203"/>
      <c r="FO4" s="203"/>
      <c r="FP4" s="203"/>
      <c r="FQ4" s="203"/>
      <c r="FR4" s="203"/>
      <c r="FS4" s="203"/>
      <c r="FT4" s="203"/>
      <c r="FU4" s="203"/>
      <c r="FV4" s="203"/>
      <c r="FW4" s="203"/>
      <c r="FX4" s="203"/>
      <c r="FY4" s="203"/>
      <c r="FZ4" s="203"/>
      <c r="GA4" s="203"/>
      <c r="GB4" s="203"/>
      <c r="GC4" s="203"/>
      <c r="GD4" s="203"/>
      <c r="GE4" s="203"/>
      <c r="GF4" s="203"/>
      <c r="GG4" s="203"/>
      <c r="GH4" s="203"/>
      <c r="GI4" s="203"/>
      <c r="GJ4" s="203"/>
      <c r="GK4" s="203"/>
      <c r="GL4" s="203"/>
      <c r="GM4" s="203"/>
      <c r="GN4" s="203"/>
      <c r="GO4" s="203"/>
      <c r="GP4" s="203"/>
      <c r="GQ4" s="203"/>
      <c r="GR4" s="203"/>
      <c r="GS4" s="203"/>
      <c r="GT4" s="203"/>
      <c r="GU4" s="203"/>
      <c r="GV4" s="203"/>
      <c r="GW4" s="203"/>
      <c r="GX4" s="203"/>
      <c r="GY4" s="203"/>
      <c r="GZ4" s="203"/>
      <c r="HA4" s="203"/>
      <c r="HB4" s="203"/>
      <c r="HC4" s="203"/>
      <c r="HD4" s="203"/>
      <c r="HE4" s="203"/>
      <c r="HF4" s="203"/>
      <c r="HG4" s="203"/>
      <c r="HH4" s="203"/>
      <c r="HI4" s="203"/>
      <c r="HJ4" s="203"/>
      <c r="HK4" s="203"/>
      <c r="HL4" s="203"/>
      <c r="HM4" s="203"/>
      <c r="HN4" s="203"/>
      <c r="HO4" s="203"/>
      <c r="HP4" s="203"/>
      <c r="HQ4" s="203"/>
      <c r="HR4" s="203"/>
      <c r="HS4" s="203"/>
      <c r="HT4" s="203"/>
      <c r="HU4" s="203"/>
      <c r="HV4" s="203"/>
      <c r="HW4" s="203"/>
      <c r="HX4" s="203"/>
      <c r="HY4" s="203"/>
      <c r="HZ4" s="203"/>
      <c r="IA4" s="203"/>
      <c r="IB4" s="203"/>
      <c r="IC4" s="203"/>
      <c r="ID4" s="203"/>
      <c r="IE4" s="203"/>
      <c r="IF4" s="203"/>
      <c r="IG4" s="203"/>
      <c r="IH4" s="203"/>
      <c r="II4" s="203"/>
      <c r="IJ4" s="203"/>
      <c r="IK4" s="203"/>
      <c r="IL4" s="203"/>
      <c r="IM4" s="203"/>
      <c r="IN4" s="203"/>
      <c r="IO4" s="203"/>
      <c r="IP4" s="203"/>
      <c r="IQ4" s="203"/>
      <c r="IR4" s="203"/>
      <c r="IS4" s="203"/>
      <c r="IT4" s="203"/>
      <c r="IU4" s="203"/>
      <c r="IV4" s="203"/>
      <c r="IW4" s="203"/>
      <c r="IX4" s="203"/>
      <c r="IY4" s="203"/>
      <c r="IZ4" s="203"/>
      <c r="JA4" s="203"/>
    </row>
    <row r="5" spans="1:261" s="34" customFormat="1" ht="23.25" customHeight="1" x14ac:dyDescent="0.25">
      <c r="A5" s="181"/>
      <c r="B5" s="181"/>
      <c r="C5" s="181"/>
      <c r="D5" s="181"/>
      <c r="E5" s="181"/>
      <c r="F5" s="181"/>
      <c r="G5" s="181"/>
      <c r="H5" s="181"/>
      <c r="I5" s="181"/>
      <c r="J5" s="181"/>
      <c r="K5" s="38"/>
      <c r="L5" s="38"/>
      <c r="M5" s="38"/>
      <c r="N5" s="38"/>
      <c r="O5" s="38"/>
      <c r="P5" s="38"/>
      <c r="Q5" s="38"/>
      <c r="R5" s="38"/>
      <c r="S5" s="38"/>
      <c r="T5" s="38"/>
      <c r="U5" s="38"/>
      <c r="V5" s="38"/>
      <c r="W5" s="36"/>
      <c r="X5" s="36"/>
      <c r="Y5" s="36"/>
      <c r="Z5" s="36"/>
      <c r="AA5" s="36"/>
      <c r="AB5" s="36"/>
      <c r="AC5" s="36"/>
      <c r="AD5" s="203"/>
      <c r="AE5" s="203"/>
      <c r="AF5" s="203"/>
      <c r="AG5" s="203"/>
      <c r="AH5" s="203"/>
      <c r="AI5" s="203"/>
      <c r="AJ5" s="203"/>
      <c r="AK5" s="203"/>
      <c r="AL5" s="203"/>
      <c r="AM5" s="203"/>
      <c r="AN5" s="203"/>
      <c r="AO5" s="203"/>
      <c r="AP5" s="203"/>
      <c r="AQ5" s="203"/>
      <c r="AR5" s="203"/>
      <c r="AS5" s="203"/>
      <c r="AT5" s="203"/>
      <c r="AU5" s="203"/>
      <c r="AV5" s="203"/>
      <c r="AW5" s="203"/>
      <c r="AX5" s="203"/>
      <c r="AY5" s="203"/>
      <c r="AZ5" s="203"/>
      <c r="BA5" s="203"/>
      <c r="BB5" s="203"/>
      <c r="BC5" s="203"/>
      <c r="BD5" s="203"/>
      <c r="BE5" s="203"/>
      <c r="BF5" s="203"/>
      <c r="BG5" s="203"/>
      <c r="BH5" s="203"/>
      <c r="BI5" s="203"/>
      <c r="BJ5" s="203"/>
      <c r="BK5" s="203"/>
      <c r="BL5" s="203"/>
      <c r="BM5" s="203"/>
      <c r="BN5" s="203"/>
      <c r="BO5" s="203"/>
      <c r="BP5" s="203"/>
      <c r="BQ5" s="203"/>
      <c r="BR5" s="203"/>
      <c r="BS5" s="203"/>
      <c r="BT5" s="203"/>
      <c r="BU5" s="203"/>
      <c r="BV5" s="203"/>
      <c r="BW5" s="203"/>
      <c r="BX5" s="203"/>
      <c r="BY5" s="203"/>
      <c r="BZ5" s="203"/>
      <c r="CA5" s="203"/>
      <c r="CB5" s="203"/>
      <c r="CC5" s="203"/>
      <c r="CD5" s="203"/>
      <c r="CE5" s="203"/>
      <c r="CF5" s="203"/>
      <c r="CG5" s="203"/>
      <c r="CH5" s="203"/>
      <c r="CI5" s="203"/>
      <c r="CJ5" s="203"/>
      <c r="CK5" s="203"/>
      <c r="CL5" s="203"/>
      <c r="CM5" s="203"/>
      <c r="CN5" s="203"/>
      <c r="CO5" s="203"/>
      <c r="CP5" s="203"/>
      <c r="CQ5" s="203"/>
      <c r="CR5" s="203"/>
      <c r="CS5" s="203"/>
      <c r="CT5" s="203"/>
      <c r="CU5" s="203"/>
      <c r="CV5" s="203"/>
      <c r="CW5" s="203"/>
      <c r="CX5" s="203"/>
      <c r="CY5" s="203"/>
      <c r="CZ5" s="203"/>
      <c r="DA5" s="203"/>
      <c r="DB5" s="203"/>
      <c r="DC5" s="203"/>
      <c r="DD5" s="203"/>
      <c r="DE5" s="203"/>
      <c r="DF5" s="203"/>
      <c r="DG5" s="203"/>
      <c r="DH5" s="203"/>
      <c r="DI5" s="203"/>
      <c r="DJ5" s="203"/>
      <c r="DK5" s="203"/>
      <c r="DL5" s="203"/>
      <c r="DM5" s="203"/>
      <c r="DN5" s="203"/>
      <c r="DO5" s="203"/>
      <c r="DP5" s="203"/>
      <c r="DQ5" s="203"/>
      <c r="DR5" s="203"/>
      <c r="DS5" s="203"/>
      <c r="DT5" s="203"/>
      <c r="DU5" s="203"/>
      <c r="DV5" s="203"/>
      <c r="DW5" s="203"/>
      <c r="DX5" s="203"/>
      <c r="DY5" s="203"/>
      <c r="DZ5" s="203"/>
      <c r="EA5" s="203"/>
      <c r="EB5" s="203"/>
      <c r="EC5" s="203"/>
      <c r="ED5" s="203"/>
      <c r="EE5" s="203"/>
      <c r="EF5" s="203"/>
      <c r="EG5" s="203"/>
      <c r="EH5" s="203"/>
      <c r="EI5" s="203"/>
      <c r="EJ5" s="203"/>
      <c r="EK5" s="203"/>
      <c r="EL5" s="203"/>
      <c r="EM5" s="203"/>
      <c r="EN5" s="203"/>
      <c r="EO5" s="203"/>
      <c r="EP5" s="203"/>
      <c r="EQ5" s="203"/>
      <c r="ER5" s="203"/>
      <c r="ES5" s="203"/>
      <c r="ET5" s="203"/>
      <c r="EU5" s="203"/>
      <c r="EV5" s="203"/>
      <c r="EW5" s="203"/>
      <c r="EX5" s="203"/>
      <c r="EY5" s="203"/>
      <c r="EZ5" s="203"/>
      <c r="FA5" s="203"/>
      <c r="FB5" s="203"/>
      <c r="FC5" s="203"/>
      <c r="FD5" s="203"/>
      <c r="FE5" s="203"/>
      <c r="FF5" s="203"/>
      <c r="FG5" s="203"/>
      <c r="FH5" s="203"/>
      <c r="FI5" s="203"/>
      <c r="FJ5" s="203"/>
      <c r="FK5" s="203"/>
      <c r="FL5" s="203"/>
      <c r="FM5" s="203"/>
      <c r="FN5" s="203"/>
      <c r="FO5" s="203"/>
      <c r="FP5" s="203"/>
      <c r="FQ5" s="203"/>
      <c r="FR5" s="203"/>
      <c r="FS5" s="203"/>
      <c r="FT5" s="203"/>
      <c r="FU5" s="203"/>
      <c r="FV5" s="203"/>
      <c r="FW5" s="203"/>
      <c r="FX5" s="203"/>
      <c r="FY5" s="203"/>
      <c r="FZ5" s="203"/>
      <c r="GA5" s="203"/>
      <c r="GB5" s="203"/>
      <c r="GC5" s="203"/>
      <c r="GD5" s="203"/>
      <c r="GE5" s="203"/>
      <c r="GF5" s="203"/>
      <c r="GG5" s="203"/>
      <c r="GH5" s="203"/>
      <c r="GI5" s="203"/>
      <c r="GJ5" s="203"/>
      <c r="GK5" s="203"/>
      <c r="GL5" s="203"/>
      <c r="GM5" s="203"/>
      <c r="GN5" s="203"/>
      <c r="GO5" s="203"/>
      <c r="GP5" s="203"/>
      <c r="GQ5" s="203"/>
      <c r="GR5" s="203"/>
      <c r="GS5" s="203"/>
      <c r="GT5" s="203"/>
      <c r="GU5" s="203"/>
      <c r="GV5" s="203"/>
      <c r="GW5" s="203"/>
      <c r="GX5" s="203"/>
      <c r="GY5" s="203"/>
      <c r="GZ5" s="203"/>
      <c r="HA5" s="203"/>
      <c r="HB5" s="203"/>
      <c r="HC5" s="203"/>
      <c r="HD5" s="203"/>
      <c r="HE5" s="203"/>
      <c r="HF5" s="203"/>
      <c r="HG5" s="203"/>
      <c r="HH5" s="203"/>
      <c r="HI5" s="203"/>
      <c r="HJ5" s="203"/>
      <c r="HK5" s="203"/>
      <c r="HL5" s="203"/>
      <c r="HM5" s="203"/>
      <c r="HN5" s="203"/>
      <c r="HO5" s="203"/>
      <c r="HP5" s="203"/>
      <c r="HQ5" s="203"/>
      <c r="HR5" s="203"/>
      <c r="HS5" s="203"/>
      <c r="HT5" s="203"/>
      <c r="HU5" s="203"/>
      <c r="HV5" s="203"/>
      <c r="HW5" s="203"/>
      <c r="HX5" s="203"/>
      <c r="HY5" s="203"/>
      <c r="HZ5" s="203"/>
      <c r="IA5" s="203"/>
      <c r="IB5" s="203"/>
      <c r="IC5" s="203"/>
      <c r="ID5" s="203"/>
      <c r="IE5" s="203"/>
      <c r="IF5" s="203"/>
      <c r="IG5" s="203"/>
      <c r="IH5" s="203"/>
      <c r="II5" s="203"/>
      <c r="IJ5" s="203"/>
      <c r="IK5" s="203"/>
      <c r="IL5" s="203"/>
      <c r="IM5" s="203"/>
      <c r="IN5" s="203"/>
      <c r="IO5" s="203"/>
      <c r="IP5" s="203"/>
      <c r="IQ5" s="203"/>
      <c r="IR5" s="203"/>
      <c r="IS5" s="203"/>
      <c r="IT5" s="203"/>
      <c r="IU5" s="203"/>
      <c r="IV5" s="203"/>
      <c r="IW5" s="203"/>
      <c r="IX5" s="203"/>
      <c r="IY5" s="203"/>
      <c r="IZ5" s="203"/>
      <c r="JA5" s="203"/>
    </row>
    <row r="6" spans="1:261" ht="23.25" x14ac:dyDescent="0.3">
      <c r="A6" s="7"/>
      <c r="B6" s="7"/>
      <c r="C6" s="26"/>
      <c r="D6" s="4"/>
      <c r="E6" s="4"/>
      <c r="F6" s="4"/>
      <c r="G6" s="4"/>
      <c r="H6" s="4"/>
      <c r="I6" s="4"/>
      <c r="J6" s="4"/>
    </row>
    <row r="7" spans="1:261" ht="87.75" customHeight="1" x14ac:dyDescent="0.25">
      <c r="A7" s="169" t="s">
        <v>70</v>
      </c>
      <c r="B7" s="170"/>
      <c r="C7" s="170"/>
      <c r="D7" s="171"/>
      <c r="E7" s="4"/>
      <c r="F7" s="4"/>
      <c r="G7" s="4"/>
      <c r="H7" s="4"/>
      <c r="I7" s="4"/>
      <c r="J7" s="4"/>
    </row>
    <row r="8" spans="1:261" s="61" customFormat="1" ht="23.25" customHeight="1" x14ac:dyDescent="0.3">
      <c r="A8" s="7"/>
      <c r="B8" s="7"/>
      <c r="C8" s="26"/>
      <c r="D8" s="4"/>
      <c r="E8" s="4"/>
      <c r="F8" s="4"/>
      <c r="G8" s="4"/>
      <c r="H8" s="4"/>
      <c r="I8" s="4"/>
      <c r="J8" s="4"/>
    </row>
    <row r="9" spans="1:261" ht="44.25" customHeight="1" x14ac:dyDescent="0.25">
      <c r="A9" s="193" t="s">
        <v>69</v>
      </c>
      <c r="B9" s="194"/>
      <c r="C9" s="167"/>
      <c r="D9" s="168"/>
      <c r="E9" s="4"/>
      <c r="F9" s="4"/>
      <c r="G9" s="37"/>
      <c r="H9" s="4"/>
      <c r="I9" s="4"/>
      <c r="J9" s="4"/>
    </row>
    <row r="10" spans="1:261" ht="23.25" x14ac:dyDescent="0.3">
      <c r="A10" s="7"/>
      <c r="B10" s="7"/>
      <c r="C10" s="26"/>
      <c r="D10" s="4"/>
      <c r="E10" s="4"/>
      <c r="F10" s="4"/>
      <c r="G10" s="4"/>
      <c r="H10" s="4"/>
      <c r="I10" s="4"/>
      <c r="J10" s="4"/>
    </row>
    <row r="11" spans="1:261" ht="24" thickBot="1" x14ac:dyDescent="0.35">
      <c r="A11" s="195" t="s">
        <v>20</v>
      </c>
      <c r="B11" s="195"/>
      <c r="C11" s="26"/>
      <c r="D11" s="4"/>
      <c r="E11" s="4"/>
      <c r="F11" s="4"/>
      <c r="G11" s="4"/>
      <c r="H11" s="4"/>
      <c r="I11" s="4"/>
      <c r="J11" s="4"/>
    </row>
    <row r="12" spans="1:261" ht="25.5" customHeight="1" x14ac:dyDescent="0.25">
      <c r="A12" s="198" t="s">
        <v>46</v>
      </c>
      <c r="B12" s="196" t="s">
        <v>0</v>
      </c>
      <c r="C12" s="197"/>
      <c r="D12" s="176" t="s">
        <v>21</v>
      </c>
      <c r="E12" s="176" t="s">
        <v>55</v>
      </c>
      <c r="F12" s="178" t="s">
        <v>56</v>
      </c>
      <c r="G12" s="172"/>
      <c r="H12" s="172"/>
      <c r="I12" s="172"/>
      <c r="J12" s="172"/>
    </row>
    <row r="13" spans="1:261" x14ac:dyDescent="0.25">
      <c r="A13" s="199"/>
      <c r="B13" s="46" t="s">
        <v>31</v>
      </c>
      <c r="C13" s="46" t="s">
        <v>38</v>
      </c>
      <c r="D13" s="177"/>
      <c r="E13" s="177"/>
      <c r="F13" s="179"/>
      <c r="G13" s="172"/>
      <c r="H13" s="172"/>
      <c r="I13" s="172"/>
      <c r="J13" s="172"/>
    </row>
    <row r="14" spans="1:261" ht="25.5" x14ac:dyDescent="0.25">
      <c r="A14" s="50" t="s">
        <v>47</v>
      </c>
      <c r="B14" s="28" t="s">
        <v>34</v>
      </c>
      <c r="C14" s="28" t="s">
        <v>32</v>
      </c>
      <c r="D14" s="29">
        <v>1</v>
      </c>
      <c r="E14" s="42"/>
      <c r="F14" s="43"/>
      <c r="G14" s="119"/>
      <c r="H14" s="119"/>
      <c r="I14" s="119"/>
      <c r="J14" s="119"/>
    </row>
    <row r="15" spans="1:261" ht="25.5" x14ac:dyDescent="0.25">
      <c r="A15" s="50" t="s">
        <v>48</v>
      </c>
      <c r="B15" s="28" t="s">
        <v>35</v>
      </c>
      <c r="C15" s="28" t="s">
        <v>33</v>
      </c>
      <c r="D15" s="29">
        <v>1</v>
      </c>
      <c r="E15" s="42"/>
      <c r="F15" s="43"/>
      <c r="G15" s="119"/>
      <c r="H15" s="119"/>
      <c r="I15" s="119"/>
      <c r="J15" s="119"/>
    </row>
    <row r="16" spans="1:261" ht="25.5" x14ac:dyDescent="0.25">
      <c r="A16" s="50" t="s">
        <v>49</v>
      </c>
      <c r="B16" s="28" t="s">
        <v>36</v>
      </c>
      <c r="C16" s="28" t="s">
        <v>37</v>
      </c>
      <c r="D16" s="29">
        <v>1</v>
      </c>
      <c r="E16" s="42"/>
      <c r="F16" s="43"/>
      <c r="G16" s="119"/>
      <c r="H16" s="119"/>
      <c r="I16" s="119"/>
      <c r="J16" s="119"/>
    </row>
    <row r="17" spans="1:10" ht="26.25" thickBot="1" x14ac:dyDescent="0.3">
      <c r="A17" s="51" t="s">
        <v>50</v>
      </c>
      <c r="B17" s="40" t="s">
        <v>39</v>
      </c>
      <c r="C17" s="40" t="s">
        <v>184</v>
      </c>
      <c r="D17" s="41">
        <v>1</v>
      </c>
      <c r="E17" s="44"/>
      <c r="F17" s="45"/>
      <c r="G17" s="119"/>
      <c r="H17" s="119"/>
      <c r="I17" s="119"/>
      <c r="J17" s="119"/>
    </row>
    <row r="18" spans="1:10" ht="24" thickBot="1" x14ac:dyDescent="0.35">
      <c r="A18" s="7"/>
      <c r="B18" s="7"/>
      <c r="C18" s="26"/>
      <c r="D18" s="200" t="s">
        <v>22</v>
      </c>
      <c r="E18" s="201"/>
      <c r="F18" s="202"/>
      <c r="G18" s="4"/>
      <c r="H18" s="4"/>
      <c r="I18" s="4"/>
      <c r="J18" s="4"/>
    </row>
    <row r="19" spans="1:10" ht="23.25" x14ac:dyDescent="0.3">
      <c r="A19" s="7"/>
      <c r="B19" s="7"/>
      <c r="C19" s="26"/>
      <c r="D19" s="4"/>
      <c r="E19" s="4"/>
      <c r="F19" s="4"/>
      <c r="G19" s="4"/>
      <c r="H19" s="4"/>
      <c r="I19" s="4"/>
      <c r="J19" s="4"/>
    </row>
    <row r="20" spans="1:10" ht="29.25" customHeight="1" thickBot="1" x14ac:dyDescent="0.35">
      <c r="A20" s="62" t="s">
        <v>227</v>
      </c>
      <c r="C20" s="26"/>
      <c r="D20" s="4"/>
      <c r="E20" s="4"/>
      <c r="F20" s="4"/>
      <c r="G20" s="4"/>
      <c r="H20" s="4"/>
      <c r="I20" s="4"/>
      <c r="J20" s="4"/>
    </row>
    <row r="21" spans="1:10" ht="24" thickBot="1" x14ac:dyDescent="0.3">
      <c r="A21" s="52" t="s">
        <v>46</v>
      </c>
      <c r="B21" s="53" t="s">
        <v>53</v>
      </c>
      <c r="C21" s="59" t="s">
        <v>40</v>
      </c>
      <c r="D21" s="4"/>
      <c r="E21" s="4"/>
      <c r="F21" s="4"/>
      <c r="G21" s="4"/>
      <c r="H21" s="4"/>
      <c r="I21" s="4"/>
      <c r="J21" s="4"/>
    </row>
    <row r="22" spans="1:10" ht="25.5" customHeight="1" thickBot="1" x14ac:dyDescent="0.3">
      <c r="A22" s="48" t="s">
        <v>51</v>
      </c>
      <c r="B22" s="47" t="s">
        <v>7</v>
      </c>
      <c r="C22" s="54"/>
      <c r="D22" s="160" t="s">
        <v>22</v>
      </c>
      <c r="E22" s="161"/>
      <c r="F22" s="4"/>
      <c r="G22" s="4"/>
      <c r="H22" s="4"/>
      <c r="I22" s="4"/>
      <c r="J22" s="4"/>
    </row>
    <row r="23" spans="1:10" ht="25.5" customHeight="1" thickBot="1" x14ac:dyDescent="0.3">
      <c r="A23" s="49" t="s">
        <v>52</v>
      </c>
      <c r="B23" s="113" t="s">
        <v>13</v>
      </c>
      <c r="C23" s="55"/>
      <c r="D23" s="160" t="s">
        <v>22</v>
      </c>
      <c r="E23" s="161"/>
      <c r="F23" s="4"/>
      <c r="G23" s="4"/>
      <c r="H23" s="4"/>
      <c r="I23" s="4"/>
      <c r="J23" s="4"/>
    </row>
    <row r="24" spans="1:10" ht="23.25" x14ac:dyDescent="0.25">
      <c r="B24" s="4"/>
      <c r="C24" s="4"/>
      <c r="D24" s="4"/>
      <c r="E24" s="4"/>
      <c r="F24" s="4"/>
      <c r="G24" s="4"/>
      <c r="H24" s="4"/>
      <c r="I24" s="4"/>
      <c r="J24" s="4"/>
    </row>
    <row r="25" spans="1:10" s="27" customFormat="1" ht="26.25" customHeight="1" x14ac:dyDescent="0.3">
      <c r="A25" s="62" t="s">
        <v>45</v>
      </c>
      <c r="C25" s="26"/>
      <c r="D25" s="26"/>
      <c r="E25" s="26"/>
      <c r="F25" s="26"/>
      <c r="G25" s="26"/>
      <c r="H25" s="26"/>
      <c r="I25" s="26"/>
      <c r="J25" s="26"/>
    </row>
    <row r="26" spans="1:10" s="27" customFormat="1" ht="29.25" customHeight="1" x14ac:dyDescent="0.3">
      <c r="A26" s="173" t="s">
        <v>4</v>
      </c>
      <c r="B26" s="174"/>
      <c r="C26" s="174"/>
      <c r="D26" s="174"/>
      <c r="E26" s="174"/>
      <c r="F26" s="174"/>
      <c r="G26" s="174"/>
      <c r="H26" s="174"/>
      <c r="I26" s="174"/>
      <c r="J26" s="175"/>
    </row>
    <row r="27" spans="1:10" ht="32.25" customHeight="1" x14ac:dyDescent="0.25">
      <c r="A27" s="185" t="s">
        <v>46</v>
      </c>
      <c r="B27" s="187" t="s">
        <v>1</v>
      </c>
      <c r="C27" s="95" t="s">
        <v>22</v>
      </c>
      <c r="D27" s="187" t="s">
        <v>152</v>
      </c>
      <c r="E27" s="189" t="s">
        <v>22</v>
      </c>
      <c r="F27" s="190"/>
      <c r="G27" s="191" t="s">
        <v>6</v>
      </c>
      <c r="H27" s="97" t="s">
        <v>22</v>
      </c>
      <c r="I27" s="158" t="s">
        <v>42</v>
      </c>
      <c r="J27" s="2" t="s">
        <v>126</v>
      </c>
    </row>
    <row r="28" spans="1:10" s="27" customFormat="1" ht="28.5" customHeight="1" thickBot="1" x14ac:dyDescent="0.35">
      <c r="A28" s="186"/>
      <c r="B28" s="188"/>
      <c r="C28" s="121" t="s">
        <v>54</v>
      </c>
      <c r="D28" s="188"/>
      <c r="E28" s="122" t="s">
        <v>5</v>
      </c>
      <c r="F28" s="122" t="s">
        <v>23</v>
      </c>
      <c r="G28" s="192"/>
      <c r="H28" s="122" t="s">
        <v>41</v>
      </c>
      <c r="I28" s="159"/>
      <c r="J28" s="1"/>
    </row>
    <row r="29" spans="1:10" s="27" customFormat="1" ht="17.25" customHeight="1" thickBot="1" x14ac:dyDescent="0.35">
      <c r="A29" s="63" t="s">
        <v>189</v>
      </c>
      <c r="B29" s="56"/>
      <c r="C29" s="56"/>
      <c r="D29" s="56"/>
      <c r="E29" s="56"/>
      <c r="F29" s="56"/>
      <c r="G29" s="56"/>
      <c r="H29" s="56"/>
      <c r="I29" s="56"/>
      <c r="J29" s="57"/>
    </row>
    <row r="30" spans="1:10" s="27" customFormat="1" ht="16.5" x14ac:dyDescent="0.3">
      <c r="A30" s="58" t="s">
        <v>57</v>
      </c>
      <c r="B30" s="64" t="s">
        <v>72</v>
      </c>
      <c r="C30" s="65"/>
      <c r="D30" s="78">
        <v>3</v>
      </c>
      <c r="E30" s="66"/>
      <c r="F30" s="67"/>
      <c r="G30" s="81">
        <f t="shared" ref="G30:G46" si="0">E30*(1-F30)</f>
        <v>0</v>
      </c>
      <c r="H30" s="68"/>
      <c r="I30" s="83">
        <f>G30*(1+H30)</f>
        <v>0</v>
      </c>
      <c r="J30" s="87">
        <v>9098198000</v>
      </c>
    </row>
    <row r="31" spans="1:10" s="27" customFormat="1" ht="16.5" x14ac:dyDescent="0.3">
      <c r="A31" s="50" t="s">
        <v>58</v>
      </c>
      <c r="B31" s="69" t="s">
        <v>73</v>
      </c>
      <c r="C31" s="70"/>
      <c r="D31" s="79">
        <v>3</v>
      </c>
      <c r="E31" s="71"/>
      <c r="F31" s="72"/>
      <c r="G31" s="82">
        <f t="shared" si="0"/>
        <v>0</v>
      </c>
      <c r="H31" s="73"/>
      <c r="I31" s="84">
        <f t="shared" ref="I31:I46" si="1">G31*(1+H31)</f>
        <v>0</v>
      </c>
      <c r="J31" s="88">
        <v>9096555000</v>
      </c>
    </row>
    <row r="32" spans="1:10" s="27" customFormat="1" ht="16.5" x14ac:dyDescent="0.3">
      <c r="A32" s="50" t="s">
        <v>59</v>
      </c>
      <c r="B32" s="69" t="s">
        <v>74</v>
      </c>
      <c r="C32" s="70"/>
      <c r="D32" s="79">
        <v>2</v>
      </c>
      <c r="E32" s="71"/>
      <c r="F32" s="72"/>
      <c r="G32" s="82">
        <f t="shared" si="0"/>
        <v>0</v>
      </c>
      <c r="H32" s="73"/>
      <c r="I32" s="84">
        <f t="shared" si="1"/>
        <v>0</v>
      </c>
      <c r="J32" s="88"/>
    </row>
    <row r="33" spans="1:10" s="27" customFormat="1" ht="16.5" x14ac:dyDescent="0.3">
      <c r="A33" s="50" t="s">
        <v>60</v>
      </c>
      <c r="B33" s="69" t="s">
        <v>75</v>
      </c>
      <c r="C33" s="70"/>
      <c r="D33" s="79">
        <v>3</v>
      </c>
      <c r="E33" s="71"/>
      <c r="F33" s="72"/>
      <c r="G33" s="82">
        <f t="shared" si="0"/>
        <v>0</v>
      </c>
      <c r="H33" s="73"/>
      <c r="I33" s="84">
        <f t="shared" si="1"/>
        <v>0</v>
      </c>
      <c r="J33" s="88">
        <v>9098115000</v>
      </c>
    </row>
    <row r="34" spans="1:10" s="27" customFormat="1" ht="16.5" x14ac:dyDescent="0.3">
      <c r="A34" s="50" t="s">
        <v>61</v>
      </c>
      <c r="B34" s="69" t="s">
        <v>76</v>
      </c>
      <c r="C34" s="70"/>
      <c r="D34" s="79">
        <v>4</v>
      </c>
      <c r="E34" s="71"/>
      <c r="F34" s="72"/>
      <c r="G34" s="82">
        <f t="shared" si="0"/>
        <v>0</v>
      </c>
      <c r="H34" s="73"/>
      <c r="I34" s="84">
        <f t="shared" si="1"/>
        <v>0</v>
      </c>
      <c r="J34" s="88">
        <v>9098169000</v>
      </c>
    </row>
    <row r="35" spans="1:10" s="27" customFormat="1" ht="16.5" x14ac:dyDescent="0.3">
      <c r="A35" s="50" t="s">
        <v>62</v>
      </c>
      <c r="B35" s="69" t="s">
        <v>77</v>
      </c>
      <c r="C35" s="70"/>
      <c r="D35" s="79">
        <v>4</v>
      </c>
      <c r="E35" s="71"/>
      <c r="F35" s="72"/>
      <c r="G35" s="82">
        <f t="shared" si="0"/>
        <v>0</v>
      </c>
      <c r="H35" s="73"/>
      <c r="I35" s="84">
        <f t="shared" si="1"/>
        <v>0</v>
      </c>
      <c r="J35" s="88">
        <v>9100001890</v>
      </c>
    </row>
    <row r="36" spans="1:10" s="27" customFormat="1" ht="16.5" x14ac:dyDescent="0.3">
      <c r="A36" s="50" t="s">
        <v>63</v>
      </c>
      <c r="B36" s="69" t="s">
        <v>78</v>
      </c>
      <c r="C36" s="70"/>
      <c r="D36" s="79">
        <v>6</v>
      </c>
      <c r="E36" s="71"/>
      <c r="F36" s="72"/>
      <c r="G36" s="82">
        <f t="shared" si="0"/>
        <v>0</v>
      </c>
      <c r="H36" s="73"/>
      <c r="I36" s="84">
        <f t="shared" si="1"/>
        <v>0</v>
      </c>
      <c r="J36" s="88">
        <v>9097804000</v>
      </c>
    </row>
    <row r="37" spans="1:10" s="27" customFormat="1" ht="16.5" x14ac:dyDescent="0.3">
      <c r="A37" s="50" t="s">
        <v>64</v>
      </c>
      <c r="B37" s="69" t="s">
        <v>79</v>
      </c>
      <c r="C37" s="70"/>
      <c r="D37" s="79">
        <v>1</v>
      </c>
      <c r="E37" s="71"/>
      <c r="F37" s="72"/>
      <c r="G37" s="82">
        <f t="shared" si="0"/>
        <v>0</v>
      </c>
      <c r="H37" s="73"/>
      <c r="I37" s="84">
        <f t="shared" si="1"/>
        <v>0</v>
      </c>
      <c r="J37" s="88">
        <v>9100003042</v>
      </c>
    </row>
    <row r="38" spans="1:10" s="27" customFormat="1" ht="16.5" x14ac:dyDescent="0.3">
      <c r="A38" s="50" t="s">
        <v>65</v>
      </c>
      <c r="B38" s="69" t="s">
        <v>80</v>
      </c>
      <c r="C38" s="70"/>
      <c r="D38" s="79">
        <v>1</v>
      </c>
      <c r="E38" s="71"/>
      <c r="F38" s="72"/>
      <c r="G38" s="82">
        <f t="shared" si="0"/>
        <v>0</v>
      </c>
      <c r="H38" s="73"/>
      <c r="I38" s="84">
        <f t="shared" si="1"/>
        <v>0</v>
      </c>
      <c r="J38" s="88"/>
    </row>
    <row r="39" spans="1:10" s="27" customFormat="1" ht="16.5" x14ac:dyDescent="0.3">
      <c r="A39" s="50" t="s">
        <v>66</v>
      </c>
      <c r="B39" s="69" t="s">
        <v>81</v>
      </c>
      <c r="C39" s="70"/>
      <c r="D39" s="79">
        <v>1</v>
      </c>
      <c r="E39" s="71"/>
      <c r="F39" s="72"/>
      <c r="G39" s="82">
        <f t="shared" si="0"/>
        <v>0</v>
      </c>
      <c r="H39" s="73"/>
      <c r="I39" s="84">
        <f t="shared" si="1"/>
        <v>0</v>
      </c>
      <c r="J39" s="88"/>
    </row>
    <row r="40" spans="1:10" s="27" customFormat="1" ht="16.5" x14ac:dyDescent="0.3">
      <c r="A40" s="50" t="s">
        <v>67</v>
      </c>
      <c r="B40" s="69" t="s">
        <v>82</v>
      </c>
      <c r="C40" s="70"/>
      <c r="D40" s="79">
        <v>2</v>
      </c>
      <c r="E40" s="71"/>
      <c r="F40" s="72"/>
      <c r="G40" s="82">
        <f t="shared" si="0"/>
        <v>0</v>
      </c>
      <c r="H40" s="73"/>
      <c r="I40" s="84">
        <f t="shared" si="1"/>
        <v>0</v>
      </c>
      <c r="J40" s="88">
        <v>9095330000</v>
      </c>
    </row>
    <row r="41" spans="1:10" s="27" customFormat="1" ht="16.5" x14ac:dyDescent="0.3">
      <c r="A41" s="50" t="s">
        <v>68</v>
      </c>
      <c r="B41" s="69" t="s">
        <v>83</v>
      </c>
      <c r="C41" s="65"/>
      <c r="D41" s="79">
        <v>1</v>
      </c>
      <c r="E41" s="66"/>
      <c r="F41" s="67"/>
      <c r="G41" s="81">
        <f t="shared" si="0"/>
        <v>0</v>
      </c>
      <c r="H41" s="68"/>
      <c r="I41" s="83">
        <f t="shared" si="1"/>
        <v>0</v>
      </c>
      <c r="J41" s="88"/>
    </row>
    <row r="42" spans="1:10" s="27" customFormat="1" ht="16.5" x14ac:dyDescent="0.3">
      <c r="A42" s="50" t="s">
        <v>89</v>
      </c>
      <c r="B42" s="69" t="s">
        <v>84</v>
      </c>
      <c r="C42" s="70"/>
      <c r="D42" s="79">
        <v>2</v>
      </c>
      <c r="E42" s="71"/>
      <c r="F42" s="72"/>
      <c r="G42" s="82">
        <f t="shared" si="0"/>
        <v>0</v>
      </c>
      <c r="H42" s="73"/>
      <c r="I42" s="84">
        <f t="shared" si="1"/>
        <v>0</v>
      </c>
      <c r="J42" s="88">
        <v>9100000772</v>
      </c>
    </row>
    <row r="43" spans="1:10" s="27" customFormat="1" ht="16.5" x14ac:dyDescent="0.3">
      <c r="A43" s="50" t="s">
        <v>90</v>
      </c>
      <c r="B43" s="69" t="s">
        <v>86</v>
      </c>
      <c r="C43" s="70"/>
      <c r="D43" s="79">
        <v>4</v>
      </c>
      <c r="E43" s="71"/>
      <c r="F43" s="72"/>
      <c r="G43" s="82">
        <f t="shared" si="0"/>
        <v>0</v>
      </c>
      <c r="H43" s="73"/>
      <c r="I43" s="84">
        <f t="shared" si="1"/>
        <v>0</v>
      </c>
      <c r="J43" s="88">
        <v>9099163000</v>
      </c>
    </row>
    <row r="44" spans="1:10" s="27" customFormat="1" ht="16.5" x14ac:dyDescent="0.3">
      <c r="A44" s="50" t="s">
        <v>91</v>
      </c>
      <c r="B44" s="69" t="s">
        <v>87</v>
      </c>
      <c r="C44" s="70"/>
      <c r="D44" s="79">
        <v>2</v>
      </c>
      <c r="E44" s="71"/>
      <c r="F44" s="72"/>
      <c r="G44" s="82">
        <f t="shared" si="0"/>
        <v>0</v>
      </c>
      <c r="H44" s="73"/>
      <c r="I44" s="84">
        <f t="shared" si="1"/>
        <v>0</v>
      </c>
      <c r="J44" s="88"/>
    </row>
    <row r="45" spans="1:10" s="27" customFormat="1" ht="16.5" x14ac:dyDescent="0.3">
      <c r="A45" s="50" t="s">
        <v>92</v>
      </c>
      <c r="B45" s="69" t="s">
        <v>88</v>
      </c>
      <c r="C45" s="70"/>
      <c r="D45" s="79">
        <v>2</v>
      </c>
      <c r="E45" s="71"/>
      <c r="F45" s="72"/>
      <c r="G45" s="82">
        <f t="shared" si="0"/>
        <v>0</v>
      </c>
      <c r="H45" s="73"/>
      <c r="I45" s="84">
        <f t="shared" si="1"/>
        <v>0</v>
      </c>
      <c r="J45" s="88"/>
    </row>
    <row r="46" spans="1:10" s="27" customFormat="1" ht="16.5" x14ac:dyDescent="0.3">
      <c r="A46" s="50" t="s">
        <v>93</v>
      </c>
      <c r="B46" s="69" t="s">
        <v>130</v>
      </c>
      <c r="C46" s="70"/>
      <c r="D46" s="79">
        <v>2</v>
      </c>
      <c r="E46" s="71"/>
      <c r="F46" s="72"/>
      <c r="G46" s="82">
        <f t="shared" si="0"/>
        <v>0</v>
      </c>
      <c r="H46" s="73"/>
      <c r="I46" s="84">
        <f t="shared" si="1"/>
        <v>0</v>
      </c>
      <c r="J46" s="88"/>
    </row>
    <row r="47" spans="1:10" ht="16.5" x14ac:dyDescent="0.3">
      <c r="A47" s="27"/>
      <c r="B47" s="120"/>
      <c r="C47" s="10"/>
      <c r="D47" s="26"/>
      <c r="E47" s="26"/>
      <c r="F47" s="26"/>
      <c r="G47" s="26"/>
      <c r="H47" s="26"/>
      <c r="I47" s="26"/>
      <c r="J47" s="26"/>
    </row>
    <row r="48" spans="1:10" s="27" customFormat="1" ht="16.5" x14ac:dyDescent="0.3">
      <c r="A48" s="182" t="s">
        <v>8</v>
      </c>
      <c r="B48" s="182"/>
      <c r="C48" s="10"/>
      <c r="D48" s="26"/>
      <c r="E48" s="26"/>
      <c r="F48" s="26"/>
      <c r="G48" s="26"/>
      <c r="H48" s="26"/>
      <c r="I48" s="26"/>
      <c r="J48" s="26"/>
    </row>
    <row r="49" spans="1:10" s="27" customFormat="1" ht="17.25" thickBot="1" x14ac:dyDescent="0.35">
      <c r="A49" s="183" t="s">
        <v>11</v>
      </c>
      <c r="B49" s="183"/>
      <c r="C49" s="10"/>
      <c r="D49" s="26"/>
      <c r="E49" s="26"/>
      <c r="F49" s="26"/>
      <c r="G49" s="26"/>
      <c r="H49" s="26"/>
      <c r="I49" s="26"/>
      <c r="J49" s="26"/>
    </row>
    <row r="50" spans="1:10" s="27" customFormat="1" ht="18" thickTop="1" thickBot="1" x14ac:dyDescent="0.35">
      <c r="A50" s="183" t="s">
        <v>9</v>
      </c>
      <c r="B50" s="184"/>
      <c r="C50" s="98"/>
      <c r="D50" s="160" t="s">
        <v>22</v>
      </c>
      <c r="E50" s="161"/>
      <c r="F50" s="26"/>
      <c r="G50" s="26"/>
      <c r="H50" s="26"/>
      <c r="I50" s="26"/>
      <c r="J50" s="26"/>
    </row>
    <row r="51" spans="1:10" s="27" customFormat="1" ht="17.25" thickTop="1" x14ac:dyDescent="0.3">
      <c r="B51" s="120"/>
      <c r="C51" s="26"/>
      <c r="D51" s="26"/>
      <c r="E51" s="26"/>
      <c r="F51" s="26"/>
      <c r="G51" s="26"/>
      <c r="H51" s="26"/>
      <c r="I51" s="26"/>
      <c r="J51" s="26"/>
    </row>
    <row r="52" spans="1:10" s="27" customFormat="1" ht="17.25" thickBot="1" x14ac:dyDescent="0.35">
      <c r="A52" s="165" t="s">
        <v>12</v>
      </c>
      <c r="B52" s="165"/>
      <c r="C52" s="26"/>
      <c r="D52" s="26"/>
      <c r="E52" s="26"/>
      <c r="F52" s="26"/>
      <c r="G52" s="26"/>
      <c r="H52" s="26"/>
      <c r="I52" s="26"/>
      <c r="J52" s="26"/>
    </row>
    <row r="53" spans="1:10" s="27" customFormat="1" ht="18" customHeight="1" thickTop="1" thickBot="1" x14ac:dyDescent="0.35">
      <c r="A53" s="165" t="s">
        <v>10</v>
      </c>
      <c r="B53" s="166"/>
      <c r="C53" s="99"/>
      <c r="D53" s="160" t="s">
        <v>22</v>
      </c>
      <c r="E53" s="161"/>
      <c r="F53" s="26"/>
      <c r="G53" s="26"/>
      <c r="H53" s="26"/>
      <c r="I53" s="26"/>
      <c r="J53" s="26"/>
    </row>
    <row r="54" spans="1:10" s="27" customFormat="1" ht="18" thickTop="1" thickBot="1" x14ac:dyDescent="0.35">
      <c r="B54" s="15"/>
      <c r="C54" s="100"/>
      <c r="D54" s="15"/>
      <c r="E54" s="15"/>
      <c r="F54" s="15"/>
      <c r="G54" s="15"/>
      <c r="H54" s="15"/>
      <c r="I54" s="26"/>
      <c r="J54" s="26"/>
    </row>
    <row r="55" spans="1:10" s="27" customFormat="1" ht="18" thickTop="1" thickBot="1" x14ac:dyDescent="0.35">
      <c r="A55" s="118" t="s">
        <v>43</v>
      </c>
      <c r="B55" s="15"/>
      <c r="C55" s="99"/>
      <c r="D55" s="160" t="s">
        <v>22</v>
      </c>
      <c r="E55" s="161"/>
      <c r="F55" s="15"/>
      <c r="G55" s="15"/>
      <c r="H55" s="15"/>
      <c r="I55" s="26"/>
      <c r="J55" s="26"/>
    </row>
    <row r="56" spans="1:10" s="27" customFormat="1" ht="18" thickTop="1" thickBot="1" x14ac:dyDescent="0.35">
      <c r="A56" s="118" t="s">
        <v>221</v>
      </c>
      <c r="B56" s="15"/>
      <c r="C56" s="99"/>
      <c r="D56" s="160" t="s">
        <v>22</v>
      </c>
      <c r="E56" s="161"/>
      <c r="F56" s="15"/>
      <c r="G56" s="15"/>
      <c r="H56" s="15"/>
      <c r="I56" s="26"/>
      <c r="J56" s="26"/>
    </row>
    <row r="57" spans="1:10" s="27" customFormat="1" ht="18" thickTop="1" thickBot="1" x14ac:dyDescent="0.35">
      <c r="A57" s="26"/>
      <c r="B57" s="26"/>
      <c r="C57" s="10"/>
      <c r="D57" s="26"/>
      <c r="E57" s="26"/>
      <c r="F57" s="26"/>
      <c r="G57" s="26"/>
      <c r="H57" s="26"/>
      <c r="I57" s="26"/>
      <c r="J57" s="26"/>
    </row>
    <row r="58" spans="1:10" s="27" customFormat="1" ht="28.5" customHeight="1" thickBot="1" x14ac:dyDescent="0.35">
      <c r="A58" s="162" t="s">
        <v>14</v>
      </c>
      <c r="B58" s="163"/>
      <c r="C58" s="163"/>
      <c r="D58" s="163"/>
      <c r="E58" s="163"/>
      <c r="F58" s="163"/>
      <c r="G58" s="163"/>
      <c r="H58" s="163"/>
      <c r="I58" s="163"/>
      <c r="J58" s="164"/>
    </row>
  </sheetData>
  <mergeCells count="117">
    <mergeCell ref="DV2:EG2"/>
    <mergeCell ref="EH2:ES2"/>
    <mergeCell ref="IL3:IW3"/>
    <mergeCell ref="IX3:JA3"/>
    <mergeCell ref="GD3:GO3"/>
    <mergeCell ref="GP3:HA3"/>
    <mergeCell ref="HB3:HM3"/>
    <mergeCell ref="A1:J1"/>
    <mergeCell ref="A2:J3"/>
    <mergeCell ref="AD2:AO2"/>
    <mergeCell ref="AP2:BA2"/>
    <mergeCell ref="BB2:BM2"/>
    <mergeCell ref="BN2:BY2"/>
    <mergeCell ref="HN2:HY2"/>
    <mergeCell ref="HZ2:IK2"/>
    <mergeCell ref="IL2:IW2"/>
    <mergeCell ref="HN3:HY3"/>
    <mergeCell ref="HZ3:IK3"/>
    <mergeCell ref="FR3:GC3"/>
    <mergeCell ref="CX3:DI3"/>
    <mergeCell ref="DJ3:DU3"/>
    <mergeCell ref="DV3:EG3"/>
    <mergeCell ref="EH3:ES3"/>
    <mergeCell ref="ET3:FE3"/>
    <mergeCell ref="FF3:FQ3"/>
    <mergeCell ref="IX2:JA2"/>
    <mergeCell ref="AD3:AO3"/>
    <mergeCell ref="AP3:BA3"/>
    <mergeCell ref="BB3:BM3"/>
    <mergeCell ref="BN3:BY3"/>
    <mergeCell ref="BZ3:CK3"/>
    <mergeCell ref="CL3:CW3"/>
    <mergeCell ref="ET2:FE2"/>
    <mergeCell ref="FF2:FQ2"/>
    <mergeCell ref="FR2:GC2"/>
    <mergeCell ref="GD2:GO2"/>
    <mergeCell ref="GP2:HA2"/>
    <mergeCell ref="HB2:HM2"/>
    <mergeCell ref="BZ2:CK2"/>
    <mergeCell ref="CL2:CW2"/>
    <mergeCell ref="CX2:DI2"/>
    <mergeCell ref="DJ2:DU2"/>
    <mergeCell ref="IX4:JA4"/>
    <mergeCell ref="AD5:AO5"/>
    <mergeCell ref="AP5:BA5"/>
    <mergeCell ref="BB5:BM5"/>
    <mergeCell ref="BN5:BY5"/>
    <mergeCell ref="BZ5:CK5"/>
    <mergeCell ref="CL5:CW5"/>
    <mergeCell ref="CX5:DI5"/>
    <mergeCell ref="DJ5:DU5"/>
    <mergeCell ref="DV5:EG5"/>
    <mergeCell ref="GD4:GO4"/>
    <mergeCell ref="GP4:HA4"/>
    <mergeCell ref="HB4:HM4"/>
    <mergeCell ref="HN4:HY4"/>
    <mergeCell ref="HZ4:IK4"/>
    <mergeCell ref="IL4:IW4"/>
    <mergeCell ref="DJ4:DU4"/>
    <mergeCell ref="DV4:EG4"/>
    <mergeCell ref="EH4:ES4"/>
    <mergeCell ref="ET4:FE4"/>
    <mergeCell ref="FF4:FQ4"/>
    <mergeCell ref="FR4:GC4"/>
    <mergeCell ref="HB5:HM5"/>
    <mergeCell ref="HN5:HY5"/>
    <mergeCell ref="HZ5:IK5"/>
    <mergeCell ref="IL5:IW5"/>
    <mergeCell ref="IX5:JA5"/>
    <mergeCell ref="A7:D7"/>
    <mergeCell ref="EH5:ES5"/>
    <mergeCell ref="ET5:FE5"/>
    <mergeCell ref="FF5:FQ5"/>
    <mergeCell ref="FR5:GC5"/>
    <mergeCell ref="GD5:GO5"/>
    <mergeCell ref="GP5:HA5"/>
    <mergeCell ref="A4:J5"/>
    <mergeCell ref="AD4:AO4"/>
    <mergeCell ref="AP4:BA4"/>
    <mergeCell ref="BB4:BM4"/>
    <mergeCell ref="BN4:BY4"/>
    <mergeCell ref="BZ4:CK4"/>
    <mergeCell ref="CL4:CW4"/>
    <mergeCell ref="CX4:DI4"/>
    <mergeCell ref="E12:E13"/>
    <mergeCell ref="F12:F13"/>
    <mergeCell ref="G12:G13"/>
    <mergeCell ref="H12:H13"/>
    <mergeCell ref="I12:I13"/>
    <mergeCell ref="J12:J13"/>
    <mergeCell ref="A9:B9"/>
    <mergeCell ref="C9:D9"/>
    <mergeCell ref="A11:B11"/>
    <mergeCell ref="A12:A13"/>
    <mergeCell ref="B12:C12"/>
    <mergeCell ref="D12:D13"/>
    <mergeCell ref="D18:F18"/>
    <mergeCell ref="D22:E22"/>
    <mergeCell ref="D23:E23"/>
    <mergeCell ref="A26:J26"/>
    <mergeCell ref="A27:A28"/>
    <mergeCell ref="B27:B28"/>
    <mergeCell ref="D27:D28"/>
    <mergeCell ref="E27:F27"/>
    <mergeCell ref="G27:G28"/>
    <mergeCell ref="I27:I28"/>
    <mergeCell ref="A53:B53"/>
    <mergeCell ref="D53:E53"/>
    <mergeCell ref="D55:E55"/>
    <mergeCell ref="D56:E56"/>
    <mergeCell ref="A58:J58"/>
    <mergeCell ref="J27:J28"/>
    <mergeCell ref="A48:B48"/>
    <mergeCell ref="A49:B49"/>
    <mergeCell ref="A50:B50"/>
    <mergeCell ref="D50:E50"/>
    <mergeCell ref="A52:B52"/>
  </mergeCells>
  <printOptions gridLines="1" gridLinesSet="0"/>
  <pageMargins left="0.7" right="0.7" top="0.75" bottom="0.75" header="0.5" footer="0.5"/>
  <pageSetup paperSize="9" scale="75" fitToHeight="0" orientation="landscape"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3"/>
  <sheetViews>
    <sheetView topLeftCell="A25" zoomScaleNormal="100" workbookViewId="0">
      <selection activeCell="A26" sqref="A26"/>
    </sheetView>
  </sheetViews>
  <sheetFormatPr baseColWidth="10" defaultRowHeight="15" x14ac:dyDescent="0.25"/>
  <cols>
    <col min="1" max="1" width="62.85546875" style="101" customWidth="1"/>
    <col min="2" max="5" width="61.7109375" style="101" customWidth="1"/>
    <col min="6" max="16384" width="11.42578125" style="101"/>
  </cols>
  <sheetData>
    <row r="1" spans="1:2" ht="81" customHeight="1" x14ac:dyDescent="0.25">
      <c r="A1" s="224" t="s">
        <v>175</v>
      </c>
      <c r="B1" s="224"/>
    </row>
    <row r="2" spans="1:2" ht="56.25" customHeight="1" x14ac:dyDescent="0.25">
      <c r="A2" s="225" t="s">
        <v>174</v>
      </c>
      <c r="B2" s="226"/>
    </row>
    <row r="3" spans="1:2" ht="19.5" customHeight="1" x14ac:dyDescent="0.25">
      <c r="A3" s="219" t="s">
        <v>173</v>
      </c>
      <c r="B3" s="219"/>
    </row>
    <row r="4" spans="1:2" ht="36.75" customHeight="1" x14ac:dyDescent="0.25">
      <c r="A4" s="106" t="s">
        <v>172</v>
      </c>
      <c r="B4" s="106"/>
    </row>
    <row r="5" spans="1:2" ht="36.75" customHeight="1" x14ac:dyDescent="0.25">
      <c r="A5" s="106" t="s">
        <v>171</v>
      </c>
      <c r="B5" s="106"/>
    </row>
    <row r="6" spans="1:2" ht="36.75" customHeight="1" x14ac:dyDescent="0.25">
      <c r="A6" s="106" t="s">
        <v>170</v>
      </c>
      <c r="B6" s="106"/>
    </row>
    <row r="7" spans="1:2" ht="36.75" customHeight="1" x14ac:dyDescent="0.25">
      <c r="A7" s="106" t="s">
        <v>169</v>
      </c>
      <c r="B7" s="106"/>
    </row>
    <row r="8" spans="1:2" ht="36.75" customHeight="1" x14ac:dyDescent="0.25">
      <c r="A8" s="106" t="s">
        <v>168</v>
      </c>
      <c r="B8" s="106"/>
    </row>
    <row r="9" spans="1:2" ht="36.75" customHeight="1" x14ac:dyDescent="0.25">
      <c r="A9" s="111" t="s">
        <v>167</v>
      </c>
      <c r="B9" s="111"/>
    </row>
    <row r="10" spans="1:2" ht="16.5" x14ac:dyDescent="0.25">
      <c r="A10" s="219" t="s">
        <v>199</v>
      </c>
      <c r="B10" s="219"/>
    </row>
    <row r="11" spans="1:2" x14ac:dyDescent="0.25">
      <c r="A11" s="110" t="s">
        <v>166</v>
      </c>
      <c r="B11" s="109"/>
    </row>
    <row r="12" spans="1:2" ht="25.5" x14ac:dyDescent="0.25">
      <c r="A12" s="110" t="s">
        <v>200</v>
      </c>
      <c r="B12" s="109"/>
    </row>
    <row r="13" spans="1:2" ht="45" customHeight="1" x14ac:dyDescent="0.25">
      <c r="A13" s="110" t="s">
        <v>177</v>
      </c>
      <c r="B13" s="109"/>
    </row>
    <row r="14" spans="1:2" ht="45" customHeight="1" x14ac:dyDescent="0.25">
      <c r="A14" s="108" t="s">
        <v>201</v>
      </c>
      <c r="B14" s="109"/>
    </row>
    <row r="15" spans="1:2" ht="25.5" x14ac:dyDescent="0.25">
      <c r="A15" s="108" t="s">
        <v>176</v>
      </c>
      <c r="B15" s="109"/>
    </row>
    <row r="16" spans="1:2" ht="25.5" x14ac:dyDescent="0.25">
      <c r="A16" s="108" t="s">
        <v>165</v>
      </c>
      <c r="B16" s="109"/>
    </row>
    <row r="17" spans="1:2" ht="53.25" customHeight="1" x14ac:dyDescent="0.25">
      <c r="A17" s="108" t="s">
        <v>163</v>
      </c>
      <c r="B17" s="102"/>
    </row>
    <row r="18" spans="1:2" ht="16.5" x14ac:dyDescent="0.25">
      <c r="A18" s="219" t="s">
        <v>178</v>
      </c>
      <c r="B18" s="219"/>
    </row>
    <row r="19" spans="1:2" ht="25.5" x14ac:dyDescent="0.25">
      <c r="A19" s="108" t="s">
        <v>179</v>
      </c>
      <c r="B19" s="102"/>
    </row>
    <row r="20" spans="1:2" x14ac:dyDescent="0.25">
      <c r="A20" s="108" t="s">
        <v>218</v>
      </c>
      <c r="B20" s="102"/>
    </row>
    <row r="21" spans="1:2" ht="53.25" customHeight="1" x14ac:dyDescent="0.25">
      <c r="A21" s="108" t="s">
        <v>216</v>
      </c>
      <c r="B21" s="102"/>
    </row>
    <row r="22" spans="1:2" ht="101.25" customHeight="1" x14ac:dyDescent="0.25">
      <c r="A22" s="108" t="s">
        <v>217</v>
      </c>
      <c r="B22" s="102"/>
    </row>
    <row r="23" spans="1:2" x14ac:dyDescent="0.25">
      <c r="A23" s="108" t="s">
        <v>164</v>
      </c>
      <c r="B23" s="102"/>
    </row>
    <row r="24" spans="1:2" ht="23.25" x14ac:dyDescent="0.25">
      <c r="A24" s="227" t="s">
        <v>180</v>
      </c>
      <c r="B24" s="227"/>
    </row>
    <row r="25" spans="1:2" ht="243" x14ac:dyDescent="0.25">
      <c r="A25" s="107" t="s">
        <v>219</v>
      </c>
      <c r="B25" s="103" t="s">
        <v>162</v>
      </c>
    </row>
    <row r="26" spans="1:2" ht="144.75" customHeight="1" x14ac:dyDescent="0.25">
      <c r="A26" s="112" t="s">
        <v>220</v>
      </c>
      <c r="B26" s="103" t="s">
        <v>181</v>
      </c>
    </row>
    <row r="27" spans="1:2" ht="20.25" x14ac:dyDescent="0.25">
      <c r="A27" s="220" t="s">
        <v>161</v>
      </c>
      <c r="B27" s="221"/>
    </row>
    <row r="28" spans="1:2" ht="20.25" customHeight="1" x14ac:dyDescent="0.25">
      <c r="A28" s="106" t="s">
        <v>160</v>
      </c>
      <c r="B28" s="105" t="s">
        <v>159</v>
      </c>
    </row>
    <row r="29" spans="1:2" ht="24" customHeight="1" x14ac:dyDescent="0.25">
      <c r="A29" s="106" t="s">
        <v>158</v>
      </c>
      <c r="B29" s="105" t="s">
        <v>157</v>
      </c>
    </row>
    <row r="30" spans="1:2" ht="20.25" x14ac:dyDescent="0.25">
      <c r="A30" s="220" t="s">
        <v>156</v>
      </c>
      <c r="B30" s="221"/>
    </row>
    <row r="31" spans="1:2" ht="115.5" x14ac:dyDescent="0.25">
      <c r="A31" s="104" t="s">
        <v>155</v>
      </c>
      <c r="B31" s="103" t="s">
        <v>154</v>
      </c>
    </row>
    <row r="32" spans="1:2" ht="16.5" x14ac:dyDescent="0.25">
      <c r="A32" s="219" t="s">
        <v>153</v>
      </c>
      <c r="B32" s="219"/>
    </row>
    <row r="33" spans="1:2" ht="63" customHeight="1" x14ac:dyDescent="0.25">
      <c r="A33" s="222"/>
      <c r="B33" s="223"/>
    </row>
  </sheetData>
  <mergeCells count="10">
    <mergeCell ref="A18:B18"/>
    <mergeCell ref="A30:B30"/>
    <mergeCell ref="A32:B32"/>
    <mergeCell ref="A33:B33"/>
    <mergeCell ref="A1:B1"/>
    <mergeCell ref="A2:B2"/>
    <mergeCell ref="A3:B3"/>
    <mergeCell ref="A10:B10"/>
    <mergeCell ref="A24:B24"/>
    <mergeCell ref="A27:B27"/>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2952750</xdr:colOff>
                    <xdr:row>30</xdr:row>
                    <xdr:rowOff>66675</xdr:rowOff>
                  </from>
                  <to>
                    <xdr:col>1</xdr:col>
                    <xdr:colOff>3362325</xdr:colOff>
                    <xdr:row>30</xdr:row>
                    <xdr:rowOff>247650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2952750</xdr:colOff>
                    <xdr:row>30</xdr:row>
                    <xdr:rowOff>238125</xdr:rowOff>
                  </from>
                  <to>
                    <xdr:col>1</xdr:col>
                    <xdr:colOff>3248025</xdr:colOff>
                    <xdr:row>30</xdr:row>
                    <xdr:rowOff>495300</xdr:rowOff>
                  </to>
                </anchor>
              </controlPr>
            </control>
          </mc:Choice>
        </mc:AlternateContent>
        <mc:AlternateContent xmlns:mc="http://schemas.openxmlformats.org/markup-compatibility/2006">
          <mc:Choice Requires="x14">
            <control shapeId="8203" r:id="rId6" name="Check Box 11">
              <controlPr defaultSize="0" autoFill="0" autoLine="0" autoPict="0">
                <anchor moveWithCells="1">
                  <from>
                    <xdr:col>1</xdr:col>
                    <xdr:colOff>9525</xdr:colOff>
                    <xdr:row>24</xdr:row>
                    <xdr:rowOff>76200</xdr:rowOff>
                  </from>
                  <to>
                    <xdr:col>1</xdr:col>
                    <xdr:colOff>2552700</xdr:colOff>
                    <xdr:row>24</xdr:row>
                    <xdr:rowOff>581025</xdr:rowOff>
                  </to>
                </anchor>
              </controlPr>
            </control>
          </mc:Choice>
        </mc:AlternateContent>
        <mc:AlternateContent xmlns:mc="http://schemas.openxmlformats.org/markup-compatibility/2006">
          <mc:Choice Requires="x14">
            <control shapeId="8204" r:id="rId7" name="Check Box 12">
              <controlPr defaultSize="0" autoFill="0" autoLine="0" autoPict="0">
                <anchor moveWithCells="1">
                  <from>
                    <xdr:col>1</xdr:col>
                    <xdr:colOff>9525</xdr:colOff>
                    <xdr:row>25</xdr:row>
                    <xdr:rowOff>76200</xdr:rowOff>
                  </from>
                  <to>
                    <xdr:col>1</xdr:col>
                    <xdr:colOff>561975</xdr:colOff>
                    <xdr:row>25</xdr:row>
                    <xdr:rowOff>342900</xdr:rowOff>
                  </to>
                </anchor>
              </controlPr>
            </control>
          </mc:Choice>
        </mc:AlternateContent>
        <mc:AlternateContent xmlns:mc="http://schemas.openxmlformats.org/markup-compatibility/2006">
          <mc:Choice Requires="x14">
            <control shapeId="8205" r:id="rId8" name="Check Box 13">
              <controlPr defaultSize="0" autoFill="0" autoLine="0" autoPict="0">
                <anchor moveWithCells="1">
                  <from>
                    <xdr:col>1</xdr:col>
                    <xdr:colOff>9525</xdr:colOff>
                    <xdr:row>25</xdr:row>
                    <xdr:rowOff>247650</xdr:rowOff>
                  </from>
                  <to>
                    <xdr:col>1</xdr:col>
                    <xdr:colOff>561975</xdr:colOff>
                    <xdr:row>25</xdr:row>
                    <xdr:rowOff>514350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A135"/>
  <sheetViews>
    <sheetView workbookViewId="0">
      <selection activeCell="H15" sqref="H15"/>
    </sheetView>
  </sheetViews>
  <sheetFormatPr baseColWidth="10" defaultRowHeight="15" x14ac:dyDescent="0.25"/>
  <cols>
    <col min="1" max="1" width="66.28515625" bestFit="1" customWidth="1"/>
    <col min="2" max="2" width="34.140625" customWidth="1"/>
    <col min="3" max="3" width="33" customWidth="1"/>
    <col min="4" max="4" width="23.85546875" customWidth="1"/>
    <col min="5" max="5" width="24.140625" customWidth="1"/>
  </cols>
  <sheetData>
    <row r="1" spans="1:261" s="35" customFormat="1" ht="51" customHeight="1" x14ac:dyDescent="0.25">
      <c r="A1" s="180" t="s">
        <v>15</v>
      </c>
      <c r="B1" s="180"/>
      <c r="C1" s="180"/>
      <c r="D1" s="180"/>
      <c r="E1" s="180"/>
      <c r="F1" s="36"/>
      <c r="G1" s="36"/>
      <c r="H1" s="36"/>
      <c r="I1" s="36"/>
      <c r="J1" s="36"/>
      <c r="K1" s="36"/>
      <c r="L1" s="36"/>
      <c r="M1" s="36"/>
      <c r="N1" s="36"/>
      <c r="O1" s="36"/>
      <c r="P1" s="36"/>
      <c r="Q1" s="36"/>
      <c r="R1" s="36"/>
      <c r="S1" s="36"/>
      <c r="T1" s="36"/>
      <c r="U1" s="36"/>
      <c r="V1" s="36"/>
      <c r="W1" s="34"/>
      <c r="X1" s="34"/>
      <c r="Y1" s="34"/>
      <c r="Z1" s="34"/>
      <c r="AA1" s="34"/>
      <c r="AB1" s="34"/>
      <c r="AC1" s="34"/>
      <c r="AD1" s="34"/>
      <c r="AE1" s="34"/>
      <c r="AF1" s="34"/>
      <c r="AG1" s="34"/>
      <c r="AH1" s="34"/>
      <c r="AI1" s="34"/>
    </row>
    <row r="2" spans="1:261" s="34" customFormat="1" ht="21" customHeight="1" x14ac:dyDescent="0.25">
      <c r="A2" s="180" t="s">
        <v>30</v>
      </c>
      <c r="B2" s="180"/>
      <c r="C2" s="180"/>
      <c r="D2" s="180"/>
      <c r="E2" s="180"/>
      <c r="F2" s="36"/>
      <c r="G2" s="36"/>
      <c r="H2" s="36"/>
      <c r="I2" s="36"/>
      <c r="J2" s="36"/>
      <c r="K2" s="36"/>
      <c r="L2" s="36"/>
      <c r="M2" s="36"/>
      <c r="N2" s="36"/>
      <c r="O2" s="36"/>
      <c r="P2" s="36"/>
      <c r="Q2" s="36"/>
      <c r="R2" s="36"/>
      <c r="S2" s="36"/>
      <c r="T2" s="36"/>
      <c r="U2" s="36"/>
      <c r="V2" s="36"/>
      <c r="W2" s="36"/>
      <c r="X2" s="36"/>
      <c r="Y2" s="36"/>
      <c r="Z2" s="36"/>
      <c r="AA2" s="36"/>
      <c r="AB2" s="36"/>
      <c r="AC2" s="36"/>
      <c r="AD2" s="203"/>
      <c r="AE2" s="203"/>
      <c r="AF2" s="203"/>
      <c r="AG2" s="203"/>
      <c r="AH2" s="203"/>
      <c r="AI2" s="203"/>
      <c r="AJ2" s="203"/>
      <c r="AK2" s="203"/>
      <c r="AL2" s="203"/>
      <c r="AM2" s="203"/>
      <c r="AN2" s="203"/>
      <c r="AO2" s="203"/>
      <c r="AP2" s="203"/>
      <c r="AQ2" s="203"/>
      <c r="AR2" s="203"/>
      <c r="AS2" s="203"/>
      <c r="AT2" s="203"/>
      <c r="AU2" s="203"/>
      <c r="AV2" s="203"/>
      <c r="AW2" s="203"/>
      <c r="AX2" s="203"/>
      <c r="AY2" s="203"/>
      <c r="AZ2" s="203"/>
      <c r="BA2" s="203"/>
      <c r="BB2" s="203"/>
      <c r="BC2" s="203"/>
      <c r="BD2" s="203"/>
      <c r="BE2" s="203"/>
      <c r="BF2" s="203"/>
      <c r="BG2" s="203"/>
      <c r="BH2" s="203"/>
      <c r="BI2" s="203"/>
      <c r="BJ2" s="203"/>
      <c r="BK2" s="203"/>
      <c r="BL2" s="203"/>
      <c r="BM2" s="203"/>
      <c r="BN2" s="203"/>
      <c r="BO2" s="203"/>
      <c r="BP2" s="203"/>
      <c r="BQ2" s="203"/>
      <c r="BR2" s="203"/>
      <c r="BS2" s="203"/>
      <c r="BT2" s="203"/>
      <c r="BU2" s="203"/>
      <c r="BV2" s="203"/>
      <c r="BW2" s="203"/>
      <c r="BX2" s="203"/>
      <c r="BY2" s="203"/>
      <c r="BZ2" s="203"/>
      <c r="CA2" s="203"/>
      <c r="CB2" s="203"/>
      <c r="CC2" s="203"/>
      <c r="CD2" s="203"/>
      <c r="CE2" s="203"/>
      <c r="CF2" s="203"/>
      <c r="CG2" s="203"/>
      <c r="CH2" s="203"/>
      <c r="CI2" s="203"/>
      <c r="CJ2" s="203"/>
      <c r="CK2" s="203"/>
      <c r="CL2" s="203"/>
      <c r="CM2" s="203"/>
      <c r="CN2" s="203"/>
      <c r="CO2" s="203"/>
      <c r="CP2" s="203"/>
      <c r="CQ2" s="203"/>
      <c r="CR2" s="203"/>
      <c r="CS2" s="203"/>
      <c r="CT2" s="203"/>
      <c r="CU2" s="203"/>
      <c r="CV2" s="203"/>
      <c r="CW2" s="203"/>
      <c r="CX2" s="203"/>
      <c r="CY2" s="203"/>
      <c r="CZ2" s="203"/>
      <c r="DA2" s="203"/>
      <c r="DB2" s="203"/>
      <c r="DC2" s="203"/>
      <c r="DD2" s="203"/>
      <c r="DE2" s="203"/>
      <c r="DF2" s="203"/>
      <c r="DG2" s="203"/>
      <c r="DH2" s="203"/>
      <c r="DI2" s="203"/>
      <c r="DJ2" s="203"/>
      <c r="DK2" s="203"/>
      <c r="DL2" s="203"/>
      <c r="DM2" s="203"/>
      <c r="DN2" s="203"/>
      <c r="DO2" s="203"/>
      <c r="DP2" s="203"/>
      <c r="DQ2" s="203"/>
      <c r="DR2" s="203"/>
      <c r="DS2" s="203"/>
      <c r="DT2" s="203"/>
      <c r="DU2" s="203"/>
      <c r="DV2" s="203"/>
      <c r="DW2" s="203"/>
      <c r="DX2" s="203"/>
      <c r="DY2" s="203"/>
      <c r="DZ2" s="203"/>
      <c r="EA2" s="203"/>
      <c r="EB2" s="203"/>
      <c r="EC2" s="203"/>
      <c r="ED2" s="203"/>
      <c r="EE2" s="203"/>
      <c r="EF2" s="203"/>
      <c r="EG2" s="203"/>
      <c r="EH2" s="203"/>
      <c r="EI2" s="203"/>
      <c r="EJ2" s="203"/>
      <c r="EK2" s="203"/>
      <c r="EL2" s="203"/>
      <c r="EM2" s="203"/>
      <c r="EN2" s="203"/>
      <c r="EO2" s="203"/>
      <c r="EP2" s="203"/>
      <c r="EQ2" s="203"/>
      <c r="ER2" s="203"/>
      <c r="ES2" s="203"/>
      <c r="ET2" s="203"/>
      <c r="EU2" s="203"/>
      <c r="EV2" s="203"/>
      <c r="EW2" s="203"/>
      <c r="EX2" s="203"/>
      <c r="EY2" s="203"/>
      <c r="EZ2" s="203"/>
      <c r="FA2" s="203"/>
      <c r="FB2" s="203"/>
      <c r="FC2" s="203"/>
      <c r="FD2" s="203"/>
      <c r="FE2" s="203"/>
      <c r="FF2" s="203"/>
      <c r="FG2" s="203"/>
      <c r="FH2" s="203"/>
      <c r="FI2" s="203"/>
      <c r="FJ2" s="203"/>
      <c r="FK2" s="203"/>
      <c r="FL2" s="203"/>
      <c r="FM2" s="203"/>
      <c r="FN2" s="203"/>
      <c r="FO2" s="203"/>
      <c r="FP2" s="203"/>
      <c r="FQ2" s="203"/>
      <c r="FR2" s="203"/>
      <c r="FS2" s="203"/>
      <c r="FT2" s="203"/>
      <c r="FU2" s="203"/>
      <c r="FV2" s="203"/>
      <c r="FW2" s="203"/>
      <c r="FX2" s="203"/>
      <c r="FY2" s="203"/>
      <c r="FZ2" s="203"/>
      <c r="GA2" s="203"/>
      <c r="GB2" s="203"/>
      <c r="GC2" s="203"/>
      <c r="GD2" s="203"/>
      <c r="GE2" s="203"/>
      <c r="GF2" s="203"/>
      <c r="GG2" s="203"/>
      <c r="GH2" s="203"/>
      <c r="GI2" s="203"/>
      <c r="GJ2" s="203"/>
      <c r="GK2" s="203"/>
      <c r="GL2" s="203"/>
      <c r="GM2" s="203"/>
      <c r="GN2" s="203"/>
      <c r="GO2" s="203"/>
      <c r="GP2" s="203"/>
      <c r="GQ2" s="203"/>
      <c r="GR2" s="203"/>
      <c r="GS2" s="203"/>
      <c r="GT2" s="203"/>
      <c r="GU2" s="203"/>
      <c r="GV2" s="203"/>
      <c r="GW2" s="203"/>
      <c r="GX2" s="203"/>
      <c r="GY2" s="203"/>
      <c r="GZ2" s="203"/>
      <c r="HA2" s="203"/>
      <c r="HB2" s="203"/>
      <c r="HC2" s="203"/>
      <c r="HD2" s="203"/>
      <c r="HE2" s="203"/>
      <c r="HF2" s="203"/>
      <c r="HG2" s="203"/>
      <c r="HH2" s="203"/>
      <c r="HI2" s="203"/>
      <c r="HJ2" s="203"/>
      <c r="HK2" s="203"/>
      <c r="HL2" s="203"/>
      <c r="HM2" s="203"/>
      <c r="HN2" s="203"/>
      <c r="HO2" s="203"/>
      <c r="HP2" s="203"/>
      <c r="HQ2" s="203"/>
      <c r="HR2" s="203"/>
      <c r="HS2" s="203"/>
      <c r="HT2" s="203"/>
      <c r="HU2" s="203"/>
      <c r="HV2" s="203"/>
      <c r="HW2" s="203"/>
      <c r="HX2" s="203"/>
      <c r="HY2" s="203"/>
      <c r="HZ2" s="203"/>
      <c r="IA2" s="203"/>
      <c r="IB2" s="203"/>
      <c r="IC2" s="203"/>
      <c r="ID2" s="203"/>
      <c r="IE2" s="203"/>
      <c r="IF2" s="203"/>
      <c r="IG2" s="203"/>
      <c r="IH2" s="203"/>
      <c r="II2" s="203"/>
      <c r="IJ2" s="203"/>
      <c r="IK2" s="203"/>
      <c r="IL2" s="203"/>
      <c r="IM2" s="203"/>
      <c r="IN2" s="203"/>
      <c r="IO2" s="203"/>
      <c r="IP2" s="203"/>
      <c r="IQ2" s="203"/>
      <c r="IR2" s="203"/>
      <c r="IS2" s="203"/>
      <c r="IT2" s="203"/>
      <c r="IU2" s="203"/>
      <c r="IV2" s="203"/>
      <c r="IW2" s="203"/>
      <c r="IX2" s="203"/>
      <c r="IY2" s="203"/>
      <c r="IZ2" s="203"/>
      <c r="JA2" s="203"/>
    </row>
    <row r="3" spans="1:261" s="34" customFormat="1" ht="24.75" customHeight="1" x14ac:dyDescent="0.25">
      <c r="A3" s="180"/>
      <c r="B3" s="180"/>
      <c r="C3" s="180"/>
      <c r="D3" s="180"/>
      <c r="E3" s="180"/>
      <c r="F3" s="36"/>
      <c r="G3" s="36"/>
      <c r="H3" s="36"/>
      <c r="I3" s="36"/>
      <c r="J3" s="36"/>
      <c r="K3" s="36"/>
      <c r="L3" s="36"/>
      <c r="M3" s="36"/>
      <c r="N3" s="36"/>
      <c r="O3" s="36"/>
      <c r="P3" s="36"/>
      <c r="Q3" s="36"/>
      <c r="R3" s="36"/>
      <c r="S3" s="36"/>
      <c r="T3" s="36"/>
      <c r="U3" s="36"/>
      <c r="V3" s="36"/>
      <c r="W3" s="36"/>
      <c r="X3" s="36"/>
      <c r="Y3" s="36"/>
      <c r="Z3" s="36"/>
      <c r="AA3" s="36"/>
      <c r="AB3" s="36"/>
      <c r="AC3" s="36"/>
      <c r="AD3" s="203"/>
      <c r="AE3" s="203"/>
      <c r="AF3" s="203"/>
      <c r="AG3" s="203"/>
      <c r="AH3" s="203"/>
      <c r="AI3" s="203"/>
      <c r="AJ3" s="203"/>
      <c r="AK3" s="203"/>
      <c r="AL3" s="203"/>
      <c r="AM3" s="203"/>
      <c r="AN3" s="203"/>
      <c r="AO3" s="203"/>
      <c r="AP3" s="203"/>
      <c r="AQ3" s="203"/>
      <c r="AR3" s="203"/>
      <c r="AS3" s="203"/>
      <c r="AT3" s="203"/>
      <c r="AU3" s="203"/>
      <c r="AV3" s="203"/>
      <c r="AW3" s="203"/>
      <c r="AX3" s="203"/>
      <c r="AY3" s="203"/>
      <c r="AZ3" s="203"/>
      <c r="BA3" s="203"/>
      <c r="BB3" s="203"/>
      <c r="BC3" s="203"/>
      <c r="BD3" s="203"/>
      <c r="BE3" s="203"/>
      <c r="BF3" s="203"/>
      <c r="BG3" s="203"/>
      <c r="BH3" s="203"/>
      <c r="BI3" s="203"/>
      <c r="BJ3" s="203"/>
      <c r="BK3" s="203"/>
      <c r="BL3" s="203"/>
      <c r="BM3" s="203"/>
      <c r="BN3" s="203"/>
      <c r="BO3" s="203"/>
      <c r="BP3" s="203"/>
      <c r="BQ3" s="203"/>
      <c r="BR3" s="203"/>
      <c r="BS3" s="203"/>
      <c r="BT3" s="203"/>
      <c r="BU3" s="203"/>
      <c r="BV3" s="203"/>
      <c r="BW3" s="203"/>
      <c r="BX3" s="203"/>
      <c r="BY3" s="203"/>
      <c r="BZ3" s="203"/>
      <c r="CA3" s="203"/>
      <c r="CB3" s="203"/>
      <c r="CC3" s="203"/>
      <c r="CD3" s="203"/>
      <c r="CE3" s="203"/>
      <c r="CF3" s="203"/>
      <c r="CG3" s="203"/>
      <c r="CH3" s="203"/>
      <c r="CI3" s="203"/>
      <c r="CJ3" s="203"/>
      <c r="CK3" s="203"/>
      <c r="CL3" s="203"/>
      <c r="CM3" s="203"/>
      <c r="CN3" s="203"/>
      <c r="CO3" s="203"/>
      <c r="CP3" s="203"/>
      <c r="CQ3" s="203"/>
      <c r="CR3" s="203"/>
      <c r="CS3" s="203"/>
      <c r="CT3" s="203"/>
      <c r="CU3" s="203"/>
      <c r="CV3" s="203"/>
      <c r="CW3" s="203"/>
      <c r="CX3" s="203"/>
      <c r="CY3" s="203"/>
      <c r="CZ3" s="203"/>
      <c r="DA3" s="203"/>
      <c r="DB3" s="203"/>
      <c r="DC3" s="203"/>
      <c r="DD3" s="203"/>
      <c r="DE3" s="203"/>
      <c r="DF3" s="203"/>
      <c r="DG3" s="203"/>
      <c r="DH3" s="203"/>
      <c r="DI3" s="203"/>
      <c r="DJ3" s="203"/>
      <c r="DK3" s="203"/>
      <c r="DL3" s="203"/>
      <c r="DM3" s="203"/>
      <c r="DN3" s="203"/>
      <c r="DO3" s="203"/>
      <c r="DP3" s="203"/>
      <c r="DQ3" s="203"/>
      <c r="DR3" s="203"/>
      <c r="DS3" s="203"/>
      <c r="DT3" s="203"/>
      <c r="DU3" s="203"/>
      <c r="DV3" s="203"/>
      <c r="DW3" s="203"/>
      <c r="DX3" s="203"/>
      <c r="DY3" s="203"/>
      <c r="DZ3" s="203"/>
      <c r="EA3" s="203"/>
      <c r="EB3" s="203"/>
      <c r="EC3" s="203"/>
      <c r="ED3" s="203"/>
      <c r="EE3" s="203"/>
      <c r="EF3" s="203"/>
      <c r="EG3" s="203"/>
      <c r="EH3" s="203"/>
      <c r="EI3" s="203"/>
      <c r="EJ3" s="203"/>
      <c r="EK3" s="203"/>
      <c r="EL3" s="203"/>
      <c r="EM3" s="203"/>
      <c r="EN3" s="203"/>
      <c r="EO3" s="203"/>
      <c r="EP3" s="203"/>
      <c r="EQ3" s="203"/>
      <c r="ER3" s="203"/>
      <c r="ES3" s="203"/>
      <c r="ET3" s="203"/>
      <c r="EU3" s="203"/>
      <c r="EV3" s="203"/>
      <c r="EW3" s="203"/>
      <c r="EX3" s="203"/>
      <c r="EY3" s="203"/>
      <c r="EZ3" s="203"/>
      <c r="FA3" s="203"/>
      <c r="FB3" s="203"/>
      <c r="FC3" s="203"/>
      <c r="FD3" s="203"/>
      <c r="FE3" s="203"/>
      <c r="FF3" s="203"/>
      <c r="FG3" s="203"/>
      <c r="FH3" s="203"/>
      <c r="FI3" s="203"/>
      <c r="FJ3" s="203"/>
      <c r="FK3" s="203"/>
      <c r="FL3" s="203"/>
      <c r="FM3" s="203"/>
      <c r="FN3" s="203"/>
      <c r="FO3" s="203"/>
      <c r="FP3" s="203"/>
      <c r="FQ3" s="203"/>
      <c r="FR3" s="203"/>
      <c r="FS3" s="203"/>
      <c r="FT3" s="203"/>
      <c r="FU3" s="203"/>
      <c r="FV3" s="203"/>
      <c r="FW3" s="203"/>
      <c r="FX3" s="203"/>
      <c r="FY3" s="203"/>
      <c r="FZ3" s="203"/>
      <c r="GA3" s="203"/>
      <c r="GB3" s="203"/>
      <c r="GC3" s="203"/>
      <c r="GD3" s="203"/>
      <c r="GE3" s="203"/>
      <c r="GF3" s="203"/>
      <c r="GG3" s="203"/>
      <c r="GH3" s="203"/>
      <c r="GI3" s="203"/>
      <c r="GJ3" s="203"/>
      <c r="GK3" s="203"/>
      <c r="GL3" s="203"/>
      <c r="GM3" s="203"/>
      <c r="GN3" s="203"/>
      <c r="GO3" s="203"/>
      <c r="GP3" s="203"/>
      <c r="GQ3" s="203"/>
      <c r="GR3" s="203"/>
      <c r="GS3" s="203"/>
      <c r="GT3" s="203"/>
      <c r="GU3" s="203"/>
      <c r="GV3" s="203"/>
      <c r="GW3" s="203"/>
      <c r="GX3" s="203"/>
      <c r="GY3" s="203"/>
      <c r="GZ3" s="203"/>
      <c r="HA3" s="203"/>
      <c r="HB3" s="203"/>
      <c r="HC3" s="203"/>
      <c r="HD3" s="203"/>
      <c r="HE3" s="203"/>
      <c r="HF3" s="203"/>
      <c r="HG3" s="203"/>
      <c r="HH3" s="203"/>
      <c r="HI3" s="203"/>
      <c r="HJ3" s="203"/>
      <c r="HK3" s="203"/>
      <c r="HL3" s="203"/>
      <c r="HM3" s="203"/>
      <c r="HN3" s="203"/>
      <c r="HO3" s="203"/>
      <c r="HP3" s="203"/>
      <c r="HQ3" s="203"/>
      <c r="HR3" s="203"/>
      <c r="HS3" s="203"/>
      <c r="HT3" s="203"/>
      <c r="HU3" s="203"/>
      <c r="HV3" s="203"/>
      <c r="HW3" s="203"/>
      <c r="HX3" s="203"/>
      <c r="HY3" s="203"/>
      <c r="HZ3" s="203"/>
      <c r="IA3" s="203"/>
      <c r="IB3" s="203"/>
      <c r="IC3" s="203"/>
      <c r="ID3" s="203"/>
      <c r="IE3" s="203"/>
      <c r="IF3" s="203"/>
      <c r="IG3" s="203"/>
      <c r="IH3" s="203"/>
      <c r="II3" s="203"/>
      <c r="IJ3" s="203"/>
      <c r="IK3" s="203"/>
      <c r="IL3" s="203"/>
      <c r="IM3" s="203"/>
      <c r="IN3" s="203"/>
      <c r="IO3" s="203"/>
      <c r="IP3" s="203"/>
      <c r="IQ3" s="203"/>
      <c r="IR3" s="203"/>
      <c r="IS3" s="203"/>
      <c r="IT3" s="203"/>
      <c r="IU3" s="203"/>
      <c r="IV3" s="203"/>
      <c r="IW3" s="203"/>
      <c r="IX3" s="203"/>
      <c r="IY3" s="203"/>
      <c r="IZ3" s="203"/>
      <c r="JA3" s="203"/>
    </row>
    <row r="4" spans="1:261" s="34" customFormat="1" ht="23.25" customHeight="1" x14ac:dyDescent="0.25">
      <c r="A4" s="123"/>
      <c r="B4" s="123"/>
      <c r="C4" s="123"/>
      <c r="D4" s="123"/>
      <c r="E4" s="123"/>
      <c r="F4" s="38"/>
      <c r="G4" s="38"/>
      <c r="H4" s="38"/>
      <c r="I4" s="38"/>
      <c r="J4" s="38"/>
      <c r="K4" s="38"/>
      <c r="L4" s="38"/>
      <c r="M4" s="38"/>
      <c r="N4" s="38"/>
      <c r="O4" s="38"/>
      <c r="P4" s="38"/>
      <c r="Q4" s="38"/>
      <c r="R4" s="38"/>
      <c r="S4" s="38"/>
      <c r="T4" s="38"/>
      <c r="U4" s="38"/>
      <c r="V4" s="38"/>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c r="HW4" s="36"/>
      <c r="HX4" s="36"/>
      <c r="HY4" s="36"/>
      <c r="HZ4" s="36"/>
      <c r="IA4" s="36"/>
      <c r="IB4" s="36"/>
      <c r="IC4" s="36"/>
      <c r="ID4" s="36"/>
      <c r="IE4" s="36"/>
      <c r="IF4" s="36"/>
      <c r="IG4" s="36"/>
      <c r="IH4" s="36"/>
      <c r="II4" s="36"/>
      <c r="IJ4" s="36"/>
      <c r="IK4" s="36"/>
      <c r="IL4" s="36"/>
      <c r="IM4" s="36"/>
      <c r="IN4" s="36"/>
      <c r="IO4" s="36"/>
      <c r="IP4" s="36"/>
      <c r="IQ4" s="36"/>
      <c r="IR4" s="36"/>
      <c r="IS4" s="36"/>
      <c r="IT4" s="36"/>
      <c r="IU4" s="36"/>
      <c r="IV4" s="36"/>
      <c r="IW4" s="36"/>
      <c r="IX4" s="36"/>
      <c r="IY4" s="36"/>
      <c r="IZ4" s="36"/>
      <c r="JA4" s="36"/>
    </row>
    <row r="5" spans="1:261" s="3" customFormat="1" ht="21" thickBot="1" x14ac:dyDescent="0.3">
      <c r="A5" s="14"/>
      <c r="B5" s="14"/>
      <c r="C5" s="14"/>
      <c r="D5" s="14"/>
      <c r="E5" s="14"/>
    </row>
    <row r="6" spans="1:261" s="3" customFormat="1" ht="29.25" thickBot="1" x14ac:dyDescent="0.3">
      <c r="A6" s="231" t="s">
        <v>16</v>
      </c>
      <c r="B6" s="232"/>
      <c r="C6" s="232"/>
      <c r="D6" s="232"/>
      <c r="E6" s="233"/>
    </row>
    <row r="7" spans="1:261" s="3" customFormat="1" ht="27.75" thickBot="1" x14ac:dyDescent="0.3">
      <c r="A7" s="241" t="s">
        <v>24</v>
      </c>
      <c r="B7" s="242"/>
      <c r="C7" s="242"/>
      <c r="D7" s="242"/>
      <c r="E7" s="243"/>
    </row>
    <row r="8" spans="1:261" s="25" customFormat="1" ht="20.25" x14ac:dyDescent="0.3">
      <c r="A8" s="15"/>
      <c r="B8" s="14"/>
      <c r="C8" s="14"/>
      <c r="D8" s="14"/>
      <c r="E8" s="14"/>
    </row>
    <row r="9" spans="1:261" s="25" customFormat="1" ht="20.25" x14ac:dyDescent="0.3">
      <c r="A9" s="15"/>
      <c r="B9" s="14"/>
      <c r="C9" s="14"/>
      <c r="D9" s="14"/>
      <c r="E9" s="14"/>
    </row>
    <row r="10" spans="1:261" s="25" customFormat="1" ht="20.25" x14ac:dyDescent="0.25">
      <c r="A10" s="195" t="s">
        <v>20</v>
      </c>
      <c r="B10" s="195"/>
      <c r="C10" s="14"/>
      <c r="D10" s="14"/>
      <c r="E10" s="14"/>
    </row>
    <row r="11" spans="1:261" s="25" customFormat="1" ht="21" thickBot="1" x14ac:dyDescent="0.35">
      <c r="A11" s="15"/>
      <c r="B11" s="14"/>
      <c r="C11" s="14"/>
      <c r="D11" s="14"/>
      <c r="E11" s="14"/>
    </row>
    <row r="12" spans="1:261" s="25" customFormat="1" ht="27" customHeight="1" x14ac:dyDescent="0.25">
      <c r="A12" s="196" t="s">
        <v>0</v>
      </c>
      <c r="B12" s="197"/>
      <c r="C12" s="176" t="s">
        <v>55</v>
      </c>
      <c r="D12" s="254" t="s">
        <v>222</v>
      </c>
      <c r="E12" s="254" t="s">
        <v>223</v>
      </c>
    </row>
    <row r="13" spans="1:261" s="25" customFormat="1" ht="22.5" customHeight="1" x14ac:dyDescent="0.25">
      <c r="A13" s="46" t="s">
        <v>31</v>
      </c>
      <c r="B13" s="46" t="s">
        <v>38</v>
      </c>
      <c r="C13" s="177"/>
      <c r="D13" s="255"/>
      <c r="E13" s="255"/>
    </row>
    <row r="14" spans="1:261" s="25" customFormat="1" ht="27" x14ac:dyDescent="0.25">
      <c r="A14" s="136" t="str">
        <f>EPSM!B14</f>
        <v>Autolaveuses compactes à conducteur accompagnant petites surfaces</v>
      </c>
      <c r="B14" s="124" t="str">
        <f>EPSM!C14</f>
        <v>Type SC351 - SC 350 - SC250 - ROTOWASH CA330</v>
      </c>
      <c r="C14" s="128">
        <f>EPSM!E14</f>
        <v>0</v>
      </c>
      <c r="D14" s="129">
        <v>2</v>
      </c>
      <c r="E14" s="131">
        <f>(C14*D14)*4</f>
        <v>0</v>
      </c>
    </row>
    <row r="15" spans="1:261" s="25" customFormat="1" ht="15.75" x14ac:dyDescent="0.25">
      <c r="A15" s="137" t="str">
        <f>EPSM!B15</f>
        <v>Autolaveuses compactes à conducteur accompagnant moyennes surfaces</v>
      </c>
      <c r="B15" s="46" t="str">
        <f>EPSM!C15</f>
        <v>Type SC401 - SC400</v>
      </c>
      <c r="C15" s="128">
        <f>EPSM!E15</f>
        <v>0</v>
      </c>
      <c r="D15" s="129">
        <v>5</v>
      </c>
      <c r="E15" s="131">
        <f>(C15*D15)*4</f>
        <v>0</v>
      </c>
    </row>
    <row r="16" spans="1:261" s="25" customFormat="1" ht="15.75" x14ac:dyDescent="0.25">
      <c r="A16" s="137" t="str">
        <f>EPSM!B16</f>
        <v>Autolaveuses compactes à conducteur accompagnant grandes surfaces</v>
      </c>
      <c r="B16" s="46" t="str">
        <f>EPSM!C16</f>
        <v>Type SC500 - BA531D - SC 500</v>
      </c>
      <c r="C16" s="128">
        <f>EPSM!E16</f>
        <v>0</v>
      </c>
      <c r="D16" s="129">
        <v>3</v>
      </c>
      <c r="E16" s="131">
        <f t="shared" ref="E16:E17" si="0">(C16*D16)*4</f>
        <v>0</v>
      </c>
    </row>
    <row r="17" spans="1:5" s="25" customFormat="1" ht="27" customHeight="1" thickBot="1" x14ac:dyDescent="0.3">
      <c r="A17" s="137" t="str">
        <f>EPSM!B17</f>
        <v>Autolaveuses à conducteur autoportée grandes surfaces</v>
      </c>
      <c r="B17" s="46" t="str">
        <f>EPSM!C17</f>
        <v>Type SC1500 - BR 652 - SC 2000</v>
      </c>
      <c r="C17" s="128">
        <f>EPSM!E17</f>
        <v>0</v>
      </c>
      <c r="D17" s="130">
        <v>5</v>
      </c>
      <c r="E17" s="132">
        <f t="shared" si="0"/>
        <v>0</v>
      </c>
    </row>
    <row r="18" spans="1:5" s="25" customFormat="1" ht="21" thickBot="1" x14ac:dyDescent="0.35">
      <c r="A18" s="15"/>
      <c r="B18" s="14"/>
      <c r="C18" s="14"/>
      <c r="D18" s="127" t="s">
        <v>255</v>
      </c>
      <c r="E18" s="133">
        <f>SUM(E14:E17)</f>
        <v>0</v>
      </c>
    </row>
    <row r="19" spans="1:5" s="25" customFormat="1" ht="20.25" x14ac:dyDescent="0.3">
      <c r="A19" s="15"/>
      <c r="B19" s="14"/>
      <c r="C19" s="14"/>
      <c r="D19" s="14"/>
      <c r="E19" s="14"/>
    </row>
    <row r="20" spans="1:5" s="3" customFormat="1" ht="20.25" x14ac:dyDescent="0.3">
      <c r="A20" s="16" t="s">
        <v>226</v>
      </c>
      <c r="B20" s="15"/>
      <c r="C20" s="14"/>
      <c r="D20" s="14"/>
      <c r="E20" s="14"/>
    </row>
    <row r="21" spans="1:5" s="3" customFormat="1" ht="21" thickBot="1" x14ac:dyDescent="0.35">
      <c r="A21" s="15"/>
      <c r="B21" s="15"/>
      <c r="C21" s="14"/>
      <c r="D21" s="14"/>
      <c r="E21" s="14"/>
    </row>
    <row r="22" spans="1:5" s="3" customFormat="1" ht="21" thickBot="1" x14ac:dyDescent="0.35">
      <c r="A22" s="15" t="s">
        <v>7</v>
      </c>
      <c r="B22" s="125">
        <f>EPSM!C22</f>
        <v>0</v>
      </c>
      <c r="C22" s="14"/>
      <c r="D22" s="14"/>
      <c r="E22" s="14"/>
    </row>
    <row r="23" spans="1:5" s="3" customFormat="1" ht="21" thickBot="1" x14ac:dyDescent="0.35">
      <c r="A23" s="15" t="s">
        <v>13</v>
      </c>
      <c r="B23" s="125">
        <f>EPSM!C23</f>
        <v>0</v>
      </c>
      <c r="C23" s="14"/>
      <c r="D23" s="14"/>
      <c r="E23" s="14"/>
    </row>
    <row r="24" spans="1:5" s="3" customFormat="1" ht="21" thickBot="1" x14ac:dyDescent="0.35">
      <c r="A24" s="15"/>
      <c r="B24" s="23"/>
      <c r="C24" s="14"/>
      <c r="D24" s="14"/>
      <c r="E24" s="14"/>
    </row>
    <row r="25" spans="1:5" s="3" customFormat="1" ht="24" thickBot="1" x14ac:dyDescent="0.35">
      <c r="A25" s="15"/>
      <c r="B25" s="21" t="s">
        <v>27</v>
      </c>
      <c r="C25" s="19" t="s">
        <v>17</v>
      </c>
      <c r="D25" s="17"/>
      <c r="E25" s="14"/>
    </row>
    <row r="26" spans="1:5" s="3" customFormat="1" ht="24" thickBot="1" x14ac:dyDescent="0.35">
      <c r="A26" s="15" t="s">
        <v>224</v>
      </c>
      <c r="B26" s="20">
        <v>20</v>
      </c>
      <c r="C26" s="134">
        <f>B22*B26</f>
        <v>0</v>
      </c>
      <c r="D26" s="17"/>
      <c r="E26" s="14"/>
    </row>
    <row r="27" spans="1:5" s="3" customFormat="1" ht="33.75" thickBot="1" x14ac:dyDescent="0.35">
      <c r="A27" s="126" t="s">
        <v>225</v>
      </c>
      <c r="B27" s="20">
        <v>16</v>
      </c>
      <c r="C27" s="135">
        <f>B23*B27</f>
        <v>0</v>
      </c>
      <c r="D27" s="17"/>
      <c r="E27" s="14"/>
    </row>
    <row r="28" spans="1:5" s="3" customFormat="1" ht="24" thickBot="1" x14ac:dyDescent="0.3">
      <c r="A28" s="17"/>
      <c r="B28" s="127" t="s">
        <v>256</v>
      </c>
      <c r="C28" s="133">
        <f>C26+C27</f>
        <v>0</v>
      </c>
      <c r="D28" s="17"/>
      <c r="E28" s="14"/>
    </row>
    <row r="29" spans="1:5" s="3" customFormat="1" ht="20.25" x14ac:dyDescent="0.3">
      <c r="A29" s="15"/>
      <c r="B29" s="23"/>
      <c r="C29" s="14"/>
      <c r="D29" s="14"/>
      <c r="E29" s="14"/>
    </row>
    <row r="30" spans="1:5" s="3" customFormat="1" ht="23.25" x14ac:dyDescent="0.25">
      <c r="A30" s="17"/>
      <c r="B30" s="17"/>
      <c r="C30" s="14"/>
      <c r="D30" s="14"/>
      <c r="E30" s="14"/>
    </row>
    <row r="31" spans="1:5" s="3" customFormat="1" x14ac:dyDescent="0.25">
      <c r="A31" s="18" t="s">
        <v>228</v>
      </c>
      <c r="B31" s="13"/>
      <c r="C31" s="13"/>
      <c r="D31" s="13"/>
      <c r="E31" s="13"/>
    </row>
    <row r="32" spans="1:5" s="3" customFormat="1" ht="15.75" thickBot="1" x14ac:dyDescent="0.3">
      <c r="A32" s="13"/>
      <c r="B32" s="13"/>
      <c r="C32" s="13"/>
      <c r="D32" s="13"/>
      <c r="E32" s="13"/>
    </row>
    <row r="33" spans="1:5" s="3" customFormat="1" ht="29.25" customHeight="1" thickBot="1" x14ac:dyDescent="0.3">
      <c r="A33" s="234" t="str">
        <f>EPSM!A26</f>
        <v>EPSM MORBIHAN</v>
      </c>
      <c r="B33" s="235"/>
      <c r="C33" s="235"/>
      <c r="D33" s="235"/>
      <c r="E33" s="236"/>
    </row>
    <row r="34" spans="1:5" s="3" customFormat="1" ht="15" customHeight="1" x14ac:dyDescent="0.25">
      <c r="A34" s="140" t="s">
        <v>26</v>
      </c>
      <c r="B34" s="141"/>
      <c r="C34" s="141"/>
      <c r="D34" s="237" t="s">
        <v>19</v>
      </c>
      <c r="E34" s="239" t="s">
        <v>254</v>
      </c>
    </row>
    <row r="35" spans="1:5" s="3" customFormat="1" ht="38.25" x14ac:dyDescent="0.25">
      <c r="A35" s="142" t="s">
        <v>1</v>
      </c>
      <c r="B35" s="143" t="s">
        <v>2</v>
      </c>
      <c r="C35" s="144" t="s">
        <v>152</v>
      </c>
      <c r="D35" s="238"/>
      <c r="E35" s="240"/>
    </row>
    <row r="36" spans="1:5" s="3" customFormat="1" x14ac:dyDescent="0.25">
      <c r="A36" s="247" t="str">
        <f>EPSM!A29</f>
        <v>MODELE BA531 (11)</v>
      </c>
      <c r="B36" s="248"/>
      <c r="C36" s="248"/>
      <c r="D36" s="248"/>
      <c r="E36" s="249"/>
    </row>
    <row r="37" spans="1:5" s="3" customFormat="1" x14ac:dyDescent="0.25">
      <c r="A37" s="6" t="str">
        <f>EPSM!B30</f>
        <v>Brosse carrelage Ø 530 mm en PROLENE PPL</v>
      </c>
      <c r="B37" s="138">
        <f>EPSM!C30</f>
        <v>0</v>
      </c>
      <c r="C37" s="139">
        <f>EPSM!D30</f>
        <v>4</v>
      </c>
      <c r="D37" s="22">
        <f>EPSM!G30</f>
        <v>0</v>
      </c>
      <c r="E37" s="11">
        <f>D37*C37</f>
        <v>0</v>
      </c>
    </row>
    <row r="38" spans="1:5" s="3" customFormat="1" x14ac:dyDescent="0.25">
      <c r="A38" s="6" t="str">
        <f>EPSM!B31</f>
        <v>Câble de relevage</v>
      </c>
      <c r="B38" s="138">
        <f>EPSM!C31</f>
        <v>0</v>
      </c>
      <c r="C38" s="139">
        <f>EPSM!D31</f>
        <v>5</v>
      </c>
      <c r="D38" s="22">
        <f>EPSM!G31</f>
        <v>0</v>
      </c>
      <c r="E38" s="11">
        <f t="shared" ref="E38:E55" si="1">D38*C38</f>
        <v>0</v>
      </c>
    </row>
    <row r="39" spans="1:5" s="3" customFormat="1" x14ac:dyDescent="0.25">
      <c r="A39" s="6" t="str">
        <f>EPSM!B32</f>
        <v>Chargeur de batterie</v>
      </c>
      <c r="B39" s="138">
        <f>EPSM!C32</f>
        <v>0</v>
      </c>
      <c r="C39" s="139">
        <f>EPSM!D32</f>
        <v>1</v>
      </c>
      <c r="D39" s="22">
        <f>EPSM!G32</f>
        <v>0</v>
      </c>
      <c r="E39" s="11">
        <f t="shared" si="1"/>
        <v>0</v>
      </c>
    </row>
    <row r="40" spans="1:5" s="3" customFormat="1" x14ac:dyDescent="0.25">
      <c r="A40" s="6" t="str">
        <f>EPSM!B33</f>
        <v xml:space="preserve">Electrovanne </v>
      </c>
      <c r="B40" s="138">
        <f>EPSM!C33</f>
        <v>0</v>
      </c>
      <c r="C40" s="139">
        <f>EPSM!D33</f>
        <v>4</v>
      </c>
      <c r="D40" s="22">
        <f>EPSM!G33</f>
        <v>0</v>
      </c>
      <c r="E40" s="11">
        <f t="shared" si="1"/>
        <v>0</v>
      </c>
    </row>
    <row r="41" spans="1:5" s="3" customFormat="1" x14ac:dyDescent="0.25">
      <c r="A41" s="6" t="str">
        <f>EPSM!B34</f>
        <v>Embouchure (suceur)</v>
      </c>
      <c r="B41" s="138">
        <f>EPSM!C34</f>
        <v>0</v>
      </c>
      <c r="C41" s="139">
        <f>EPSM!D34</f>
        <v>1</v>
      </c>
      <c r="D41" s="22">
        <f>EPSM!G34</f>
        <v>0</v>
      </c>
      <c r="E41" s="11">
        <f t="shared" si="1"/>
        <v>0</v>
      </c>
    </row>
    <row r="42" spans="1:5" s="3" customFormat="1" x14ac:dyDescent="0.25">
      <c r="A42" s="6" t="str">
        <f>EPSM!B35</f>
        <v xml:space="preserve">Filtre </v>
      </c>
      <c r="B42" s="138">
        <f>EPSM!C35</f>
        <v>0</v>
      </c>
      <c r="C42" s="139">
        <f>EPSM!D35</f>
        <v>6</v>
      </c>
      <c r="D42" s="22">
        <f>EPSM!G35</f>
        <v>0</v>
      </c>
      <c r="E42" s="11">
        <f t="shared" si="1"/>
        <v>0</v>
      </c>
    </row>
    <row r="43" spans="1:5" s="3" customFormat="1" x14ac:dyDescent="0.25">
      <c r="A43" s="6" t="str">
        <f>EPSM!B36</f>
        <v xml:space="preserve">Flexible d'aspiration </v>
      </c>
      <c r="B43" s="138">
        <f>EPSM!C36</f>
        <v>0</v>
      </c>
      <c r="C43" s="139">
        <f>EPSM!D36</f>
        <v>10</v>
      </c>
      <c r="D43" s="22">
        <f>EPSM!G36</f>
        <v>0</v>
      </c>
      <c r="E43" s="11">
        <f t="shared" si="1"/>
        <v>0</v>
      </c>
    </row>
    <row r="44" spans="1:5" s="3" customFormat="1" x14ac:dyDescent="0.25">
      <c r="A44" s="6" t="str">
        <f>EPSM!B37</f>
        <v xml:space="preserve">Flexible de vidange </v>
      </c>
      <c r="B44" s="138">
        <f>EPSM!C37</f>
        <v>0</v>
      </c>
      <c r="C44" s="139">
        <f>EPSM!D37</f>
        <v>10</v>
      </c>
      <c r="D44" s="22">
        <f>EPSM!G37</f>
        <v>0</v>
      </c>
      <c r="E44" s="11">
        <f t="shared" si="1"/>
        <v>0</v>
      </c>
    </row>
    <row r="45" spans="1:5" s="3" customFormat="1" x14ac:dyDescent="0.25">
      <c r="A45" s="6" t="str">
        <f>EPSM!B38</f>
        <v xml:space="preserve">Lamelle </v>
      </c>
      <c r="B45" s="138">
        <f>EPSM!C38</f>
        <v>0</v>
      </c>
      <c r="C45" s="139">
        <f>EPSM!D38</f>
        <v>35</v>
      </c>
      <c r="D45" s="22">
        <f>EPSM!G38</f>
        <v>0</v>
      </c>
      <c r="E45" s="11">
        <f t="shared" si="1"/>
        <v>0</v>
      </c>
    </row>
    <row r="46" spans="1:5" s="3" customFormat="1" x14ac:dyDescent="0.25">
      <c r="A46" s="6" t="str">
        <f>EPSM!B39</f>
        <v xml:space="preserve">Moteur aspiration </v>
      </c>
      <c r="B46" s="138">
        <f>EPSM!C39</f>
        <v>0</v>
      </c>
      <c r="C46" s="139">
        <f>EPSM!D39</f>
        <v>1</v>
      </c>
      <c r="D46" s="22">
        <f>EPSM!G39</f>
        <v>0</v>
      </c>
      <c r="E46" s="11">
        <f t="shared" si="1"/>
        <v>0</v>
      </c>
    </row>
    <row r="47" spans="1:5" s="3" customFormat="1" x14ac:dyDescent="0.25">
      <c r="A47" s="6" t="str">
        <f>EPSM!B40</f>
        <v xml:space="preserve">Moteur de brosse </v>
      </c>
      <c r="B47" s="138">
        <f>EPSM!C40</f>
        <v>0</v>
      </c>
      <c r="C47" s="139">
        <f>EPSM!D40</f>
        <v>1</v>
      </c>
      <c r="D47" s="22">
        <f>EPSM!G40</f>
        <v>0</v>
      </c>
      <c r="E47" s="11">
        <f t="shared" si="1"/>
        <v>0</v>
      </c>
    </row>
    <row r="48" spans="1:5" s="25" customFormat="1" x14ac:dyDescent="0.25">
      <c r="A48" s="6" t="str">
        <f>EPSM!B41</f>
        <v>Moteur de traction</v>
      </c>
      <c r="B48" s="138">
        <f>EPSM!C41</f>
        <v>0</v>
      </c>
      <c r="C48" s="139">
        <f>EPSM!D41</f>
        <v>1</v>
      </c>
      <c r="D48" s="22">
        <f>EPSM!G41</f>
        <v>0</v>
      </c>
      <c r="E48" s="11">
        <f t="shared" si="1"/>
        <v>0</v>
      </c>
    </row>
    <row r="49" spans="1:5" s="25" customFormat="1" x14ac:dyDescent="0.25">
      <c r="A49" s="6" t="str">
        <f>EPSM!B42</f>
        <v xml:space="preserve">Plateau porte disque </v>
      </c>
      <c r="B49" s="138">
        <f>EPSM!C42</f>
        <v>0</v>
      </c>
      <c r="C49" s="139">
        <f>EPSM!D42</f>
        <v>1</v>
      </c>
      <c r="D49" s="22">
        <f>EPSM!G42</f>
        <v>0</v>
      </c>
      <c r="E49" s="11">
        <f t="shared" si="1"/>
        <v>0</v>
      </c>
    </row>
    <row r="50" spans="1:5" s="25" customFormat="1" x14ac:dyDescent="0.25">
      <c r="A50" s="6" t="str">
        <f>EPSM!B43</f>
        <v xml:space="preserve">Réservoir </v>
      </c>
      <c r="B50" s="138">
        <f>EPSM!C43</f>
        <v>0</v>
      </c>
      <c r="C50" s="139">
        <f>EPSM!D43</f>
        <v>1</v>
      </c>
      <c r="D50" s="22">
        <f>EPSM!G43</f>
        <v>0</v>
      </c>
      <c r="E50" s="11">
        <f t="shared" si="1"/>
        <v>0</v>
      </c>
    </row>
    <row r="51" spans="1:5" s="25" customFormat="1" x14ac:dyDescent="0.25">
      <c r="A51" s="6" t="str">
        <f>EPSM!B44</f>
        <v xml:space="preserve">Roue </v>
      </c>
      <c r="B51" s="138">
        <f>EPSM!C44</f>
        <v>0</v>
      </c>
      <c r="C51" s="139">
        <f>EPSM!D44</f>
        <v>6</v>
      </c>
      <c r="D51" s="22">
        <f>EPSM!G44</f>
        <v>0</v>
      </c>
      <c r="E51" s="11">
        <f t="shared" si="1"/>
        <v>0</v>
      </c>
    </row>
    <row r="52" spans="1:5" s="25" customFormat="1" x14ac:dyDescent="0.25">
      <c r="A52" s="6" t="str">
        <f>EPSM!B45</f>
        <v>Roulette pivotantes</v>
      </c>
      <c r="B52" s="138">
        <f>EPSM!C45</f>
        <v>0</v>
      </c>
      <c r="C52" s="139">
        <f>EPSM!D45</f>
        <v>6</v>
      </c>
      <c r="D52" s="22">
        <f>EPSM!G45</f>
        <v>0</v>
      </c>
      <c r="E52" s="11">
        <f t="shared" si="1"/>
        <v>0</v>
      </c>
    </row>
    <row r="53" spans="1:5" s="25" customFormat="1" x14ac:dyDescent="0.25">
      <c r="A53" s="6" t="str">
        <f>EPSM!B46</f>
        <v xml:space="preserve">Roulette d'embouchure </v>
      </c>
      <c r="B53" s="138">
        <f>EPSM!C46</f>
        <v>0</v>
      </c>
      <c r="C53" s="139">
        <f>EPSM!D46</f>
        <v>10</v>
      </c>
      <c r="D53" s="22">
        <f>EPSM!G46</f>
        <v>0</v>
      </c>
      <c r="E53" s="11">
        <f t="shared" si="1"/>
        <v>0</v>
      </c>
    </row>
    <row r="54" spans="1:5" s="3" customFormat="1" x14ac:dyDescent="0.25">
      <c r="A54" s="6" t="str">
        <f>EPSM!B47</f>
        <v>Tableau de commande</v>
      </c>
      <c r="B54" s="138">
        <f>EPSM!C47</f>
        <v>0</v>
      </c>
      <c r="C54" s="139">
        <f>EPSM!D47</f>
        <v>1</v>
      </c>
      <c r="D54" s="22">
        <f>EPSM!G47</f>
        <v>0</v>
      </c>
      <c r="E54" s="11">
        <f t="shared" si="1"/>
        <v>0</v>
      </c>
    </row>
    <row r="55" spans="1:5" s="3" customFormat="1" ht="15.75" thickBot="1" x14ac:dyDescent="0.3">
      <c r="A55" s="6" t="str">
        <f>EPSM!B48</f>
        <v xml:space="preserve">Variateur de vitesse </v>
      </c>
      <c r="B55" s="138">
        <f>EPSM!C48</f>
        <v>0</v>
      </c>
      <c r="C55" s="139">
        <f>EPSM!D48</f>
        <v>1</v>
      </c>
      <c r="D55" s="22">
        <f>EPSM!G48</f>
        <v>0</v>
      </c>
      <c r="E55" s="11">
        <f t="shared" si="1"/>
        <v>0</v>
      </c>
    </row>
    <row r="56" spans="1:5" s="3" customFormat="1" ht="24" thickBot="1" x14ac:dyDescent="0.3">
      <c r="A56" s="250" t="s">
        <v>18</v>
      </c>
      <c r="B56" s="250"/>
      <c r="C56" s="251"/>
      <c r="D56" s="157">
        <f>SUM(D37:D55)</f>
        <v>0</v>
      </c>
      <c r="E56" s="157">
        <f>SUM(E37:E55)</f>
        <v>0</v>
      </c>
    </row>
    <row r="57" spans="1:5" s="25" customFormat="1" x14ac:dyDescent="0.25">
      <c r="A57" s="247" t="str">
        <f>EPSM!A49</f>
        <v>MODELE SC350 (5)</v>
      </c>
      <c r="B57" s="248"/>
      <c r="C57" s="248"/>
      <c r="D57" s="248"/>
      <c r="E57" s="249"/>
    </row>
    <row r="58" spans="1:5" s="25" customFormat="1" x14ac:dyDescent="0.25">
      <c r="A58" s="6" t="str">
        <f>EPSM!B50</f>
        <v>Brosse carrelage Ø 370 mm en PROLENE PPL</v>
      </c>
      <c r="B58" s="138">
        <f>EPSM!C50</f>
        <v>0</v>
      </c>
      <c r="C58" s="139">
        <f>EPSM!D50</f>
        <v>5</v>
      </c>
      <c r="D58" s="22">
        <f>EPSM!G50</f>
        <v>0</v>
      </c>
      <c r="E58" s="11">
        <f>D58*C58</f>
        <v>0</v>
      </c>
    </row>
    <row r="59" spans="1:5" s="25" customFormat="1" x14ac:dyDescent="0.25">
      <c r="A59" s="6" t="str">
        <f>EPSM!B51</f>
        <v>Chargeur de batterie</v>
      </c>
      <c r="B59" s="138">
        <f>EPSM!C51</f>
        <v>0</v>
      </c>
      <c r="C59" s="139">
        <f>EPSM!D51</f>
        <v>1</v>
      </c>
      <c r="D59" s="22">
        <f>EPSM!G51</f>
        <v>0</v>
      </c>
      <c r="E59" s="11">
        <f t="shared" ref="E59:E66" si="2">D59*C59</f>
        <v>0</v>
      </c>
    </row>
    <row r="60" spans="1:5" s="25" customFormat="1" x14ac:dyDescent="0.25">
      <c r="A60" s="6" t="str">
        <f>EPSM!B52</f>
        <v xml:space="preserve">Filtre </v>
      </c>
      <c r="B60" s="138">
        <f>EPSM!C52</f>
        <v>0</v>
      </c>
      <c r="C60" s="139">
        <f>EPSM!D52</f>
        <v>5</v>
      </c>
      <c r="D60" s="22">
        <f>EPSM!G52</f>
        <v>0</v>
      </c>
      <c r="E60" s="11">
        <f t="shared" si="2"/>
        <v>0</v>
      </c>
    </row>
    <row r="61" spans="1:5" s="25" customFormat="1" x14ac:dyDescent="0.25">
      <c r="A61" s="6" t="str">
        <f>EPSM!B53</f>
        <v xml:space="preserve">Flexible d'aspiration </v>
      </c>
      <c r="B61" s="138">
        <f>EPSM!C53</f>
        <v>0</v>
      </c>
      <c r="C61" s="139">
        <f>EPSM!D53</f>
        <v>5</v>
      </c>
      <c r="D61" s="22">
        <f>EPSM!G53</f>
        <v>0</v>
      </c>
      <c r="E61" s="11">
        <f t="shared" si="2"/>
        <v>0</v>
      </c>
    </row>
    <row r="62" spans="1:5" s="25" customFormat="1" x14ac:dyDescent="0.25">
      <c r="A62" s="6" t="str">
        <f>EPSM!B54</f>
        <v xml:space="preserve">Lamelle </v>
      </c>
      <c r="B62" s="138">
        <f>EPSM!C54</f>
        <v>0</v>
      </c>
      <c r="C62" s="139">
        <f>EPSM!D54</f>
        <v>25</v>
      </c>
      <c r="D62" s="22">
        <f>EPSM!G54</f>
        <v>0</v>
      </c>
      <c r="E62" s="11">
        <f t="shared" si="2"/>
        <v>0</v>
      </c>
    </row>
    <row r="63" spans="1:5" s="25" customFormat="1" x14ac:dyDescent="0.25">
      <c r="A63" s="6" t="str">
        <f>EPSM!B55</f>
        <v xml:space="preserve">Moteur aspiration </v>
      </c>
      <c r="B63" s="138">
        <f>EPSM!C55</f>
        <v>0</v>
      </c>
      <c r="C63" s="139">
        <f>EPSM!D55</f>
        <v>2</v>
      </c>
      <c r="D63" s="22">
        <f>EPSM!G55</f>
        <v>0</v>
      </c>
      <c r="E63" s="11">
        <f t="shared" si="2"/>
        <v>0</v>
      </c>
    </row>
    <row r="64" spans="1:5" s="25" customFormat="1" x14ac:dyDescent="0.25">
      <c r="A64" s="6" t="str">
        <f>EPSM!B56</f>
        <v xml:space="preserve">Moteur de brosse </v>
      </c>
      <c r="B64" s="138">
        <f>EPSM!C56</f>
        <v>0</v>
      </c>
      <c r="C64" s="139">
        <f>EPSM!D56</f>
        <v>1</v>
      </c>
      <c r="D64" s="22">
        <f>EPSM!G56</f>
        <v>0</v>
      </c>
      <c r="E64" s="11">
        <f t="shared" si="2"/>
        <v>0</v>
      </c>
    </row>
    <row r="65" spans="1:5" s="25" customFormat="1" x14ac:dyDescent="0.25">
      <c r="A65" s="6" t="str">
        <f>EPSM!B57</f>
        <v xml:space="preserve">Roue </v>
      </c>
      <c r="B65" s="138">
        <f>EPSM!C57</f>
        <v>0</v>
      </c>
      <c r="C65" s="139">
        <f>EPSM!D57</f>
        <v>2</v>
      </c>
      <c r="D65" s="22">
        <f>EPSM!G57</f>
        <v>0</v>
      </c>
      <c r="E65" s="11">
        <f t="shared" si="2"/>
        <v>0</v>
      </c>
    </row>
    <row r="66" spans="1:5" s="25" customFormat="1" ht="15.75" thickBot="1" x14ac:dyDescent="0.3">
      <c r="A66" s="6" t="str">
        <f>EPSM!B58</f>
        <v>Roulette plateau brosseur pivotante</v>
      </c>
      <c r="B66" s="138">
        <f>EPSM!C58</f>
        <v>0</v>
      </c>
      <c r="C66" s="139">
        <f>EPSM!D58</f>
        <v>8</v>
      </c>
      <c r="D66" s="22">
        <f>EPSM!G58</f>
        <v>0</v>
      </c>
      <c r="E66" s="11">
        <f t="shared" si="2"/>
        <v>0</v>
      </c>
    </row>
    <row r="67" spans="1:5" s="25" customFormat="1" ht="24" thickBot="1" x14ac:dyDescent="0.3">
      <c r="A67" s="250" t="s">
        <v>18</v>
      </c>
      <c r="B67" s="250"/>
      <c r="C67" s="251"/>
      <c r="D67" s="157">
        <f>SUM(D58:D66)</f>
        <v>0</v>
      </c>
      <c r="E67" s="157">
        <f>SUM(E58:E66)</f>
        <v>0</v>
      </c>
    </row>
    <row r="68" spans="1:5" s="25" customFormat="1" x14ac:dyDescent="0.25">
      <c r="A68" s="247" t="str">
        <f>EPSM!A59</f>
        <v>MODELE SC351 (7)</v>
      </c>
      <c r="B68" s="248"/>
      <c r="C68" s="248"/>
      <c r="D68" s="248"/>
      <c r="E68" s="249"/>
    </row>
    <row r="69" spans="1:5" s="25" customFormat="1" x14ac:dyDescent="0.25">
      <c r="A69" s="6" t="str">
        <f>EPSM!B60</f>
        <v>Brosse carrelage Ø 370 mm en PROLENE PPL</v>
      </c>
      <c r="B69" s="138">
        <f>EPSM!C60</f>
        <v>0</v>
      </c>
      <c r="C69" s="139">
        <f>EPSM!D60</f>
        <v>5</v>
      </c>
      <c r="D69" s="22">
        <f>EPSM!G60</f>
        <v>0</v>
      </c>
      <c r="E69" s="11">
        <f>D69*C69</f>
        <v>0</v>
      </c>
    </row>
    <row r="70" spans="1:5" s="25" customFormat="1" x14ac:dyDescent="0.25">
      <c r="A70" s="6" t="str">
        <f>EPSM!B61</f>
        <v>Chargeur de batterie</v>
      </c>
      <c r="B70" s="138">
        <f>EPSM!C61</f>
        <v>0</v>
      </c>
      <c r="C70" s="139">
        <f>EPSM!D61</f>
        <v>1</v>
      </c>
      <c r="D70" s="22">
        <f>EPSM!G61</f>
        <v>0</v>
      </c>
      <c r="E70" s="11">
        <f t="shared" ref="E70:E79" si="3">D70*C70</f>
        <v>0</v>
      </c>
    </row>
    <row r="71" spans="1:5" s="25" customFormat="1" x14ac:dyDescent="0.25">
      <c r="A71" s="6" t="str">
        <f>EPSM!B62</f>
        <v xml:space="preserve">Electrovanne </v>
      </c>
      <c r="B71" s="138">
        <f>EPSM!C62</f>
        <v>0</v>
      </c>
      <c r="C71" s="139">
        <f>EPSM!D62</f>
        <v>2</v>
      </c>
      <c r="D71" s="22">
        <f>EPSM!G62</f>
        <v>0</v>
      </c>
      <c r="E71" s="11">
        <f t="shared" si="3"/>
        <v>0</v>
      </c>
    </row>
    <row r="72" spans="1:5" s="25" customFormat="1" x14ac:dyDescent="0.25">
      <c r="A72" s="6" t="str">
        <f>EPSM!B63</f>
        <v xml:space="preserve">Filtre </v>
      </c>
      <c r="B72" s="138">
        <f>EPSM!C63</f>
        <v>0</v>
      </c>
      <c r="C72" s="139">
        <f>EPSM!D63</f>
        <v>5</v>
      </c>
      <c r="D72" s="22">
        <f>EPSM!G63</f>
        <v>0</v>
      </c>
      <c r="E72" s="11">
        <f t="shared" si="3"/>
        <v>0</v>
      </c>
    </row>
    <row r="73" spans="1:5" s="25" customFormat="1" x14ac:dyDescent="0.25">
      <c r="A73" s="6" t="str">
        <f>EPSM!B64</f>
        <v xml:space="preserve">Flexible d'aspiration </v>
      </c>
      <c r="B73" s="138">
        <f>EPSM!C64</f>
        <v>0</v>
      </c>
      <c r="C73" s="139">
        <f>EPSM!D64</f>
        <v>5</v>
      </c>
      <c r="D73" s="22">
        <f>EPSM!G64</f>
        <v>0</v>
      </c>
      <c r="E73" s="11">
        <f t="shared" si="3"/>
        <v>0</v>
      </c>
    </row>
    <row r="74" spans="1:5" s="25" customFormat="1" x14ac:dyDescent="0.25">
      <c r="A74" s="6" t="str">
        <f>EPSM!B65</f>
        <v xml:space="preserve">Lamelle </v>
      </c>
      <c r="B74" s="138">
        <f>EPSM!C65</f>
        <v>0</v>
      </c>
      <c r="C74" s="139">
        <f>EPSM!D65</f>
        <v>15</v>
      </c>
      <c r="D74" s="22">
        <f>EPSM!G65</f>
        <v>0</v>
      </c>
      <c r="E74" s="11">
        <f t="shared" si="3"/>
        <v>0</v>
      </c>
    </row>
    <row r="75" spans="1:5" s="25" customFormat="1" x14ac:dyDescent="0.25">
      <c r="A75" s="6" t="str">
        <f>EPSM!B66</f>
        <v xml:space="preserve">Moteur aspiration </v>
      </c>
      <c r="B75" s="138">
        <f>EPSM!C66</f>
        <v>0</v>
      </c>
      <c r="C75" s="139">
        <f>EPSM!D66</f>
        <v>1</v>
      </c>
      <c r="D75" s="22">
        <f>EPSM!G66</f>
        <v>0</v>
      </c>
      <c r="E75" s="11">
        <f t="shared" si="3"/>
        <v>0</v>
      </c>
    </row>
    <row r="76" spans="1:5" s="25" customFormat="1" x14ac:dyDescent="0.25">
      <c r="A76" s="6" t="str">
        <f>EPSM!B67</f>
        <v xml:space="preserve">Roue </v>
      </c>
      <c r="B76" s="138">
        <f>EPSM!C67</f>
        <v>0</v>
      </c>
      <c r="C76" s="139">
        <f>EPSM!D67</f>
        <v>4</v>
      </c>
      <c r="D76" s="22">
        <f>EPSM!G67</f>
        <v>0</v>
      </c>
      <c r="E76" s="11">
        <f t="shared" si="3"/>
        <v>0</v>
      </c>
    </row>
    <row r="77" spans="1:5" s="25" customFormat="1" x14ac:dyDescent="0.25">
      <c r="A77" s="6" t="str">
        <f>EPSM!B68</f>
        <v>Roulette plateau brosseur fixe</v>
      </c>
      <c r="B77" s="138">
        <f>EPSM!C68</f>
        <v>0</v>
      </c>
      <c r="C77" s="139">
        <f>EPSM!D68</f>
        <v>4</v>
      </c>
      <c r="D77" s="22">
        <f>EPSM!G68</f>
        <v>0</v>
      </c>
      <c r="E77" s="11">
        <f t="shared" si="3"/>
        <v>0</v>
      </c>
    </row>
    <row r="78" spans="1:5" s="25" customFormat="1" x14ac:dyDescent="0.25">
      <c r="A78" s="6" t="str">
        <f>EPSM!B69</f>
        <v>Roulette plateau brosseur pivotnte</v>
      </c>
      <c r="B78" s="138">
        <f>EPSM!C69</f>
        <v>0</v>
      </c>
      <c r="C78" s="139">
        <f>EPSM!D69</f>
        <v>4</v>
      </c>
      <c r="D78" s="22">
        <f>EPSM!G69</f>
        <v>0</v>
      </c>
      <c r="E78" s="11">
        <f t="shared" si="3"/>
        <v>0</v>
      </c>
    </row>
    <row r="79" spans="1:5" s="25" customFormat="1" ht="15.75" thickBot="1" x14ac:dyDescent="0.3">
      <c r="A79" s="6" t="str">
        <f>EPSM!B70</f>
        <v>Tableau de commande</v>
      </c>
      <c r="B79" s="138">
        <f>EPSM!C70</f>
        <v>0</v>
      </c>
      <c r="C79" s="139">
        <f>EPSM!D70</f>
        <v>1</v>
      </c>
      <c r="D79" s="22">
        <f>EPSM!G70</f>
        <v>0</v>
      </c>
      <c r="E79" s="11">
        <f t="shared" si="3"/>
        <v>0</v>
      </c>
    </row>
    <row r="80" spans="1:5" s="25" customFormat="1" ht="24" thickBot="1" x14ac:dyDescent="0.3">
      <c r="A80" s="250" t="s">
        <v>18</v>
      </c>
      <c r="B80" s="250"/>
      <c r="C80" s="251"/>
      <c r="D80" s="157">
        <f>SUM(D69:D79)</f>
        <v>0</v>
      </c>
      <c r="E80" s="157">
        <f>SUM(E69:E79)</f>
        <v>0</v>
      </c>
    </row>
    <row r="81" spans="1:5" s="25" customFormat="1" x14ac:dyDescent="0.25">
      <c r="A81" s="247" t="str">
        <f>EPSM!A71</f>
        <v>MODELE SC400 (3)</v>
      </c>
      <c r="B81" s="248"/>
      <c r="C81" s="248"/>
      <c r="D81" s="248"/>
      <c r="E81" s="249"/>
    </row>
    <row r="82" spans="1:5" s="25" customFormat="1" x14ac:dyDescent="0.25">
      <c r="A82" s="6" t="str">
        <f>EPSM!B72</f>
        <v>Brosse carrelage Ø 430 mm en PROLENE PPL</v>
      </c>
      <c r="B82" s="138">
        <f>EPSM!C72</f>
        <v>0</v>
      </c>
      <c r="C82" s="139">
        <f>EPSM!D72</f>
        <v>2</v>
      </c>
      <c r="D82" s="22">
        <f>EPSM!G72</f>
        <v>0</v>
      </c>
      <c r="E82" s="11">
        <f t="shared" ref="E82:E89" si="4">D82*C82</f>
        <v>0</v>
      </c>
    </row>
    <row r="83" spans="1:5" s="25" customFormat="1" x14ac:dyDescent="0.25">
      <c r="A83" s="6" t="str">
        <f>EPSM!B73</f>
        <v>Chargeur de batterie</v>
      </c>
      <c r="B83" s="138">
        <f>EPSM!C73</f>
        <v>0</v>
      </c>
      <c r="C83" s="139">
        <f>EPSM!D73</f>
        <v>1</v>
      </c>
      <c r="D83" s="22">
        <f>EPSM!G73</f>
        <v>0</v>
      </c>
      <c r="E83" s="11">
        <f t="shared" si="4"/>
        <v>0</v>
      </c>
    </row>
    <row r="84" spans="1:5" s="25" customFormat="1" x14ac:dyDescent="0.25">
      <c r="A84" s="6" t="str">
        <f>EPSM!B74</f>
        <v xml:space="preserve">Electrovanne </v>
      </c>
      <c r="B84" s="138">
        <f>EPSM!C74</f>
        <v>0</v>
      </c>
      <c r="C84" s="139">
        <f>EPSM!D74</f>
        <v>1</v>
      </c>
      <c r="D84" s="22">
        <f>EPSM!G74</f>
        <v>0</v>
      </c>
      <c r="E84" s="11">
        <f t="shared" si="4"/>
        <v>0</v>
      </c>
    </row>
    <row r="85" spans="1:5" s="25" customFormat="1" x14ac:dyDescent="0.25">
      <c r="A85" s="6" t="str">
        <f>EPSM!B75</f>
        <v xml:space="preserve">Filtre </v>
      </c>
      <c r="B85" s="138">
        <f>EPSM!C75</f>
        <v>0</v>
      </c>
      <c r="C85" s="139">
        <f>EPSM!D75</f>
        <v>2</v>
      </c>
      <c r="D85" s="22">
        <f>EPSM!G75</f>
        <v>0</v>
      </c>
      <c r="E85" s="11">
        <f t="shared" si="4"/>
        <v>0</v>
      </c>
    </row>
    <row r="86" spans="1:5" s="25" customFormat="1" x14ac:dyDescent="0.25">
      <c r="A86" s="6" t="str">
        <f>EPSM!B76</f>
        <v xml:space="preserve">Flexible d'aspiration </v>
      </c>
      <c r="B86" s="138">
        <f>EPSM!C76</f>
        <v>0</v>
      </c>
      <c r="C86" s="139">
        <f>EPSM!D76</f>
        <v>2</v>
      </c>
      <c r="D86" s="22">
        <f>EPSM!G76</f>
        <v>0</v>
      </c>
      <c r="E86" s="11">
        <f t="shared" si="4"/>
        <v>0</v>
      </c>
    </row>
    <row r="87" spans="1:5" s="25" customFormat="1" x14ac:dyDescent="0.25">
      <c r="A87" s="6" t="str">
        <f>EPSM!B77</f>
        <v xml:space="preserve">Flexible de vidange </v>
      </c>
      <c r="B87" s="138">
        <f>EPSM!C77</f>
        <v>0</v>
      </c>
      <c r="C87" s="139">
        <f>EPSM!D77</f>
        <v>2</v>
      </c>
      <c r="D87" s="22">
        <f>EPSM!G77</f>
        <v>0</v>
      </c>
      <c r="E87" s="11">
        <f t="shared" si="4"/>
        <v>0</v>
      </c>
    </row>
    <row r="88" spans="1:5" s="25" customFormat="1" x14ac:dyDescent="0.25">
      <c r="A88" s="6" t="str">
        <f>EPSM!B78</f>
        <v xml:space="preserve">Lamelle </v>
      </c>
      <c r="B88" s="138">
        <f>EPSM!C78</f>
        <v>0</v>
      </c>
      <c r="C88" s="139">
        <f>EPSM!D78</f>
        <v>5</v>
      </c>
      <c r="D88" s="22">
        <f>EPSM!G78</f>
        <v>0</v>
      </c>
      <c r="E88" s="11">
        <f t="shared" si="4"/>
        <v>0</v>
      </c>
    </row>
    <row r="89" spans="1:5" s="25" customFormat="1" x14ac:dyDescent="0.25">
      <c r="A89" s="6" t="str">
        <f>EPSM!B79</f>
        <v>Roulette pivotantes</v>
      </c>
      <c r="B89" s="138">
        <f>EPSM!C79</f>
        <v>0</v>
      </c>
      <c r="C89" s="139">
        <f>EPSM!D79</f>
        <v>4</v>
      </c>
      <c r="D89" s="22">
        <f>EPSM!G79</f>
        <v>0</v>
      </c>
      <c r="E89" s="11">
        <f t="shared" si="4"/>
        <v>0</v>
      </c>
    </row>
    <row r="90" spans="1:5" s="25" customFormat="1" ht="15.75" thickBot="1" x14ac:dyDescent="0.3">
      <c r="A90" s="6" t="str">
        <f>EPSM!B80</f>
        <v xml:space="preserve">Roulette d'embouchure </v>
      </c>
      <c r="B90" s="138">
        <f>EPSM!C80</f>
        <v>0</v>
      </c>
      <c r="C90" s="139">
        <f>EPSM!D80</f>
        <v>4</v>
      </c>
      <c r="D90" s="22">
        <f>EPSM!G80</f>
        <v>0</v>
      </c>
      <c r="E90" s="11">
        <f>D90*C90</f>
        <v>0</v>
      </c>
    </row>
    <row r="91" spans="1:5" s="25" customFormat="1" ht="24" thickBot="1" x14ac:dyDescent="0.3">
      <c r="A91" s="250" t="s">
        <v>18</v>
      </c>
      <c r="B91" s="250"/>
      <c r="C91" s="251"/>
      <c r="D91" s="157">
        <f>SUM(D82:D90)</f>
        <v>0</v>
      </c>
      <c r="E91" s="157">
        <f>SUM(E82:E90)</f>
        <v>0</v>
      </c>
    </row>
    <row r="92" spans="1:5" s="25" customFormat="1" x14ac:dyDescent="0.25">
      <c r="A92" s="247" t="str">
        <f>EPSM!A81</f>
        <v>MODELE SC401 (6)</v>
      </c>
      <c r="B92" s="248"/>
      <c r="C92" s="248"/>
      <c r="D92" s="248"/>
      <c r="E92" s="249"/>
    </row>
    <row r="93" spans="1:5" s="25" customFormat="1" x14ac:dyDescent="0.25">
      <c r="A93" s="6" t="str">
        <f>EPSM!B82</f>
        <v>Brosse carrelage Ø 430 mm en PROLENE PPL</v>
      </c>
      <c r="B93" s="138">
        <f>EPSM!C82</f>
        <v>0</v>
      </c>
      <c r="C93" s="139">
        <f>EPSM!D82</f>
        <v>10</v>
      </c>
      <c r="D93" s="22">
        <f>EPSM!G82</f>
        <v>0</v>
      </c>
      <c r="E93" s="11">
        <f t="shared" ref="E93:E103" si="5">D93*C93</f>
        <v>0</v>
      </c>
    </row>
    <row r="94" spans="1:5" s="25" customFormat="1" x14ac:dyDescent="0.25">
      <c r="A94" s="6" t="str">
        <f>EPSM!B83</f>
        <v>Chargeur de batterie</v>
      </c>
      <c r="B94" s="138">
        <f>EPSM!C83</f>
        <v>0</v>
      </c>
      <c r="C94" s="139">
        <f>EPSM!D83</f>
        <v>1</v>
      </c>
      <c r="D94" s="22">
        <f>EPSM!G83</f>
        <v>0</v>
      </c>
      <c r="E94" s="11">
        <f t="shared" si="5"/>
        <v>0</v>
      </c>
    </row>
    <row r="95" spans="1:5" s="25" customFormat="1" x14ac:dyDescent="0.25">
      <c r="A95" s="6" t="str">
        <f>EPSM!B84</f>
        <v xml:space="preserve">Electrovanne </v>
      </c>
      <c r="B95" s="138">
        <f>EPSM!C84</f>
        <v>0</v>
      </c>
      <c r="C95" s="139">
        <f>EPSM!D84</f>
        <v>3</v>
      </c>
      <c r="D95" s="22">
        <f>EPSM!G84</f>
        <v>0</v>
      </c>
      <c r="E95" s="11">
        <f t="shared" si="5"/>
        <v>0</v>
      </c>
    </row>
    <row r="96" spans="1:5" s="25" customFormat="1" x14ac:dyDescent="0.25">
      <c r="A96" s="6" t="str">
        <f>EPSM!B85</f>
        <v xml:space="preserve">Filtre </v>
      </c>
      <c r="B96" s="138">
        <f>EPSM!C85</f>
        <v>0</v>
      </c>
      <c r="C96" s="139">
        <f>EPSM!D85</f>
        <v>4</v>
      </c>
      <c r="D96" s="22">
        <f>EPSM!G85</f>
        <v>0</v>
      </c>
      <c r="E96" s="11">
        <f t="shared" si="5"/>
        <v>0</v>
      </c>
    </row>
    <row r="97" spans="1:5" s="25" customFormat="1" x14ac:dyDescent="0.25">
      <c r="A97" s="6" t="str">
        <f>EPSM!B86</f>
        <v xml:space="preserve">Flexible d'aspiration </v>
      </c>
      <c r="B97" s="138">
        <f>EPSM!C86</f>
        <v>0</v>
      </c>
      <c r="C97" s="139">
        <f>EPSM!D86</f>
        <v>5</v>
      </c>
      <c r="D97" s="22">
        <f>EPSM!G86</f>
        <v>0</v>
      </c>
      <c r="E97" s="11">
        <f t="shared" si="5"/>
        <v>0</v>
      </c>
    </row>
    <row r="98" spans="1:5" s="25" customFormat="1" x14ac:dyDescent="0.25">
      <c r="A98" s="6" t="str">
        <f>EPSM!B87</f>
        <v xml:space="preserve">Flexible de vidange </v>
      </c>
      <c r="B98" s="138">
        <f>EPSM!C87</f>
        <v>0</v>
      </c>
      <c r="C98" s="139">
        <f>EPSM!D87</f>
        <v>5</v>
      </c>
      <c r="D98" s="22">
        <f>EPSM!G87</f>
        <v>0</v>
      </c>
      <c r="E98" s="11">
        <f t="shared" si="5"/>
        <v>0</v>
      </c>
    </row>
    <row r="99" spans="1:5" s="25" customFormat="1" x14ac:dyDescent="0.25">
      <c r="A99" s="6" t="str">
        <f>EPSM!B88</f>
        <v xml:space="preserve">Lamelle </v>
      </c>
      <c r="B99" s="138">
        <f>EPSM!C88</f>
        <v>0</v>
      </c>
      <c r="C99" s="139">
        <f>EPSM!D88</f>
        <v>25</v>
      </c>
      <c r="D99" s="22">
        <f>EPSM!G88</f>
        <v>0</v>
      </c>
      <c r="E99" s="11">
        <f t="shared" si="5"/>
        <v>0</v>
      </c>
    </row>
    <row r="100" spans="1:5" s="25" customFormat="1" x14ac:dyDescent="0.25">
      <c r="A100" s="6" t="str">
        <f>EPSM!B89</f>
        <v xml:space="preserve">Moteur aspiration </v>
      </c>
      <c r="B100" s="138">
        <f>EPSM!C89</f>
        <v>0</v>
      </c>
      <c r="C100" s="139">
        <f>EPSM!D89</f>
        <v>1</v>
      </c>
      <c r="D100" s="22">
        <f>EPSM!G89</f>
        <v>0</v>
      </c>
      <c r="E100" s="11">
        <f t="shared" si="5"/>
        <v>0</v>
      </c>
    </row>
    <row r="101" spans="1:5" s="25" customFormat="1" x14ac:dyDescent="0.25">
      <c r="A101" s="6" t="str">
        <f>EPSM!B90</f>
        <v xml:space="preserve">Roue </v>
      </c>
      <c r="B101" s="138">
        <f>EPSM!C90</f>
        <v>0</v>
      </c>
      <c r="C101" s="139">
        <f>EPSM!D90</f>
        <v>4</v>
      </c>
      <c r="D101" s="22">
        <f>EPSM!G90</f>
        <v>0</v>
      </c>
      <c r="E101" s="11">
        <f t="shared" si="5"/>
        <v>0</v>
      </c>
    </row>
    <row r="102" spans="1:5" s="25" customFormat="1" x14ac:dyDescent="0.25">
      <c r="A102" s="6" t="str">
        <f>EPSM!B91</f>
        <v>Roulette pivotantes</v>
      </c>
      <c r="B102" s="138">
        <f>EPSM!C91</f>
        <v>0</v>
      </c>
      <c r="C102" s="139">
        <f>EPSM!D91</f>
        <v>4</v>
      </c>
      <c r="D102" s="22">
        <f>EPSM!G91</f>
        <v>0</v>
      </c>
      <c r="E102" s="11">
        <f t="shared" si="5"/>
        <v>0</v>
      </c>
    </row>
    <row r="103" spans="1:5" s="25" customFormat="1" ht="15.75" thickBot="1" x14ac:dyDescent="0.3">
      <c r="A103" s="155" t="str">
        <f>EPSM!B92</f>
        <v xml:space="preserve">Roulette d'embouchure </v>
      </c>
      <c r="B103" s="156">
        <f>EPSM!C92</f>
        <v>0</v>
      </c>
      <c r="C103" s="139">
        <f>EPSM!D92</f>
        <v>10</v>
      </c>
      <c r="D103" s="22">
        <f>EPSM!G92</f>
        <v>0</v>
      </c>
      <c r="E103" s="11">
        <f t="shared" si="5"/>
        <v>0</v>
      </c>
    </row>
    <row r="104" spans="1:5" s="25" customFormat="1" ht="24" thickBot="1" x14ac:dyDescent="0.3">
      <c r="A104" s="250" t="s">
        <v>18</v>
      </c>
      <c r="B104" s="250"/>
      <c r="C104" s="251"/>
      <c r="D104" s="157">
        <f>SUM(D93:D103)</f>
        <v>0</v>
      </c>
      <c r="E104" s="157">
        <f>SUM(E93:E103)</f>
        <v>0</v>
      </c>
    </row>
    <row r="105" spans="1:5" s="3" customFormat="1" x14ac:dyDescent="0.25">
      <c r="A105" s="247" t="str">
        <f>EPSM!A93</f>
        <v>MODELE SC500 (3)</v>
      </c>
      <c r="B105" s="248"/>
      <c r="C105" s="248"/>
      <c r="D105" s="248"/>
      <c r="E105" s="249"/>
    </row>
    <row r="106" spans="1:5" s="3" customFormat="1" x14ac:dyDescent="0.25">
      <c r="A106" s="5" t="str">
        <f>EPSM!B94</f>
        <v>Brosse carrelage Ø 530 mm en PROLENE PPL</v>
      </c>
      <c r="B106" s="138">
        <f>EPSM!C94</f>
        <v>0</v>
      </c>
      <c r="C106" s="139">
        <f>EPSM!D94</f>
        <v>2</v>
      </c>
      <c r="D106" s="22">
        <f>EPSM!G94</f>
        <v>0</v>
      </c>
      <c r="E106" s="12">
        <f>D106*C106</f>
        <v>0</v>
      </c>
    </row>
    <row r="107" spans="1:5" s="3" customFormat="1" x14ac:dyDescent="0.25">
      <c r="A107" s="5" t="str">
        <f>EPSM!B95</f>
        <v>Chargeur de batterie</v>
      </c>
      <c r="B107" s="138">
        <f>EPSM!C95</f>
        <v>0</v>
      </c>
      <c r="C107" s="139">
        <f>EPSM!D95</f>
        <v>1</v>
      </c>
      <c r="D107" s="22">
        <f>EPSM!G95</f>
        <v>0</v>
      </c>
      <c r="E107" s="12">
        <f t="shared" ref="E107:E115" si="6">D107*C107</f>
        <v>0</v>
      </c>
    </row>
    <row r="108" spans="1:5" s="3" customFormat="1" x14ac:dyDescent="0.25">
      <c r="A108" s="5" t="str">
        <f>EPSM!B96</f>
        <v xml:space="preserve">Electrovanne </v>
      </c>
      <c r="B108" s="138">
        <f>EPSM!C96</f>
        <v>0</v>
      </c>
      <c r="C108" s="139">
        <f>EPSM!D96</f>
        <v>4</v>
      </c>
      <c r="D108" s="22">
        <f>EPSM!G96</f>
        <v>0</v>
      </c>
      <c r="E108" s="12">
        <f t="shared" si="6"/>
        <v>0</v>
      </c>
    </row>
    <row r="109" spans="1:5" s="25" customFormat="1" x14ac:dyDescent="0.25">
      <c r="A109" s="5" t="str">
        <f>EPSM!B97</f>
        <v xml:space="preserve">Filtre </v>
      </c>
      <c r="B109" s="138">
        <f>EPSM!C97</f>
        <v>0</v>
      </c>
      <c r="C109" s="139">
        <f>EPSM!D97</f>
        <v>5</v>
      </c>
      <c r="D109" s="22">
        <f>EPSM!G97</f>
        <v>0</v>
      </c>
      <c r="E109" s="12">
        <f t="shared" si="6"/>
        <v>0</v>
      </c>
    </row>
    <row r="110" spans="1:5" s="25" customFormat="1" x14ac:dyDescent="0.25">
      <c r="A110" s="5" t="str">
        <f>EPSM!B98</f>
        <v xml:space="preserve">Flexible d'aspiration </v>
      </c>
      <c r="B110" s="138">
        <f>EPSM!C98</f>
        <v>0</v>
      </c>
      <c r="C110" s="139">
        <f>EPSM!D98</f>
        <v>5</v>
      </c>
      <c r="D110" s="22">
        <f>EPSM!G98</f>
        <v>0</v>
      </c>
      <c r="E110" s="12">
        <f t="shared" si="6"/>
        <v>0</v>
      </c>
    </row>
    <row r="111" spans="1:5" s="25" customFormat="1" x14ac:dyDescent="0.25">
      <c r="A111" s="5" t="str">
        <f>EPSM!B99</f>
        <v xml:space="preserve">Flexible de vidange </v>
      </c>
      <c r="B111" s="138">
        <f>EPSM!C99</f>
        <v>0</v>
      </c>
      <c r="C111" s="139">
        <f>EPSM!D99</f>
        <v>5</v>
      </c>
      <c r="D111" s="22">
        <f>EPSM!G99</f>
        <v>0</v>
      </c>
      <c r="E111" s="12">
        <f t="shared" si="6"/>
        <v>0</v>
      </c>
    </row>
    <row r="112" spans="1:5" s="25" customFormat="1" x14ac:dyDescent="0.25">
      <c r="A112" s="5" t="str">
        <f>EPSM!B100</f>
        <v xml:space="preserve">Lamelle </v>
      </c>
      <c r="B112" s="138">
        <f>EPSM!C100</f>
        <v>0</v>
      </c>
      <c r="C112" s="139">
        <f>EPSM!D100</f>
        <v>10</v>
      </c>
      <c r="D112" s="22">
        <f>EPSM!G100</f>
        <v>0</v>
      </c>
      <c r="E112" s="12">
        <f t="shared" si="6"/>
        <v>0</v>
      </c>
    </row>
    <row r="113" spans="1:5" s="25" customFormat="1" x14ac:dyDescent="0.25">
      <c r="A113" s="5" t="str">
        <f>EPSM!B101</f>
        <v xml:space="preserve">Roue </v>
      </c>
      <c r="B113" s="138">
        <f>EPSM!C101</f>
        <v>0</v>
      </c>
      <c r="C113" s="139">
        <f>EPSM!D101</f>
        <v>2</v>
      </c>
      <c r="D113" s="22">
        <f>EPSM!G101</f>
        <v>0</v>
      </c>
      <c r="E113" s="12">
        <f t="shared" si="6"/>
        <v>0</v>
      </c>
    </row>
    <row r="114" spans="1:5" s="25" customFormat="1" x14ac:dyDescent="0.25">
      <c r="A114" s="5" t="str">
        <f>EPSM!B102</f>
        <v xml:space="preserve">Roulette d'embouchure </v>
      </c>
      <c r="B114" s="138">
        <f>EPSM!C102</f>
        <v>0</v>
      </c>
      <c r="C114" s="139">
        <f>EPSM!D102</f>
        <v>6</v>
      </c>
      <c r="D114" s="22">
        <f>EPSM!G102</f>
        <v>0</v>
      </c>
      <c r="E114" s="12">
        <f t="shared" si="6"/>
        <v>0</v>
      </c>
    </row>
    <row r="115" spans="1:5" s="25" customFormat="1" ht="15.75" thickBot="1" x14ac:dyDescent="0.3">
      <c r="A115" s="5" t="str">
        <f>EPSM!B103</f>
        <v>Tableau de commande</v>
      </c>
      <c r="B115" s="138">
        <f>EPSM!C103</f>
        <v>0</v>
      </c>
      <c r="C115" s="139">
        <f>EPSM!D103</f>
        <v>1</v>
      </c>
      <c r="D115" s="22">
        <f>EPSM!G103</f>
        <v>0</v>
      </c>
      <c r="E115" s="12">
        <f t="shared" si="6"/>
        <v>0</v>
      </c>
    </row>
    <row r="116" spans="1:5" s="25" customFormat="1" ht="24" thickBot="1" x14ac:dyDescent="0.3">
      <c r="A116" s="250" t="s">
        <v>18</v>
      </c>
      <c r="B116" s="250"/>
      <c r="C116" s="251"/>
      <c r="D116" s="157">
        <f>SUM(D106:D115)</f>
        <v>0</v>
      </c>
      <c r="E116" s="157">
        <f>SUM(E106:E115)</f>
        <v>0</v>
      </c>
    </row>
    <row r="117" spans="1:5" s="25" customFormat="1" x14ac:dyDescent="0.25">
      <c r="A117" s="247" t="str">
        <f>EPSM!A104</f>
        <v>MODELE SC2000 (4)</v>
      </c>
      <c r="B117" s="248"/>
      <c r="C117" s="248"/>
      <c r="D117" s="248"/>
      <c r="E117" s="249"/>
    </row>
    <row r="118" spans="1:5" s="3" customFormat="1" x14ac:dyDescent="0.25">
      <c r="A118" s="5" t="str">
        <f>EPSM!B105</f>
        <v>Brosse carrelage Ø 530 mm en PROLENE PPL</v>
      </c>
      <c r="B118" s="138">
        <f>EPSM!C105</f>
        <v>0</v>
      </c>
      <c r="C118" s="139">
        <f>EPSM!D105</f>
        <v>2</v>
      </c>
      <c r="D118" s="22">
        <f>EPSM!G105</f>
        <v>0</v>
      </c>
      <c r="E118" s="12">
        <f>D118*C118</f>
        <v>0</v>
      </c>
    </row>
    <row r="119" spans="1:5" s="25" customFormat="1" x14ac:dyDescent="0.25">
      <c r="A119" s="5" t="str">
        <f>EPSM!B106</f>
        <v>Chargeur de batterie</v>
      </c>
      <c r="B119" s="138">
        <f>EPSM!C106</f>
        <v>0</v>
      </c>
      <c r="C119" s="139">
        <f>EPSM!D106</f>
        <v>1</v>
      </c>
      <c r="D119" s="22">
        <f>EPSM!G106</f>
        <v>0</v>
      </c>
      <c r="E119" s="12">
        <f t="shared" ref="E119:E127" si="7">D119*C119</f>
        <v>0</v>
      </c>
    </row>
    <row r="120" spans="1:5" s="25" customFormat="1" x14ac:dyDescent="0.25">
      <c r="A120" s="5" t="str">
        <f>EPSM!B107</f>
        <v xml:space="preserve">Electrovanne </v>
      </c>
      <c r="B120" s="138">
        <f>EPSM!C107</f>
        <v>0</v>
      </c>
      <c r="C120" s="139">
        <f>EPSM!D107</f>
        <v>1</v>
      </c>
      <c r="D120" s="22">
        <f>EPSM!G107</f>
        <v>0</v>
      </c>
      <c r="E120" s="12">
        <f t="shared" si="7"/>
        <v>0</v>
      </c>
    </row>
    <row r="121" spans="1:5" s="25" customFormat="1" x14ac:dyDescent="0.25">
      <c r="A121" s="5" t="str">
        <f>EPSM!B108</f>
        <v xml:space="preserve">Filtre </v>
      </c>
      <c r="B121" s="138">
        <f>EPSM!C108</f>
        <v>0</v>
      </c>
      <c r="C121" s="139">
        <f>EPSM!D108</f>
        <v>4</v>
      </c>
      <c r="D121" s="22">
        <f>EPSM!G108</f>
        <v>0</v>
      </c>
      <c r="E121" s="12">
        <f t="shared" si="7"/>
        <v>0</v>
      </c>
    </row>
    <row r="122" spans="1:5" s="25" customFormat="1" x14ac:dyDescent="0.25">
      <c r="A122" s="5" t="str">
        <f>EPSM!B109</f>
        <v xml:space="preserve">Flexible d'aspiration </v>
      </c>
      <c r="B122" s="138">
        <f>EPSM!C109</f>
        <v>0</v>
      </c>
      <c r="C122" s="139">
        <f>EPSM!D109</f>
        <v>1</v>
      </c>
      <c r="D122" s="22">
        <f>EPSM!G109</f>
        <v>0</v>
      </c>
      <c r="E122" s="12">
        <f t="shared" si="7"/>
        <v>0</v>
      </c>
    </row>
    <row r="123" spans="1:5" s="25" customFormat="1" x14ac:dyDescent="0.25">
      <c r="A123" s="5" t="str">
        <f>EPSM!B110</f>
        <v xml:space="preserve">Flexible de vidange </v>
      </c>
      <c r="B123" s="138">
        <f>EPSM!C110</f>
        <v>0</v>
      </c>
      <c r="C123" s="139">
        <f>EPSM!D110</f>
        <v>2</v>
      </c>
      <c r="D123" s="22">
        <f>EPSM!G110</f>
        <v>0</v>
      </c>
      <c r="E123" s="12">
        <f t="shared" si="7"/>
        <v>0</v>
      </c>
    </row>
    <row r="124" spans="1:5" s="25" customFormat="1" x14ac:dyDescent="0.25">
      <c r="A124" s="5" t="str">
        <f>EPSM!B111</f>
        <v xml:space="preserve">Lamelle </v>
      </c>
      <c r="B124" s="138">
        <f>EPSM!C111</f>
        <v>0</v>
      </c>
      <c r="C124" s="139">
        <f>EPSM!D111</f>
        <v>6</v>
      </c>
      <c r="D124" s="22">
        <f>EPSM!G111</f>
        <v>0</v>
      </c>
      <c r="E124" s="12">
        <f t="shared" si="7"/>
        <v>0</v>
      </c>
    </row>
    <row r="125" spans="1:5" s="3" customFormat="1" x14ac:dyDescent="0.25">
      <c r="A125" s="5" t="str">
        <f>EPSM!B112</f>
        <v xml:space="preserve">Roue </v>
      </c>
      <c r="B125" s="138">
        <f>EPSM!C112</f>
        <v>0</v>
      </c>
      <c r="C125" s="139">
        <f>EPSM!D112</f>
        <v>2</v>
      </c>
      <c r="D125" s="22">
        <f>EPSM!G112</f>
        <v>0</v>
      </c>
      <c r="E125" s="12">
        <f t="shared" si="7"/>
        <v>0</v>
      </c>
    </row>
    <row r="126" spans="1:5" s="3" customFormat="1" x14ac:dyDescent="0.25">
      <c r="A126" s="5" t="str">
        <f>EPSM!B113</f>
        <v xml:space="preserve">Roulette d'embouchure </v>
      </c>
      <c r="B126" s="138">
        <f>EPSM!C113</f>
        <v>0</v>
      </c>
      <c r="C126" s="139">
        <f>EPSM!D113</f>
        <v>8</v>
      </c>
      <c r="D126" s="22">
        <f>EPSM!G113</f>
        <v>0</v>
      </c>
      <c r="E126" s="12">
        <f t="shared" si="7"/>
        <v>0</v>
      </c>
    </row>
    <row r="127" spans="1:5" s="3" customFormat="1" ht="15.75" thickBot="1" x14ac:dyDescent="0.3">
      <c r="A127" s="5" t="str">
        <f>EPSM!B114</f>
        <v>Tableau de commande</v>
      </c>
      <c r="B127" s="138">
        <f>EPSM!C114</f>
        <v>0</v>
      </c>
      <c r="C127" s="139">
        <f>EPSM!D114</f>
        <v>1</v>
      </c>
      <c r="D127" s="22">
        <f>EPSM!G114</f>
        <v>0</v>
      </c>
      <c r="E127" s="12">
        <f t="shared" si="7"/>
        <v>0</v>
      </c>
    </row>
    <row r="128" spans="1:5" s="3" customFormat="1" ht="24" thickBot="1" x14ac:dyDescent="0.3">
      <c r="A128" s="250" t="s">
        <v>18</v>
      </c>
      <c r="B128" s="250"/>
      <c r="C128" s="251"/>
      <c r="D128" s="157">
        <f>SUM(D118:D127)</f>
        <v>0</v>
      </c>
      <c r="E128" s="157">
        <f>SUM(E118:E127)</f>
        <v>0</v>
      </c>
    </row>
    <row r="129" spans="1:5" s="3" customFormat="1" ht="15.75" thickBot="1" x14ac:dyDescent="0.3">
      <c r="A129" s="13"/>
      <c r="B129" s="13"/>
      <c r="C129" s="13"/>
      <c r="D129" s="13"/>
      <c r="E129" s="13"/>
    </row>
    <row r="130" spans="1:5" s="3" customFormat="1" ht="24" thickBot="1" x14ac:dyDescent="0.3">
      <c r="A130" s="244" t="s">
        <v>257</v>
      </c>
      <c r="B130" s="245"/>
      <c r="C130" s="246"/>
      <c r="D130" s="24">
        <f>E128+E116+E104+E91+E80+E67+E56</f>
        <v>0</v>
      </c>
      <c r="E130" s="13"/>
    </row>
    <row r="131" spans="1:5" s="25" customFormat="1" ht="23.25" x14ac:dyDescent="0.25">
      <c r="A131" s="31"/>
      <c r="B131" s="31"/>
      <c r="C131" s="31"/>
      <c r="D131" s="32"/>
      <c r="E131" s="13"/>
    </row>
    <row r="132" spans="1:5" x14ac:dyDescent="0.25">
      <c r="A132" s="13"/>
      <c r="B132" s="13"/>
      <c r="C132" s="13"/>
      <c r="D132" s="13"/>
      <c r="E132" s="13"/>
    </row>
    <row r="133" spans="1:5" x14ac:dyDescent="0.25">
      <c r="A133" s="13"/>
      <c r="B133" s="13"/>
      <c r="C133" s="13"/>
      <c r="D133" s="13"/>
      <c r="E133" s="13"/>
    </row>
    <row r="134" spans="1:5" s="25" customFormat="1" ht="17.25" customHeight="1" thickBot="1" x14ac:dyDescent="0.3">
      <c r="A134" s="252" t="s">
        <v>258</v>
      </c>
      <c r="B134" s="253"/>
      <c r="C134" s="253"/>
      <c r="D134" s="253"/>
      <c r="E134" s="30"/>
    </row>
    <row r="135" spans="1:5" s="25" customFormat="1" ht="42" customHeight="1" thickBot="1" x14ac:dyDescent="0.3">
      <c r="A135" s="33" t="s">
        <v>259</v>
      </c>
      <c r="B135" s="228">
        <f>D130+C28+E18</f>
        <v>0</v>
      </c>
      <c r="C135" s="229"/>
      <c r="D135" s="229"/>
      <c r="E135" s="230"/>
    </row>
  </sheetData>
  <mergeCells count="69">
    <mergeCell ref="C12:C13"/>
    <mergeCell ref="A117:E117"/>
    <mergeCell ref="A116:C116"/>
    <mergeCell ref="A57:E57"/>
    <mergeCell ref="A67:C67"/>
    <mergeCell ref="A68:E68"/>
    <mergeCell ref="A80:C80"/>
    <mergeCell ref="A81:E81"/>
    <mergeCell ref="A91:C91"/>
    <mergeCell ref="A92:E92"/>
    <mergeCell ref="A104:C104"/>
    <mergeCell ref="IX3:JA3"/>
    <mergeCell ref="GP3:HA3"/>
    <mergeCell ref="HB3:HM3"/>
    <mergeCell ref="HN3:HY3"/>
    <mergeCell ref="HZ3:IK3"/>
    <mergeCell ref="IL3:IW3"/>
    <mergeCell ref="IL2:IW2"/>
    <mergeCell ref="IX2:JA2"/>
    <mergeCell ref="AD3:AO3"/>
    <mergeCell ref="AP3:BA3"/>
    <mergeCell ref="BB3:BM3"/>
    <mergeCell ref="BN3:BY3"/>
    <mergeCell ref="BZ3:CK3"/>
    <mergeCell ref="CL3:CW3"/>
    <mergeCell ref="CX3:DI3"/>
    <mergeCell ref="DJ3:DU3"/>
    <mergeCell ref="DV3:EG3"/>
    <mergeCell ref="EH3:ES3"/>
    <mergeCell ref="ET3:FE3"/>
    <mergeCell ref="FF3:FQ3"/>
    <mergeCell ref="FR3:GC3"/>
    <mergeCell ref="GD3:GO3"/>
    <mergeCell ref="GD2:GO2"/>
    <mergeCell ref="GP2:HA2"/>
    <mergeCell ref="HB2:HM2"/>
    <mergeCell ref="HN2:HY2"/>
    <mergeCell ref="HZ2:IK2"/>
    <mergeCell ref="DV2:EG2"/>
    <mergeCell ref="EH2:ES2"/>
    <mergeCell ref="ET2:FE2"/>
    <mergeCell ref="FF2:FQ2"/>
    <mergeCell ref="FR2:GC2"/>
    <mergeCell ref="BN2:BY2"/>
    <mergeCell ref="BZ2:CK2"/>
    <mergeCell ref="CL2:CW2"/>
    <mergeCell ref="CX2:DI2"/>
    <mergeCell ref="DJ2:DU2"/>
    <mergeCell ref="AD2:AO2"/>
    <mergeCell ref="AP2:BA2"/>
    <mergeCell ref="BB2:BM2"/>
    <mergeCell ref="A1:E1"/>
    <mergeCell ref="A2:E3"/>
    <mergeCell ref="B135:E135"/>
    <mergeCell ref="A6:E6"/>
    <mergeCell ref="A33:E33"/>
    <mergeCell ref="D34:D35"/>
    <mergeCell ref="E34:E35"/>
    <mergeCell ref="A7:E7"/>
    <mergeCell ref="A130:C130"/>
    <mergeCell ref="A36:E36"/>
    <mergeCell ref="A105:E105"/>
    <mergeCell ref="A56:C56"/>
    <mergeCell ref="A128:C128"/>
    <mergeCell ref="A134:D134"/>
    <mergeCell ref="A10:B10"/>
    <mergeCell ref="A12:B12"/>
    <mergeCell ref="D12:D13"/>
    <mergeCell ref="E12:E1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BPU CHBA</vt:lpstr>
      <vt:lpstr>CH PLOERMEL</vt:lpstr>
      <vt:lpstr>CH JOSSELIN</vt:lpstr>
      <vt:lpstr>EHPAD MALESTROIT</vt:lpstr>
      <vt:lpstr>EPSM</vt:lpstr>
      <vt:lpstr>CH BELLE ILE</vt:lpstr>
      <vt:lpstr>BPU CHBV</vt:lpstr>
      <vt:lpstr>CADRE REPONSE TECHNIQUE</vt:lpstr>
      <vt:lpstr>DQE EPSM</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LORCA Amandine</dc:creator>
  <cp:lastModifiedBy>Amandine LORCA</cp:lastModifiedBy>
  <cp:revision>4</cp:revision>
  <cp:lastPrinted>2022-03-04T09:14:29Z</cp:lastPrinted>
  <dcterms:created xsi:type="dcterms:W3CDTF">2021-10-19T13:52:00Z</dcterms:created>
  <dcterms:modified xsi:type="dcterms:W3CDTF">2025-01-20T08:43:43Z</dcterms:modified>
</cp:coreProperties>
</file>