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JURIDIQUE\2 - MARCHES\1 - MARCHES A PARTIR DE 2010\2 - MARCHES LANCES\1- MARCHES REGIONAUX\279_2024 NETTOYAGE LOCAUX PRMT SIEGE PGR EUM\2 - DCE\LOT 5 - EUM\"/>
    </mc:Choice>
  </mc:AlternateContent>
  <bookViews>
    <workbookView xWindow="-29976" yWindow="-1884" windowWidth="23040" windowHeight="10956"/>
  </bookViews>
  <sheets>
    <sheet name="Fiche Contrôle" sheetId="1" r:id="rId1"/>
    <sheet name="Fiche explicative" sheetId="4" r:id="rId2"/>
  </sheets>
  <definedNames>
    <definedName name="_xlnm.Print_Area" localSheetId="0">'Fiche Contrôle'!#REF!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5" i="1" l="1"/>
  <c r="P214" i="1"/>
  <c r="R10" i="1"/>
  <c r="R11" i="1"/>
  <c r="R12" i="1"/>
  <c r="R13" i="1"/>
  <c r="R14" i="1"/>
  <c r="R15" i="1"/>
  <c r="R16" i="1"/>
  <c r="P19" i="1"/>
  <c r="R24" i="1"/>
  <c r="R25" i="1"/>
  <c r="R26" i="1"/>
  <c r="R27" i="1"/>
  <c r="R28" i="1"/>
  <c r="R29" i="1"/>
  <c r="R30" i="1"/>
  <c r="P33" i="1"/>
  <c r="R38" i="1"/>
  <c r="R39" i="1"/>
  <c r="R40" i="1"/>
  <c r="R41" i="1"/>
  <c r="R42" i="1"/>
  <c r="R43" i="1"/>
  <c r="P46" i="1"/>
  <c r="R51" i="1"/>
  <c r="R52" i="1"/>
  <c r="P55" i="1"/>
  <c r="R60" i="1"/>
  <c r="R61" i="1"/>
  <c r="R62" i="1"/>
  <c r="R63" i="1"/>
  <c r="R64" i="1"/>
  <c r="R65" i="1"/>
  <c r="P68" i="1"/>
  <c r="R73" i="1"/>
  <c r="R74" i="1"/>
  <c r="R75" i="1"/>
  <c r="R76" i="1"/>
  <c r="R77" i="1"/>
  <c r="P80" i="1"/>
  <c r="R85" i="1"/>
  <c r="R86" i="1"/>
  <c r="R87" i="1"/>
  <c r="R88" i="1"/>
  <c r="P91" i="1"/>
  <c r="R96" i="1"/>
  <c r="P99" i="1"/>
  <c r="R104" i="1"/>
  <c r="R105" i="1"/>
  <c r="R106" i="1"/>
  <c r="R107" i="1"/>
  <c r="R108" i="1"/>
  <c r="R109" i="1"/>
  <c r="R110" i="1"/>
  <c r="R111" i="1"/>
  <c r="R112" i="1"/>
  <c r="P115" i="1"/>
  <c r="R121" i="1"/>
  <c r="R122" i="1"/>
  <c r="R123" i="1"/>
  <c r="P126" i="1"/>
  <c r="R131" i="1"/>
  <c r="R132" i="1"/>
  <c r="R133" i="1"/>
  <c r="R134" i="1"/>
  <c r="R135" i="1"/>
  <c r="R136" i="1"/>
  <c r="R137" i="1"/>
  <c r="R138" i="1"/>
  <c r="R139" i="1"/>
  <c r="P142" i="1"/>
  <c r="R147" i="1"/>
  <c r="R148" i="1"/>
  <c r="R149" i="1"/>
  <c r="R150" i="1"/>
  <c r="R151" i="1"/>
  <c r="R152" i="1"/>
  <c r="R153" i="1"/>
  <c r="R154" i="1"/>
  <c r="R155" i="1"/>
  <c r="P158" i="1"/>
  <c r="R163" i="1"/>
  <c r="R164" i="1"/>
  <c r="P167" i="1"/>
  <c r="R172" i="1"/>
  <c r="R173" i="1"/>
  <c r="R174" i="1"/>
  <c r="R175" i="1"/>
  <c r="R176" i="1"/>
  <c r="R177" i="1"/>
  <c r="R178" i="1"/>
  <c r="P181" i="1"/>
  <c r="R186" i="1"/>
  <c r="R187" i="1"/>
  <c r="P190" i="1"/>
  <c r="R195" i="1"/>
  <c r="R196" i="1"/>
  <c r="P199" i="1"/>
  <c r="R204" i="1"/>
  <c r="R205" i="1"/>
  <c r="P208" i="1"/>
  <c r="P10" i="1"/>
  <c r="P11" i="1"/>
  <c r="P12" i="1"/>
  <c r="P13" i="1"/>
  <c r="P14" i="1"/>
  <c r="P15" i="1"/>
  <c r="P16" i="1"/>
  <c r="P18" i="1"/>
  <c r="P24" i="1"/>
  <c r="P25" i="1"/>
  <c r="P26" i="1"/>
  <c r="P27" i="1"/>
  <c r="P28" i="1"/>
  <c r="P29" i="1"/>
  <c r="P30" i="1"/>
  <c r="P32" i="1"/>
  <c r="P38" i="1"/>
  <c r="P39" i="1"/>
  <c r="P40" i="1"/>
  <c r="P41" i="1"/>
  <c r="P42" i="1"/>
  <c r="P43" i="1"/>
  <c r="P45" i="1"/>
  <c r="P51" i="1"/>
  <c r="P52" i="1"/>
  <c r="P54" i="1"/>
  <c r="P60" i="1"/>
  <c r="P61" i="1"/>
  <c r="P62" i="1"/>
  <c r="P63" i="1"/>
  <c r="P64" i="1"/>
  <c r="P65" i="1"/>
  <c r="P67" i="1"/>
  <c r="P73" i="1"/>
  <c r="P74" i="1"/>
  <c r="P75" i="1"/>
  <c r="P76" i="1"/>
  <c r="P77" i="1"/>
  <c r="P79" i="1"/>
  <c r="P85" i="1"/>
  <c r="P86" i="1"/>
  <c r="P87" i="1"/>
  <c r="P88" i="1"/>
  <c r="P90" i="1"/>
  <c r="P96" i="1"/>
  <c r="P98" i="1"/>
  <c r="P104" i="1"/>
  <c r="P105" i="1"/>
  <c r="P106" i="1"/>
  <c r="P107" i="1"/>
  <c r="P108" i="1"/>
  <c r="P109" i="1"/>
  <c r="P110" i="1"/>
  <c r="P111" i="1"/>
  <c r="P112" i="1"/>
  <c r="P114" i="1"/>
  <c r="P121" i="1"/>
  <c r="P122" i="1"/>
  <c r="P123" i="1"/>
  <c r="P125" i="1"/>
  <c r="P131" i="1"/>
  <c r="P132" i="1"/>
  <c r="P133" i="1"/>
  <c r="P134" i="1"/>
  <c r="P135" i="1"/>
  <c r="P136" i="1"/>
  <c r="P137" i="1"/>
  <c r="P138" i="1"/>
  <c r="P139" i="1"/>
  <c r="P141" i="1"/>
  <c r="P147" i="1"/>
  <c r="P148" i="1"/>
  <c r="P149" i="1"/>
  <c r="P150" i="1"/>
  <c r="P151" i="1"/>
  <c r="P152" i="1"/>
  <c r="P153" i="1"/>
  <c r="P154" i="1"/>
  <c r="P155" i="1"/>
  <c r="P157" i="1"/>
  <c r="P163" i="1"/>
  <c r="P164" i="1"/>
  <c r="P166" i="1"/>
  <c r="P173" i="1"/>
  <c r="P174" i="1"/>
  <c r="P175" i="1"/>
  <c r="P176" i="1"/>
  <c r="P177" i="1"/>
  <c r="P178" i="1"/>
  <c r="P180" i="1"/>
  <c r="P186" i="1"/>
  <c r="P187" i="1"/>
  <c r="P189" i="1"/>
  <c r="P195" i="1"/>
  <c r="P196" i="1"/>
  <c r="P198" i="1"/>
  <c r="P204" i="1"/>
  <c r="P205" i="1"/>
  <c r="P207" i="1"/>
  <c r="P209" i="1"/>
  <c r="P200" i="1"/>
  <c r="P191" i="1"/>
  <c r="P182" i="1"/>
  <c r="P168" i="1"/>
  <c r="P159" i="1"/>
  <c r="P143" i="1"/>
  <c r="P127" i="1"/>
  <c r="P216" i="1"/>
  <c r="F9" i="4"/>
  <c r="F11" i="4"/>
  <c r="H9" i="4"/>
  <c r="H11" i="4"/>
  <c r="F10" i="4"/>
  <c r="H6" i="4"/>
  <c r="H7" i="4"/>
  <c r="H8" i="4"/>
  <c r="H10" i="4"/>
  <c r="H12" i="4"/>
  <c r="G11" i="4"/>
  <c r="P20" i="1"/>
  <c r="P116" i="1"/>
  <c r="P100" i="1"/>
  <c r="P92" i="1"/>
  <c r="P81" i="1"/>
  <c r="P69" i="1"/>
  <c r="P56" i="1"/>
  <c r="P47" i="1"/>
  <c r="P34" i="1"/>
</calcChain>
</file>

<file path=xl/comments1.xml><?xml version="1.0" encoding="utf-8"?>
<comments xmlns="http://schemas.openxmlformats.org/spreadsheetml/2006/main">
  <authors>
    <author>av</author>
  </authors>
  <commentList>
    <comment ref="B4" authorId="0" shapeId="0">
      <text>
        <r>
          <rPr>
            <sz val="10"/>
            <color indexed="81"/>
            <rFont val="Calibri"/>
            <family val="2"/>
          </rPr>
          <t>Les locaux concernés représentent un échantillon de la zone</t>
        </r>
      </text>
    </comment>
    <comment ref="D4" authorId="0" shapeId="0">
      <text>
        <r>
          <rPr>
            <sz val="10"/>
            <color indexed="81"/>
            <rFont val="Calibri"/>
            <family val="2"/>
          </rPr>
          <t>Activation du calcul si la prestation est contrôlée par l'indication d'un "oui".
Ne rien inscrire si la prestation n'est pas contrôlée.
(liste déroulante dans la cellule)</t>
        </r>
      </text>
    </comment>
    <comment ref="E4" authorId="0" shapeId="0">
      <text>
        <r>
          <rPr>
            <sz val="10"/>
            <color indexed="81"/>
            <rFont val="Calibri"/>
            <family val="2"/>
          </rPr>
          <t>La note traduit la satisfaction de la prestation.
La note de 4 signifie : 100% de la prestation a été effectuée.
La note de 3 signifie : 75 à 80% de la prestation a été effectuée. La prestation est satisfaisante malgré quelques oublis.
La note de 2 signifie : 50% de la prestation a été effectuée.
La note de 1 signifie : moins de 50 % de la prestation a été effectuée.</t>
        </r>
        <r>
          <rPr>
            <sz val="10"/>
            <color indexed="81"/>
            <rFont val="Verdana"/>
            <family val="2"/>
          </rPr>
          <t xml:space="preserve">
</t>
        </r>
      </text>
    </comment>
    <comment ref="F4" authorId="0" shapeId="0">
      <text>
        <r>
          <rPr>
            <sz val="10"/>
            <color indexed="81"/>
            <rFont val="Calibri"/>
            <family val="2"/>
          </rPr>
          <t>Note max : note maxi (4) pondéré du coef. A</t>
        </r>
        <r>
          <rPr>
            <sz val="10"/>
            <color indexed="81"/>
            <rFont val="Verdana"/>
            <family val="2"/>
          </rPr>
          <t xml:space="preserve">
</t>
        </r>
      </text>
    </comment>
    <comment ref="G4" authorId="0" shapeId="0">
      <text>
        <r>
          <rPr>
            <sz val="10"/>
            <color indexed="81"/>
            <rFont val="Calibri"/>
            <family val="2"/>
          </rPr>
          <t xml:space="preserve">Coefficient affecté au critère controlé
</t>
        </r>
      </text>
    </comment>
    <comment ref="H12" authorId="0" shapeId="0">
      <text>
        <r>
          <rPr>
            <sz val="10"/>
            <color indexed="81"/>
            <rFont val="Calibri"/>
            <family val="2"/>
          </rPr>
          <t>Somme B (note x coef) / Somme des notes maximum  pondérées des critères controlés</t>
        </r>
        <r>
          <rPr>
            <sz val="10"/>
            <color indexed="81"/>
            <rFont val="Verdan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<sst xmlns="http://schemas.openxmlformats.org/spreadsheetml/2006/main" count="600" uniqueCount="124">
  <si>
    <t xml:space="preserve">FICHE DE CONTRÔLE </t>
  </si>
  <si>
    <t>PRESENCE DE</t>
  </si>
  <si>
    <t>Oui (1) / Non (0)</t>
  </si>
  <si>
    <t>Produits d'entretien:</t>
  </si>
  <si>
    <t>Chariot, seaux (matériels)… :</t>
  </si>
  <si>
    <t>Tenue de travail :</t>
  </si>
  <si>
    <t>"Oui" si contrôlé
Sinon "Non"</t>
  </si>
  <si>
    <t>Journalier</t>
  </si>
  <si>
    <t>3 fois/semaine</t>
  </si>
  <si>
    <t>Bi-hebdomadaire</t>
  </si>
  <si>
    <t>Hebdomadaire</t>
  </si>
  <si>
    <t>Bimensuel</t>
  </si>
  <si>
    <t>Mensuel</t>
  </si>
  <si>
    <t>Bimestriel</t>
  </si>
  <si>
    <t>Trimestriel</t>
  </si>
  <si>
    <t>Semestriel</t>
  </si>
  <si>
    <t>Annuel</t>
  </si>
  <si>
    <t>Selon besoin</t>
  </si>
  <si>
    <t xml:space="preserve">Très satisfait = 4, Satisfait = 3 points
 Peu satisfait = 2 points Non satisfait = 1 point </t>
  </si>
  <si>
    <t>NOTE MAX</t>
  </si>
  <si>
    <t>A
Coeff</t>
  </si>
  <si>
    <t>B
Note X Coeff.</t>
  </si>
  <si>
    <t>OBSERVATIONS</t>
  </si>
  <si>
    <t>Suppression de toutes traces de doigts sur les portes et les cloisons vitrées</t>
  </si>
  <si>
    <t>X</t>
  </si>
  <si>
    <t>Vidage des points d'apport volontaires des déchets</t>
  </si>
  <si>
    <t>Lavage des points d'apport volontaires</t>
  </si>
  <si>
    <t>Dépoussierage des meubles et objets meublants (badgeuses)</t>
  </si>
  <si>
    <t>Dépoussierage par aspiration des sols et tapis</t>
  </si>
  <si>
    <t>Balayage humide des sols</t>
  </si>
  <si>
    <t>TOTAL NOTE MAXIMUM</t>
  </si>
  <si>
    <t>NOTE OBTENUE</t>
  </si>
  <si>
    <r>
      <t xml:space="preserve">(Seuil d'acceptabilité = </t>
    </r>
    <r>
      <rPr>
        <b/>
        <sz val="11"/>
        <color rgb="FFFF0000"/>
        <rFont val="Verdana"/>
        <family val="2"/>
      </rPr>
      <t>75%</t>
    </r>
    <r>
      <rPr>
        <b/>
        <sz val="11"/>
        <color theme="1"/>
        <rFont val="Verdana"/>
        <family val="2"/>
      </rPr>
      <t>)</t>
    </r>
  </si>
  <si>
    <t>RESULTAT DU CONTRÔLE</t>
  </si>
  <si>
    <t>OUI/NON</t>
  </si>
  <si>
    <t xml:space="preserve">oui </t>
  </si>
  <si>
    <t xml:space="preserve">Vidage des poubelles </t>
  </si>
  <si>
    <t>CONTRÔLE DES PRESTATIONS - "FICHE EXPLICATIVE"</t>
  </si>
  <si>
    <t>L'objet de cette fiche est de présenter de manière non exhaustive la méthode d'évaluation des contrôles de prestations.</t>
  </si>
  <si>
    <t>ZONE</t>
  </si>
  <si>
    <t>Locaux contrôlés</t>
  </si>
  <si>
    <t>Prestations contrôlées</t>
  </si>
  <si>
    <t>"oui" si contrôlé
sinon rien</t>
  </si>
  <si>
    <t>Note</t>
  </si>
  <si>
    <t>A
Coef.</t>
  </si>
  <si>
    <t>B 
Note x Coef.</t>
  </si>
  <si>
    <t>Observations</t>
  </si>
  <si>
    <t>TOTAL</t>
  </si>
  <si>
    <t xml:space="preserve">                                   </t>
  </si>
  <si>
    <t>NOTE DU CONTRÔLE</t>
  </si>
  <si>
    <t>(Seuil d'acceptabilité ³ 75%)</t>
  </si>
  <si>
    <t xml:space="preserve">CONSTAT D'ANOMALIE / ACTIONS CORRECTRICES : </t>
  </si>
  <si>
    <t>NOM, DATE ET SIGNATURE DU TITULAIRE</t>
  </si>
  <si>
    <t>NOM, DATE ET SIGNATURE DU/DES REPRÉSENTANT(S)</t>
  </si>
  <si>
    <t xml:space="preserve">Très satisfait = 4, Satisfait Satisfait = 3 points
 Peu satisfait = 2 points Non satisfait = 1 point </t>
  </si>
  <si>
    <t xml:space="preserve">TYPE DE CONTRÔLE : INOPINE </t>
  </si>
  <si>
    <t xml:space="preserve">Date : </t>
  </si>
  <si>
    <t>SITE CONTRÔLE : Les Euménides</t>
  </si>
  <si>
    <t>SAS de l'accueil porte A</t>
  </si>
  <si>
    <t xml:space="preserve">Aspiration des sols textiles </t>
  </si>
  <si>
    <t>Enlèvement des traces de doigt sur la vitrerie visible à hauteur d'homme</t>
  </si>
  <si>
    <t>Plateau d'accueil administratif</t>
  </si>
  <si>
    <t>Interdiction de nettoyage des écrans d'ordinateurs et claviers</t>
  </si>
  <si>
    <t>Vidage des poubelles</t>
  </si>
  <si>
    <t>Essuyage humide avec détergent / désinfectant des bureaux, meubles, téléphones, interrupteur et poignées de portes</t>
  </si>
  <si>
    <t>Fermeture et verrouillage des fenêtres restées ouvertes</t>
  </si>
  <si>
    <t>Box d'admission</t>
  </si>
  <si>
    <t>Dépoussierage des et essuyage des chaises et fauteuils</t>
  </si>
  <si>
    <t>Fermeture des portes</t>
  </si>
  <si>
    <t>Extinction des lumieres</t>
  </si>
  <si>
    <t>Sanitaires</t>
  </si>
  <si>
    <t>Nettoyage à l'aide de produits détergent, désinfectant et désodorisant des appareils sanitaires et de leur robinetterie, des miroirs</t>
  </si>
  <si>
    <t>Nettoyage des portes et huisserues, des plinthes, des tablettes et barres d'appui abvec un détergent / désinfectant</t>
  </si>
  <si>
    <t xml:space="preserve">Mise en place du papier hygiénique, du savon liquide et des essuies-mains </t>
  </si>
  <si>
    <t>Nettoyage humide des sols</t>
  </si>
  <si>
    <t>Vestiaire / douches patients</t>
  </si>
  <si>
    <t>Nettoyage du balai de toilette</t>
  </si>
  <si>
    <t>Espace cafétéria / convivialité patients / publics</t>
  </si>
  <si>
    <t xml:space="preserve">Essuyage humide du mobilier et des appreils électroménagers avec un désinfectant ou détergent </t>
  </si>
  <si>
    <t>nettoyage de la fontaine à eau et des distributeurs de boissons / confiseries</t>
  </si>
  <si>
    <t>Vidage de la poubelle</t>
  </si>
  <si>
    <t>Nettoyage de l'évier et plan de travail avec un détergent ou un désinfectant</t>
  </si>
  <si>
    <t>Nettoyage humide des sols (carrelage et vinyle)</t>
  </si>
  <si>
    <t>Couloirs et hall avant 8h</t>
  </si>
  <si>
    <t>Nettoyage des portes</t>
  </si>
  <si>
    <t>nettoyage humide des sols (carrelage et vinyle</t>
  </si>
  <si>
    <t>Nettoyage des rebords de fenêtres</t>
  </si>
  <si>
    <t>Nettoyage des vitres si besoin</t>
  </si>
  <si>
    <t>Local de stockage des déchets</t>
  </si>
  <si>
    <t>Nettoyage humide des sols (vinyle)</t>
  </si>
  <si>
    <t xml:space="preserve">Interdiction de nettoyage des écrans d'ordinateurs et claviers </t>
  </si>
  <si>
    <t>Essuyage humide de l'ensemble du mobilier avec un détergent ou désinfectant</t>
  </si>
  <si>
    <t>Désinfection des téléphones, poignées et interrupteurs</t>
  </si>
  <si>
    <t>Dépoussiérage et essuyage des chaises et fauteuils</t>
  </si>
  <si>
    <t>Balayage et nettoyage humide des sols</t>
  </si>
  <si>
    <t>Extinction des lumières</t>
  </si>
  <si>
    <t>Bureaux</t>
  </si>
  <si>
    <t>Salle d'activité</t>
  </si>
  <si>
    <t>Nettoyage des portes, huisseries, plinthes et des surfaces hautes avec un détergent / désinfectant</t>
  </si>
  <si>
    <t>Bureau photocopieuse</t>
  </si>
  <si>
    <t>Interdiction de nettoyage de l'imprimante</t>
  </si>
  <si>
    <t>Essuyage humide de l'ensemble du mobilier</t>
  </si>
  <si>
    <t xml:space="preserve">Dépoussiérage et essuyage des chaises et fauteuils </t>
  </si>
  <si>
    <t xml:space="preserve">Extinction des lumières </t>
  </si>
  <si>
    <t>Fermeture et verrouialge des fenêtres restées ouvertes</t>
  </si>
  <si>
    <t>Locaux de soins</t>
  </si>
  <si>
    <t>Interdiction de nettoyage des écrans d'ordinateurs, claviers et imprimante</t>
  </si>
  <si>
    <t>Local ménage</t>
  </si>
  <si>
    <t>Nettoyage du chariot de ménage</t>
  </si>
  <si>
    <t>Travaux mensuels</t>
  </si>
  <si>
    <t>Dépoussiérage et lavage des radiateurs ou ventilo-convecteurs</t>
  </si>
  <si>
    <t>Asipiration des chaises en tissu</t>
  </si>
  <si>
    <t xml:space="preserve">Glissière de fenêtre </t>
  </si>
  <si>
    <t>Plinthes</t>
  </si>
  <si>
    <t>Dépoussiérage des plafonds</t>
  </si>
  <si>
    <t xml:space="preserve">Nettoyage des portes et huisseries </t>
  </si>
  <si>
    <t>Nettoyage des dessus des portes et huisseries</t>
  </si>
  <si>
    <t>Escalier intérieur central du N0 au N2</t>
  </si>
  <si>
    <t>Aspiration et netoyage humide des sols</t>
  </si>
  <si>
    <t>Nettotage / désinfection mains courantes</t>
  </si>
  <si>
    <t>Travaux trimestriels sur l'ensemble des zones d'intervention</t>
  </si>
  <si>
    <t>Travaux semestriels sur l'ensemble des zones d'intervention</t>
  </si>
  <si>
    <t>Nettoyage des chaises intissées</t>
  </si>
  <si>
    <t xml:space="preserve">Détartrage de l'ensemble des sanitaires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</si>
</sst>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Verdana"/>
      <family val="2"/>
    </font>
    <font>
      <sz val="10"/>
      <color indexed="81"/>
      <name val="Verdana"/>
      <family val="2"/>
    </font>
    <font>
      <sz val="10"/>
      <color indexed="81"/>
      <name val="Calibri"/>
      <family val="2"/>
    </font>
    <font>
      <b/>
      <sz val="20"/>
      <color theme="0" tint="-4.9989318521683403E-2"/>
      <name val="Verdana"/>
      <family val="2"/>
    </font>
    <font>
      <sz val="11"/>
      <color theme="1"/>
      <name val="Verdana"/>
      <family val="2"/>
    </font>
    <font>
      <b/>
      <sz val="16"/>
      <color theme="0"/>
      <name val="Verdana"/>
      <family val="2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color theme="0"/>
      <name val="Verdana"/>
      <family val="2"/>
    </font>
    <font>
      <b/>
      <sz val="9"/>
      <name val="Verdana"/>
      <family val="2"/>
    </font>
    <font>
      <b/>
      <u/>
      <sz val="16"/>
      <color theme="0"/>
      <name val="Verdana"/>
      <family val="2"/>
    </font>
    <font>
      <b/>
      <sz val="9"/>
      <color theme="1"/>
      <name val="Verdana"/>
      <family val="2"/>
    </font>
    <font>
      <b/>
      <sz val="12"/>
      <name val="Verdana"/>
      <family val="2"/>
    </font>
    <font>
      <b/>
      <sz val="11"/>
      <color rgb="FFFF0000"/>
      <name val="Verdana"/>
      <family val="2"/>
    </font>
    <font>
      <b/>
      <sz val="11"/>
      <color rgb="FF00B050"/>
      <name val="Verdana"/>
      <family val="2"/>
    </font>
    <font>
      <sz val="11"/>
      <name val="Verdana"/>
      <family val="2"/>
    </font>
    <font>
      <b/>
      <sz val="8"/>
      <color theme="0"/>
      <name val="Verdana"/>
      <family val="2"/>
    </font>
    <font>
      <sz val="9"/>
      <color theme="1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7" tint="-0.249977111117893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49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5" borderId="7" applyNumberFormat="0" applyAlignment="0" applyProtection="0"/>
    <xf numFmtId="0" fontId="6" fillId="0" borderId="8" applyNumberFormat="0" applyFill="0" applyAlignment="0" applyProtection="0"/>
    <xf numFmtId="0" fontId="7" fillId="12" borderId="7" applyNumberFormat="0" applyAlignment="0" applyProtection="0"/>
    <xf numFmtId="164" fontId="1" fillId="0" borderId="0" applyFont="0" applyFill="0" applyBorder="0" applyAlignment="0" applyProtection="0"/>
    <xf numFmtId="0" fontId="8" fillId="8" borderId="0" applyNumberFormat="0" applyBorder="0" applyAlignment="0" applyProtection="0"/>
    <xf numFmtId="0" fontId="9" fillId="26" borderId="0" applyNumberFormat="0" applyBorder="0" applyAlignment="0" applyProtection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0" fontId="11" fillId="9" borderId="0" applyNumberFormat="0" applyBorder="0" applyAlignment="0" applyProtection="0"/>
    <xf numFmtId="0" fontId="12" fillId="25" borderId="9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7" borderId="14" applyNumberFormat="0" applyAlignment="0" applyProtection="0"/>
  </cellStyleXfs>
  <cellXfs count="133">
    <xf numFmtId="0" fontId="0" fillId="0" borderId="0" xfId="0"/>
    <xf numFmtId="0" fontId="20" fillId="0" borderId="0" xfId="0" applyFont="1"/>
    <xf numFmtId="0" fontId="24" fillId="0" borderId="0" xfId="0" applyFont="1"/>
    <xf numFmtId="0" fontId="25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6" fillId="2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32" fillId="28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textRotation="90" wrapText="1"/>
    </xf>
    <xf numFmtId="0" fontId="31" fillId="5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26" fillId="2" borderId="5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24" fillId="0" borderId="2" xfId="0" applyFont="1" applyBorder="1"/>
    <xf numFmtId="0" fontId="3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37" fillId="0" borderId="0" xfId="0" applyFont="1"/>
    <xf numFmtId="0" fontId="27" fillId="0" borderId="44" xfId="0" applyFont="1" applyBorder="1"/>
    <xf numFmtId="0" fontId="27" fillId="0" borderId="45" xfId="0" applyFont="1" applyBorder="1" applyAlignment="1">
      <alignment horizontal="center"/>
    </xf>
    <xf numFmtId="0" fontId="27" fillId="0" borderId="45" xfId="0" applyFont="1" applyBorder="1"/>
    <xf numFmtId="0" fontId="27" fillId="0" borderId="46" xfId="0" applyFont="1" applyBorder="1"/>
    <xf numFmtId="0" fontId="27" fillId="0" borderId="47" xfId="0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48" xfId="0" applyFont="1" applyBorder="1"/>
    <xf numFmtId="0" fontId="27" fillId="0" borderId="49" xfId="0" applyFont="1" applyBorder="1"/>
    <xf numFmtId="0" fontId="27" fillId="0" borderId="50" xfId="0" applyFont="1" applyBorder="1" applyAlignment="1">
      <alignment horizontal="center"/>
    </xf>
    <xf numFmtId="0" fontId="27" fillId="0" borderId="50" xfId="0" applyFont="1" applyBorder="1"/>
    <xf numFmtId="0" fontId="27" fillId="0" borderId="51" xfId="0" applyFont="1" applyBorder="1"/>
    <xf numFmtId="0" fontId="20" fillId="0" borderId="0" xfId="0" applyFont="1" applyAlignment="1">
      <alignment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8" fillId="0" borderId="19" xfId="0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8" fillId="0" borderId="19" xfId="0" applyFont="1" applyBorder="1" applyAlignment="1">
      <alignment horizontal="center" vertical="center" wrapText="1"/>
    </xf>
    <xf numFmtId="0" fontId="28" fillId="0" borderId="20" xfId="0" applyFont="1" applyBorder="1" applyAlignment="1" applyProtection="1">
      <alignment horizontal="left" vertical="center" wrapText="1"/>
      <protection locked="0"/>
    </xf>
    <xf numFmtId="0" fontId="28" fillId="0" borderId="21" xfId="0" applyFont="1" applyBorder="1" applyAlignment="1">
      <alignment vertical="center" wrapText="1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>
      <alignment horizontal="center" vertical="center" wrapText="1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5" xfId="0" applyFont="1" applyBorder="1" applyAlignment="1" applyProtection="1">
      <alignment horizontal="center" vertical="center" wrapText="1"/>
      <protection locked="0"/>
    </xf>
    <xf numFmtId="0" fontId="28" fillId="0" borderId="25" xfId="0" applyFont="1" applyBorder="1" applyAlignment="1">
      <alignment horizontal="center" vertical="center" wrapText="1"/>
    </xf>
    <xf numFmtId="0" fontId="28" fillId="0" borderId="26" xfId="0" applyFont="1" applyBorder="1" applyAlignment="1" applyProtection="1">
      <alignment horizontal="left" vertical="center" wrapText="1"/>
      <protection locked="0"/>
    </xf>
    <xf numFmtId="0" fontId="28" fillId="0" borderId="0" xfId="0" applyFont="1" applyAlignment="1">
      <alignment vertical="center" wrapText="1"/>
    </xf>
    <xf numFmtId="0" fontId="28" fillId="0" borderId="28" xfId="0" applyFont="1" applyBorder="1" applyAlignment="1">
      <alignment horizontal="center" vertical="center" wrapText="1"/>
    </xf>
    <xf numFmtId="0" fontId="29" fillId="0" borderId="17" xfId="0" applyFont="1" applyBorder="1" applyAlignment="1">
      <alignment vertical="center" wrapText="1"/>
    </xf>
    <xf numFmtId="0" fontId="28" fillId="0" borderId="29" xfId="0" applyFont="1" applyBorder="1" applyAlignment="1">
      <alignment vertical="center" wrapText="1"/>
    </xf>
    <xf numFmtId="9" fontId="29" fillId="0" borderId="1" xfId="38" applyFont="1" applyFill="1" applyBorder="1" applyAlignment="1" applyProtection="1">
      <alignment horizontal="center" vertical="center" wrapText="1"/>
    </xf>
    <xf numFmtId="14" fontId="26" fillId="2" borderId="1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7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8" fillId="0" borderId="1" xfId="0" applyFont="1" applyBorder="1" applyAlignment="1" applyProtection="1">
      <alignment horizontal="center" vertical="center"/>
      <protection locked="0"/>
    </xf>
    <xf numFmtId="0" fontId="24" fillId="0" borderId="1" xfId="0" applyFont="1" applyBorder="1" applyAlignment="1">
      <alignment horizontal="center"/>
    </xf>
    <xf numFmtId="0" fontId="23" fillId="28" borderId="4" xfId="0" applyFont="1" applyFill="1" applyBorder="1" applyAlignment="1">
      <alignment horizontal="center" vertical="center"/>
    </xf>
    <xf numFmtId="0" fontId="23" fillId="28" borderId="0" xfId="0" applyFont="1" applyFill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38" fillId="28" borderId="4" xfId="0" applyFont="1" applyFill="1" applyBorder="1" applyAlignment="1">
      <alignment horizontal="center" vertical="center"/>
    </xf>
    <xf numFmtId="0" fontId="38" fillId="28" borderId="0" xfId="0" applyFont="1" applyFill="1" applyAlignment="1">
      <alignment horizontal="center" vertical="center"/>
    </xf>
    <xf numFmtId="0" fontId="34" fillId="0" borderId="2" xfId="0" applyFont="1" applyBorder="1" applyAlignment="1" applyProtection="1">
      <alignment horizontal="center" vertical="top" wrapText="1"/>
      <protection locked="0"/>
    </xf>
    <xf numFmtId="0" fontId="34" fillId="0" borderId="32" xfId="0" applyFont="1" applyBorder="1" applyAlignment="1" applyProtection="1">
      <alignment horizontal="center" vertical="top" wrapText="1"/>
      <protection locked="0"/>
    </xf>
    <xf numFmtId="0" fontId="34" fillId="0" borderId="34" xfId="0" applyFont="1" applyBorder="1" applyAlignment="1" applyProtection="1">
      <alignment horizontal="center" vertical="top" wrapText="1"/>
      <protection locked="0"/>
    </xf>
    <xf numFmtId="0" fontId="34" fillId="0" borderId="27" xfId="0" applyFont="1" applyBorder="1" applyAlignment="1" applyProtection="1">
      <alignment horizontal="center" vertical="top" wrapText="1"/>
      <protection locked="0"/>
    </xf>
    <xf numFmtId="0" fontId="34" fillId="0" borderId="35" xfId="0" applyFont="1" applyBorder="1" applyAlignment="1" applyProtection="1">
      <alignment horizontal="center" vertical="top" wrapText="1"/>
      <protection locked="0"/>
    </xf>
    <xf numFmtId="0" fontId="34" fillId="0" borderId="36" xfId="0" applyFont="1" applyBorder="1" applyAlignment="1" applyProtection="1">
      <alignment horizontal="center" vertical="top" wrapText="1"/>
      <protection locked="0"/>
    </xf>
    <xf numFmtId="0" fontId="34" fillId="0" borderId="37" xfId="0" applyFont="1" applyBorder="1" applyAlignment="1" applyProtection="1">
      <alignment horizontal="center" vertical="top" wrapText="1"/>
      <protection locked="0"/>
    </xf>
    <xf numFmtId="0" fontId="34" fillId="0" borderId="38" xfId="0" applyFont="1" applyBorder="1" applyAlignment="1" applyProtection="1">
      <alignment horizontal="center" vertical="top" wrapText="1"/>
      <protection locked="0"/>
    </xf>
    <xf numFmtId="0" fontId="39" fillId="0" borderId="0" xfId="0" applyFont="1" applyAlignment="1">
      <alignment horizontal="left" wrapText="1"/>
    </xf>
    <xf numFmtId="0" fontId="28" fillId="0" borderId="41" xfId="0" applyFont="1" applyBorder="1" applyAlignment="1">
      <alignment horizontal="center" vertical="center" wrapText="1"/>
    </xf>
    <xf numFmtId="0" fontId="28" fillId="0" borderId="42" xfId="0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right" vertical="center" wrapText="1"/>
    </xf>
    <xf numFmtId="0" fontId="29" fillId="0" borderId="22" xfId="0" applyFont="1" applyBorder="1" applyAlignment="1">
      <alignment horizontal="right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34" fillId="0" borderId="16" xfId="0" applyFont="1" applyBorder="1" applyAlignment="1" applyProtection="1">
      <alignment horizontal="center" vertical="top" wrapText="1"/>
      <protection locked="0"/>
    </xf>
    <xf numFmtId="0" fontId="34" fillId="0" borderId="31" xfId="0" applyFont="1" applyBorder="1" applyAlignment="1" applyProtection="1">
      <alignment horizontal="center" vertical="top" wrapText="1"/>
      <protection locked="0"/>
    </xf>
    <xf numFmtId="0" fontId="34" fillId="0" borderId="15" xfId="0" applyFont="1" applyBorder="1" applyAlignment="1" applyProtection="1">
      <alignment horizontal="center" vertical="top" wrapText="1"/>
      <protection locked="0"/>
    </xf>
    <xf numFmtId="0" fontId="20" fillId="0" borderId="16" xfId="0" applyFont="1" applyBorder="1" applyAlignment="1" applyProtection="1">
      <alignment vertical="top" wrapText="1"/>
      <protection locked="0"/>
    </xf>
    <xf numFmtId="0" fontId="20" fillId="0" borderId="31" xfId="0" applyFont="1" applyBorder="1" applyAlignment="1" applyProtection="1">
      <alignment vertical="top" wrapText="1"/>
      <protection locked="0"/>
    </xf>
    <xf numFmtId="0" fontId="20" fillId="0" borderId="15" xfId="0" applyFont="1" applyBorder="1" applyAlignment="1" applyProtection="1">
      <alignment vertical="top" wrapText="1"/>
      <protection locked="0"/>
    </xf>
    <xf numFmtId="0" fontId="29" fillId="0" borderId="18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center"/>
    </xf>
    <xf numFmtId="0" fontId="26" fillId="2" borderId="1" xfId="0" applyFont="1" applyFill="1" applyBorder="1" applyAlignment="1">
      <alignment horizontal="left" vertical="center" wrapText="1"/>
    </xf>
    <xf numFmtId="0" fontId="32" fillId="28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textRotation="90" wrapText="1"/>
    </xf>
    <xf numFmtId="0" fontId="31" fillId="5" borderId="1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37" fillId="0" borderId="0" xfId="0" applyFont="1"/>
    <xf numFmtId="0" fontId="27" fillId="0" borderId="0" xfId="0" applyFont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/>
    </xf>
  </cellXfs>
  <cellStyles count="49">
    <cellStyle name="20 % - Accent1 2" xfId="2"/>
    <cellStyle name="20 % - Accent2 2" xfId="3"/>
    <cellStyle name="20 % - Accent3 2" xfId="4"/>
    <cellStyle name="20 % - Accent4 2" xfId="5"/>
    <cellStyle name="20 % - Accent5 2" xfId="6"/>
    <cellStyle name="20 % - Accent6 2" xfId="7"/>
    <cellStyle name="40 % - Accent1 2" xfId="8"/>
    <cellStyle name="40 % - Accent2 2" xfId="9"/>
    <cellStyle name="40 % - Accent3 2" xfId="10"/>
    <cellStyle name="40 % - Accent4 2" xfId="11"/>
    <cellStyle name="40 % - Accent5 2" xfId="12"/>
    <cellStyle name="40 % - Accent6 2" xfId="13"/>
    <cellStyle name="60 % - Accent1 2" xfId="14"/>
    <cellStyle name="60 % - Accent2 2" xfId="15"/>
    <cellStyle name="60 % - Accent3 2" xfId="16"/>
    <cellStyle name="60 % - Accent4 2" xfId="17"/>
    <cellStyle name="60 % - Accent5 2" xfId="18"/>
    <cellStyle name="60 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vertissement 2" xfId="26"/>
    <cellStyle name="Calcul 2" xfId="27"/>
    <cellStyle name="Cellule liée 2" xfId="28"/>
    <cellStyle name="Entrée 2" xfId="29"/>
    <cellStyle name="Euro" xfId="30"/>
    <cellStyle name="Insatisfaisant 2" xfId="31"/>
    <cellStyle name="Neutre 2" xfId="32"/>
    <cellStyle name="Normal" xfId="0" builtinId="0"/>
    <cellStyle name="Normal 2" xfId="33"/>
    <cellStyle name="Normal 2 2" xfId="34"/>
    <cellStyle name="Normal 3" xfId="35"/>
    <cellStyle name="Normal 3 2" xfId="36"/>
    <cellStyle name="Normal 3_2016-09 CCTP Annexe 2 Prestations" xfId="37"/>
    <cellStyle name="Normal 4" xfId="1"/>
    <cellStyle name="Pourcentage 2" xfId="38"/>
    <cellStyle name="Satisfaisant 2" xfId="39"/>
    <cellStyle name="Sortie 2" xfId="40"/>
    <cellStyle name="Texte explicatif 2" xfId="41"/>
    <cellStyle name="Titre 2" xfId="42"/>
    <cellStyle name="Titre 1 2" xfId="43"/>
    <cellStyle name="Titre 2 2" xfId="44"/>
    <cellStyle name="Titre 3 2" xfId="45"/>
    <cellStyle name="Titre 4 2" xfId="46"/>
    <cellStyle name="Total 2" xfId="47"/>
    <cellStyle name="Vérification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S219"/>
  <sheetViews>
    <sheetView tabSelected="1" topLeftCell="B195" zoomScale="80" zoomScaleNormal="80" workbookViewId="0">
      <selection activeCell="P207" sqref="P207"/>
    </sheetView>
  </sheetViews>
  <sheetFormatPr baseColWidth="10" defaultColWidth="11.44140625" defaultRowHeight="13.8" x14ac:dyDescent="0.25"/>
  <cols>
    <col min="1" max="1" width="6.6640625" style="2" customWidth="1"/>
    <col min="2" max="2" width="78.44140625" style="2" customWidth="1"/>
    <col min="3" max="3" width="20.6640625" style="4" customWidth="1"/>
    <col min="4" max="14" width="4.109375" style="2" customWidth="1"/>
    <col min="15" max="15" width="25.6640625" style="2" customWidth="1"/>
    <col min="16" max="18" width="11.44140625" style="4"/>
    <col min="19" max="19" width="38.88671875" style="2" customWidth="1"/>
    <col min="20" max="16384" width="11.44140625" style="2"/>
  </cols>
  <sheetData>
    <row r="2" spans="2:19" ht="37.200000000000003" customHeight="1" x14ac:dyDescent="0.25">
      <c r="B2" s="74" t="s">
        <v>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2:19" ht="37.200000000000003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9" ht="19.8" x14ac:dyDescent="0.25">
      <c r="B4" s="5" t="s">
        <v>55</v>
      </c>
      <c r="C4" s="6"/>
      <c r="D4" s="6"/>
      <c r="E4" s="6"/>
      <c r="F4" s="6"/>
      <c r="G4" s="6"/>
      <c r="H4" s="6"/>
      <c r="I4" s="6"/>
      <c r="J4" s="3"/>
      <c r="K4" s="3"/>
      <c r="L4" s="3"/>
      <c r="M4" s="3"/>
      <c r="N4" s="3"/>
      <c r="O4" s="76" t="s">
        <v>1</v>
      </c>
      <c r="P4" s="76"/>
      <c r="Q4" s="72" t="s">
        <v>2</v>
      </c>
      <c r="R4" s="72"/>
    </row>
    <row r="5" spans="2:19" ht="37.200000000000003" customHeight="1" x14ac:dyDescent="0.25">
      <c r="B5" s="65" t="s">
        <v>56</v>
      </c>
      <c r="C5" s="6"/>
      <c r="D5" s="6"/>
      <c r="E5" s="6"/>
      <c r="F5" s="6"/>
      <c r="G5" s="6"/>
      <c r="H5" s="6"/>
      <c r="I5" s="6"/>
      <c r="J5" s="3"/>
      <c r="K5" s="3"/>
      <c r="L5" s="3"/>
      <c r="M5" s="3"/>
      <c r="N5" s="3"/>
      <c r="O5" s="72" t="s">
        <v>3</v>
      </c>
      <c r="P5" s="72"/>
      <c r="Q5" s="73"/>
      <c r="R5" s="73"/>
    </row>
    <row r="6" spans="2:19" x14ac:dyDescent="0.25">
      <c r="B6" s="5" t="s">
        <v>57</v>
      </c>
      <c r="C6" s="6"/>
      <c r="D6" s="6"/>
      <c r="E6" s="6"/>
      <c r="F6" s="6"/>
      <c r="G6" s="6"/>
      <c r="H6" s="6"/>
      <c r="I6" s="6"/>
      <c r="O6" s="72" t="s">
        <v>4</v>
      </c>
      <c r="P6" s="72"/>
      <c r="Q6" s="73"/>
      <c r="R6" s="73"/>
    </row>
    <row r="7" spans="2:19" ht="15" customHeight="1" x14ac:dyDescent="0.25">
      <c r="B7" s="5"/>
      <c r="C7" s="6"/>
      <c r="D7" s="6"/>
      <c r="E7" s="6"/>
      <c r="F7" s="6"/>
      <c r="G7" s="6"/>
      <c r="H7" s="6"/>
      <c r="I7" s="6"/>
      <c r="J7" s="7"/>
      <c r="K7" s="7"/>
      <c r="L7" s="7"/>
      <c r="M7" s="7"/>
      <c r="N7" s="7"/>
      <c r="O7" s="72" t="s">
        <v>5</v>
      </c>
      <c r="P7" s="72"/>
      <c r="Q7" s="73"/>
      <c r="R7" s="73"/>
      <c r="S7" s="8"/>
    </row>
    <row r="8" spans="2:19" ht="63" customHeight="1" x14ac:dyDescent="0.25">
      <c r="C8" s="9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9"/>
      <c r="P8" s="9"/>
      <c r="Q8" s="9"/>
      <c r="R8" s="9"/>
      <c r="S8" s="8"/>
    </row>
    <row r="9" spans="2:19" ht="87.6" customHeight="1" x14ac:dyDescent="0.25">
      <c r="B9" s="10" t="s">
        <v>61</v>
      </c>
      <c r="C9" s="11" t="s">
        <v>6</v>
      </c>
      <c r="D9" s="12" t="s">
        <v>7</v>
      </c>
      <c r="E9" s="12" t="s">
        <v>8</v>
      </c>
      <c r="F9" s="12" t="s">
        <v>9</v>
      </c>
      <c r="G9" s="12" t="s">
        <v>10</v>
      </c>
      <c r="H9" s="12" t="s">
        <v>11</v>
      </c>
      <c r="I9" s="12" t="s">
        <v>12</v>
      </c>
      <c r="J9" s="12" t="s">
        <v>13</v>
      </c>
      <c r="K9" s="12" t="s">
        <v>14</v>
      </c>
      <c r="L9" s="12" t="s">
        <v>15</v>
      </c>
      <c r="M9" s="12" t="s">
        <v>16</v>
      </c>
      <c r="N9" s="12" t="s">
        <v>17</v>
      </c>
      <c r="O9" s="11" t="s">
        <v>54</v>
      </c>
      <c r="P9" s="13" t="s">
        <v>19</v>
      </c>
      <c r="Q9" s="11" t="s">
        <v>20</v>
      </c>
      <c r="R9" s="11" t="s">
        <v>21</v>
      </c>
      <c r="S9" s="14" t="s">
        <v>22</v>
      </c>
    </row>
    <row r="10" spans="2:19" ht="16.2" x14ac:dyDescent="0.25">
      <c r="B10" s="5" t="s">
        <v>62</v>
      </c>
      <c r="C10" s="15"/>
      <c r="D10" s="17" t="s">
        <v>24</v>
      </c>
      <c r="E10" s="16"/>
      <c r="F10" s="17"/>
      <c r="G10" s="17"/>
      <c r="H10" s="17"/>
      <c r="I10" s="17"/>
      <c r="J10" s="17"/>
      <c r="K10" s="17"/>
      <c r="L10" s="17"/>
      <c r="M10" s="17"/>
      <c r="N10" s="17"/>
      <c r="O10" s="18"/>
      <c r="P10" s="19">
        <f>4*Q10</f>
        <v>12</v>
      </c>
      <c r="Q10" s="19">
        <v>3</v>
      </c>
      <c r="R10" s="19">
        <f>O10*Q10</f>
        <v>0</v>
      </c>
      <c r="S10" s="18"/>
    </row>
    <row r="11" spans="2:19" ht="16.2" x14ac:dyDescent="0.25">
      <c r="B11" s="5" t="s">
        <v>63</v>
      </c>
      <c r="C11" s="15"/>
      <c r="D11" s="17" t="s">
        <v>24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19">
        <f t="shared" ref="P11:P16" si="0">4*Q11</f>
        <v>8</v>
      </c>
      <c r="Q11" s="19">
        <v>2</v>
      </c>
      <c r="R11" s="19">
        <f t="shared" ref="R11:R16" si="1">O11*Q11</f>
        <v>0</v>
      </c>
      <c r="S11" s="18"/>
    </row>
    <row r="12" spans="2:19" ht="23.4" customHeight="1" x14ac:dyDescent="0.25">
      <c r="B12" s="20" t="s">
        <v>64</v>
      </c>
      <c r="C12" s="15"/>
      <c r="D12" s="17" t="s">
        <v>24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8"/>
      <c r="P12" s="19">
        <f t="shared" si="0"/>
        <v>8</v>
      </c>
      <c r="Q12" s="19">
        <v>2</v>
      </c>
      <c r="R12" s="19">
        <f t="shared" si="1"/>
        <v>0</v>
      </c>
      <c r="S12" s="18"/>
    </row>
    <row r="13" spans="2:19" ht="16.2" x14ac:dyDescent="0.25">
      <c r="B13" s="5" t="s">
        <v>29</v>
      </c>
      <c r="C13" s="15"/>
      <c r="D13" s="17" t="s">
        <v>24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8"/>
      <c r="P13" s="19">
        <f t="shared" si="0"/>
        <v>12</v>
      </c>
      <c r="Q13" s="19">
        <v>3</v>
      </c>
      <c r="R13" s="19">
        <f t="shared" si="1"/>
        <v>0</v>
      </c>
      <c r="S13" s="19"/>
    </row>
    <row r="14" spans="2:19" ht="16.2" x14ac:dyDescent="0.25">
      <c r="B14" s="5" t="s">
        <v>65</v>
      </c>
      <c r="C14" s="15"/>
      <c r="D14" s="17" t="s">
        <v>24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8"/>
      <c r="P14" s="19">
        <f t="shared" si="0"/>
        <v>12</v>
      </c>
      <c r="Q14" s="19">
        <v>3</v>
      </c>
      <c r="R14" s="19">
        <f t="shared" si="1"/>
        <v>0</v>
      </c>
      <c r="S14" s="18"/>
    </row>
    <row r="15" spans="2:19" ht="16.2" x14ac:dyDescent="0.25">
      <c r="B15" s="5" t="s">
        <v>68</v>
      </c>
      <c r="C15" s="15"/>
      <c r="D15" s="17" t="s">
        <v>24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8"/>
      <c r="P15" s="19">
        <f t="shared" si="0"/>
        <v>12</v>
      </c>
      <c r="Q15" s="19">
        <v>3</v>
      </c>
      <c r="R15" s="19">
        <f t="shared" si="1"/>
        <v>0</v>
      </c>
      <c r="S15" s="18"/>
    </row>
    <row r="16" spans="2:19" ht="16.2" x14ac:dyDescent="0.25">
      <c r="B16" s="5" t="s">
        <v>69</v>
      </c>
      <c r="C16" s="15"/>
      <c r="D16" s="17" t="s">
        <v>24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8"/>
      <c r="P16" s="19">
        <f t="shared" si="0"/>
        <v>12</v>
      </c>
      <c r="Q16" s="19">
        <v>3</v>
      </c>
      <c r="R16" s="19">
        <f t="shared" si="1"/>
        <v>0</v>
      </c>
      <c r="S16" s="18"/>
    </row>
    <row r="17" spans="2:19" ht="16.2" x14ac:dyDescent="0.25">
      <c r="B17" s="21"/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</row>
    <row r="18" spans="2:19" ht="16.2" x14ac:dyDescent="0.25">
      <c r="B18" s="21"/>
      <c r="C18" s="22"/>
      <c r="D18" s="23"/>
      <c r="E18" s="23"/>
      <c r="F18" s="23"/>
      <c r="G18" s="23"/>
      <c r="H18" s="23"/>
      <c r="I18" s="23"/>
      <c r="J18" s="70" t="s">
        <v>30</v>
      </c>
      <c r="K18" s="70"/>
      <c r="L18" s="70"/>
      <c r="M18" s="70"/>
      <c r="N18" s="70"/>
      <c r="O18" s="71"/>
      <c r="P18" s="24">
        <f>SUM(P10:P16)</f>
        <v>76</v>
      </c>
    </row>
    <row r="19" spans="2:19" ht="16.2" x14ac:dyDescent="0.25">
      <c r="B19" s="21"/>
      <c r="C19" s="22"/>
      <c r="D19" s="23"/>
      <c r="E19" s="23"/>
      <c r="F19" s="23"/>
      <c r="G19" s="23"/>
      <c r="H19" s="23"/>
      <c r="I19" s="23"/>
      <c r="J19" s="70" t="s">
        <v>31</v>
      </c>
      <c r="K19" s="70"/>
      <c r="L19" s="70"/>
      <c r="M19" s="70"/>
      <c r="N19" s="70"/>
      <c r="O19" s="71"/>
      <c r="P19" s="24">
        <f>SUM(R10:R16)</f>
        <v>0</v>
      </c>
    </row>
    <row r="20" spans="2:19" ht="16.2" x14ac:dyDescent="0.25">
      <c r="B20" s="21"/>
      <c r="C20" s="22"/>
      <c r="D20" s="23"/>
      <c r="E20" s="23"/>
      <c r="F20" s="23"/>
      <c r="G20" s="23"/>
      <c r="H20" s="23"/>
      <c r="I20" s="23"/>
      <c r="J20" s="70" t="s">
        <v>32</v>
      </c>
      <c r="K20" s="70"/>
      <c r="L20" s="70"/>
      <c r="M20" s="70"/>
      <c r="N20" s="70"/>
      <c r="O20" s="71"/>
      <c r="P20" s="24">
        <f>(P19*100)/P18</f>
        <v>0</v>
      </c>
    </row>
    <row r="21" spans="2:19" ht="16.2" x14ac:dyDescent="0.25">
      <c r="B21" s="21"/>
      <c r="C21" s="22"/>
      <c r="D21" s="23"/>
      <c r="E21" s="23"/>
      <c r="F21" s="23"/>
      <c r="G21" s="23"/>
      <c r="H21" s="23"/>
      <c r="I21" s="23"/>
      <c r="J21" s="70" t="s">
        <v>33</v>
      </c>
      <c r="K21" s="70"/>
      <c r="L21" s="70"/>
      <c r="M21" s="70"/>
      <c r="N21" s="70"/>
      <c r="O21" s="71"/>
      <c r="P21" s="25" t="s">
        <v>34</v>
      </c>
    </row>
    <row r="22" spans="2:19" x14ac:dyDescent="0.25">
      <c r="B22" s="21"/>
      <c r="C22" s="22"/>
    </row>
    <row r="23" spans="2:19" ht="88.2" x14ac:dyDescent="0.25">
      <c r="B23" s="10" t="s">
        <v>66</v>
      </c>
      <c r="C23" s="11" t="s">
        <v>6</v>
      </c>
      <c r="D23" s="12" t="s">
        <v>7</v>
      </c>
      <c r="E23" s="12" t="s">
        <v>8</v>
      </c>
      <c r="F23" s="12" t="s">
        <v>9</v>
      </c>
      <c r="G23" s="12" t="s">
        <v>10</v>
      </c>
      <c r="H23" s="12" t="s">
        <v>11</v>
      </c>
      <c r="I23" s="12" t="s">
        <v>12</v>
      </c>
      <c r="J23" s="12" t="s">
        <v>13</v>
      </c>
      <c r="K23" s="12" t="s">
        <v>14</v>
      </c>
      <c r="L23" s="12" t="s">
        <v>15</v>
      </c>
      <c r="M23" s="12" t="s">
        <v>16</v>
      </c>
      <c r="N23" s="12" t="s">
        <v>17</v>
      </c>
      <c r="O23" s="11" t="s">
        <v>18</v>
      </c>
      <c r="P23" s="13" t="s">
        <v>19</v>
      </c>
      <c r="Q23" s="11" t="s">
        <v>20</v>
      </c>
      <c r="R23" s="11" t="s">
        <v>21</v>
      </c>
      <c r="S23" s="14" t="s">
        <v>22</v>
      </c>
    </row>
    <row r="24" spans="2:19" ht="16.2" x14ac:dyDescent="0.25">
      <c r="B24" s="5" t="s">
        <v>62</v>
      </c>
      <c r="C24" s="15"/>
      <c r="D24" s="17" t="s">
        <v>24</v>
      </c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8"/>
      <c r="P24" s="19">
        <f t="shared" ref="P24:P30" si="2">4*Q24</f>
        <v>12</v>
      </c>
      <c r="Q24" s="19">
        <v>3</v>
      </c>
      <c r="R24" s="19">
        <f t="shared" ref="R24:R30" si="3">O24*Q24</f>
        <v>0</v>
      </c>
      <c r="S24" s="18"/>
    </row>
    <row r="25" spans="2:19" ht="16.2" x14ac:dyDescent="0.25">
      <c r="B25" s="5" t="s">
        <v>63</v>
      </c>
      <c r="C25" s="15"/>
      <c r="D25" s="17" t="s">
        <v>24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8"/>
      <c r="P25" s="19">
        <f t="shared" si="2"/>
        <v>8</v>
      </c>
      <c r="Q25" s="19">
        <v>2</v>
      </c>
      <c r="R25" s="19">
        <f t="shared" si="3"/>
        <v>0</v>
      </c>
      <c r="S25" s="18"/>
    </row>
    <row r="26" spans="2:19" ht="28.2" customHeight="1" x14ac:dyDescent="0.25">
      <c r="B26" s="20" t="s">
        <v>64</v>
      </c>
      <c r="C26" s="15"/>
      <c r="D26" s="17" t="s">
        <v>24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8"/>
      <c r="P26" s="19">
        <f t="shared" si="2"/>
        <v>12</v>
      </c>
      <c r="Q26" s="19">
        <v>3</v>
      </c>
      <c r="R26" s="19">
        <f t="shared" si="3"/>
        <v>0</v>
      </c>
      <c r="S26" s="26"/>
    </row>
    <row r="27" spans="2:19" ht="16.2" x14ac:dyDescent="0.25">
      <c r="B27" s="20" t="s">
        <v>67</v>
      </c>
      <c r="C27" s="15"/>
      <c r="D27" s="17" t="s">
        <v>24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8"/>
      <c r="P27" s="19">
        <f t="shared" si="2"/>
        <v>12</v>
      </c>
      <c r="Q27" s="19">
        <v>3</v>
      </c>
      <c r="R27" s="19">
        <f t="shared" si="3"/>
        <v>0</v>
      </c>
      <c r="S27" s="18"/>
    </row>
    <row r="28" spans="2:19" ht="16.2" x14ac:dyDescent="0.25">
      <c r="B28" s="5" t="s">
        <v>69</v>
      </c>
      <c r="C28" s="15"/>
      <c r="D28" s="17" t="s">
        <v>24</v>
      </c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8"/>
      <c r="P28" s="19">
        <f t="shared" si="2"/>
        <v>8</v>
      </c>
      <c r="Q28" s="19">
        <v>2</v>
      </c>
      <c r="R28" s="19">
        <f t="shared" si="3"/>
        <v>0</v>
      </c>
      <c r="S28" s="18"/>
    </row>
    <row r="29" spans="2:19" ht="16.2" x14ac:dyDescent="0.25">
      <c r="B29" s="5" t="s">
        <v>68</v>
      </c>
      <c r="C29" s="15"/>
      <c r="D29" s="17" t="s">
        <v>24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8"/>
      <c r="P29" s="19">
        <f t="shared" si="2"/>
        <v>8</v>
      </c>
      <c r="Q29" s="19">
        <v>2</v>
      </c>
      <c r="R29" s="19">
        <f t="shared" si="3"/>
        <v>0</v>
      </c>
      <c r="S29" s="19"/>
    </row>
    <row r="30" spans="2:19" ht="16.2" x14ac:dyDescent="0.25">
      <c r="B30" s="5" t="s">
        <v>29</v>
      </c>
      <c r="C30" s="15"/>
      <c r="D30" s="17" t="s">
        <v>24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8"/>
      <c r="P30" s="19">
        <f t="shared" si="2"/>
        <v>8</v>
      </c>
      <c r="Q30" s="19">
        <v>2</v>
      </c>
      <c r="R30" s="19">
        <f t="shared" si="3"/>
        <v>0</v>
      </c>
      <c r="S30" s="18"/>
    </row>
    <row r="31" spans="2:19" x14ac:dyDescent="0.25">
      <c r="B31" s="21"/>
      <c r="C31" s="22"/>
    </row>
    <row r="32" spans="2:19" x14ac:dyDescent="0.25">
      <c r="B32" s="21"/>
      <c r="C32" s="22"/>
      <c r="J32" s="70" t="s">
        <v>30</v>
      </c>
      <c r="K32" s="70"/>
      <c r="L32" s="70"/>
      <c r="M32" s="70"/>
      <c r="N32" s="70"/>
      <c r="O32" s="71"/>
      <c r="P32" s="24">
        <f>SUM(P24:P30)</f>
        <v>68</v>
      </c>
    </row>
    <row r="33" spans="2:19" x14ac:dyDescent="0.25">
      <c r="B33" s="21"/>
      <c r="C33" s="22"/>
      <c r="J33" s="70" t="s">
        <v>31</v>
      </c>
      <c r="K33" s="70"/>
      <c r="L33" s="70"/>
      <c r="M33" s="70"/>
      <c r="N33" s="70"/>
      <c r="O33" s="71"/>
      <c r="P33" s="24">
        <f>SUM(R24:R30)</f>
        <v>0</v>
      </c>
    </row>
    <row r="34" spans="2:19" x14ac:dyDescent="0.25">
      <c r="B34" s="21"/>
      <c r="C34" s="22"/>
      <c r="J34" s="70" t="s">
        <v>32</v>
      </c>
      <c r="K34" s="70"/>
      <c r="L34" s="70"/>
      <c r="M34" s="70"/>
      <c r="N34" s="70"/>
      <c r="O34" s="71"/>
      <c r="P34" s="24">
        <f>(P33*100)/P32</f>
        <v>0</v>
      </c>
    </row>
    <row r="35" spans="2:19" x14ac:dyDescent="0.25">
      <c r="B35" s="21"/>
      <c r="C35" s="22"/>
      <c r="J35" s="70" t="s">
        <v>33</v>
      </c>
      <c r="K35" s="70"/>
      <c r="L35" s="70"/>
      <c r="M35" s="70"/>
      <c r="N35" s="70"/>
      <c r="O35" s="71"/>
      <c r="P35" s="25" t="s">
        <v>34</v>
      </c>
    </row>
    <row r="36" spans="2:19" x14ac:dyDescent="0.25">
      <c r="B36" s="21"/>
      <c r="C36" s="22"/>
    </row>
    <row r="37" spans="2:19" ht="88.2" x14ac:dyDescent="0.25">
      <c r="B37" s="10" t="s">
        <v>70</v>
      </c>
      <c r="C37" s="11" t="s">
        <v>6</v>
      </c>
      <c r="D37" s="12" t="s">
        <v>7</v>
      </c>
      <c r="E37" s="12" t="s">
        <v>8</v>
      </c>
      <c r="F37" s="12" t="s">
        <v>9</v>
      </c>
      <c r="G37" s="12" t="s">
        <v>10</v>
      </c>
      <c r="H37" s="12" t="s">
        <v>11</v>
      </c>
      <c r="I37" s="12" t="s">
        <v>12</v>
      </c>
      <c r="J37" s="12" t="s">
        <v>13</v>
      </c>
      <c r="K37" s="12" t="s">
        <v>14</v>
      </c>
      <c r="L37" s="12" t="s">
        <v>15</v>
      </c>
      <c r="M37" s="12" t="s">
        <v>16</v>
      </c>
      <c r="N37" s="12" t="s">
        <v>17</v>
      </c>
      <c r="O37" s="11" t="s">
        <v>18</v>
      </c>
      <c r="P37" s="13" t="s">
        <v>19</v>
      </c>
      <c r="Q37" s="11" t="s">
        <v>20</v>
      </c>
      <c r="R37" s="11" t="s">
        <v>21</v>
      </c>
      <c r="S37" s="14" t="s">
        <v>22</v>
      </c>
    </row>
    <row r="38" spans="2:19" ht="16.2" x14ac:dyDescent="0.25">
      <c r="B38" s="5" t="s">
        <v>63</v>
      </c>
      <c r="C38" s="15"/>
      <c r="D38" s="17" t="s">
        <v>24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19">
        <f t="shared" ref="P38:P43" si="4">4*Q38</f>
        <v>12</v>
      </c>
      <c r="Q38" s="19">
        <v>3</v>
      </c>
      <c r="R38" s="19">
        <f t="shared" ref="R38:R43" si="5">O38*Q38</f>
        <v>0</v>
      </c>
      <c r="S38" s="18"/>
    </row>
    <row r="39" spans="2:19" ht="26.4" customHeight="1" x14ac:dyDescent="0.25">
      <c r="B39" s="20" t="s">
        <v>71</v>
      </c>
      <c r="C39" s="15"/>
      <c r="D39" s="17" t="s">
        <v>24</v>
      </c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19">
        <f t="shared" si="4"/>
        <v>8</v>
      </c>
      <c r="Q39" s="19">
        <v>2</v>
      </c>
      <c r="R39" s="19">
        <f t="shared" si="5"/>
        <v>0</v>
      </c>
      <c r="S39" s="18"/>
    </row>
    <row r="40" spans="2:19" ht="14.4" customHeight="1" x14ac:dyDescent="0.25">
      <c r="B40" s="20" t="s">
        <v>76</v>
      </c>
      <c r="C40" s="15"/>
      <c r="D40" s="17" t="s">
        <v>24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19">
        <f t="shared" si="4"/>
        <v>12</v>
      </c>
      <c r="Q40" s="19">
        <v>3</v>
      </c>
      <c r="R40" s="19">
        <f t="shared" si="5"/>
        <v>0</v>
      </c>
      <c r="S40" s="18"/>
    </row>
    <row r="41" spans="2:19" ht="22.8" customHeight="1" x14ac:dyDescent="0.25">
      <c r="B41" s="20" t="s">
        <v>72</v>
      </c>
      <c r="C41" s="15"/>
      <c r="D41" s="17" t="s">
        <v>24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19">
        <f t="shared" si="4"/>
        <v>8</v>
      </c>
      <c r="Q41" s="19">
        <v>2</v>
      </c>
      <c r="R41" s="19">
        <f t="shared" si="5"/>
        <v>0</v>
      </c>
      <c r="S41" s="18"/>
    </row>
    <row r="42" spans="2:19" ht="14.4" customHeight="1" x14ac:dyDescent="0.25">
      <c r="B42" s="20" t="s">
        <v>73</v>
      </c>
      <c r="C42" s="15"/>
      <c r="D42" s="17" t="s">
        <v>24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19">
        <f t="shared" si="4"/>
        <v>12</v>
      </c>
      <c r="Q42" s="19">
        <v>3</v>
      </c>
      <c r="R42" s="19">
        <f t="shared" si="5"/>
        <v>0</v>
      </c>
      <c r="S42" s="18"/>
    </row>
    <row r="43" spans="2:19" ht="14.4" customHeight="1" x14ac:dyDescent="0.25">
      <c r="B43" s="20" t="s">
        <v>74</v>
      </c>
      <c r="C43" s="15"/>
      <c r="D43" s="17" t="s">
        <v>24</v>
      </c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19">
        <f t="shared" si="4"/>
        <v>12</v>
      </c>
      <c r="Q43" s="19">
        <v>3</v>
      </c>
      <c r="R43" s="19">
        <f t="shared" si="5"/>
        <v>0</v>
      </c>
      <c r="S43" s="19"/>
    </row>
    <row r="45" spans="2:19" x14ac:dyDescent="0.25">
      <c r="J45" s="70" t="s">
        <v>30</v>
      </c>
      <c r="K45" s="70"/>
      <c r="L45" s="70"/>
      <c r="M45" s="70"/>
      <c r="N45" s="70"/>
      <c r="O45" s="71"/>
      <c r="P45" s="24">
        <f>SUM(P38:P43)</f>
        <v>64</v>
      </c>
    </row>
    <row r="46" spans="2:19" x14ac:dyDescent="0.25">
      <c r="J46" s="70" t="s">
        <v>31</v>
      </c>
      <c r="K46" s="70"/>
      <c r="L46" s="70"/>
      <c r="M46" s="70"/>
      <c r="N46" s="70"/>
      <c r="O46" s="71"/>
      <c r="P46" s="24">
        <f>SUM(R38:R43)</f>
        <v>0</v>
      </c>
    </row>
    <row r="47" spans="2:19" x14ac:dyDescent="0.25">
      <c r="J47" s="70" t="s">
        <v>32</v>
      </c>
      <c r="K47" s="70"/>
      <c r="L47" s="70"/>
      <c r="M47" s="70"/>
      <c r="N47" s="70"/>
      <c r="O47" s="71"/>
      <c r="P47" s="24">
        <f>(P46*100)/P45</f>
        <v>0</v>
      </c>
    </row>
    <row r="48" spans="2:19" x14ac:dyDescent="0.25">
      <c r="J48" s="70" t="s">
        <v>33</v>
      </c>
      <c r="K48" s="70"/>
      <c r="L48" s="70"/>
      <c r="M48" s="70"/>
      <c r="N48" s="70"/>
      <c r="O48" s="71"/>
      <c r="P48" s="25" t="s">
        <v>34</v>
      </c>
    </row>
    <row r="50" spans="2:19" ht="88.2" x14ac:dyDescent="0.25">
      <c r="B50" s="10" t="s">
        <v>58</v>
      </c>
      <c r="C50" s="11" t="s">
        <v>6</v>
      </c>
      <c r="D50" s="12" t="s">
        <v>7</v>
      </c>
      <c r="E50" s="12" t="s">
        <v>8</v>
      </c>
      <c r="F50" s="12" t="s">
        <v>9</v>
      </c>
      <c r="G50" s="12" t="s">
        <v>10</v>
      </c>
      <c r="H50" s="12" t="s">
        <v>11</v>
      </c>
      <c r="I50" s="12" t="s">
        <v>12</v>
      </c>
      <c r="J50" s="12" t="s">
        <v>13</v>
      </c>
      <c r="K50" s="12" t="s">
        <v>14</v>
      </c>
      <c r="L50" s="12" t="s">
        <v>15</v>
      </c>
      <c r="M50" s="12" t="s">
        <v>16</v>
      </c>
      <c r="N50" s="12" t="s">
        <v>17</v>
      </c>
      <c r="O50" s="11" t="s">
        <v>18</v>
      </c>
      <c r="P50" s="13" t="s">
        <v>19</v>
      </c>
      <c r="Q50" s="11" t="s">
        <v>20</v>
      </c>
      <c r="R50" s="11" t="s">
        <v>21</v>
      </c>
      <c r="S50" s="14" t="s">
        <v>22</v>
      </c>
    </row>
    <row r="51" spans="2:19" ht="16.2" x14ac:dyDescent="0.25">
      <c r="B51" s="20" t="s">
        <v>59</v>
      </c>
      <c r="C51" s="15"/>
      <c r="D51" s="17" t="s">
        <v>24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19">
        <f t="shared" ref="P51:P52" si="6">4*Q51</f>
        <v>12</v>
      </c>
      <c r="Q51" s="19">
        <v>3</v>
      </c>
      <c r="R51" s="19">
        <f t="shared" ref="R51:R52" si="7">O51*Q51</f>
        <v>0</v>
      </c>
      <c r="S51" s="18"/>
    </row>
    <row r="52" spans="2:19" ht="16.2" x14ac:dyDescent="0.25">
      <c r="B52" s="20" t="s">
        <v>60</v>
      </c>
      <c r="C52" s="15"/>
      <c r="D52" s="17" t="s">
        <v>24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19">
        <f t="shared" si="6"/>
        <v>12</v>
      </c>
      <c r="Q52" s="19">
        <v>3</v>
      </c>
      <c r="R52" s="19">
        <f t="shared" si="7"/>
        <v>0</v>
      </c>
      <c r="S52" s="18"/>
    </row>
    <row r="54" spans="2:19" x14ac:dyDescent="0.25">
      <c r="J54" s="70" t="s">
        <v>30</v>
      </c>
      <c r="K54" s="70"/>
      <c r="L54" s="70"/>
      <c r="M54" s="70"/>
      <c r="N54" s="70"/>
      <c r="O54" s="71"/>
      <c r="P54" s="24">
        <f>SUM(P51:P52)</f>
        <v>24</v>
      </c>
    </row>
    <row r="55" spans="2:19" x14ac:dyDescent="0.25">
      <c r="J55" s="70" t="s">
        <v>31</v>
      </c>
      <c r="K55" s="70"/>
      <c r="L55" s="70"/>
      <c r="M55" s="70"/>
      <c r="N55" s="70"/>
      <c r="O55" s="71"/>
      <c r="P55" s="24">
        <f>SUM(R51:R52)</f>
        <v>0</v>
      </c>
    </row>
    <row r="56" spans="2:19" x14ac:dyDescent="0.25">
      <c r="J56" s="70" t="s">
        <v>32</v>
      </c>
      <c r="K56" s="70"/>
      <c r="L56" s="70"/>
      <c r="M56" s="70"/>
      <c r="N56" s="70"/>
      <c r="O56" s="71"/>
      <c r="P56" s="24">
        <f>(P55*100)/P54</f>
        <v>0</v>
      </c>
    </row>
    <row r="57" spans="2:19" x14ac:dyDescent="0.25">
      <c r="J57" s="70" t="s">
        <v>33</v>
      </c>
      <c r="K57" s="70"/>
      <c r="L57" s="70"/>
      <c r="M57" s="70"/>
      <c r="N57" s="70"/>
      <c r="O57" s="71"/>
      <c r="P57" s="25" t="s">
        <v>34</v>
      </c>
    </row>
    <row r="59" spans="2:19" ht="88.2" x14ac:dyDescent="0.25">
      <c r="B59" s="10" t="s">
        <v>75</v>
      </c>
      <c r="C59" s="11" t="s">
        <v>6</v>
      </c>
      <c r="D59" s="12" t="s">
        <v>7</v>
      </c>
      <c r="E59" s="12" t="s">
        <v>8</v>
      </c>
      <c r="F59" s="12" t="s">
        <v>9</v>
      </c>
      <c r="G59" s="12" t="s">
        <v>10</v>
      </c>
      <c r="H59" s="12" t="s">
        <v>11</v>
      </c>
      <c r="I59" s="12" t="s">
        <v>12</v>
      </c>
      <c r="J59" s="12" t="s">
        <v>13</v>
      </c>
      <c r="K59" s="12" t="s">
        <v>14</v>
      </c>
      <c r="L59" s="12" t="s">
        <v>15</v>
      </c>
      <c r="M59" s="12" t="s">
        <v>16</v>
      </c>
      <c r="N59" s="12" t="s">
        <v>17</v>
      </c>
      <c r="O59" s="11" t="s">
        <v>18</v>
      </c>
      <c r="P59" s="13" t="s">
        <v>19</v>
      </c>
      <c r="Q59" s="11" t="s">
        <v>20</v>
      </c>
      <c r="R59" s="11" t="s">
        <v>21</v>
      </c>
      <c r="S59" s="14" t="s">
        <v>22</v>
      </c>
    </row>
    <row r="60" spans="2:19" ht="16.2" x14ac:dyDescent="0.25">
      <c r="B60" s="5" t="s">
        <v>63</v>
      </c>
      <c r="C60" s="15"/>
      <c r="D60" s="17" t="s">
        <v>24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8"/>
      <c r="P60" s="19">
        <f t="shared" ref="P60:P65" si="8">4*Q60</f>
        <v>12</v>
      </c>
      <c r="Q60" s="19">
        <v>3</v>
      </c>
      <c r="R60" s="19">
        <f t="shared" ref="R60:R65" si="9">O60*Q60</f>
        <v>0</v>
      </c>
      <c r="S60" s="18"/>
    </row>
    <row r="61" spans="2:19" ht="20.399999999999999" x14ac:dyDescent="0.25">
      <c r="B61" s="20" t="s">
        <v>71</v>
      </c>
      <c r="C61" s="15"/>
      <c r="D61" s="17" t="s">
        <v>24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8"/>
      <c r="P61" s="19">
        <f t="shared" si="8"/>
        <v>8</v>
      </c>
      <c r="Q61" s="19">
        <v>2</v>
      </c>
      <c r="R61" s="19">
        <f t="shared" si="9"/>
        <v>0</v>
      </c>
      <c r="S61" s="18"/>
    </row>
    <row r="62" spans="2:19" ht="16.2" x14ac:dyDescent="0.25">
      <c r="B62" s="20" t="s">
        <v>76</v>
      </c>
      <c r="C62" s="15"/>
      <c r="D62" s="17" t="s">
        <v>24</v>
      </c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8"/>
      <c r="P62" s="19">
        <f t="shared" si="8"/>
        <v>12</v>
      </c>
      <c r="Q62" s="19">
        <v>3</v>
      </c>
      <c r="R62" s="19">
        <f t="shared" si="9"/>
        <v>0</v>
      </c>
      <c r="S62" s="18"/>
    </row>
    <row r="63" spans="2:19" ht="20.399999999999999" x14ac:dyDescent="0.25">
      <c r="B63" s="20" t="s">
        <v>72</v>
      </c>
      <c r="C63" s="15"/>
      <c r="D63" s="17" t="s">
        <v>24</v>
      </c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8"/>
      <c r="P63" s="19">
        <f>4*Q63</f>
        <v>12</v>
      </c>
      <c r="Q63" s="19">
        <v>3</v>
      </c>
      <c r="R63" s="19">
        <f t="shared" si="9"/>
        <v>0</v>
      </c>
      <c r="S63" s="18"/>
    </row>
    <row r="64" spans="2:19" ht="16.2" x14ac:dyDescent="0.25">
      <c r="B64" s="20" t="s">
        <v>73</v>
      </c>
      <c r="C64" s="15"/>
      <c r="D64" s="17" t="s">
        <v>24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8"/>
      <c r="P64" s="19">
        <f t="shared" si="8"/>
        <v>12</v>
      </c>
      <c r="Q64" s="19">
        <v>3</v>
      </c>
      <c r="R64" s="19">
        <f t="shared" si="9"/>
        <v>0</v>
      </c>
      <c r="S64" s="18"/>
    </row>
    <row r="65" spans="2:19" ht="16.2" x14ac:dyDescent="0.25">
      <c r="B65" s="20" t="s">
        <v>74</v>
      </c>
      <c r="C65" s="15"/>
      <c r="D65" s="17" t="s">
        <v>24</v>
      </c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8"/>
      <c r="P65" s="19">
        <f t="shared" si="8"/>
        <v>8</v>
      </c>
      <c r="Q65" s="19">
        <v>2</v>
      </c>
      <c r="R65" s="19">
        <f t="shared" si="9"/>
        <v>0</v>
      </c>
      <c r="S65" s="18"/>
    </row>
    <row r="67" spans="2:19" x14ac:dyDescent="0.25">
      <c r="J67" s="70" t="s">
        <v>30</v>
      </c>
      <c r="K67" s="70"/>
      <c r="L67" s="70"/>
      <c r="M67" s="70"/>
      <c r="N67" s="70"/>
      <c r="O67" s="71"/>
      <c r="P67" s="24">
        <f>SUM(P60:P65)</f>
        <v>64</v>
      </c>
    </row>
    <row r="68" spans="2:19" x14ac:dyDescent="0.25">
      <c r="J68" s="70" t="s">
        <v>31</v>
      </c>
      <c r="K68" s="70"/>
      <c r="L68" s="70"/>
      <c r="M68" s="70"/>
      <c r="N68" s="70"/>
      <c r="O68" s="71"/>
      <c r="P68" s="24">
        <f>SUM(R60:R65)</f>
        <v>0</v>
      </c>
    </row>
    <row r="69" spans="2:19" x14ac:dyDescent="0.25">
      <c r="J69" s="70" t="s">
        <v>32</v>
      </c>
      <c r="K69" s="70"/>
      <c r="L69" s="70"/>
      <c r="M69" s="70"/>
      <c r="N69" s="70"/>
      <c r="O69" s="71"/>
      <c r="P69" s="24">
        <f>(P68*100)/P67</f>
        <v>0</v>
      </c>
    </row>
    <row r="70" spans="2:19" x14ac:dyDescent="0.25">
      <c r="J70" s="70" t="s">
        <v>33</v>
      </c>
      <c r="K70" s="70"/>
      <c r="L70" s="70"/>
      <c r="M70" s="70"/>
      <c r="N70" s="70"/>
      <c r="O70" s="71"/>
      <c r="P70" s="25" t="s">
        <v>34</v>
      </c>
    </row>
    <row r="72" spans="2:19" ht="83.4" customHeight="1" x14ac:dyDescent="0.25">
      <c r="B72" s="10" t="s">
        <v>77</v>
      </c>
      <c r="C72" s="11" t="s">
        <v>6</v>
      </c>
      <c r="D72" s="12" t="s">
        <v>7</v>
      </c>
      <c r="E72" s="12" t="s">
        <v>8</v>
      </c>
      <c r="F72" s="12" t="s">
        <v>9</v>
      </c>
      <c r="G72" s="12" t="s">
        <v>10</v>
      </c>
      <c r="H72" s="12" t="s">
        <v>11</v>
      </c>
      <c r="I72" s="12" t="s">
        <v>12</v>
      </c>
      <c r="J72" s="12" t="s">
        <v>13</v>
      </c>
      <c r="K72" s="12" t="s">
        <v>14</v>
      </c>
      <c r="L72" s="12" t="s">
        <v>15</v>
      </c>
      <c r="M72" s="12" t="s">
        <v>16</v>
      </c>
      <c r="N72" s="12" t="s">
        <v>17</v>
      </c>
      <c r="O72" s="11" t="s">
        <v>18</v>
      </c>
      <c r="P72" s="13" t="s">
        <v>19</v>
      </c>
      <c r="Q72" s="11" t="s">
        <v>20</v>
      </c>
      <c r="R72" s="11" t="s">
        <v>21</v>
      </c>
      <c r="S72" s="14" t="s">
        <v>22</v>
      </c>
    </row>
    <row r="73" spans="2:19" ht="16.2" x14ac:dyDescent="0.25">
      <c r="B73" s="5" t="s">
        <v>78</v>
      </c>
      <c r="C73" s="15"/>
      <c r="D73" s="17" t="s">
        <v>24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8"/>
      <c r="P73" s="19">
        <f t="shared" ref="P73:P77" si="10">4*Q73</f>
        <v>12</v>
      </c>
      <c r="Q73" s="19">
        <v>3</v>
      </c>
      <c r="R73" s="19">
        <f t="shared" ref="R73:R77" si="11">O73*Q73</f>
        <v>0</v>
      </c>
      <c r="S73" s="18"/>
    </row>
    <row r="74" spans="2:19" ht="16.2" x14ac:dyDescent="0.25">
      <c r="B74" s="5" t="s">
        <v>79</v>
      </c>
      <c r="C74" s="15"/>
      <c r="D74" s="17" t="s">
        <v>24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8"/>
      <c r="P74" s="19">
        <f t="shared" si="10"/>
        <v>8</v>
      </c>
      <c r="Q74" s="19">
        <v>2</v>
      </c>
      <c r="R74" s="19">
        <f t="shared" si="11"/>
        <v>0</v>
      </c>
      <c r="S74" s="18"/>
    </row>
    <row r="75" spans="2:19" ht="16.2" x14ac:dyDescent="0.25">
      <c r="B75" s="5" t="s">
        <v>80</v>
      </c>
      <c r="C75" s="15"/>
      <c r="D75" s="17" t="s">
        <v>24</v>
      </c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8"/>
      <c r="P75" s="19">
        <f t="shared" si="10"/>
        <v>12</v>
      </c>
      <c r="Q75" s="19">
        <v>3</v>
      </c>
      <c r="R75" s="19">
        <f t="shared" si="11"/>
        <v>0</v>
      </c>
      <c r="S75" s="18"/>
    </row>
    <row r="76" spans="2:19" ht="16.2" x14ac:dyDescent="0.25">
      <c r="B76" s="5" t="s">
        <v>81</v>
      </c>
      <c r="C76" s="15"/>
      <c r="D76" s="17" t="s">
        <v>24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8"/>
      <c r="P76" s="19">
        <f t="shared" si="10"/>
        <v>12</v>
      </c>
      <c r="Q76" s="19">
        <v>3</v>
      </c>
      <c r="R76" s="19">
        <f t="shared" si="11"/>
        <v>0</v>
      </c>
      <c r="S76" s="18"/>
    </row>
    <row r="77" spans="2:19" ht="16.2" x14ac:dyDescent="0.25">
      <c r="B77" s="5" t="s">
        <v>82</v>
      </c>
      <c r="C77" s="15"/>
      <c r="D77" s="17" t="s">
        <v>24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8"/>
      <c r="P77" s="19">
        <f t="shared" si="10"/>
        <v>8</v>
      </c>
      <c r="Q77" s="19">
        <v>2</v>
      </c>
      <c r="R77" s="19">
        <f t="shared" si="11"/>
        <v>0</v>
      </c>
      <c r="S77" s="18"/>
    </row>
    <row r="78" spans="2:19" x14ac:dyDescent="0.25">
      <c r="B78" s="21"/>
      <c r="C78" s="22"/>
    </row>
    <row r="79" spans="2:19" x14ac:dyDescent="0.25">
      <c r="B79" s="21"/>
      <c r="C79" s="22"/>
      <c r="J79" s="70" t="s">
        <v>30</v>
      </c>
      <c r="K79" s="70"/>
      <c r="L79" s="70"/>
      <c r="M79" s="70"/>
      <c r="N79" s="70"/>
      <c r="O79" s="71"/>
      <c r="P79" s="24">
        <f>SUM(P73:P77)</f>
        <v>52</v>
      </c>
    </row>
    <row r="80" spans="2:19" x14ac:dyDescent="0.25">
      <c r="B80" s="21"/>
      <c r="C80" s="22"/>
      <c r="J80" s="70" t="s">
        <v>31</v>
      </c>
      <c r="K80" s="70"/>
      <c r="L80" s="70"/>
      <c r="M80" s="70"/>
      <c r="N80" s="70"/>
      <c r="O80" s="71"/>
      <c r="P80" s="24">
        <f>SUM(R73:R77)</f>
        <v>0</v>
      </c>
    </row>
    <row r="81" spans="2:19" x14ac:dyDescent="0.25">
      <c r="B81" s="21"/>
      <c r="C81" s="22"/>
      <c r="J81" s="70" t="s">
        <v>32</v>
      </c>
      <c r="K81" s="70"/>
      <c r="L81" s="70"/>
      <c r="M81" s="70"/>
      <c r="N81" s="70"/>
      <c r="O81" s="71"/>
      <c r="P81" s="24">
        <f>(P80*100)/P79</f>
        <v>0</v>
      </c>
    </row>
    <row r="82" spans="2:19" x14ac:dyDescent="0.25">
      <c r="B82" s="21"/>
      <c r="C82" s="22"/>
      <c r="J82" s="70" t="s">
        <v>33</v>
      </c>
      <c r="K82" s="70"/>
      <c r="L82" s="70"/>
      <c r="M82" s="70"/>
      <c r="N82" s="70"/>
      <c r="O82" s="71"/>
      <c r="P82" s="25" t="s">
        <v>34</v>
      </c>
    </row>
    <row r="83" spans="2:19" x14ac:dyDescent="0.25">
      <c r="B83" s="21"/>
      <c r="C83" s="22"/>
    </row>
    <row r="84" spans="2:19" ht="88.2" x14ac:dyDescent="0.25">
      <c r="B84" s="10" t="s">
        <v>83</v>
      </c>
      <c r="C84" s="11" t="s">
        <v>6</v>
      </c>
      <c r="D84" s="12" t="s">
        <v>7</v>
      </c>
      <c r="E84" s="12" t="s">
        <v>8</v>
      </c>
      <c r="F84" s="12" t="s">
        <v>9</v>
      </c>
      <c r="G84" s="12" t="s">
        <v>10</v>
      </c>
      <c r="H84" s="12" t="s">
        <v>11</v>
      </c>
      <c r="I84" s="12" t="s">
        <v>12</v>
      </c>
      <c r="J84" s="12" t="s">
        <v>13</v>
      </c>
      <c r="K84" s="12" t="s">
        <v>14</v>
      </c>
      <c r="L84" s="12" t="s">
        <v>15</v>
      </c>
      <c r="M84" s="12" t="s">
        <v>16</v>
      </c>
      <c r="N84" s="12" t="s">
        <v>17</v>
      </c>
      <c r="O84" s="11" t="s">
        <v>18</v>
      </c>
      <c r="P84" s="13" t="s">
        <v>19</v>
      </c>
      <c r="Q84" s="11" t="s">
        <v>20</v>
      </c>
      <c r="R84" s="11" t="s">
        <v>21</v>
      </c>
      <c r="S84" s="14" t="s">
        <v>22</v>
      </c>
    </row>
    <row r="85" spans="2:19" ht="16.2" x14ac:dyDescent="0.25">
      <c r="B85" s="5" t="s">
        <v>84</v>
      </c>
      <c r="C85" s="15"/>
      <c r="D85" s="17" t="s">
        <v>24</v>
      </c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8"/>
      <c r="P85" s="19">
        <f t="shared" ref="P85:P88" si="12">4*Q85</f>
        <v>12</v>
      </c>
      <c r="Q85" s="19">
        <v>3</v>
      </c>
      <c r="R85" s="19">
        <f t="shared" ref="R85:R88" si="13">O85*Q85</f>
        <v>0</v>
      </c>
      <c r="S85" s="18"/>
    </row>
    <row r="86" spans="2:19" ht="16.2" x14ac:dyDescent="0.25">
      <c r="B86" s="20" t="s">
        <v>85</v>
      </c>
      <c r="C86" s="15"/>
      <c r="D86" s="17" t="s">
        <v>24</v>
      </c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8"/>
      <c r="P86" s="19">
        <f t="shared" si="12"/>
        <v>8</v>
      </c>
      <c r="Q86" s="19">
        <v>2</v>
      </c>
      <c r="R86" s="19">
        <f t="shared" si="13"/>
        <v>0</v>
      </c>
      <c r="S86" s="18"/>
    </row>
    <row r="87" spans="2:19" ht="16.2" x14ac:dyDescent="0.25">
      <c r="B87" s="5" t="s">
        <v>86</v>
      </c>
      <c r="C87" s="15"/>
      <c r="D87" s="17" t="s">
        <v>24</v>
      </c>
      <c r="E87" s="17"/>
      <c r="F87" s="17"/>
      <c r="G87" s="27"/>
      <c r="H87" s="27"/>
      <c r="I87" s="27"/>
      <c r="J87" s="27"/>
      <c r="K87" s="27"/>
      <c r="L87" s="27"/>
      <c r="M87" s="27"/>
      <c r="N87" s="27"/>
      <c r="O87" s="18"/>
      <c r="P87" s="19">
        <f t="shared" si="12"/>
        <v>12</v>
      </c>
      <c r="Q87" s="19">
        <v>3</v>
      </c>
      <c r="R87" s="19">
        <f t="shared" si="13"/>
        <v>0</v>
      </c>
      <c r="S87" s="18"/>
    </row>
    <row r="88" spans="2:19" ht="16.2" x14ac:dyDescent="0.25">
      <c r="B88" s="5" t="s">
        <v>87</v>
      </c>
      <c r="C88" s="15"/>
      <c r="D88" s="17" t="s">
        <v>24</v>
      </c>
      <c r="E88" s="17"/>
      <c r="F88" s="17"/>
      <c r="G88" s="27"/>
      <c r="H88" s="27"/>
      <c r="I88" s="27"/>
      <c r="J88" s="27"/>
      <c r="K88" s="27"/>
      <c r="L88" s="27"/>
      <c r="M88" s="27"/>
      <c r="N88" s="27"/>
      <c r="O88" s="18"/>
      <c r="P88" s="19">
        <f t="shared" si="12"/>
        <v>12</v>
      </c>
      <c r="Q88" s="19">
        <v>3</v>
      </c>
      <c r="R88" s="19">
        <f t="shared" si="13"/>
        <v>0</v>
      </c>
      <c r="S88" s="18"/>
    </row>
    <row r="90" spans="2:19" x14ac:dyDescent="0.25">
      <c r="J90" s="70" t="s">
        <v>30</v>
      </c>
      <c r="K90" s="70"/>
      <c r="L90" s="70"/>
      <c r="M90" s="70"/>
      <c r="N90" s="70"/>
      <c r="O90" s="71"/>
      <c r="P90" s="24">
        <f>SUM(P85:P88)</f>
        <v>44</v>
      </c>
    </row>
    <row r="91" spans="2:19" x14ac:dyDescent="0.25">
      <c r="J91" s="70" t="s">
        <v>31</v>
      </c>
      <c r="K91" s="70"/>
      <c r="L91" s="70"/>
      <c r="M91" s="70"/>
      <c r="N91" s="70"/>
      <c r="O91" s="71"/>
      <c r="P91" s="24">
        <f>SUM(R85:R88)</f>
        <v>0</v>
      </c>
    </row>
    <row r="92" spans="2:19" x14ac:dyDescent="0.25">
      <c r="J92" s="70" t="s">
        <v>32</v>
      </c>
      <c r="K92" s="70"/>
      <c r="L92" s="70"/>
      <c r="M92" s="70"/>
      <c r="N92" s="70"/>
      <c r="O92" s="71"/>
      <c r="P92" s="24">
        <f>(P91*100)/P90</f>
        <v>0</v>
      </c>
    </row>
    <row r="93" spans="2:19" x14ac:dyDescent="0.25">
      <c r="J93" s="70" t="s">
        <v>33</v>
      </c>
      <c r="K93" s="70"/>
      <c r="L93" s="70"/>
      <c r="M93" s="70"/>
      <c r="N93" s="70"/>
      <c r="O93" s="71"/>
      <c r="P93" s="25" t="s">
        <v>34</v>
      </c>
    </row>
    <row r="95" spans="2:19" ht="88.2" x14ac:dyDescent="0.25">
      <c r="B95" s="10" t="s">
        <v>88</v>
      </c>
      <c r="C95" s="11" t="s">
        <v>6</v>
      </c>
      <c r="D95" s="12" t="s">
        <v>7</v>
      </c>
      <c r="E95" s="12" t="s">
        <v>8</v>
      </c>
      <c r="F95" s="12" t="s">
        <v>9</v>
      </c>
      <c r="G95" s="12" t="s">
        <v>10</v>
      </c>
      <c r="H95" s="12" t="s">
        <v>11</v>
      </c>
      <c r="I95" s="12" t="s">
        <v>12</v>
      </c>
      <c r="J95" s="12" t="s">
        <v>13</v>
      </c>
      <c r="K95" s="12" t="s">
        <v>14</v>
      </c>
      <c r="L95" s="12" t="s">
        <v>15</v>
      </c>
      <c r="M95" s="12" t="s">
        <v>16</v>
      </c>
      <c r="N95" s="12" t="s">
        <v>17</v>
      </c>
      <c r="O95" s="11" t="s">
        <v>18</v>
      </c>
      <c r="P95" s="13" t="s">
        <v>19</v>
      </c>
      <c r="Q95" s="11" t="s">
        <v>20</v>
      </c>
      <c r="R95" s="11" t="s">
        <v>21</v>
      </c>
      <c r="S95" s="14" t="s">
        <v>22</v>
      </c>
    </row>
    <row r="96" spans="2:19" ht="16.2" x14ac:dyDescent="0.25">
      <c r="B96" s="5" t="s">
        <v>89</v>
      </c>
      <c r="C96" s="15"/>
      <c r="D96" s="17" t="s">
        <v>24</v>
      </c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8"/>
      <c r="P96" s="19">
        <f t="shared" ref="P96" si="14">4*Q96</f>
        <v>8</v>
      </c>
      <c r="Q96" s="19">
        <v>2</v>
      </c>
      <c r="R96" s="19">
        <f t="shared" ref="R96" si="15">O96*Q96</f>
        <v>0</v>
      </c>
      <c r="S96" s="18"/>
    </row>
    <row r="98" spans="2:19" x14ac:dyDescent="0.25">
      <c r="J98" s="70" t="s">
        <v>30</v>
      </c>
      <c r="K98" s="70"/>
      <c r="L98" s="70"/>
      <c r="M98" s="70"/>
      <c r="N98" s="70"/>
      <c r="O98" s="71"/>
      <c r="P98" s="24">
        <f>SUM(P96:P96)</f>
        <v>8</v>
      </c>
    </row>
    <row r="99" spans="2:19" x14ac:dyDescent="0.25">
      <c r="J99" s="70" t="s">
        <v>31</v>
      </c>
      <c r="K99" s="70"/>
      <c r="L99" s="70"/>
      <c r="M99" s="70"/>
      <c r="N99" s="70"/>
      <c r="O99" s="71"/>
      <c r="P99" s="24">
        <f>SUM(R96:R96)</f>
        <v>0</v>
      </c>
    </row>
    <row r="100" spans="2:19" x14ac:dyDescent="0.25">
      <c r="J100" s="70" t="s">
        <v>32</v>
      </c>
      <c r="K100" s="70"/>
      <c r="L100" s="70"/>
      <c r="M100" s="70"/>
      <c r="N100" s="70"/>
      <c r="O100" s="71"/>
      <c r="P100" s="24">
        <f>(P99*100)/P98</f>
        <v>0</v>
      </c>
    </row>
    <row r="101" spans="2:19" x14ac:dyDescent="0.25">
      <c r="J101" s="70" t="s">
        <v>33</v>
      </c>
      <c r="K101" s="70"/>
      <c r="L101" s="70"/>
      <c r="M101" s="70"/>
      <c r="N101" s="70"/>
      <c r="O101" s="71"/>
      <c r="P101" s="25" t="s">
        <v>34</v>
      </c>
    </row>
    <row r="103" spans="2:19" ht="88.2" x14ac:dyDescent="0.25">
      <c r="B103" s="10" t="s">
        <v>96</v>
      </c>
      <c r="C103" s="11" t="s">
        <v>6</v>
      </c>
      <c r="D103" s="12" t="s">
        <v>7</v>
      </c>
      <c r="E103" s="12" t="s">
        <v>8</v>
      </c>
      <c r="F103" s="12" t="s">
        <v>9</v>
      </c>
      <c r="G103" s="12" t="s">
        <v>10</v>
      </c>
      <c r="H103" s="12" t="s">
        <v>11</v>
      </c>
      <c r="I103" s="12" t="s">
        <v>12</v>
      </c>
      <c r="J103" s="12" t="s">
        <v>13</v>
      </c>
      <c r="K103" s="12" t="s">
        <v>14</v>
      </c>
      <c r="L103" s="12" t="s">
        <v>15</v>
      </c>
      <c r="M103" s="12" t="s">
        <v>16</v>
      </c>
      <c r="N103" s="12" t="s">
        <v>17</v>
      </c>
      <c r="O103" s="11" t="s">
        <v>18</v>
      </c>
      <c r="P103" s="13" t="s">
        <v>19</v>
      </c>
      <c r="Q103" s="11" t="s">
        <v>20</v>
      </c>
      <c r="R103" s="11" t="s">
        <v>21</v>
      </c>
      <c r="S103" s="14" t="s">
        <v>22</v>
      </c>
    </row>
    <row r="104" spans="2:19" ht="16.2" x14ac:dyDescent="0.25">
      <c r="B104" s="5" t="s">
        <v>90</v>
      </c>
      <c r="C104" s="28"/>
      <c r="D104" s="17"/>
      <c r="E104" s="17"/>
      <c r="F104" s="17"/>
      <c r="G104" s="17" t="s">
        <v>24</v>
      </c>
      <c r="H104" s="17"/>
      <c r="I104" s="17"/>
      <c r="J104" s="17"/>
      <c r="K104" s="17"/>
      <c r="L104" s="17"/>
      <c r="M104" s="17"/>
      <c r="N104" s="17"/>
      <c r="O104" s="18"/>
      <c r="P104" s="19">
        <f t="shared" ref="P104:P112" si="16">4*Q104</f>
        <v>12</v>
      </c>
      <c r="Q104" s="19">
        <v>3</v>
      </c>
      <c r="R104" s="19">
        <f t="shared" ref="R104:R112" si="17">O104*Q104</f>
        <v>0</v>
      </c>
      <c r="S104" s="18"/>
    </row>
    <row r="105" spans="2:19" ht="16.2" x14ac:dyDescent="0.25">
      <c r="B105" s="20" t="s">
        <v>36</v>
      </c>
      <c r="C105" s="28"/>
      <c r="D105" s="17"/>
      <c r="E105" s="17"/>
      <c r="F105" s="17"/>
      <c r="G105" s="17" t="s">
        <v>24</v>
      </c>
      <c r="H105" s="17"/>
      <c r="I105" s="17"/>
      <c r="J105" s="17"/>
      <c r="K105" s="17"/>
      <c r="L105" s="17"/>
      <c r="M105" s="17"/>
      <c r="N105" s="17"/>
      <c r="O105" s="18"/>
      <c r="P105" s="19">
        <f t="shared" si="16"/>
        <v>8</v>
      </c>
      <c r="Q105" s="19">
        <v>2</v>
      </c>
      <c r="R105" s="19">
        <f t="shared" si="17"/>
        <v>0</v>
      </c>
      <c r="S105" s="18"/>
    </row>
    <row r="106" spans="2:19" ht="16.2" x14ac:dyDescent="0.25">
      <c r="B106" s="29" t="s">
        <v>91</v>
      </c>
      <c r="C106" s="28"/>
      <c r="D106" s="17"/>
      <c r="E106" s="17"/>
      <c r="F106" s="17"/>
      <c r="G106" s="17" t="s">
        <v>24</v>
      </c>
      <c r="H106" s="17"/>
      <c r="I106" s="17"/>
      <c r="J106" s="17"/>
      <c r="K106" s="17"/>
      <c r="L106" s="17"/>
      <c r="M106" s="17"/>
      <c r="N106" s="17"/>
      <c r="O106" s="18"/>
      <c r="P106" s="19">
        <f t="shared" si="16"/>
        <v>12</v>
      </c>
      <c r="Q106" s="19">
        <v>3</v>
      </c>
      <c r="R106" s="19">
        <f t="shared" si="17"/>
        <v>0</v>
      </c>
      <c r="S106" s="18"/>
    </row>
    <row r="107" spans="2:19" ht="16.2" x14ac:dyDescent="0.25">
      <c r="B107" s="5" t="s">
        <v>92</v>
      </c>
      <c r="C107" s="28"/>
      <c r="D107" s="17"/>
      <c r="E107" s="17"/>
      <c r="F107" s="17"/>
      <c r="G107" s="17" t="s">
        <v>24</v>
      </c>
      <c r="H107" s="17"/>
      <c r="I107" s="17"/>
      <c r="J107" s="17"/>
      <c r="K107" s="17"/>
      <c r="L107" s="17"/>
      <c r="M107" s="17"/>
      <c r="N107" s="17"/>
      <c r="O107" s="18"/>
      <c r="P107" s="19">
        <f t="shared" si="16"/>
        <v>12</v>
      </c>
      <c r="Q107" s="19">
        <v>3</v>
      </c>
      <c r="R107" s="19">
        <f t="shared" si="17"/>
        <v>0</v>
      </c>
      <c r="S107" s="18"/>
    </row>
    <row r="108" spans="2:19" ht="16.2" x14ac:dyDescent="0.25">
      <c r="B108" s="29" t="s">
        <v>93</v>
      </c>
      <c r="C108" s="28"/>
      <c r="D108" s="17"/>
      <c r="E108" s="17"/>
      <c r="F108" s="17"/>
      <c r="G108" s="17" t="s">
        <v>24</v>
      </c>
      <c r="H108" s="17"/>
      <c r="I108" s="17"/>
      <c r="J108" s="17"/>
      <c r="K108" s="17"/>
      <c r="L108" s="17"/>
      <c r="M108" s="17"/>
      <c r="N108" s="17"/>
      <c r="O108" s="18"/>
      <c r="P108" s="19">
        <f t="shared" si="16"/>
        <v>12</v>
      </c>
      <c r="Q108" s="19">
        <v>3</v>
      </c>
      <c r="R108" s="19">
        <f t="shared" si="17"/>
        <v>0</v>
      </c>
      <c r="S108" s="18"/>
    </row>
    <row r="109" spans="2:19" ht="16.2" x14ac:dyDescent="0.25">
      <c r="B109" s="29" t="s">
        <v>94</v>
      </c>
      <c r="C109" s="28"/>
      <c r="D109" s="17"/>
      <c r="E109" s="17"/>
      <c r="F109" s="17"/>
      <c r="G109" s="17" t="s">
        <v>24</v>
      </c>
      <c r="H109" s="17"/>
      <c r="I109" s="17"/>
      <c r="J109" s="17"/>
      <c r="K109" s="17"/>
      <c r="L109" s="17"/>
      <c r="M109" s="17"/>
      <c r="N109" s="17"/>
      <c r="O109" s="18"/>
      <c r="P109" s="19">
        <f t="shared" si="16"/>
        <v>8</v>
      </c>
      <c r="Q109" s="19">
        <v>2</v>
      </c>
      <c r="R109" s="19">
        <f t="shared" si="17"/>
        <v>0</v>
      </c>
      <c r="S109" s="18"/>
    </row>
    <row r="110" spans="2:19" ht="16.2" x14ac:dyDescent="0.25">
      <c r="B110" s="29" t="s">
        <v>95</v>
      </c>
      <c r="C110" s="28"/>
      <c r="D110" s="17"/>
      <c r="E110" s="17"/>
      <c r="F110" s="17"/>
      <c r="G110" s="17" t="s">
        <v>24</v>
      </c>
      <c r="H110" s="17"/>
      <c r="I110" s="17"/>
      <c r="J110" s="17"/>
      <c r="K110" s="17"/>
      <c r="L110" s="17"/>
      <c r="M110" s="17"/>
      <c r="N110" s="17"/>
      <c r="O110" s="18"/>
      <c r="P110" s="19">
        <f t="shared" si="16"/>
        <v>12</v>
      </c>
      <c r="Q110" s="19">
        <v>3</v>
      </c>
      <c r="R110" s="19">
        <f t="shared" si="17"/>
        <v>0</v>
      </c>
      <c r="S110" s="18"/>
    </row>
    <row r="111" spans="2:19" ht="16.2" x14ac:dyDescent="0.25">
      <c r="B111" s="29" t="s">
        <v>65</v>
      </c>
      <c r="C111" s="28"/>
      <c r="D111" s="17"/>
      <c r="E111" s="17"/>
      <c r="F111" s="17"/>
      <c r="G111" s="17" t="s">
        <v>24</v>
      </c>
      <c r="H111" s="17"/>
      <c r="I111" s="17"/>
      <c r="J111" s="17"/>
      <c r="K111" s="17"/>
      <c r="L111" s="17"/>
      <c r="M111" s="17"/>
      <c r="N111" s="17"/>
      <c r="O111" s="18"/>
      <c r="P111" s="19">
        <f t="shared" si="16"/>
        <v>12</v>
      </c>
      <c r="Q111" s="19">
        <v>3</v>
      </c>
      <c r="R111" s="19">
        <f t="shared" si="17"/>
        <v>0</v>
      </c>
      <c r="S111" s="18"/>
    </row>
    <row r="112" spans="2:19" ht="16.2" x14ac:dyDescent="0.25">
      <c r="B112" s="29" t="s">
        <v>68</v>
      </c>
      <c r="C112" s="28"/>
      <c r="D112" s="17"/>
      <c r="E112" s="17"/>
      <c r="F112" s="17"/>
      <c r="G112" s="17" t="s">
        <v>24</v>
      </c>
      <c r="H112" s="17"/>
      <c r="I112" s="17"/>
      <c r="J112" s="17"/>
      <c r="K112" s="17"/>
      <c r="L112" s="17"/>
      <c r="M112" s="17"/>
      <c r="N112" s="17"/>
      <c r="O112" s="18"/>
      <c r="P112" s="19">
        <f t="shared" si="16"/>
        <v>12</v>
      </c>
      <c r="Q112" s="19">
        <v>3</v>
      </c>
      <c r="R112" s="19">
        <f t="shared" si="17"/>
        <v>0</v>
      </c>
      <c r="S112" s="18"/>
    </row>
    <row r="114" spans="2:19" x14ac:dyDescent="0.25">
      <c r="J114" s="70" t="s">
        <v>30</v>
      </c>
      <c r="K114" s="70"/>
      <c r="L114" s="70"/>
      <c r="M114" s="70"/>
      <c r="N114" s="70"/>
      <c r="O114" s="71"/>
      <c r="P114" s="24">
        <f>SUM(P104:P112)</f>
        <v>100</v>
      </c>
    </row>
    <row r="115" spans="2:19" x14ac:dyDescent="0.25">
      <c r="J115" s="70" t="s">
        <v>31</v>
      </c>
      <c r="K115" s="70"/>
      <c r="L115" s="70"/>
      <c r="M115" s="70"/>
      <c r="N115" s="70"/>
      <c r="O115" s="71"/>
      <c r="P115" s="24">
        <f>SUM(R104:R112)</f>
        <v>0</v>
      </c>
    </row>
    <row r="116" spans="2:19" x14ac:dyDescent="0.25">
      <c r="J116" s="70" t="s">
        <v>32</v>
      </c>
      <c r="K116" s="70"/>
      <c r="L116" s="70"/>
      <c r="M116" s="70"/>
      <c r="N116" s="70"/>
      <c r="O116" s="71"/>
      <c r="P116" s="24">
        <f>(P115*100)/P114</f>
        <v>0</v>
      </c>
    </row>
    <row r="117" spans="2:19" x14ac:dyDescent="0.25">
      <c r="J117" s="70" t="s">
        <v>33</v>
      </c>
      <c r="K117" s="70"/>
      <c r="L117" s="70"/>
      <c r="M117" s="70"/>
      <c r="N117" s="70"/>
      <c r="O117" s="71"/>
      <c r="P117" s="25" t="s">
        <v>34</v>
      </c>
    </row>
    <row r="118" spans="2:19" x14ac:dyDescent="0.25">
      <c r="J118" s="66"/>
      <c r="K118" s="66"/>
      <c r="L118" s="66"/>
      <c r="M118" s="66"/>
      <c r="N118" s="66"/>
      <c r="O118" s="68"/>
      <c r="P118" s="69"/>
    </row>
    <row r="119" spans="2:19" x14ac:dyDescent="0.25">
      <c r="J119" s="66"/>
      <c r="K119" s="66"/>
      <c r="L119" s="66"/>
      <c r="M119" s="66"/>
      <c r="N119" s="66"/>
      <c r="O119" s="68"/>
      <c r="P119" s="69"/>
    </row>
    <row r="120" spans="2:19" ht="88.2" x14ac:dyDescent="0.25">
      <c r="B120" s="10" t="s">
        <v>97</v>
      </c>
      <c r="C120" s="11" t="s">
        <v>6</v>
      </c>
      <c r="D120" s="12" t="s">
        <v>7</v>
      </c>
      <c r="E120" s="12" t="s">
        <v>8</v>
      </c>
      <c r="F120" s="12" t="s">
        <v>9</v>
      </c>
      <c r="G120" s="12" t="s">
        <v>10</v>
      </c>
      <c r="H120" s="12" t="s">
        <v>11</v>
      </c>
      <c r="I120" s="12" t="s">
        <v>12</v>
      </c>
      <c r="J120" s="12" t="s">
        <v>13</v>
      </c>
      <c r="K120" s="12" t="s">
        <v>14</v>
      </c>
      <c r="L120" s="12" t="s">
        <v>15</v>
      </c>
      <c r="M120" s="12" t="s">
        <v>16</v>
      </c>
      <c r="N120" s="12" t="s">
        <v>17</v>
      </c>
      <c r="O120" s="11" t="s">
        <v>18</v>
      </c>
      <c r="P120" s="13" t="s">
        <v>19</v>
      </c>
      <c r="Q120" s="11" t="s">
        <v>20</v>
      </c>
      <c r="R120" s="11" t="s">
        <v>21</v>
      </c>
      <c r="S120" s="14" t="s">
        <v>22</v>
      </c>
    </row>
    <row r="121" spans="2:19" ht="16.2" x14ac:dyDescent="0.25">
      <c r="B121" s="5" t="s">
        <v>90</v>
      </c>
      <c r="C121" s="28"/>
      <c r="D121" s="17"/>
      <c r="E121" s="17"/>
      <c r="F121" s="17"/>
      <c r="G121" s="17" t="s">
        <v>24</v>
      </c>
      <c r="H121" s="17"/>
      <c r="I121" s="17"/>
      <c r="J121" s="17"/>
      <c r="K121" s="17"/>
      <c r="L121" s="17"/>
      <c r="M121" s="17"/>
      <c r="N121" s="17"/>
      <c r="O121" s="18"/>
      <c r="P121" s="67">
        <f t="shared" ref="P121:P122" si="18">4*Q121</f>
        <v>12</v>
      </c>
      <c r="Q121" s="67">
        <v>3</v>
      </c>
      <c r="R121" s="67">
        <f t="shared" ref="R121:R123" si="19">O121*Q121</f>
        <v>0</v>
      </c>
      <c r="S121" s="18"/>
    </row>
    <row r="122" spans="2:19" ht="16.2" x14ac:dyDescent="0.25">
      <c r="B122" s="5" t="s">
        <v>98</v>
      </c>
      <c r="C122" s="28"/>
      <c r="D122" s="17"/>
      <c r="E122" s="17"/>
      <c r="F122" s="17"/>
      <c r="G122" s="17" t="s">
        <v>24</v>
      </c>
      <c r="H122" s="17"/>
      <c r="I122" s="17"/>
      <c r="J122" s="17"/>
      <c r="K122" s="17"/>
      <c r="L122" s="17"/>
      <c r="M122" s="17"/>
      <c r="N122" s="17"/>
      <c r="O122" s="18"/>
      <c r="P122" s="67">
        <f t="shared" si="18"/>
        <v>8</v>
      </c>
      <c r="Q122" s="67">
        <v>2</v>
      </c>
      <c r="R122" s="67">
        <f t="shared" si="19"/>
        <v>0</v>
      </c>
      <c r="S122" s="18"/>
    </row>
    <row r="123" spans="2:19" ht="16.2" x14ac:dyDescent="0.25">
      <c r="B123" s="30" t="s">
        <v>74</v>
      </c>
      <c r="C123" s="28"/>
      <c r="D123" s="17"/>
      <c r="E123" s="17"/>
      <c r="F123" s="17"/>
      <c r="G123" s="17" t="s">
        <v>24</v>
      </c>
      <c r="H123" s="17"/>
      <c r="I123" s="17"/>
      <c r="J123" s="17"/>
      <c r="K123" s="17"/>
      <c r="L123" s="17"/>
      <c r="M123" s="17"/>
      <c r="N123" s="17"/>
      <c r="O123" s="18"/>
      <c r="P123" s="67">
        <f>4*Q123</f>
        <v>8</v>
      </c>
      <c r="Q123" s="67">
        <v>2</v>
      </c>
      <c r="R123" s="67">
        <f t="shared" si="19"/>
        <v>0</v>
      </c>
      <c r="S123" s="18"/>
    </row>
    <row r="124" spans="2:19" ht="16.2" x14ac:dyDescent="0.25">
      <c r="D124" s="31"/>
      <c r="E124" s="31"/>
      <c r="F124" s="31"/>
      <c r="G124" s="31"/>
      <c r="H124" s="31"/>
      <c r="I124" s="31"/>
      <c r="J124" s="23"/>
      <c r="K124" s="31"/>
      <c r="L124" s="31"/>
      <c r="M124" s="31"/>
      <c r="N124" s="31"/>
    </row>
    <row r="125" spans="2:19" x14ac:dyDescent="0.25">
      <c r="D125" s="31"/>
      <c r="E125" s="31"/>
      <c r="F125" s="31"/>
      <c r="G125" s="31"/>
      <c r="H125" s="31"/>
      <c r="I125" s="31"/>
      <c r="J125" s="70" t="s">
        <v>30</v>
      </c>
      <c r="K125" s="70"/>
      <c r="L125" s="70"/>
      <c r="M125" s="70"/>
      <c r="N125" s="70"/>
      <c r="O125" s="71"/>
      <c r="P125" s="24">
        <f>SUM(P121:P123)</f>
        <v>28</v>
      </c>
    </row>
    <row r="126" spans="2:19" x14ac:dyDescent="0.25">
      <c r="D126" s="31"/>
      <c r="E126" s="31"/>
      <c r="F126" s="31"/>
      <c r="G126" s="31"/>
      <c r="H126" s="31"/>
      <c r="I126" s="31"/>
      <c r="J126" s="70" t="s">
        <v>31</v>
      </c>
      <c r="K126" s="70"/>
      <c r="L126" s="70"/>
      <c r="M126" s="70"/>
      <c r="N126" s="70"/>
      <c r="O126" s="71"/>
      <c r="P126" s="24">
        <f>SUM(R121:R123)</f>
        <v>0</v>
      </c>
    </row>
    <row r="127" spans="2:19" x14ac:dyDescent="0.25">
      <c r="D127" s="31"/>
      <c r="E127" s="31"/>
      <c r="F127" s="31"/>
      <c r="G127" s="31"/>
      <c r="H127" s="31"/>
      <c r="I127" s="31"/>
      <c r="J127" s="70" t="s">
        <v>32</v>
      </c>
      <c r="K127" s="70"/>
      <c r="L127" s="70"/>
      <c r="M127" s="70"/>
      <c r="N127" s="70"/>
      <c r="O127" s="71"/>
      <c r="P127" s="24">
        <f>(P126*100)/P125</f>
        <v>0</v>
      </c>
    </row>
    <row r="128" spans="2:19" x14ac:dyDescent="0.25">
      <c r="D128" s="31"/>
      <c r="E128" s="31"/>
      <c r="F128" s="31"/>
      <c r="G128" s="31"/>
      <c r="H128" s="31"/>
      <c r="I128" s="31"/>
      <c r="J128" s="70" t="s">
        <v>33</v>
      </c>
      <c r="K128" s="70"/>
      <c r="L128" s="70"/>
      <c r="M128" s="70"/>
      <c r="N128" s="70"/>
      <c r="O128" s="71"/>
      <c r="P128" s="25" t="s">
        <v>34</v>
      </c>
    </row>
    <row r="129" spans="2:19" ht="16.2" x14ac:dyDescent="0.25">
      <c r="D129" s="31"/>
      <c r="E129" s="31"/>
      <c r="F129" s="31"/>
      <c r="G129" s="31"/>
      <c r="H129" s="31"/>
      <c r="I129" s="31"/>
      <c r="J129" s="23"/>
      <c r="K129" s="31"/>
      <c r="L129" s="31"/>
      <c r="M129" s="31"/>
      <c r="N129" s="31"/>
    </row>
    <row r="130" spans="2:19" ht="88.2" x14ac:dyDescent="0.25">
      <c r="B130" s="10" t="s">
        <v>99</v>
      </c>
      <c r="C130" s="11" t="s">
        <v>6</v>
      </c>
      <c r="D130" s="12" t="s">
        <v>7</v>
      </c>
      <c r="E130" s="12" t="s">
        <v>8</v>
      </c>
      <c r="F130" s="12" t="s">
        <v>9</v>
      </c>
      <c r="G130" s="12" t="s">
        <v>10</v>
      </c>
      <c r="H130" s="12" t="s">
        <v>11</v>
      </c>
      <c r="I130" s="12" t="s">
        <v>12</v>
      </c>
      <c r="J130" s="12" t="s">
        <v>13</v>
      </c>
      <c r="K130" s="12" t="s">
        <v>14</v>
      </c>
      <c r="L130" s="12" t="s">
        <v>15</v>
      </c>
      <c r="M130" s="12" t="s">
        <v>16</v>
      </c>
      <c r="N130" s="12" t="s">
        <v>17</v>
      </c>
      <c r="O130" s="11" t="s">
        <v>18</v>
      </c>
      <c r="P130" s="13" t="s">
        <v>19</v>
      </c>
      <c r="Q130" s="11" t="s">
        <v>20</v>
      </c>
      <c r="R130" s="11" t="s">
        <v>21</v>
      </c>
      <c r="S130" s="14" t="s">
        <v>22</v>
      </c>
    </row>
    <row r="131" spans="2:19" ht="16.2" x14ac:dyDescent="0.25">
      <c r="B131" s="5" t="s">
        <v>100</v>
      </c>
      <c r="C131" s="28"/>
      <c r="D131" s="17"/>
      <c r="E131" s="17"/>
      <c r="F131" s="17"/>
      <c r="G131" s="17" t="s">
        <v>24</v>
      </c>
      <c r="H131" s="17"/>
      <c r="I131" s="17"/>
      <c r="J131" s="17"/>
      <c r="K131" s="17"/>
      <c r="L131" s="17"/>
      <c r="M131" s="17"/>
      <c r="N131" s="17"/>
      <c r="O131" s="18"/>
      <c r="P131" s="67">
        <f t="shared" ref="P131:P132" si="20">4*Q131</f>
        <v>12</v>
      </c>
      <c r="Q131" s="67">
        <v>3</v>
      </c>
      <c r="R131" s="67">
        <f t="shared" ref="R131:R139" si="21">O131*Q131</f>
        <v>0</v>
      </c>
      <c r="S131" s="18"/>
    </row>
    <row r="132" spans="2:19" ht="16.2" x14ac:dyDescent="0.25">
      <c r="B132" s="5" t="s">
        <v>63</v>
      </c>
      <c r="C132" s="28"/>
      <c r="D132" s="17"/>
      <c r="E132" s="17"/>
      <c r="F132" s="17"/>
      <c r="G132" s="17" t="s">
        <v>24</v>
      </c>
      <c r="H132" s="17"/>
      <c r="I132" s="17"/>
      <c r="J132" s="17"/>
      <c r="K132" s="17"/>
      <c r="L132" s="17"/>
      <c r="M132" s="17"/>
      <c r="N132" s="17"/>
      <c r="O132" s="18"/>
      <c r="P132" s="67">
        <f t="shared" si="20"/>
        <v>8</v>
      </c>
      <c r="Q132" s="67">
        <v>2</v>
      </c>
      <c r="R132" s="67">
        <f t="shared" si="21"/>
        <v>0</v>
      </c>
      <c r="S132" s="18"/>
    </row>
    <row r="133" spans="2:19" ht="16.2" x14ac:dyDescent="0.25">
      <c r="B133" s="30" t="s">
        <v>101</v>
      </c>
      <c r="C133" s="28"/>
      <c r="D133" s="17"/>
      <c r="E133" s="17"/>
      <c r="F133" s="17"/>
      <c r="G133" s="17" t="s">
        <v>24</v>
      </c>
      <c r="H133" s="17"/>
      <c r="I133" s="17"/>
      <c r="J133" s="17"/>
      <c r="K133" s="17"/>
      <c r="L133" s="17"/>
      <c r="M133" s="17"/>
      <c r="N133" s="17"/>
      <c r="O133" s="18"/>
      <c r="P133" s="67">
        <f>4*Q133</f>
        <v>8</v>
      </c>
      <c r="Q133" s="67">
        <v>2</v>
      </c>
      <c r="R133" s="67">
        <f t="shared" si="21"/>
        <v>0</v>
      </c>
      <c r="S133" s="18"/>
    </row>
    <row r="134" spans="2:19" ht="16.2" x14ac:dyDescent="0.25">
      <c r="B134" s="30" t="s">
        <v>92</v>
      </c>
      <c r="C134" s="28"/>
      <c r="D134" s="17"/>
      <c r="E134" s="17"/>
      <c r="F134" s="17"/>
      <c r="G134" s="17" t="s">
        <v>24</v>
      </c>
      <c r="H134" s="17"/>
      <c r="I134" s="17"/>
      <c r="J134" s="17"/>
      <c r="K134" s="17"/>
      <c r="L134" s="17"/>
      <c r="M134" s="17"/>
      <c r="N134" s="17"/>
      <c r="O134" s="18"/>
      <c r="P134" s="67">
        <f t="shared" ref="P134:P139" si="22">4*Q134</f>
        <v>8</v>
      </c>
      <c r="Q134" s="67">
        <v>2</v>
      </c>
      <c r="R134" s="67">
        <f t="shared" si="21"/>
        <v>0</v>
      </c>
      <c r="S134" s="18"/>
    </row>
    <row r="135" spans="2:19" ht="16.2" x14ac:dyDescent="0.25">
      <c r="B135" s="30" t="s">
        <v>103</v>
      </c>
      <c r="C135" s="28"/>
      <c r="D135" s="17"/>
      <c r="E135" s="17"/>
      <c r="F135" s="17"/>
      <c r="G135" s="17" t="s">
        <v>24</v>
      </c>
      <c r="H135" s="17"/>
      <c r="I135" s="17"/>
      <c r="J135" s="17"/>
      <c r="K135" s="17"/>
      <c r="L135" s="17"/>
      <c r="M135" s="17"/>
      <c r="N135" s="17"/>
      <c r="O135" s="18"/>
      <c r="P135" s="67">
        <f t="shared" si="22"/>
        <v>12</v>
      </c>
      <c r="Q135" s="67">
        <v>3</v>
      </c>
      <c r="R135" s="67">
        <f t="shared" si="21"/>
        <v>0</v>
      </c>
      <c r="S135" s="18"/>
    </row>
    <row r="136" spans="2:19" ht="16.2" x14ac:dyDescent="0.25">
      <c r="B136" s="30" t="s">
        <v>68</v>
      </c>
      <c r="C136" s="28"/>
      <c r="D136" s="17"/>
      <c r="E136" s="17"/>
      <c r="F136" s="17"/>
      <c r="G136" s="17" t="s">
        <v>24</v>
      </c>
      <c r="H136" s="17"/>
      <c r="I136" s="17"/>
      <c r="J136" s="17"/>
      <c r="K136" s="17"/>
      <c r="L136" s="17"/>
      <c r="M136" s="17"/>
      <c r="N136" s="17"/>
      <c r="O136" s="18"/>
      <c r="P136" s="67">
        <f t="shared" si="22"/>
        <v>12</v>
      </c>
      <c r="Q136" s="67">
        <v>3</v>
      </c>
      <c r="R136" s="67">
        <f t="shared" si="21"/>
        <v>0</v>
      </c>
      <c r="S136" s="18"/>
    </row>
    <row r="137" spans="2:19" ht="16.2" x14ac:dyDescent="0.25">
      <c r="B137" s="30" t="s">
        <v>104</v>
      </c>
      <c r="C137" s="28"/>
      <c r="D137" s="17"/>
      <c r="E137" s="17"/>
      <c r="F137" s="17"/>
      <c r="G137" s="17" t="s">
        <v>24</v>
      </c>
      <c r="H137" s="17"/>
      <c r="I137" s="17"/>
      <c r="J137" s="17"/>
      <c r="K137" s="17"/>
      <c r="L137" s="17"/>
      <c r="M137" s="17"/>
      <c r="N137" s="17"/>
      <c r="O137" s="18"/>
      <c r="P137" s="67">
        <f t="shared" si="22"/>
        <v>12</v>
      </c>
      <c r="Q137" s="67">
        <v>3</v>
      </c>
      <c r="R137" s="67">
        <f t="shared" si="21"/>
        <v>0</v>
      </c>
      <c r="S137" s="18"/>
    </row>
    <row r="138" spans="2:19" ht="16.2" x14ac:dyDescent="0.25">
      <c r="B138" s="30" t="s">
        <v>29</v>
      </c>
      <c r="C138" s="28"/>
      <c r="D138" s="17"/>
      <c r="E138" s="17"/>
      <c r="F138" s="17"/>
      <c r="G138" s="17" t="s">
        <v>24</v>
      </c>
      <c r="H138" s="17"/>
      <c r="I138" s="17"/>
      <c r="J138" s="17"/>
      <c r="K138" s="17"/>
      <c r="L138" s="17"/>
      <c r="M138" s="17"/>
      <c r="N138" s="17"/>
      <c r="O138" s="18"/>
      <c r="P138" s="67">
        <f t="shared" si="22"/>
        <v>8</v>
      </c>
      <c r="Q138" s="67">
        <v>2</v>
      </c>
      <c r="R138" s="67">
        <f t="shared" si="21"/>
        <v>0</v>
      </c>
      <c r="S138" s="18"/>
    </row>
    <row r="139" spans="2:19" ht="16.2" x14ac:dyDescent="0.25">
      <c r="B139" s="30" t="s">
        <v>102</v>
      </c>
      <c r="C139" s="28"/>
      <c r="D139" s="17"/>
      <c r="E139" s="17"/>
      <c r="F139" s="17"/>
      <c r="G139" s="17" t="s">
        <v>24</v>
      </c>
      <c r="H139" s="17"/>
      <c r="I139" s="17"/>
      <c r="J139" s="17"/>
      <c r="K139" s="17"/>
      <c r="L139" s="17"/>
      <c r="M139" s="17"/>
      <c r="N139" s="17"/>
      <c r="O139" s="18"/>
      <c r="P139" s="67">
        <f t="shared" si="22"/>
        <v>8</v>
      </c>
      <c r="Q139" s="67">
        <v>2</v>
      </c>
      <c r="R139" s="67">
        <f t="shared" si="21"/>
        <v>0</v>
      </c>
      <c r="S139" s="18"/>
    </row>
    <row r="140" spans="2:19" ht="16.2" x14ac:dyDescent="0.25">
      <c r="C140" s="2"/>
      <c r="D140" s="31"/>
      <c r="E140" s="31"/>
      <c r="F140" s="31"/>
      <c r="G140" s="31"/>
      <c r="H140" s="31"/>
      <c r="I140" s="31"/>
      <c r="J140" s="23"/>
      <c r="K140" s="31"/>
      <c r="L140" s="31"/>
      <c r="M140" s="31"/>
      <c r="N140" s="31"/>
    </row>
    <row r="141" spans="2:19" x14ac:dyDescent="0.25">
      <c r="C141" s="2"/>
      <c r="D141" s="31"/>
      <c r="E141" s="31"/>
      <c r="F141" s="31"/>
      <c r="G141" s="31"/>
      <c r="H141" s="31"/>
      <c r="I141" s="31"/>
      <c r="J141" s="70" t="s">
        <v>30</v>
      </c>
      <c r="K141" s="70"/>
      <c r="L141" s="70"/>
      <c r="M141" s="70"/>
      <c r="N141" s="70"/>
      <c r="O141" s="71"/>
      <c r="P141" s="24">
        <f>SUM(P131:P139)</f>
        <v>88</v>
      </c>
    </row>
    <row r="142" spans="2:19" x14ac:dyDescent="0.25">
      <c r="C142" s="2"/>
      <c r="D142" s="31"/>
      <c r="E142" s="31"/>
      <c r="F142" s="31"/>
      <c r="G142" s="31"/>
      <c r="H142" s="31"/>
      <c r="I142" s="31"/>
      <c r="J142" s="70" t="s">
        <v>31</v>
      </c>
      <c r="K142" s="70"/>
      <c r="L142" s="70"/>
      <c r="M142" s="70"/>
      <c r="N142" s="70"/>
      <c r="O142" s="71"/>
      <c r="P142" s="24">
        <f>SUM(R131:R139)</f>
        <v>0</v>
      </c>
    </row>
    <row r="143" spans="2:19" x14ac:dyDescent="0.25">
      <c r="C143" s="2"/>
      <c r="D143" s="31"/>
      <c r="E143" s="31"/>
      <c r="F143" s="31"/>
      <c r="G143" s="31"/>
      <c r="H143" s="31"/>
      <c r="I143" s="31"/>
      <c r="J143" s="70" t="s">
        <v>32</v>
      </c>
      <c r="K143" s="70"/>
      <c r="L143" s="70"/>
      <c r="M143" s="70"/>
      <c r="N143" s="70"/>
      <c r="O143" s="71"/>
      <c r="P143" s="24">
        <f>(P142*100)/P141</f>
        <v>0</v>
      </c>
    </row>
    <row r="144" spans="2:19" x14ac:dyDescent="0.25">
      <c r="C144" s="2"/>
      <c r="D144" s="31"/>
      <c r="E144" s="31"/>
      <c r="F144" s="31"/>
      <c r="G144" s="31"/>
      <c r="H144" s="31"/>
      <c r="I144" s="31"/>
      <c r="J144" s="70" t="s">
        <v>33</v>
      </c>
      <c r="K144" s="70"/>
      <c r="L144" s="70"/>
      <c r="M144" s="70"/>
      <c r="N144" s="70"/>
      <c r="O144" s="71"/>
      <c r="P144" s="25" t="s">
        <v>34</v>
      </c>
    </row>
    <row r="145" spans="2:19" x14ac:dyDescent="0.25">
      <c r="C145" s="2"/>
      <c r="D145" s="31"/>
      <c r="E145" s="31"/>
      <c r="F145" s="31"/>
      <c r="G145" s="31"/>
      <c r="H145" s="31"/>
      <c r="I145" s="31"/>
      <c r="J145" s="66"/>
      <c r="K145" s="66"/>
      <c r="L145" s="66"/>
      <c r="M145" s="66"/>
      <c r="N145" s="66"/>
      <c r="O145" s="68"/>
      <c r="P145" s="69"/>
    </row>
    <row r="146" spans="2:19" ht="88.2" x14ac:dyDescent="0.25">
      <c r="B146" s="10" t="s">
        <v>105</v>
      </c>
      <c r="C146" s="11" t="s">
        <v>6</v>
      </c>
      <c r="D146" s="12" t="s">
        <v>7</v>
      </c>
      <c r="E146" s="12" t="s">
        <v>8</v>
      </c>
      <c r="F146" s="12" t="s">
        <v>9</v>
      </c>
      <c r="G146" s="12" t="s">
        <v>10</v>
      </c>
      <c r="H146" s="12" t="s">
        <v>11</v>
      </c>
      <c r="I146" s="12" t="s">
        <v>12</v>
      </c>
      <c r="J146" s="12" t="s">
        <v>13</v>
      </c>
      <c r="K146" s="12" t="s">
        <v>14</v>
      </c>
      <c r="L146" s="12" t="s">
        <v>15</v>
      </c>
      <c r="M146" s="12" t="s">
        <v>16</v>
      </c>
      <c r="N146" s="12" t="s">
        <v>17</v>
      </c>
      <c r="O146" s="11" t="s">
        <v>18</v>
      </c>
      <c r="P146" s="13" t="s">
        <v>19</v>
      </c>
      <c r="Q146" s="11" t="s">
        <v>20</v>
      </c>
      <c r="R146" s="11" t="s">
        <v>21</v>
      </c>
      <c r="S146" s="14" t="s">
        <v>22</v>
      </c>
    </row>
    <row r="147" spans="2:19" ht="16.2" x14ac:dyDescent="0.25">
      <c r="B147" s="5" t="s">
        <v>106</v>
      </c>
      <c r="C147" s="28"/>
      <c r="D147" s="17"/>
      <c r="E147" s="17"/>
      <c r="F147" s="17"/>
      <c r="G147" s="17" t="s">
        <v>24</v>
      </c>
      <c r="H147" s="17"/>
      <c r="I147" s="17"/>
      <c r="J147" s="17"/>
      <c r="K147" s="17"/>
      <c r="L147" s="17"/>
      <c r="M147" s="17"/>
      <c r="N147" s="17"/>
      <c r="O147" s="18"/>
      <c r="P147" s="67">
        <f t="shared" ref="P147:P148" si="23">4*Q147</f>
        <v>12</v>
      </c>
      <c r="Q147" s="67">
        <v>3</v>
      </c>
      <c r="R147" s="67">
        <f t="shared" ref="R147:R155" si="24">O147*Q147</f>
        <v>0</v>
      </c>
      <c r="S147" s="18"/>
    </row>
    <row r="148" spans="2:19" ht="16.2" x14ac:dyDescent="0.25">
      <c r="B148" s="5" t="s">
        <v>63</v>
      </c>
      <c r="C148" s="28"/>
      <c r="D148" s="17"/>
      <c r="E148" s="17"/>
      <c r="F148" s="17"/>
      <c r="G148" s="17" t="s">
        <v>24</v>
      </c>
      <c r="H148" s="17"/>
      <c r="I148" s="17"/>
      <c r="J148" s="17"/>
      <c r="K148" s="17"/>
      <c r="L148" s="17"/>
      <c r="M148" s="17"/>
      <c r="N148" s="17"/>
      <c r="O148" s="18"/>
      <c r="P148" s="67">
        <f t="shared" si="23"/>
        <v>8</v>
      </c>
      <c r="Q148" s="67">
        <v>2</v>
      </c>
      <c r="R148" s="67">
        <f t="shared" si="24"/>
        <v>0</v>
      </c>
      <c r="S148" s="18"/>
    </row>
    <row r="149" spans="2:19" ht="16.2" x14ac:dyDescent="0.25">
      <c r="B149" s="30" t="s">
        <v>101</v>
      </c>
      <c r="C149" s="28"/>
      <c r="D149" s="17"/>
      <c r="E149" s="17"/>
      <c r="F149" s="17"/>
      <c r="G149" s="17" t="s">
        <v>24</v>
      </c>
      <c r="H149" s="17"/>
      <c r="I149" s="17"/>
      <c r="J149" s="17"/>
      <c r="K149" s="17"/>
      <c r="L149" s="17"/>
      <c r="M149" s="17"/>
      <c r="N149" s="17"/>
      <c r="O149" s="18"/>
      <c r="P149" s="67">
        <f>4*Q149</f>
        <v>8</v>
      </c>
      <c r="Q149" s="67">
        <v>2</v>
      </c>
      <c r="R149" s="67">
        <f t="shared" si="24"/>
        <v>0</v>
      </c>
      <c r="S149" s="18"/>
    </row>
    <row r="150" spans="2:19" ht="16.2" x14ac:dyDescent="0.25">
      <c r="B150" s="30" t="s">
        <v>92</v>
      </c>
      <c r="C150" s="28"/>
      <c r="D150" s="17"/>
      <c r="E150" s="17"/>
      <c r="F150" s="17"/>
      <c r="G150" s="17" t="s">
        <v>24</v>
      </c>
      <c r="H150" s="17"/>
      <c r="I150" s="17"/>
      <c r="J150" s="17"/>
      <c r="K150" s="17"/>
      <c r="L150" s="17"/>
      <c r="M150" s="17"/>
      <c r="N150" s="17"/>
      <c r="O150" s="18"/>
      <c r="P150" s="67">
        <f t="shared" ref="P150:P155" si="25">4*Q150</f>
        <v>8</v>
      </c>
      <c r="Q150" s="67">
        <v>2</v>
      </c>
      <c r="R150" s="67">
        <f t="shared" si="24"/>
        <v>0</v>
      </c>
      <c r="S150" s="18"/>
    </row>
    <row r="151" spans="2:19" ht="16.2" x14ac:dyDescent="0.25">
      <c r="B151" s="30" t="s">
        <v>103</v>
      </c>
      <c r="C151" s="28"/>
      <c r="D151" s="17"/>
      <c r="E151" s="17"/>
      <c r="F151" s="17"/>
      <c r="G151" s="17" t="s">
        <v>24</v>
      </c>
      <c r="H151" s="17"/>
      <c r="I151" s="17"/>
      <c r="J151" s="17"/>
      <c r="K151" s="17"/>
      <c r="L151" s="17"/>
      <c r="M151" s="17"/>
      <c r="N151" s="17"/>
      <c r="O151" s="18"/>
      <c r="P151" s="67">
        <f t="shared" si="25"/>
        <v>12</v>
      </c>
      <c r="Q151" s="67">
        <v>3</v>
      </c>
      <c r="R151" s="67">
        <f t="shared" si="24"/>
        <v>0</v>
      </c>
      <c r="S151" s="18"/>
    </row>
    <row r="152" spans="2:19" ht="16.2" x14ac:dyDescent="0.25">
      <c r="B152" s="30" t="s">
        <v>68</v>
      </c>
      <c r="C152" s="28"/>
      <c r="D152" s="17"/>
      <c r="E152" s="17"/>
      <c r="F152" s="17"/>
      <c r="G152" s="17" t="s">
        <v>24</v>
      </c>
      <c r="H152" s="17"/>
      <c r="I152" s="17"/>
      <c r="J152" s="17"/>
      <c r="K152" s="17"/>
      <c r="L152" s="17"/>
      <c r="M152" s="17"/>
      <c r="N152" s="17"/>
      <c r="O152" s="18"/>
      <c r="P152" s="67">
        <f t="shared" si="25"/>
        <v>12</v>
      </c>
      <c r="Q152" s="67">
        <v>3</v>
      </c>
      <c r="R152" s="67">
        <f t="shared" si="24"/>
        <v>0</v>
      </c>
      <c r="S152" s="18"/>
    </row>
    <row r="153" spans="2:19" ht="16.2" x14ac:dyDescent="0.25">
      <c r="B153" s="30" t="s">
        <v>104</v>
      </c>
      <c r="C153" s="28"/>
      <c r="D153" s="17"/>
      <c r="E153" s="17"/>
      <c r="F153" s="17"/>
      <c r="G153" s="17" t="s">
        <v>24</v>
      </c>
      <c r="H153" s="17"/>
      <c r="I153" s="17"/>
      <c r="J153" s="17"/>
      <c r="K153" s="17"/>
      <c r="L153" s="17"/>
      <c r="M153" s="17"/>
      <c r="N153" s="17"/>
      <c r="O153" s="18"/>
      <c r="P153" s="67">
        <f t="shared" si="25"/>
        <v>12</v>
      </c>
      <c r="Q153" s="67">
        <v>3</v>
      </c>
      <c r="R153" s="67">
        <f t="shared" si="24"/>
        <v>0</v>
      </c>
      <c r="S153" s="18"/>
    </row>
    <row r="154" spans="2:19" ht="16.2" x14ac:dyDescent="0.25">
      <c r="B154" s="30" t="s">
        <v>29</v>
      </c>
      <c r="C154" s="28"/>
      <c r="D154" s="17"/>
      <c r="E154" s="17"/>
      <c r="F154" s="17"/>
      <c r="G154" s="17" t="s">
        <v>24</v>
      </c>
      <c r="H154" s="17"/>
      <c r="I154" s="17"/>
      <c r="J154" s="17"/>
      <c r="K154" s="17"/>
      <c r="L154" s="17"/>
      <c r="M154" s="17"/>
      <c r="N154" s="17"/>
      <c r="O154" s="18"/>
      <c r="P154" s="67">
        <f t="shared" si="25"/>
        <v>8</v>
      </c>
      <c r="Q154" s="67">
        <v>2</v>
      </c>
      <c r="R154" s="67">
        <f t="shared" si="24"/>
        <v>0</v>
      </c>
      <c r="S154" s="18"/>
    </row>
    <row r="155" spans="2:19" ht="16.2" x14ac:dyDescent="0.25">
      <c r="B155" s="30" t="s">
        <v>102</v>
      </c>
      <c r="C155" s="28"/>
      <c r="D155" s="17"/>
      <c r="E155" s="17"/>
      <c r="F155" s="17"/>
      <c r="G155" s="17" t="s">
        <v>24</v>
      </c>
      <c r="H155" s="17"/>
      <c r="I155" s="17"/>
      <c r="J155" s="17"/>
      <c r="K155" s="17"/>
      <c r="L155" s="17"/>
      <c r="M155" s="17"/>
      <c r="N155" s="17"/>
      <c r="O155" s="18"/>
      <c r="P155" s="67">
        <f t="shared" si="25"/>
        <v>8</v>
      </c>
      <c r="Q155" s="67">
        <v>2</v>
      </c>
      <c r="R155" s="67">
        <f t="shared" si="24"/>
        <v>0</v>
      </c>
      <c r="S155" s="18"/>
    </row>
    <row r="156" spans="2:19" ht="16.2" x14ac:dyDescent="0.25">
      <c r="C156" s="2"/>
      <c r="D156" s="31"/>
      <c r="E156" s="31"/>
      <c r="F156" s="31"/>
      <c r="G156" s="31"/>
      <c r="H156" s="31"/>
      <c r="I156" s="31"/>
      <c r="J156" s="23"/>
      <c r="K156" s="31"/>
      <c r="L156" s="31"/>
      <c r="M156" s="31"/>
      <c r="N156" s="31"/>
    </row>
    <row r="157" spans="2:19" x14ac:dyDescent="0.25">
      <c r="C157" s="2"/>
      <c r="D157" s="31"/>
      <c r="E157" s="31"/>
      <c r="F157" s="31"/>
      <c r="G157" s="31"/>
      <c r="H157" s="31"/>
      <c r="I157" s="31"/>
      <c r="J157" s="70" t="s">
        <v>30</v>
      </c>
      <c r="K157" s="70"/>
      <c r="L157" s="70"/>
      <c r="M157" s="70"/>
      <c r="N157" s="70"/>
      <c r="O157" s="71"/>
      <c r="P157" s="24">
        <f>SUM(P147:P155)</f>
        <v>88</v>
      </c>
    </row>
    <row r="158" spans="2:19" x14ac:dyDescent="0.25">
      <c r="C158" s="2"/>
      <c r="D158" s="31"/>
      <c r="E158" s="31"/>
      <c r="F158" s="31"/>
      <c r="G158" s="31"/>
      <c r="H158" s="31"/>
      <c r="I158" s="31"/>
      <c r="J158" s="70" t="s">
        <v>31</v>
      </c>
      <c r="K158" s="70"/>
      <c r="L158" s="70"/>
      <c r="M158" s="70"/>
      <c r="N158" s="70"/>
      <c r="O158" s="71"/>
      <c r="P158" s="24">
        <f>SUM(R147:R155)</f>
        <v>0</v>
      </c>
    </row>
    <row r="159" spans="2:19" x14ac:dyDescent="0.25">
      <c r="C159" s="2"/>
      <c r="D159" s="31"/>
      <c r="E159" s="31"/>
      <c r="F159" s="31"/>
      <c r="G159" s="31"/>
      <c r="H159" s="31"/>
      <c r="I159" s="31"/>
      <c r="J159" s="70" t="s">
        <v>32</v>
      </c>
      <c r="K159" s="70"/>
      <c r="L159" s="70"/>
      <c r="M159" s="70"/>
      <c r="N159" s="70"/>
      <c r="O159" s="71"/>
      <c r="P159" s="24">
        <f>(P158*100)/P157</f>
        <v>0</v>
      </c>
    </row>
    <row r="160" spans="2:19" x14ac:dyDescent="0.25">
      <c r="C160" s="2"/>
      <c r="D160" s="31"/>
      <c r="E160" s="31"/>
      <c r="F160" s="31"/>
      <c r="G160" s="31"/>
      <c r="H160" s="31"/>
      <c r="I160" s="31"/>
      <c r="J160" s="70" t="s">
        <v>33</v>
      </c>
      <c r="K160" s="70"/>
      <c r="L160" s="70"/>
      <c r="M160" s="70"/>
      <c r="N160" s="70"/>
      <c r="O160" s="71"/>
      <c r="P160" s="25" t="s">
        <v>34</v>
      </c>
    </row>
    <row r="161" spans="2:19" x14ac:dyDescent="0.25">
      <c r="C161" s="2"/>
      <c r="D161" s="31"/>
      <c r="E161" s="31"/>
      <c r="F161" s="31"/>
      <c r="G161" s="31"/>
      <c r="H161" s="31"/>
      <c r="I161" s="31"/>
      <c r="J161" s="66"/>
      <c r="K161" s="66"/>
      <c r="L161" s="66"/>
      <c r="M161" s="66"/>
      <c r="N161" s="66"/>
      <c r="O161" s="68"/>
      <c r="P161" s="69"/>
    </row>
    <row r="162" spans="2:19" ht="88.2" x14ac:dyDescent="0.25">
      <c r="B162" s="10" t="s">
        <v>107</v>
      </c>
      <c r="C162" s="11" t="s">
        <v>6</v>
      </c>
      <c r="D162" s="12" t="s">
        <v>7</v>
      </c>
      <c r="E162" s="12" t="s">
        <v>8</v>
      </c>
      <c r="F162" s="12" t="s">
        <v>9</v>
      </c>
      <c r="G162" s="12" t="s">
        <v>10</v>
      </c>
      <c r="H162" s="12" t="s">
        <v>11</v>
      </c>
      <c r="I162" s="12" t="s">
        <v>12</v>
      </c>
      <c r="J162" s="12" t="s">
        <v>13</v>
      </c>
      <c r="K162" s="12" t="s">
        <v>14</v>
      </c>
      <c r="L162" s="12" t="s">
        <v>15</v>
      </c>
      <c r="M162" s="12" t="s">
        <v>16</v>
      </c>
      <c r="N162" s="12" t="s">
        <v>17</v>
      </c>
      <c r="O162" s="11" t="s">
        <v>18</v>
      </c>
      <c r="P162" s="13" t="s">
        <v>19</v>
      </c>
      <c r="Q162" s="11" t="s">
        <v>20</v>
      </c>
      <c r="R162" s="11" t="s">
        <v>21</v>
      </c>
      <c r="S162" s="14" t="s">
        <v>22</v>
      </c>
    </row>
    <row r="163" spans="2:19" ht="16.2" x14ac:dyDescent="0.25">
      <c r="B163" s="5" t="s">
        <v>108</v>
      </c>
      <c r="C163" s="28"/>
      <c r="D163" s="17"/>
      <c r="E163" s="17"/>
      <c r="F163" s="17"/>
      <c r="G163" s="17" t="s">
        <v>24</v>
      </c>
      <c r="H163" s="17"/>
      <c r="I163" s="17"/>
      <c r="J163" s="17"/>
      <c r="K163" s="17"/>
      <c r="L163" s="17"/>
      <c r="M163" s="17"/>
      <c r="N163" s="17"/>
      <c r="O163" s="18"/>
      <c r="P163" s="67">
        <f t="shared" ref="P163" si="26">4*Q163</f>
        <v>12</v>
      </c>
      <c r="Q163" s="67">
        <v>3</v>
      </c>
      <c r="R163" s="67">
        <f t="shared" ref="R163:R164" si="27">O163*Q163</f>
        <v>0</v>
      </c>
      <c r="S163" s="18"/>
    </row>
    <row r="164" spans="2:19" ht="16.2" x14ac:dyDescent="0.25">
      <c r="B164" s="30" t="s">
        <v>74</v>
      </c>
      <c r="C164" s="28"/>
      <c r="D164" s="17"/>
      <c r="E164" s="17"/>
      <c r="F164" s="17"/>
      <c r="G164" s="17" t="s">
        <v>24</v>
      </c>
      <c r="H164" s="17"/>
      <c r="I164" s="17"/>
      <c r="J164" s="17"/>
      <c r="K164" s="17"/>
      <c r="L164" s="17"/>
      <c r="M164" s="17"/>
      <c r="N164" s="17"/>
      <c r="O164" s="18"/>
      <c r="P164" s="67">
        <f>4*Q164</f>
        <v>8</v>
      </c>
      <c r="Q164" s="67">
        <v>2</v>
      </c>
      <c r="R164" s="67">
        <f t="shared" si="27"/>
        <v>0</v>
      </c>
      <c r="S164" s="18"/>
    </row>
    <row r="165" spans="2:19" ht="16.2" x14ac:dyDescent="0.25">
      <c r="D165" s="31"/>
      <c r="E165" s="31"/>
      <c r="F165" s="31"/>
      <c r="G165" s="31"/>
      <c r="H165" s="31"/>
      <c r="I165" s="31"/>
      <c r="J165" s="23"/>
      <c r="K165" s="31"/>
      <c r="L165" s="31"/>
      <c r="M165" s="31"/>
      <c r="N165" s="31"/>
    </row>
    <row r="166" spans="2:19" x14ac:dyDescent="0.25">
      <c r="D166" s="31"/>
      <c r="E166" s="31"/>
      <c r="F166" s="31"/>
      <c r="G166" s="31"/>
      <c r="H166" s="31"/>
      <c r="I166" s="31"/>
      <c r="J166" s="70" t="s">
        <v>30</v>
      </c>
      <c r="K166" s="70"/>
      <c r="L166" s="70"/>
      <c r="M166" s="70"/>
      <c r="N166" s="70"/>
      <c r="O166" s="71"/>
      <c r="P166" s="24">
        <f>SUM(P163:P164)</f>
        <v>20</v>
      </c>
    </row>
    <row r="167" spans="2:19" x14ac:dyDescent="0.25">
      <c r="D167" s="31"/>
      <c r="E167" s="31"/>
      <c r="F167" s="31"/>
      <c r="G167" s="31"/>
      <c r="H167" s="31"/>
      <c r="I167" s="31"/>
      <c r="J167" s="70" t="s">
        <v>31</v>
      </c>
      <c r="K167" s="70"/>
      <c r="L167" s="70"/>
      <c r="M167" s="70"/>
      <c r="N167" s="70"/>
      <c r="O167" s="71"/>
      <c r="P167" s="24">
        <f>SUM(R163:R164)</f>
        <v>0</v>
      </c>
    </row>
    <row r="168" spans="2:19" x14ac:dyDescent="0.25">
      <c r="D168" s="31"/>
      <c r="E168" s="31"/>
      <c r="F168" s="31"/>
      <c r="G168" s="31"/>
      <c r="H168" s="31"/>
      <c r="I168" s="31"/>
      <c r="J168" s="70" t="s">
        <v>32</v>
      </c>
      <c r="K168" s="70"/>
      <c r="L168" s="70"/>
      <c r="M168" s="70"/>
      <c r="N168" s="70"/>
      <c r="O168" s="71"/>
      <c r="P168" s="24">
        <f>(P167*100)/P166</f>
        <v>0</v>
      </c>
    </row>
    <row r="169" spans="2:19" x14ac:dyDescent="0.25">
      <c r="D169" s="31"/>
      <c r="E169" s="31"/>
      <c r="F169" s="31"/>
      <c r="G169" s="31"/>
      <c r="H169" s="31"/>
      <c r="I169" s="31"/>
      <c r="J169" s="70" t="s">
        <v>33</v>
      </c>
      <c r="K169" s="70"/>
      <c r="L169" s="70"/>
      <c r="M169" s="70"/>
      <c r="N169" s="70"/>
      <c r="O169" s="71"/>
      <c r="P169" s="25" t="s">
        <v>34</v>
      </c>
    </row>
    <row r="170" spans="2:19" x14ac:dyDescent="0.25">
      <c r="C170" s="2"/>
      <c r="D170" s="31"/>
      <c r="E170" s="31"/>
      <c r="F170" s="31"/>
      <c r="G170" s="31"/>
      <c r="H170" s="31"/>
      <c r="I170" s="31"/>
      <c r="J170" s="66"/>
      <c r="K170" s="66"/>
      <c r="L170" s="66"/>
      <c r="M170" s="66"/>
      <c r="N170" s="66"/>
      <c r="O170" s="68"/>
      <c r="P170" s="69"/>
    </row>
    <row r="171" spans="2:19" ht="88.2" x14ac:dyDescent="0.25">
      <c r="B171" s="116" t="s">
        <v>109</v>
      </c>
      <c r="C171" s="117" t="s">
        <v>6</v>
      </c>
      <c r="D171" s="118" t="s">
        <v>7</v>
      </c>
      <c r="E171" s="118" t="s">
        <v>8</v>
      </c>
      <c r="F171" s="118" t="s">
        <v>9</v>
      </c>
      <c r="G171" s="118" t="s">
        <v>10</v>
      </c>
      <c r="H171" s="118" t="s">
        <v>11</v>
      </c>
      <c r="I171" s="118" t="s">
        <v>12</v>
      </c>
      <c r="J171" s="118" t="s">
        <v>13</v>
      </c>
      <c r="K171" s="118" t="s">
        <v>14</v>
      </c>
      <c r="L171" s="118" t="s">
        <v>15</v>
      </c>
      <c r="M171" s="118" t="s">
        <v>16</v>
      </c>
      <c r="N171" s="118" t="s">
        <v>17</v>
      </c>
      <c r="O171" s="117" t="s">
        <v>18</v>
      </c>
      <c r="P171" s="119" t="s">
        <v>19</v>
      </c>
      <c r="Q171" s="117" t="s">
        <v>20</v>
      </c>
      <c r="R171" s="117" t="s">
        <v>21</v>
      </c>
      <c r="S171" s="120" t="s">
        <v>22</v>
      </c>
    </row>
    <row r="172" spans="2:19" ht="16.2" x14ac:dyDescent="0.25">
      <c r="B172" s="115" t="s">
        <v>110</v>
      </c>
      <c r="C172" s="127"/>
      <c r="D172" s="121"/>
      <c r="E172" s="121"/>
      <c r="F172" s="121"/>
      <c r="G172" s="121"/>
      <c r="H172" s="121"/>
      <c r="I172" s="121" t="s">
        <v>24</v>
      </c>
      <c r="J172" s="121"/>
      <c r="K172" s="121"/>
      <c r="L172" s="121"/>
      <c r="M172" s="121"/>
      <c r="N172" s="121"/>
      <c r="O172" s="122"/>
      <c r="P172" s="123">
        <v>12</v>
      </c>
      <c r="Q172" s="123">
        <v>3</v>
      </c>
      <c r="R172" s="123">
        <f t="shared" ref="R172:R178" si="28">O172*Q172</f>
        <v>0</v>
      </c>
      <c r="S172" s="122"/>
    </row>
    <row r="173" spans="2:19" ht="16.2" x14ac:dyDescent="0.25">
      <c r="B173" s="115" t="s">
        <v>111</v>
      </c>
      <c r="C173" s="127"/>
      <c r="D173" s="121"/>
      <c r="E173" s="121"/>
      <c r="F173" s="121"/>
      <c r="G173" s="121"/>
      <c r="H173" s="121"/>
      <c r="I173" s="121" t="s">
        <v>24</v>
      </c>
      <c r="J173" s="121"/>
      <c r="K173" s="121"/>
      <c r="L173" s="121"/>
      <c r="M173" s="121"/>
      <c r="N173" s="121"/>
      <c r="O173" s="122"/>
      <c r="P173" s="123">
        <f t="shared" ref="P173" si="29">4*Q173</f>
        <v>8</v>
      </c>
      <c r="Q173" s="123">
        <v>2</v>
      </c>
      <c r="R173" s="123">
        <f t="shared" si="28"/>
        <v>0</v>
      </c>
      <c r="S173" s="122"/>
    </row>
    <row r="174" spans="2:19" ht="16.2" x14ac:dyDescent="0.25">
      <c r="B174" s="128" t="s">
        <v>112</v>
      </c>
      <c r="C174" s="127"/>
      <c r="D174" s="121"/>
      <c r="E174" s="121"/>
      <c r="F174" s="121"/>
      <c r="G174" s="121"/>
      <c r="H174" s="121"/>
      <c r="I174" s="121" t="s">
        <v>24</v>
      </c>
      <c r="J174" s="121"/>
      <c r="K174" s="121"/>
      <c r="L174" s="121"/>
      <c r="M174" s="121"/>
      <c r="N174" s="121"/>
      <c r="O174" s="122"/>
      <c r="P174" s="123">
        <f>4*Q174</f>
        <v>8</v>
      </c>
      <c r="Q174" s="123">
        <v>2</v>
      </c>
      <c r="R174" s="123">
        <f t="shared" si="28"/>
        <v>0</v>
      </c>
      <c r="S174" s="122"/>
    </row>
    <row r="175" spans="2:19" ht="16.2" x14ac:dyDescent="0.25">
      <c r="B175" s="128" t="s">
        <v>113</v>
      </c>
      <c r="C175" s="127"/>
      <c r="D175" s="121"/>
      <c r="E175" s="121"/>
      <c r="F175" s="121"/>
      <c r="G175" s="121"/>
      <c r="H175" s="121"/>
      <c r="I175" s="121" t="s">
        <v>24</v>
      </c>
      <c r="J175" s="121"/>
      <c r="K175" s="121"/>
      <c r="L175" s="121"/>
      <c r="M175" s="121"/>
      <c r="N175" s="121"/>
      <c r="O175" s="122"/>
      <c r="P175" s="123">
        <f t="shared" ref="P175:P178" si="30">4*Q175</f>
        <v>8</v>
      </c>
      <c r="Q175" s="123">
        <v>2</v>
      </c>
      <c r="R175" s="123">
        <f t="shared" si="28"/>
        <v>0</v>
      </c>
      <c r="S175" s="122"/>
    </row>
    <row r="176" spans="2:19" ht="16.2" x14ac:dyDescent="0.25">
      <c r="B176" s="128" t="s">
        <v>114</v>
      </c>
      <c r="C176" s="127"/>
      <c r="D176" s="121"/>
      <c r="E176" s="121"/>
      <c r="F176" s="121"/>
      <c r="G176" s="121"/>
      <c r="H176" s="121"/>
      <c r="I176" s="121" t="s">
        <v>24</v>
      </c>
      <c r="J176" s="121"/>
      <c r="K176" s="121"/>
      <c r="L176" s="121"/>
      <c r="M176" s="121"/>
      <c r="N176" s="121"/>
      <c r="O176" s="122"/>
      <c r="P176" s="123">
        <f t="shared" si="30"/>
        <v>12</v>
      </c>
      <c r="Q176" s="123">
        <v>3</v>
      </c>
      <c r="R176" s="123">
        <f t="shared" si="28"/>
        <v>0</v>
      </c>
      <c r="S176" s="122"/>
    </row>
    <row r="177" spans="2:19" ht="16.2" x14ac:dyDescent="0.25">
      <c r="B177" s="128" t="s">
        <v>115</v>
      </c>
      <c r="C177" s="127"/>
      <c r="D177" s="121"/>
      <c r="E177" s="121"/>
      <c r="F177" s="121"/>
      <c r="G177" s="121"/>
      <c r="H177" s="121"/>
      <c r="I177" s="121" t="s">
        <v>24</v>
      </c>
      <c r="J177" s="121"/>
      <c r="K177" s="121"/>
      <c r="L177" s="121"/>
      <c r="M177" s="121"/>
      <c r="N177" s="121"/>
      <c r="O177" s="122"/>
      <c r="P177" s="123">
        <f t="shared" si="30"/>
        <v>12</v>
      </c>
      <c r="Q177" s="123">
        <v>3</v>
      </c>
      <c r="R177" s="123">
        <f t="shared" si="28"/>
        <v>0</v>
      </c>
      <c r="S177" s="122"/>
    </row>
    <row r="178" spans="2:19" ht="16.2" x14ac:dyDescent="0.25">
      <c r="B178" s="128" t="s">
        <v>116</v>
      </c>
      <c r="C178" s="127"/>
      <c r="D178" s="121"/>
      <c r="E178" s="121"/>
      <c r="F178" s="121"/>
      <c r="G178" s="121"/>
      <c r="H178" s="121"/>
      <c r="I178" s="121" t="s">
        <v>24</v>
      </c>
      <c r="J178" s="121"/>
      <c r="K178" s="121"/>
      <c r="L178" s="121"/>
      <c r="M178" s="121"/>
      <c r="N178" s="121"/>
      <c r="O178" s="122"/>
      <c r="P178" s="123">
        <f t="shared" si="30"/>
        <v>12</v>
      </c>
      <c r="Q178" s="123">
        <v>3</v>
      </c>
      <c r="R178" s="123">
        <f t="shared" si="28"/>
        <v>0</v>
      </c>
      <c r="S178" s="122"/>
    </row>
    <row r="179" spans="2:19" ht="16.2" x14ac:dyDescent="0.25">
      <c r="B179" s="113"/>
      <c r="C179" s="113"/>
      <c r="D179" s="129"/>
      <c r="E179" s="129"/>
      <c r="F179" s="129"/>
      <c r="G179" s="129"/>
      <c r="H179" s="129"/>
      <c r="I179" s="129"/>
      <c r="J179" s="124"/>
      <c r="K179" s="129"/>
      <c r="L179" s="129"/>
      <c r="M179" s="129"/>
      <c r="N179" s="129"/>
      <c r="O179" s="113"/>
      <c r="P179" s="114"/>
      <c r="Q179" s="114"/>
      <c r="R179" s="114"/>
      <c r="S179" s="113"/>
    </row>
    <row r="180" spans="2:19" x14ac:dyDescent="0.25">
      <c r="B180" s="113"/>
      <c r="C180" s="113"/>
      <c r="D180" s="129"/>
      <c r="E180" s="129"/>
      <c r="F180" s="129"/>
      <c r="G180" s="129"/>
      <c r="H180" s="129"/>
      <c r="I180" s="129"/>
      <c r="J180" s="70" t="s">
        <v>30</v>
      </c>
      <c r="K180" s="70"/>
      <c r="L180" s="70"/>
      <c r="M180" s="70"/>
      <c r="N180" s="70"/>
      <c r="O180" s="71"/>
      <c r="P180" s="125">
        <f>SUM(P172:P178)</f>
        <v>72</v>
      </c>
      <c r="Q180" s="114"/>
      <c r="R180" s="114"/>
      <c r="S180" s="113"/>
    </row>
    <row r="181" spans="2:19" x14ac:dyDescent="0.25">
      <c r="B181" s="113"/>
      <c r="C181" s="113"/>
      <c r="D181" s="129"/>
      <c r="E181" s="129"/>
      <c r="F181" s="129"/>
      <c r="G181" s="129"/>
      <c r="H181" s="129"/>
      <c r="I181" s="129"/>
      <c r="J181" s="70" t="s">
        <v>31</v>
      </c>
      <c r="K181" s="70"/>
      <c r="L181" s="70"/>
      <c r="M181" s="70"/>
      <c r="N181" s="70"/>
      <c r="O181" s="71"/>
      <c r="P181" s="125">
        <f>SUM(R172:R178)</f>
        <v>0</v>
      </c>
      <c r="Q181" s="114"/>
      <c r="R181" s="114"/>
      <c r="S181" s="113"/>
    </row>
    <row r="182" spans="2:19" ht="13.2" customHeight="1" x14ac:dyDescent="0.25">
      <c r="B182" s="113"/>
      <c r="C182" s="113"/>
      <c r="D182" s="129"/>
      <c r="E182" s="129"/>
      <c r="F182" s="129"/>
      <c r="G182" s="129"/>
      <c r="H182" s="129"/>
      <c r="I182" s="129"/>
      <c r="J182" s="70" t="s">
        <v>32</v>
      </c>
      <c r="K182" s="70"/>
      <c r="L182" s="70"/>
      <c r="M182" s="70"/>
      <c r="N182" s="70"/>
      <c r="O182" s="71"/>
      <c r="P182" s="125">
        <f>(P181*100)/P180</f>
        <v>0</v>
      </c>
      <c r="Q182" s="114"/>
      <c r="R182" s="114"/>
      <c r="S182" s="113"/>
    </row>
    <row r="183" spans="2:19" ht="13.2" customHeight="1" x14ac:dyDescent="0.25">
      <c r="B183" s="113"/>
      <c r="C183" s="113"/>
      <c r="D183" s="129"/>
      <c r="E183" s="129"/>
      <c r="F183" s="129"/>
      <c r="G183" s="129"/>
      <c r="H183" s="129"/>
      <c r="I183" s="129"/>
      <c r="J183" s="70" t="s">
        <v>33</v>
      </c>
      <c r="K183" s="70"/>
      <c r="L183" s="70"/>
      <c r="M183" s="70"/>
      <c r="N183" s="70"/>
      <c r="O183" s="71"/>
      <c r="P183" s="126" t="s">
        <v>34</v>
      </c>
      <c r="Q183" s="114"/>
      <c r="R183" s="114"/>
      <c r="S183" s="113"/>
    </row>
    <row r="184" spans="2:19" s="113" customFormat="1" ht="13.2" customHeight="1" x14ac:dyDescent="0.25">
      <c r="D184" s="129"/>
      <c r="E184" s="129"/>
      <c r="F184" s="129"/>
      <c r="G184" s="129"/>
      <c r="H184" s="129"/>
      <c r="I184" s="129"/>
      <c r="J184" s="130"/>
      <c r="K184" s="130"/>
      <c r="L184" s="130"/>
      <c r="M184" s="130"/>
      <c r="N184" s="130"/>
      <c r="O184" s="131"/>
      <c r="P184" s="132"/>
      <c r="Q184" s="114"/>
      <c r="R184" s="114"/>
    </row>
    <row r="185" spans="2:19" s="113" customFormat="1" ht="90" customHeight="1" x14ac:dyDescent="0.25">
      <c r="B185" s="116" t="s">
        <v>117</v>
      </c>
      <c r="C185" s="117" t="s">
        <v>6</v>
      </c>
      <c r="D185" s="118" t="s">
        <v>7</v>
      </c>
      <c r="E185" s="118" t="s">
        <v>8</v>
      </c>
      <c r="F185" s="118" t="s">
        <v>9</v>
      </c>
      <c r="G185" s="118" t="s">
        <v>10</v>
      </c>
      <c r="H185" s="118" t="s">
        <v>11</v>
      </c>
      <c r="I185" s="118" t="s">
        <v>12</v>
      </c>
      <c r="J185" s="118" t="s">
        <v>13</v>
      </c>
      <c r="K185" s="118" t="s">
        <v>14</v>
      </c>
      <c r="L185" s="118" t="s">
        <v>15</v>
      </c>
      <c r="M185" s="118" t="s">
        <v>16</v>
      </c>
      <c r="N185" s="118" t="s">
        <v>17</v>
      </c>
      <c r="O185" s="117" t="s">
        <v>18</v>
      </c>
      <c r="P185" s="119" t="s">
        <v>19</v>
      </c>
      <c r="Q185" s="117" t="s">
        <v>20</v>
      </c>
      <c r="R185" s="117" t="s">
        <v>21</v>
      </c>
      <c r="S185" s="120" t="s">
        <v>22</v>
      </c>
    </row>
    <row r="186" spans="2:19" s="113" customFormat="1" ht="13.2" customHeight="1" x14ac:dyDescent="0.25">
      <c r="B186" s="115" t="s">
        <v>118</v>
      </c>
      <c r="C186" s="127"/>
      <c r="D186" s="121"/>
      <c r="E186" s="121"/>
      <c r="F186" s="121" t="s">
        <v>24</v>
      </c>
      <c r="G186" s="121"/>
      <c r="H186" s="121"/>
      <c r="I186" s="121"/>
      <c r="J186" s="121"/>
      <c r="K186" s="121"/>
      <c r="L186" s="121"/>
      <c r="M186" s="121"/>
      <c r="N186" s="121"/>
      <c r="O186" s="122"/>
      <c r="P186" s="123">
        <f t="shared" ref="P186" si="31">4*Q186</f>
        <v>12</v>
      </c>
      <c r="Q186" s="123">
        <v>3</v>
      </c>
      <c r="R186" s="123">
        <f t="shared" ref="R186:R187" si="32">O186*Q186</f>
        <v>0</v>
      </c>
      <c r="S186" s="122"/>
    </row>
    <row r="187" spans="2:19" s="113" customFormat="1" ht="13.2" customHeight="1" x14ac:dyDescent="0.25">
      <c r="B187" s="128" t="s">
        <v>119</v>
      </c>
      <c r="C187" s="127"/>
      <c r="D187" s="121"/>
      <c r="E187" s="121"/>
      <c r="F187" s="121" t="s">
        <v>24</v>
      </c>
      <c r="G187" s="121"/>
      <c r="H187" s="121"/>
      <c r="I187" s="121"/>
      <c r="J187" s="121"/>
      <c r="K187" s="121"/>
      <c r="L187" s="121"/>
      <c r="M187" s="121"/>
      <c r="N187" s="121"/>
      <c r="O187" s="122"/>
      <c r="P187" s="123">
        <f>4*Q187</f>
        <v>8</v>
      </c>
      <c r="Q187" s="123">
        <v>2</v>
      </c>
      <c r="R187" s="123">
        <f t="shared" si="32"/>
        <v>0</v>
      </c>
      <c r="S187" s="122"/>
    </row>
    <row r="188" spans="2:19" s="113" customFormat="1" ht="13.2" customHeight="1" x14ac:dyDescent="0.25">
      <c r="C188" s="114"/>
      <c r="D188" s="129"/>
      <c r="E188" s="129"/>
      <c r="F188" s="129"/>
      <c r="G188" s="129"/>
      <c r="H188" s="129"/>
      <c r="I188" s="129"/>
      <c r="J188" s="124"/>
      <c r="K188" s="129"/>
      <c r="L188" s="129"/>
      <c r="M188" s="129"/>
      <c r="N188" s="129"/>
      <c r="P188" s="114"/>
      <c r="Q188" s="114"/>
      <c r="R188" s="114"/>
    </row>
    <row r="189" spans="2:19" s="113" customFormat="1" ht="13.2" customHeight="1" x14ac:dyDescent="0.25">
      <c r="C189" s="114"/>
      <c r="D189" s="129"/>
      <c r="E189" s="129"/>
      <c r="F189" s="129"/>
      <c r="G189" s="129"/>
      <c r="H189" s="129"/>
      <c r="I189" s="129"/>
      <c r="J189" s="70" t="s">
        <v>30</v>
      </c>
      <c r="K189" s="70"/>
      <c r="L189" s="70"/>
      <c r="M189" s="70"/>
      <c r="N189" s="70"/>
      <c r="O189" s="71"/>
      <c r="P189" s="125">
        <f>SUM(P186:P187)</f>
        <v>20</v>
      </c>
      <c r="Q189" s="114"/>
      <c r="R189" s="114"/>
    </row>
    <row r="190" spans="2:19" s="113" customFormat="1" ht="13.2" customHeight="1" x14ac:dyDescent="0.25">
      <c r="C190" s="114"/>
      <c r="D190" s="129"/>
      <c r="E190" s="129"/>
      <c r="F190" s="129"/>
      <c r="G190" s="129"/>
      <c r="H190" s="129"/>
      <c r="I190" s="129"/>
      <c r="J190" s="70" t="s">
        <v>31</v>
      </c>
      <c r="K190" s="70"/>
      <c r="L190" s="70"/>
      <c r="M190" s="70"/>
      <c r="N190" s="70"/>
      <c r="O190" s="71"/>
      <c r="P190" s="125">
        <f>SUM(R186:R187)</f>
        <v>0</v>
      </c>
      <c r="Q190" s="114"/>
      <c r="R190" s="114"/>
    </row>
    <row r="191" spans="2:19" s="113" customFormat="1" ht="13.2" customHeight="1" x14ac:dyDescent="0.25">
      <c r="C191" s="114"/>
      <c r="D191" s="129"/>
      <c r="E191" s="129"/>
      <c r="F191" s="129"/>
      <c r="G191" s="129"/>
      <c r="H191" s="129"/>
      <c r="I191" s="129"/>
      <c r="J191" s="70" t="s">
        <v>32</v>
      </c>
      <c r="K191" s="70"/>
      <c r="L191" s="70"/>
      <c r="M191" s="70"/>
      <c r="N191" s="70"/>
      <c r="O191" s="71"/>
      <c r="P191" s="125">
        <f>(P190*100)/P189</f>
        <v>0</v>
      </c>
      <c r="Q191" s="114"/>
      <c r="R191" s="114"/>
    </row>
    <row r="192" spans="2:19" s="113" customFormat="1" ht="13.2" customHeight="1" x14ac:dyDescent="0.25">
      <c r="C192" s="114"/>
      <c r="D192" s="129"/>
      <c r="E192" s="129"/>
      <c r="F192" s="129"/>
      <c r="G192" s="129"/>
      <c r="H192" s="129"/>
      <c r="I192" s="129"/>
      <c r="J192" s="70" t="s">
        <v>33</v>
      </c>
      <c r="K192" s="70"/>
      <c r="L192" s="70"/>
      <c r="M192" s="70"/>
      <c r="N192" s="70"/>
      <c r="O192" s="71"/>
      <c r="P192" s="126" t="s">
        <v>34</v>
      </c>
      <c r="Q192" s="114"/>
      <c r="R192" s="114"/>
    </row>
    <row r="193" spans="2:19" s="113" customFormat="1" ht="13.2" customHeight="1" x14ac:dyDescent="0.25">
      <c r="D193" s="129"/>
      <c r="E193" s="129"/>
      <c r="F193" s="129"/>
      <c r="G193" s="129"/>
      <c r="H193" s="129"/>
      <c r="I193" s="129"/>
      <c r="J193" s="130"/>
      <c r="K193" s="130"/>
      <c r="L193" s="130"/>
      <c r="M193" s="130"/>
      <c r="N193" s="130"/>
      <c r="O193" s="131"/>
      <c r="P193" s="132"/>
      <c r="Q193" s="114"/>
      <c r="R193" s="114"/>
    </row>
    <row r="194" spans="2:19" s="113" customFormat="1" ht="92.4" customHeight="1" x14ac:dyDescent="0.25">
      <c r="B194" s="116" t="s">
        <v>120</v>
      </c>
      <c r="C194" s="117" t="s">
        <v>6</v>
      </c>
      <c r="D194" s="118" t="s">
        <v>7</v>
      </c>
      <c r="E194" s="118" t="s">
        <v>8</v>
      </c>
      <c r="F194" s="118" t="s">
        <v>9</v>
      </c>
      <c r="G194" s="118" t="s">
        <v>10</v>
      </c>
      <c r="H194" s="118" t="s">
        <v>11</v>
      </c>
      <c r="I194" s="118" t="s">
        <v>12</v>
      </c>
      <c r="J194" s="118" t="s">
        <v>13</v>
      </c>
      <c r="K194" s="118" t="s">
        <v>14</v>
      </c>
      <c r="L194" s="118" t="s">
        <v>15</v>
      </c>
      <c r="M194" s="118" t="s">
        <v>16</v>
      </c>
      <c r="N194" s="118" t="s">
        <v>17</v>
      </c>
      <c r="O194" s="117" t="s">
        <v>18</v>
      </c>
      <c r="P194" s="119" t="s">
        <v>19</v>
      </c>
      <c r="Q194" s="117" t="s">
        <v>20</v>
      </c>
      <c r="R194" s="117" t="s">
        <v>21</v>
      </c>
      <c r="S194" s="120" t="s">
        <v>22</v>
      </c>
    </row>
    <row r="195" spans="2:19" s="113" customFormat="1" ht="13.2" customHeight="1" x14ac:dyDescent="0.25">
      <c r="B195" s="115" t="s">
        <v>118</v>
      </c>
      <c r="C195" s="127"/>
      <c r="D195" s="121"/>
      <c r="E195" s="121"/>
      <c r="F195" s="121"/>
      <c r="G195" s="121"/>
      <c r="H195" s="121"/>
      <c r="I195" s="121"/>
      <c r="J195" s="121"/>
      <c r="K195" s="121" t="s">
        <v>24</v>
      </c>
      <c r="L195" s="121"/>
      <c r="M195" s="121"/>
      <c r="N195" s="121"/>
      <c r="O195" s="122"/>
      <c r="P195" s="123">
        <f t="shared" ref="P195" si="33">4*Q195</f>
        <v>12</v>
      </c>
      <c r="Q195" s="123">
        <v>3</v>
      </c>
      <c r="R195" s="123">
        <f t="shared" ref="R195:R196" si="34">O195*Q195</f>
        <v>0</v>
      </c>
      <c r="S195" s="122"/>
    </row>
    <row r="196" spans="2:19" s="113" customFormat="1" ht="13.2" customHeight="1" x14ac:dyDescent="0.25">
      <c r="B196" s="128" t="s">
        <v>119</v>
      </c>
      <c r="C196" s="127"/>
      <c r="D196" s="121"/>
      <c r="E196" s="121"/>
      <c r="F196" s="121"/>
      <c r="G196" s="121"/>
      <c r="H196" s="121"/>
      <c r="I196" s="121"/>
      <c r="J196" s="121"/>
      <c r="K196" s="121" t="s">
        <v>24</v>
      </c>
      <c r="L196" s="121"/>
      <c r="M196" s="121"/>
      <c r="N196" s="121"/>
      <c r="O196" s="122"/>
      <c r="P196" s="123">
        <f>4*Q196</f>
        <v>8</v>
      </c>
      <c r="Q196" s="123">
        <v>2</v>
      </c>
      <c r="R196" s="123">
        <f t="shared" si="34"/>
        <v>0</v>
      </c>
      <c r="S196" s="122"/>
    </row>
    <row r="197" spans="2:19" s="113" customFormat="1" ht="13.2" customHeight="1" x14ac:dyDescent="0.25">
      <c r="C197" s="114"/>
      <c r="D197" s="129"/>
      <c r="E197" s="129"/>
      <c r="F197" s="129"/>
      <c r="G197" s="129"/>
      <c r="H197" s="129"/>
      <c r="I197" s="129"/>
      <c r="J197" s="124"/>
      <c r="K197" s="129"/>
      <c r="L197" s="129"/>
      <c r="M197" s="129"/>
      <c r="N197" s="129"/>
      <c r="P197" s="114"/>
      <c r="Q197" s="114"/>
      <c r="R197" s="114"/>
    </row>
    <row r="198" spans="2:19" s="113" customFormat="1" x14ac:dyDescent="0.25">
      <c r="C198" s="114"/>
      <c r="D198" s="129"/>
      <c r="E198" s="129"/>
      <c r="F198" s="129"/>
      <c r="G198" s="129"/>
      <c r="H198" s="129"/>
      <c r="I198" s="129"/>
      <c r="J198" s="70" t="s">
        <v>30</v>
      </c>
      <c r="K198" s="70"/>
      <c r="L198" s="70"/>
      <c r="M198" s="70"/>
      <c r="N198" s="70"/>
      <c r="O198" s="71"/>
      <c r="P198" s="125">
        <f>SUM(P195:P196)</f>
        <v>20</v>
      </c>
      <c r="Q198" s="114"/>
      <c r="R198" s="114"/>
    </row>
    <row r="199" spans="2:19" s="113" customFormat="1" x14ac:dyDescent="0.25">
      <c r="C199" s="114"/>
      <c r="D199" s="129"/>
      <c r="E199" s="129"/>
      <c r="F199" s="129"/>
      <c r="G199" s="129"/>
      <c r="H199" s="129"/>
      <c r="I199" s="129"/>
      <c r="J199" s="70" t="s">
        <v>31</v>
      </c>
      <c r="K199" s="70"/>
      <c r="L199" s="70"/>
      <c r="M199" s="70"/>
      <c r="N199" s="70"/>
      <c r="O199" s="71"/>
      <c r="P199" s="125">
        <f>SUM(R195:R196)</f>
        <v>0</v>
      </c>
      <c r="Q199" s="114"/>
      <c r="R199" s="114"/>
    </row>
    <row r="200" spans="2:19" s="113" customFormat="1" x14ac:dyDescent="0.25">
      <c r="C200" s="114"/>
      <c r="D200" s="129"/>
      <c r="E200" s="129"/>
      <c r="F200" s="129"/>
      <c r="G200" s="129"/>
      <c r="H200" s="129"/>
      <c r="I200" s="129"/>
      <c r="J200" s="70" t="s">
        <v>32</v>
      </c>
      <c r="K200" s="70"/>
      <c r="L200" s="70"/>
      <c r="M200" s="70"/>
      <c r="N200" s="70"/>
      <c r="O200" s="71"/>
      <c r="P200" s="125">
        <f>(P199*100)/P198</f>
        <v>0</v>
      </c>
      <c r="Q200" s="114"/>
      <c r="R200" s="114"/>
    </row>
    <row r="201" spans="2:19" s="113" customFormat="1" x14ac:dyDescent="0.25">
      <c r="C201" s="114"/>
      <c r="D201" s="129"/>
      <c r="E201" s="129"/>
      <c r="F201" s="129"/>
      <c r="G201" s="129"/>
      <c r="H201" s="129"/>
      <c r="I201" s="129"/>
      <c r="J201" s="70" t="s">
        <v>33</v>
      </c>
      <c r="K201" s="70"/>
      <c r="L201" s="70"/>
      <c r="M201" s="70"/>
      <c r="N201" s="70"/>
      <c r="O201" s="71"/>
      <c r="P201" s="126" t="s">
        <v>34</v>
      </c>
      <c r="Q201" s="114"/>
      <c r="R201" s="114"/>
    </row>
    <row r="202" spans="2:19" s="113" customFormat="1" x14ac:dyDescent="0.25">
      <c r="C202" s="114"/>
      <c r="D202" s="129"/>
      <c r="E202" s="129"/>
      <c r="F202" s="129"/>
      <c r="G202" s="129"/>
      <c r="H202" s="129"/>
      <c r="I202" s="129"/>
      <c r="J202" s="130"/>
      <c r="K202" s="130"/>
      <c r="L202" s="130"/>
      <c r="M202" s="130"/>
      <c r="N202" s="130"/>
      <c r="O202" s="131"/>
      <c r="P202" s="132"/>
      <c r="Q202" s="114"/>
      <c r="R202" s="114"/>
    </row>
    <row r="203" spans="2:19" s="113" customFormat="1" ht="87.6" x14ac:dyDescent="0.25">
      <c r="B203" s="116" t="s">
        <v>121</v>
      </c>
      <c r="C203" s="117" t="s">
        <v>6</v>
      </c>
      <c r="D203" s="118" t="s">
        <v>7</v>
      </c>
      <c r="E203" s="118" t="s">
        <v>8</v>
      </c>
      <c r="F203" s="118" t="s">
        <v>9</v>
      </c>
      <c r="G203" s="118" t="s">
        <v>10</v>
      </c>
      <c r="H203" s="118" t="s">
        <v>11</v>
      </c>
      <c r="I203" s="118" t="s">
        <v>12</v>
      </c>
      <c r="J203" s="118" t="s">
        <v>13</v>
      </c>
      <c r="K203" s="118" t="s">
        <v>14</v>
      </c>
      <c r="L203" s="118" t="s">
        <v>15</v>
      </c>
      <c r="M203" s="118" t="s">
        <v>16</v>
      </c>
      <c r="N203" s="118" t="s">
        <v>17</v>
      </c>
      <c r="O203" s="117" t="s">
        <v>18</v>
      </c>
      <c r="P203" s="119" t="s">
        <v>19</v>
      </c>
      <c r="Q203" s="117" t="s">
        <v>20</v>
      </c>
      <c r="R203" s="117" t="s">
        <v>21</v>
      </c>
      <c r="S203" s="120" t="s">
        <v>22</v>
      </c>
    </row>
    <row r="204" spans="2:19" s="113" customFormat="1" ht="16.2" x14ac:dyDescent="0.25">
      <c r="B204" s="115" t="s">
        <v>122</v>
      </c>
      <c r="C204" s="127"/>
      <c r="D204" s="121"/>
      <c r="E204" s="121"/>
      <c r="F204" s="121"/>
      <c r="G204" s="121"/>
      <c r="H204" s="121"/>
      <c r="I204" s="121"/>
      <c r="J204" s="121"/>
      <c r="K204" s="121"/>
      <c r="L204" s="121" t="s">
        <v>24</v>
      </c>
      <c r="M204" s="121"/>
      <c r="N204" s="121"/>
      <c r="O204" s="122"/>
      <c r="P204" s="123">
        <f t="shared" ref="P204" si="35">4*Q204</f>
        <v>12</v>
      </c>
      <c r="Q204" s="123">
        <v>3</v>
      </c>
      <c r="R204" s="123">
        <f t="shared" ref="R204:R205" si="36">O204*Q204</f>
        <v>0</v>
      </c>
      <c r="S204" s="122"/>
    </row>
    <row r="205" spans="2:19" s="113" customFormat="1" ht="16.2" x14ac:dyDescent="0.25">
      <c r="B205" s="128" t="s">
        <v>123</v>
      </c>
      <c r="C205" s="127"/>
      <c r="D205" s="121"/>
      <c r="E205" s="121"/>
      <c r="F205" s="121"/>
      <c r="G205" s="121"/>
      <c r="H205" s="121"/>
      <c r="I205" s="121"/>
      <c r="J205" s="121"/>
      <c r="K205" s="121"/>
      <c r="L205" s="121" t="s">
        <v>24</v>
      </c>
      <c r="M205" s="121"/>
      <c r="N205" s="121"/>
      <c r="O205" s="122"/>
      <c r="P205" s="123">
        <f>4*Q205</f>
        <v>8</v>
      </c>
      <c r="Q205" s="123">
        <v>2</v>
      </c>
      <c r="R205" s="123">
        <f t="shared" si="36"/>
        <v>0</v>
      </c>
      <c r="S205" s="122"/>
    </row>
    <row r="206" spans="2:19" s="113" customFormat="1" ht="16.2" x14ac:dyDescent="0.25">
      <c r="C206" s="114"/>
      <c r="D206" s="129"/>
      <c r="E206" s="129"/>
      <c r="F206" s="129"/>
      <c r="G206" s="129"/>
      <c r="H206" s="129"/>
      <c r="I206" s="129"/>
      <c r="J206" s="124"/>
      <c r="K206" s="129"/>
      <c r="L206" s="129"/>
      <c r="M206" s="129"/>
      <c r="N206" s="129"/>
      <c r="P206" s="114"/>
      <c r="Q206" s="114"/>
      <c r="R206" s="114"/>
    </row>
    <row r="207" spans="2:19" s="113" customFormat="1" x14ac:dyDescent="0.25">
      <c r="C207" s="114"/>
      <c r="D207" s="129"/>
      <c r="E207" s="129"/>
      <c r="F207" s="129"/>
      <c r="G207" s="129"/>
      <c r="H207" s="129"/>
      <c r="I207" s="129"/>
      <c r="J207" s="70" t="s">
        <v>30</v>
      </c>
      <c r="K207" s="70"/>
      <c r="L207" s="70"/>
      <c r="M207" s="70"/>
      <c r="N207" s="70"/>
      <c r="O207" s="71"/>
      <c r="P207" s="125">
        <f>SUM(P204:P205)</f>
        <v>20</v>
      </c>
      <c r="Q207" s="114"/>
      <c r="R207" s="114"/>
    </row>
    <row r="208" spans="2:19" ht="13.2" customHeight="1" x14ac:dyDescent="0.25">
      <c r="B208" s="113"/>
      <c r="C208" s="114"/>
      <c r="D208" s="129"/>
      <c r="E208" s="129"/>
      <c r="F208" s="129"/>
      <c r="G208" s="129"/>
      <c r="H208" s="129"/>
      <c r="I208" s="129"/>
      <c r="J208" s="70" t="s">
        <v>31</v>
      </c>
      <c r="K208" s="70"/>
      <c r="L208" s="70"/>
      <c r="M208" s="70"/>
      <c r="N208" s="70"/>
      <c r="O208" s="71"/>
      <c r="P208" s="125">
        <f>SUM(R204:R205)</f>
        <v>0</v>
      </c>
      <c r="Q208" s="114"/>
      <c r="R208" s="114"/>
      <c r="S208" s="113"/>
    </row>
    <row r="209" spans="2:19" s="113" customFormat="1" ht="13.2" customHeight="1" x14ac:dyDescent="0.25">
      <c r="C209" s="114"/>
      <c r="D209" s="129"/>
      <c r="E209" s="129"/>
      <c r="F209" s="129"/>
      <c r="G209" s="129"/>
      <c r="H209" s="129"/>
      <c r="I209" s="129"/>
      <c r="J209" s="70" t="s">
        <v>32</v>
      </c>
      <c r="K209" s="70"/>
      <c r="L209" s="70"/>
      <c r="M209" s="70"/>
      <c r="N209" s="70"/>
      <c r="O209" s="71"/>
      <c r="P209" s="125">
        <f>(P208*100)/P207</f>
        <v>0</v>
      </c>
      <c r="Q209" s="114"/>
      <c r="R209" s="114"/>
    </row>
    <row r="210" spans="2:19" x14ac:dyDescent="0.25">
      <c r="B210" s="113"/>
      <c r="C210" s="114"/>
      <c r="D210" s="129"/>
      <c r="E210" s="129"/>
      <c r="F210" s="129"/>
      <c r="G210" s="129"/>
      <c r="H210" s="129"/>
      <c r="I210" s="129"/>
      <c r="J210" s="70" t="s">
        <v>33</v>
      </c>
      <c r="K210" s="70"/>
      <c r="L210" s="70"/>
      <c r="M210" s="70"/>
      <c r="N210" s="70"/>
      <c r="O210" s="71"/>
      <c r="P210" s="126" t="s">
        <v>34</v>
      </c>
      <c r="Q210" s="114"/>
      <c r="R210" s="114"/>
      <c r="S210" s="113"/>
    </row>
    <row r="211" spans="2:19" x14ac:dyDescent="0.25">
      <c r="J211" s="66"/>
      <c r="K211" s="66"/>
      <c r="L211" s="66"/>
      <c r="M211" s="66"/>
      <c r="N211" s="66"/>
      <c r="O211" s="68"/>
      <c r="P211" s="69"/>
    </row>
    <row r="212" spans="2:19" ht="14.4" thickBot="1" x14ac:dyDescent="0.3">
      <c r="J212" s="66"/>
      <c r="K212" s="66"/>
      <c r="L212" s="66"/>
      <c r="M212" s="66"/>
      <c r="N212" s="66"/>
      <c r="O212" s="68"/>
      <c r="P212" s="69"/>
    </row>
    <row r="213" spans="2:19" ht="14.4" thickTop="1" x14ac:dyDescent="0.25">
      <c r="B213" s="32"/>
      <c r="C213" s="33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3"/>
      <c r="Q213" s="33"/>
      <c r="R213" s="33"/>
      <c r="S213" s="35"/>
    </row>
    <row r="214" spans="2:19" x14ac:dyDescent="0.25">
      <c r="B214" s="36"/>
      <c r="C214" s="37"/>
      <c r="D214" s="38"/>
      <c r="E214" s="38"/>
      <c r="F214" s="38"/>
      <c r="G214" s="38"/>
      <c r="H214" s="38"/>
      <c r="I214" s="38"/>
      <c r="J214" s="78" t="s">
        <v>30</v>
      </c>
      <c r="K214" s="78"/>
      <c r="L214" s="78"/>
      <c r="M214" s="78"/>
      <c r="N214" s="78"/>
      <c r="O214" s="79"/>
      <c r="P214" s="24">
        <f>P18+P32+P45+P54+P67+P79+P90+P98+P114+P125+P141+P157+P166+P180+P189+P198+P207</f>
        <v>856</v>
      </c>
      <c r="Q214" s="37"/>
      <c r="R214" s="37"/>
      <c r="S214" s="39"/>
    </row>
    <row r="215" spans="2:19" x14ac:dyDescent="0.25">
      <c r="B215" s="36"/>
      <c r="C215" s="37"/>
      <c r="D215" s="38"/>
      <c r="E215" s="38"/>
      <c r="F215" s="38"/>
      <c r="G215" s="38"/>
      <c r="H215" s="38"/>
      <c r="I215" s="38"/>
      <c r="J215" s="70" t="s">
        <v>31</v>
      </c>
      <c r="K215" s="70"/>
      <c r="L215" s="70"/>
      <c r="M215" s="70"/>
      <c r="N215" s="70"/>
      <c r="O215" s="71"/>
      <c r="P215" s="24">
        <f>P19+P33+P46+P55+P68+P80+P91+P99+P115+P126+P142+P158+P167+P181+P190+P199+P208</f>
        <v>0</v>
      </c>
      <c r="Q215" s="37"/>
      <c r="R215" s="37"/>
      <c r="S215" s="39"/>
    </row>
    <row r="216" spans="2:19" x14ac:dyDescent="0.25">
      <c r="B216" s="36"/>
      <c r="C216" s="37"/>
      <c r="D216" s="38"/>
      <c r="E216" s="38"/>
      <c r="F216" s="38"/>
      <c r="G216" s="38"/>
      <c r="H216" s="38"/>
      <c r="I216" s="38"/>
      <c r="J216" s="70" t="s">
        <v>32</v>
      </c>
      <c r="K216" s="70"/>
      <c r="L216" s="70"/>
      <c r="M216" s="70"/>
      <c r="N216" s="70"/>
      <c r="O216" s="71"/>
      <c r="P216" s="24">
        <f>(P215*100)/P214</f>
        <v>0</v>
      </c>
      <c r="Q216" s="37"/>
      <c r="R216" s="37"/>
      <c r="S216" s="39"/>
    </row>
    <row r="217" spans="2:19" x14ac:dyDescent="0.25">
      <c r="B217" s="36"/>
      <c r="C217" s="37"/>
      <c r="D217" s="38"/>
      <c r="E217" s="38"/>
      <c r="F217" s="38"/>
      <c r="G217" s="38"/>
      <c r="H217" s="38"/>
      <c r="I217" s="38"/>
      <c r="J217" s="70" t="s">
        <v>33</v>
      </c>
      <c r="K217" s="70"/>
      <c r="L217" s="70"/>
      <c r="M217" s="70"/>
      <c r="N217" s="70"/>
      <c r="O217" s="71"/>
      <c r="P217" s="25" t="s">
        <v>34</v>
      </c>
      <c r="Q217" s="37"/>
      <c r="R217" s="37"/>
      <c r="S217" s="39"/>
    </row>
    <row r="218" spans="2:19" ht="14.4" thickBot="1" x14ac:dyDescent="0.3">
      <c r="B218" s="40"/>
      <c r="C218" s="41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1"/>
      <c r="Q218" s="41"/>
      <c r="R218" s="41"/>
      <c r="S218" s="43"/>
    </row>
    <row r="219" spans="2:19" ht="14.4" thickTop="1" x14ac:dyDescent="0.25"/>
  </sheetData>
  <mergeCells count="82">
    <mergeCell ref="J208:O208"/>
    <mergeCell ref="J209:O209"/>
    <mergeCell ref="J210:O210"/>
    <mergeCell ref="J198:O198"/>
    <mergeCell ref="J199:O199"/>
    <mergeCell ref="J200:O200"/>
    <mergeCell ref="J201:O201"/>
    <mergeCell ref="J207:O207"/>
    <mergeCell ref="J183:O183"/>
    <mergeCell ref="J189:O189"/>
    <mergeCell ref="J190:O190"/>
    <mergeCell ref="J191:O191"/>
    <mergeCell ref="J192:O192"/>
    <mergeCell ref="J181:O181"/>
    <mergeCell ref="J182:O182"/>
    <mergeCell ref="J215:O215"/>
    <mergeCell ref="J216:O216"/>
    <mergeCell ref="J217:O217"/>
    <mergeCell ref="J114:O114"/>
    <mergeCell ref="J115:O115"/>
    <mergeCell ref="J116:O116"/>
    <mergeCell ref="J117:O117"/>
    <mergeCell ref="J214:O214"/>
    <mergeCell ref="J180:O180"/>
    <mergeCell ref="J93:O93"/>
    <mergeCell ref="J98:O98"/>
    <mergeCell ref="J99:O99"/>
    <mergeCell ref="J100:O100"/>
    <mergeCell ref="J101:O101"/>
    <mergeCell ref="J81:O81"/>
    <mergeCell ref="J82:O82"/>
    <mergeCell ref="J90:O90"/>
    <mergeCell ref="J91:O91"/>
    <mergeCell ref="J92:O92"/>
    <mergeCell ref="D8:N8"/>
    <mergeCell ref="J18:O18"/>
    <mergeCell ref="J19:O19"/>
    <mergeCell ref="J20:O20"/>
    <mergeCell ref="J21:O21"/>
    <mergeCell ref="J32:O32"/>
    <mergeCell ref="J33:O33"/>
    <mergeCell ref="J34:O34"/>
    <mergeCell ref="J35:O35"/>
    <mergeCell ref="J45:O45"/>
    <mergeCell ref="O7:P7"/>
    <mergeCell ref="Q7:R7"/>
    <mergeCell ref="B2:S2"/>
    <mergeCell ref="O4:P4"/>
    <mergeCell ref="Q4:R4"/>
    <mergeCell ref="O5:P5"/>
    <mergeCell ref="Q5:R5"/>
    <mergeCell ref="O6:P6"/>
    <mergeCell ref="Q6:R6"/>
    <mergeCell ref="J125:O125"/>
    <mergeCell ref="J126:O126"/>
    <mergeCell ref="J127:O127"/>
    <mergeCell ref="J46:O46"/>
    <mergeCell ref="J47:O47"/>
    <mergeCell ref="J48:O48"/>
    <mergeCell ref="J54:O54"/>
    <mergeCell ref="J55:O55"/>
    <mergeCell ref="J56:O56"/>
    <mergeCell ref="J57:O57"/>
    <mergeCell ref="J67:O67"/>
    <mergeCell ref="J68:O68"/>
    <mergeCell ref="J69:O69"/>
    <mergeCell ref="J70:O70"/>
    <mergeCell ref="J79:O79"/>
    <mergeCell ref="J80:O80"/>
    <mergeCell ref="J128:O128"/>
    <mergeCell ref="J141:O141"/>
    <mergeCell ref="J142:O142"/>
    <mergeCell ref="J143:O143"/>
    <mergeCell ref="J144:O144"/>
    <mergeCell ref="J167:O167"/>
    <mergeCell ref="J168:O168"/>
    <mergeCell ref="J169:O169"/>
    <mergeCell ref="J157:O157"/>
    <mergeCell ref="J158:O158"/>
    <mergeCell ref="J159:O159"/>
    <mergeCell ref="J160:O160"/>
    <mergeCell ref="J166:O16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4" fitToWidth="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8"/>
  <sheetViews>
    <sheetView workbookViewId="0">
      <selection activeCell="E10" sqref="E10"/>
    </sheetView>
  </sheetViews>
  <sheetFormatPr baseColWidth="10" defaultColWidth="10.6640625" defaultRowHeight="16.2" x14ac:dyDescent="0.3"/>
  <cols>
    <col min="1" max="1" width="20.5546875" style="1" customWidth="1"/>
    <col min="2" max="2" width="18.109375" style="1" customWidth="1"/>
    <col min="3" max="3" width="66.33203125" style="1" customWidth="1"/>
    <col min="4" max="4" width="12" style="1" customWidth="1"/>
    <col min="5" max="5" width="17.44140625" style="1" customWidth="1"/>
    <col min="6" max="6" width="11.44140625" style="1"/>
    <col min="7" max="8" width="10.6640625" style="1" customWidth="1"/>
    <col min="9" max="9" width="58.5546875" style="1" customWidth="1"/>
    <col min="10" max="10" width="7.5546875" style="1" customWidth="1"/>
    <col min="11" max="11" width="11.44140625" style="1"/>
    <col min="12" max="12" width="9.44140625" style="1" customWidth="1"/>
    <col min="13" max="256" width="11.44140625" style="1"/>
    <col min="257" max="257" width="20.5546875" style="1" customWidth="1"/>
    <col min="258" max="258" width="18.109375" style="1" customWidth="1"/>
    <col min="259" max="259" width="92.88671875" style="1" customWidth="1"/>
    <col min="260" max="260" width="12" style="1" customWidth="1"/>
    <col min="261" max="261" width="17.44140625" style="1" customWidth="1"/>
    <col min="262" max="262" width="11.44140625" style="1"/>
    <col min="263" max="264" width="10.6640625" style="1" customWidth="1"/>
    <col min="265" max="265" width="58.5546875" style="1" customWidth="1"/>
    <col min="266" max="266" width="7.5546875" style="1" customWidth="1"/>
    <col min="267" max="267" width="11.44140625" style="1"/>
    <col min="268" max="268" width="9.44140625" style="1" customWidth="1"/>
    <col min="269" max="512" width="11.44140625" style="1"/>
    <col min="513" max="513" width="20.5546875" style="1" customWidth="1"/>
    <col min="514" max="514" width="18.109375" style="1" customWidth="1"/>
    <col min="515" max="515" width="92.88671875" style="1" customWidth="1"/>
    <col min="516" max="516" width="12" style="1" customWidth="1"/>
    <col min="517" max="517" width="17.44140625" style="1" customWidth="1"/>
    <col min="518" max="518" width="11.44140625" style="1"/>
    <col min="519" max="520" width="10.6640625" style="1" customWidth="1"/>
    <col min="521" max="521" width="58.5546875" style="1" customWidth="1"/>
    <col min="522" max="522" width="7.5546875" style="1" customWidth="1"/>
    <col min="523" max="523" width="11.44140625" style="1"/>
    <col min="524" max="524" width="9.44140625" style="1" customWidth="1"/>
    <col min="525" max="768" width="11.44140625" style="1"/>
    <col min="769" max="769" width="20.5546875" style="1" customWidth="1"/>
    <col min="770" max="770" width="18.109375" style="1" customWidth="1"/>
    <col min="771" max="771" width="92.88671875" style="1" customWidth="1"/>
    <col min="772" max="772" width="12" style="1" customWidth="1"/>
    <col min="773" max="773" width="17.44140625" style="1" customWidth="1"/>
    <col min="774" max="774" width="11.44140625" style="1"/>
    <col min="775" max="776" width="10.6640625" style="1" customWidth="1"/>
    <col min="777" max="777" width="58.5546875" style="1" customWidth="1"/>
    <col min="778" max="778" width="7.5546875" style="1" customWidth="1"/>
    <col min="779" max="779" width="11.44140625" style="1"/>
    <col min="780" max="780" width="9.44140625" style="1" customWidth="1"/>
    <col min="781" max="1024" width="11.44140625" style="1"/>
    <col min="1025" max="1025" width="20.5546875" style="1" customWidth="1"/>
    <col min="1026" max="1026" width="18.109375" style="1" customWidth="1"/>
    <col min="1027" max="1027" width="92.88671875" style="1" customWidth="1"/>
    <col min="1028" max="1028" width="12" style="1" customWidth="1"/>
    <col min="1029" max="1029" width="17.44140625" style="1" customWidth="1"/>
    <col min="1030" max="1030" width="11.44140625" style="1"/>
    <col min="1031" max="1032" width="10.6640625" style="1" customWidth="1"/>
    <col min="1033" max="1033" width="58.5546875" style="1" customWidth="1"/>
    <col min="1034" max="1034" width="7.5546875" style="1" customWidth="1"/>
    <col min="1035" max="1035" width="11.44140625" style="1"/>
    <col min="1036" max="1036" width="9.44140625" style="1" customWidth="1"/>
    <col min="1037" max="1280" width="11.44140625" style="1"/>
    <col min="1281" max="1281" width="20.5546875" style="1" customWidth="1"/>
    <col min="1282" max="1282" width="18.109375" style="1" customWidth="1"/>
    <col min="1283" max="1283" width="92.88671875" style="1" customWidth="1"/>
    <col min="1284" max="1284" width="12" style="1" customWidth="1"/>
    <col min="1285" max="1285" width="17.44140625" style="1" customWidth="1"/>
    <col min="1286" max="1286" width="11.44140625" style="1"/>
    <col min="1287" max="1288" width="10.6640625" style="1" customWidth="1"/>
    <col min="1289" max="1289" width="58.5546875" style="1" customWidth="1"/>
    <col min="1290" max="1290" width="7.5546875" style="1" customWidth="1"/>
    <col min="1291" max="1291" width="11.44140625" style="1"/>
    <col min="1292" max="1292" width="9.44140625" style="1" customWidth="1"/>
    <col min="1293" max="1536" width="11.44140625" style="1"/>
    <col min="1537" max="1537" width="20.5546875" style="1" customWidth="1"/>
    <col min="1538" max="1538" width="18.109375" style="1" customWidth="1"/>
    <col min="1539" max="1539" width="92.88671875" style="1" customWidth="1"/>
    <col min="1540" max="1540" width="12" style="1" customWidth="1"/>
    <col min="1541" max="1541" width="17.44140625" style="1" customWidth="1"/>
    <col min="1542" max="1542" width="11.44140625" style="1"/>
    <col min="1543" max="1544" width="10.6640625" style="1" customWidth="1"/>
    <col min="1545" max="1545" width="58.5546875" style="1" customWidth="1"/>
    <col min="1546" max="1546" width="7.5546875" style="1" customWidth="1"/>
    <col min="1547" max="1547" width="11.44140625" style="1"/>
    <col min="1548" max="1548" width="9.44140625" style="1" customWidth="1"/>
    <col min="1549" max="1792" width="11.44140625" style="1"/>
    <col min="1793" max="1793" width="20.5546875" style="1" customWidth="1"/>
    <col min="1794" max="1794" width="18.109375" style="1" customWidth="1"/>
    <col min="1795" max="1795" width="92.88671875" style="1" customWidth="1"/>
    <col min="1796" max="1796" width="12" style="1" customWidth="1"/>
    <col min="1797" max="1797" width="17.44140625" style="1" customWidth="1"/>
    <col min="1798" max="1798" width="11.44140625" style="1"/>
    <col min="1799" max="1800" width="10.6640625" style="1" customWidth="1"/>
    <col min="1801" max="1801" width="58.5546875" style="1" customWidth="1"/>
    <col min="1802" max="1802" width="7.5546875" style="1" customWidth="1"/>
    <col min="1803" max="1803" width="11.44140625" style="1"/>
    <col min="1804" max="1804" width="9.44140625" style="1" customWidth="1"/>
    <col min="1805" max="2048" width="11.44140625" style="1"/>
    <col min="2049" max="2049" width="20.5546875" style="1" customWidth="1"/>
    <col min="2050" max="2050" width="18.109375" style="1" customWidth="1"/>
    <col min="2051" max="2051" width="92.88671875" style="1" customWidth="1"/>
    <col min="2052" max="2052" width="12" style="1" customWidth="1"/>
    <col min="2053" max="2053" width="17.44140625" style="1" customWidth="1"/>
    <col min="2054" max="2054" width="11.44140625" style="1"/>
    <col min="2055" max="2056" width="10.6640625" style="1" customWidth="1"/>
    <col min="2057" max="2057" width="58.5546875" style="1" customWidth="1"/>
    <col min="2058" max="2058" width="7.5546875" style="1" customWidth="1"/>
    <col min="2059" max="2059" width="11.44140625" style="1"/>
    <col min="2060" max="2060" width="9.44140625" style="1" customWidth="1"/>
    <col min="2061" max="2304" width="11.44140625" style="1"/>
    <col min="2305" max="2305" width="20.5546875" style="1" customWidth="1"/>
    <col min="2306" max="2306" width="18.109375" style="1" customWidth="1"/>
    <col min="2307" max="2307" width="92.88671875" style="1" customWidth="1"/>
    <col min="2308" max="2308" width="12" style="1" customWidth="1"/>
    <col min="2309" max="2309" width="17.44140625" style="1" customWidth="1"/>
    <col min="2310" max="2310" width="11.44140625" style="1"/>
    <col min="2311" max="2312" width="10.6640625" style="1" customWidth="1"/>
    <col min="2313" max="2313" width="58.5546875" style="1" customWidth="1"/>
    <col min="2314" max="2314" width="7.5546875" style="1" customWidth="1"/>
    <col min="2315" max="2315" width="11.44140625" style="1"/>
    <col min="2316" max="2316" width="9.44140625" style="1" customWidth="1"/>
    <col min="2317" max="2560" width="11.44140625" style="1"/>
    <col min="2561" max="2561" width="20.5546875" style="1" customWidth="1"/>
    <col min="2562" max="2562" width="18.109375" style="1" customWidth="1"/>
    <col min="2563" max="2563" width="92.88671875" style="1" customWidth="1"/>
    <col min="2564" max="2564" width="12" style="1" customWidth="1"/>
    <col min="2565" max="2565" width="17.44140625" style="1" customWidth="1"/>
    <col min="2566" max="2566" width="11.44140625" style="1"/>
    <col min="2567" max="2568" width="10.6640625" style="1" customWidth="1"/>
    <col min="2569" max="2569" width="58.5546875" style="1" customWidth="1"/>
    <col min="2570" max="2570" width="7.5546875" style="1" customWidth="1"/>
    <col min="2571" max="2571" width="11.44140625" style="1"/>
    <col min="2572" max="2572" width="9.44140625" style="1" customWidth="1"/>
    <col min="2573" max="2816" width="11.44140625" style="1"/>
    <col min="2817" max="2817" width="20.5546875" style="1" customWidth="1"/>
    <col min="2818" max="2818" width="18.109375" style="1" customWidth="1"/>
    <col min="2819" max="2819" width="92.88671875" style="1" customWidth="1"/>
    <col min="2820" max="2820" width="12" style="1" customWidth="1"/>
    <col min="2821" max="2821" width="17.44140625" style="1" customWidth="1"/>
    <col min="2822" max="2822" width="11.44140625" style="1"/>
    <col min="2823" max="2824" width="10.6640625" style="1" customWidth="1"/>
    <col min="2825" max="2825" width="58.5546875" style="1" customWidth="1"/>
    <col min="2826" max="2826" width="7.5546875" style="1" customWidth="1"/>
    <col min="2827" max="2827" width="11.44140625" style="1"/>
    <col min="2828" max="2828" width="9.44140625" style="1" customWidth="1"/>
    <col min="2829" max="3072" width="11.44140625" style="1"/>
    <col min="3073" max="3073" width="20.5546875" style="1" customWidth="1"/>
    <col min="3074" max="3074" width="18.109375" style="1" customWidth="1"/>
    <col min="3075" max="3075" width="92.88671875" style="1" customWidth="1"/>
    <col min="3076" max="3076" width="12" style="1" customWidth="1"/>
    <col min="3077" max="3077" width="17.44140625" style="1" customWidth="1"/>
    <col min="3078" max="3078" width="11.44140625" style="1"/>
    <col min="3079" max="3080" width="10.6640625" style="1" customWidth="1"/>
    <col min="3081" max="3081" width="58.5546875" style="1" customWidth="1"/>
    <col min="3082" max="3082" width="7.5546875" style="1" customWidth="1"/>
    <col min="3083" max="3083" width="11.44140625" style="1"/>
    <col min="3084" max="3084" width="9.44140625" style="1" customWidth="1"/>
    <col min="3085" max="3328" width="11.44140625" style="1"/>
    <col min="3329" max="3329" width="20.5546875" style="1" customWidth="1"/>
    <col min="3330" max="3330" width="18.109375" style="1" customWidth="1"/>
    <col min="3331" max="3331" width="92.88671875" style="1" customWidth="1"/>
    <col min="3332" max="3332" width="12" style="1" customWidth="1"/>
    <col min="3333" max="3333" width="17.44140625" style="1" customWidth="1"/>
    <col min="3334" max="3334" width="11.44140625" style="1"/>
    <col min="3335" max="3336" width="10.6640625" style="1" customWidth="1"/>
    <col min="3337" max="3337" width="58.5546875" style="1" customWidth="1"/>
    <col min="3338" max="3338" width="7.5546875" style="1" customWidth="1"/>
    <col min="3339" max="3339" width="11.44140625" style="1"/>
    <col min="3340" max="3340" width="9.44140625" style="1" customWidth="1"/>
    <col min="3341" max="3584" width="11.44140625" style="1"/>
    <col min="3585" max="3585" width="20.5546875" style="1" customWidth="1"/>
    <col min="3586" max="3586" width="18.109375" style="1" customWidth="1"/>
    <col min="3587" max="3587" width="92.88671875" style="1" customWidth="1"/>
    <col min="3588" max="3588" width="12" style="1" customWidth="1"/>
    <col min="3589" max="3589" width="17.44140625" style="1" customWidth="1"/>
    <col min="3590" max="3590" width="11.44140625" style="1"/>
    <col min="3591" max="3592" width="10.6640625" style="1" customWidth="1"/>
    <col min="3593" max="3593" width="58.5546875" style="1" customWidth="1"/>
    <col min="3594" max="3594" width="7.5546875" style="1" customWidth="1"/>
    <col min="3595" max="3595" width="11.44140625" style="1"/>
    <col min="3596" max="3596" width="9.44140625" style="1" customWidth="1"/>
    <col min="3597" max="3840" width="11.44140625" style="1"/>
    <col min="3841" max="3841" width="20.5546875" style="1" customWidth="1"/>
    <col min="3842" max="3842" width="18.109375" style="1" customWidth="1"/>
    <col min="3843" max="3843" width="92.88671875" style="1" customWidth="1"/>
    <col min="3844" max="3844" width="12" style="1" customWidth="1"/>
    <col min="3845" max="3845" width="17.44140625" style="1" customWidth="1"/>
    <col min="3846" max="3846" width="11.44140625" style="1"/>
    <col min="3847" max="3848" width="10.6640625" style="1" customWidth="1"/>
    <col min="3849" max="3849" width="58.5546875" style="1" customWidth="1"/>
    <col min="3850" max="3850" width="7.5546875" style="1" customWidth="1"/>
    <col min="3851" max="3851" width="11.44140625" style="1"/>
    <col min="3852" max="3852" width="9.44140625" style="1" customWidth="1"/>
    <col min="3853" max="4096" width="11.44140625" style="1"/>
    <col min="4097" max="4097" width="20.5546875" style="1" customWidth="1"/>
    <col min="4098" max="4098" width="18.109375" style="1" customWidth="1"/>
    <col min="4099" max="4099" width="92.88671875" style="1" customWidth="1"/>
    <col min="4100" max="4100" width="12" style="1" customWidth="1"/>
    <col min="4101" max="4101" width="17.44140625" style="1" customWidth="1"/>
    <col min="4102" max="4102" width="11.44140625" style="1"/>
    <col min="4103" max="4104" width="10.6640625" style="1" customWidth="1"/>
    <col min="4105" max="4105" width="58.5546875" style="1" customWidth="1"/>
    <col min="4106" max="4106" width="7.5546875" style="1" customWidth="1"/>
    <col min="4107" max="4107" width="11.44140625" style="1"/>
    <col min="4108" max="4108" width="9.44140625" style="1" customWidth="1"/>
    <col min="4109" max="4352" width="11.44140625" style="1"/>
    <col min="4353" max="4353" width="20.5546875" style="1" customWidth="1"/>
    <col min="4354" max="4354" width="18.109375" style="1" customWidth="1"/>
    <col min="4355" max="4355" width="92.88671875" style="1" customWidth="1"/>
    <col min="4356" max="4356" width="12" style="1" customWidth="1"/>
    <col min="4357" max="4357" width="17.44140625" style="1" customWidth="1"/>
    <col min="4358" max="4358" width="11.44140625" style="1"/>
    <col min="4359" max="4360" width="10.6640625" style="1" customWidth="1"/>
    <col min="4361" max="4361" width="58.5546875" style="1" customWidth="1"/>
    <col min="4362" max="4362" width="7.5546875" style="1" customWidth="1"/>
    <col min="4363" max="4363" width="11.44140625" style="1"/>
    <col min="4364" max="4364" width="9.44140625" style="1" customWidth="1"/>
    <col min="4365" max="4608" width="11.44140625" style="1"/>
    <col min="4609" max="4609" width="20.5546875" style="1" customWidth="1"/>
    <col min="4610" max="4610" width="18.109375" style="1" customWidth="1"/>
    <col min="4611" max="4611" width="92.88671875" style="1" customWidth="1"/>
    <col min="4612" max="4612" width="12" style="1" customWidth="1"/>
    <col min="4613" max="4613" width="17.44140625" style="1" customWidth="1"/>
    <col min="4614" max="4614" width="11.44140625" style="1"/>
    <col min="4615" max="4616" width="10.6640625" style="1" customWidth="1"/>
    <col min="4617" max="4617" width="58.5546875" style="1" customWidth="1"/>
    <col min="4618" max="4618" width="7.5546875" style="1" customWidth="1"/>
    <col min="4619" max="4619" width="11.44140625" style="1"/>
    <col min="4620" max="4620" width="9.44140625" style="1" customWidth="1"/>
    <col min="4621" max="4864" width="11.44140625" style="1"/>
    <col min="4865" max="4865" width="20.5546875" style="1" customWidth="1"/>
    <col min="4866" max="4866" width="18.109375" style="1" customWidth="1"/>
    <col min="4867" max="4867" width="92.88671875" style="1" customWidth="1"/>
    <col min="4868" max="4868" width="12" style="1" customWidth="1"/>
    <col min="4869" max="4869" width="17.44140625" style="1" customWidth="1"/>
    <col min="4870" max="4870" width="11.44140625" style="1"/>
    <col min="4871" max="4872" width="10.6640625" style="1" customWidth="1"/>
    <col min="4873" max="4873" width="58.5546875" style="1" customWidth="1"/>
    <col min="4874" max="4874" width="7.5546875" style="1" customWidth="1"/>
    <col min="4875" max="4875" width="11.44140625" style="1"/>
    <col min="4876" max="4876" width="9.44140625" style="1" customWidth="1"/>
    <col min="4877" max="5120" width="11.44140625" style="1"/>
    <col min="5121" max="5121" width="20.5546875" style="1" customWidth="1"/>
    <col min="5122" max="5122" width="18.109375" style="1" customWidth="1"/>
    <col min="5123" max="5123" width="92.88671875" style="1" customWidth="1"/>
    <col min="5124" max="5124" width="12" style="1" customWidth="1"/>
    <col min="5125" max="5125" width="17.44140625" style="1" customWidth="1"/>
    <col min="5126" max="5126" width="11.44140625" style="1"/>
    <col min="5127" max="5128" width="10.6640625" style="1" customWidth="1"/>
    <col min="5129" max="5129" width="58.5546875" style="1" customWidth="1"/>
    <col min="5130" max="5130" width="7.5546875" style="1" customWidth="1"/>
    <col min="5131" max="5131" width="11.44140625" style="1"/>
    <col min="5132" max="5132" width="9.44140625" style="1" customWidth="1"/>
    <col min="5133" max="5376" width="11.44140625" style="1"/>
    <col min="5377" max="5377" width="20.5546875" style="1" customWidth="1"/>
    <col min="5378" max="5378" width="18.109375" style="1" customWidth="1"/>
    <col min="5379" max="5379" width="92.88671875" style="1" customWidth="1"/>
    <col min="5380" max="5380" width="12" style="1" customWidth="1"/>
    <col min="5381" max="5381" width="17.44140625" style="1" customWidth="1"/>
    <col min="5382" max="5382" width="11.44140625" style="1"/>
    <col min="5383" max="5384" width="10.6640625" style="1" customWidth="1"/>
    <col min="5385" max="5385" width="58.5546875" style="1" customWidth="1"/>
    <col min="5386" max="5386" width="7.5546875" style="1" customWidth="1"/>
    <col min="5387" max="5387" width="11.44140625" style="1"/>
    <col min="5388" max="5388" width="9.44140625" style="1" customWidth="1"/>
    <col min="5389" max="5632" width="11.44140625" style="1"/>
    <col min="5633" max="5633" width="20.5546875" style="1" customWidth="1"/>
    <col min="5634" max="5634" width="18.109375" style="1" customWidth="1"/>
    <col min="5635" max="5635" width="92.88671875" style="1" customWidth="1"/>
    <col min="5636" max="5636" width="12" style="1" customWidth="1"/>
    <col min="5637" max="5637" width="17.44140625" style="1" customWidth="1"/>
    <col min="5638" max="5638" width="11.44140625" style="1"/>
    <col min="5639" max="5640" width="10.6640625" style="1" customWidth="1"/>
    <col min="5641" max="5641" width="58.5546875" style="1" customWidth="1"/>
    <col min="5642" max="5642" width="7.5546875" style="1" customWidth="1"/>
    <col min="5643" max="5643" width="11.44140625" style="1"/>
    <col min="5644" max="5644" width="9.44140625" style="1" customWidth="1"/>
    <col min="5645" max="5888" width="11.44140625" style="1"/>
    <col min="5889" max="5889" width="20.5546875" style="1" customWidth="1"/>
    <col min="5890" max="5890" width="18.109375" style="1" customWidth="1"/>
    <col min="5891" max="5891" width="92.88671875" style="1" customWidth="1"/>
    <col min="5892" max="5892" width="12" style="1" customWidth="1"/>
    <col min="5893" max="5893" width="17.44140625" style="1" customWidth="1"/>
    <col min="5894" max="5894" width="11.44140625" style="1"/>
    <col min="5895" max="5896" width="10.6640625" style="1" customWidth="1"/>
    <col min="5897" max="5897" width="58.5546875" style="1" customWidth="1"/>
    <col min="5898" max="5898" width="7.5546875" style="1" customWidth="1"/>
    <col min="5899" max="5899" width="11.44140625" style="1"/>
    <col min="5900" max="5900" width="9.44140625" style="1" customWidth="1"/>
    <col min="5901" max="6144" width="11.44140625" style="1"/>
    <col min="6145" max="6145" width="20.5546875" style="1" customWidth="1"/>
    <col min="6146" max="6146" width="18.109375" style="1" customWidth="1"/>
    <col min="6147" max="6147" width="92.88671875" style="1" customWidth="1"/>
    <col min="6148" max="6148" width="12" style="1" customWidth="1"/>
    <col min="6149" max="6149" width="17.44140625" style="1" customWidth="1"/>
    <col min="6150" max="6150" width="11.44140625" style="1"/>
    <col min="6151" max="6152" width="10.6640625" style="1" customWidth="1"/>
    <col min="6153" max="6153" width="58.5546875" style="1" customWidth="1"/>
    <col min="6154" max="6154" width="7.5546875" style="1" customWidth="1"/>
    <col min="6155" max="6155" width="11.44140625" style="1"/>
    <col min="6156" max="6156" width="9.44140625" style="1" customWidth="1"/>
    <col min="6157" max="6400" width="11.44140625" style="1"/>
    <col min="6401" max="6401" width="20.5546875" style="1" customWidth="1"/>
    <col min="6402" max="6402" width="18.109375" style="1" customWidth="1"/>
    <col min="6403" max="6403" width="92.88671875" style="1" customWidth="1"/>
    <col min="6404" max="6404" width="12" style="1" customWidth="1"/>
    <col min="6405" max="6405" width="17.44140625" style="1" customWidth="1"/>
    <col min="6406" max="6406" width="11.44140625" style="1"/>
    <col min="6407" max="6408" width="10.6640625" style="1" customWidth="1"/>
    <col min="6409" max="6409" width="58.5546875" style="1" customWidth="1"/>
    <col min="6410" max="6410" width="7.5546875" style="1" customWidth="1"/>
    <col min="6411" max="6411" width="11.44140625" style="1"/>
    <col min="6412" max="6412" width="9.44140625" style="1" customWidth="1"/>
    <col min="6413" max="6656" width="11.44140625" style="1"/>
    <col min="6657" max="6657" width="20.5546875" style="1" customWidth="1"/>
    <col min="6658" max="6658" width="18.109375" style="1" customWidth="1"/>
    <col min="6659" max="6659" width="92.88671875" style="1" customWidth="1"/>
    <col min="6660" max="6660" width="12" style="1" customWidth="1"/>
    <col min="6661" max="6661" width="17.44140625" style="1" customWidth="1"/>
    <col min="6662" max="6662" width="11.44140625" style="1"/>
    <col min="6663" max="6664" width="10.6640625" style="1" customWidth="1"/>
    <col min="6665" max="6665" width="58.5546875" style="1" customWidth="1"/>
    <col min="6666" max="6666" width="7.5546875" style="1" customWidth="1"/>
    <col min="6667" max="6667" width="11.44140625" style="1"/>
    <col min="6668" max="6668" width="9.44140625" style="1" customWidth="1"/>
    <col min="6669" max="6912" width="11.44140625" style="1"/>
    <col min="6913" max="6913" width="20.5546875" style="1" customWidth="1"/>
    <col min="6914" max="6914" width="18.109375" style="1" customWidth="1"/>
    <col min="6915" max="6915" width="92.88671875" style="1" customWidth="1"/>
    <col min="6916" max="6916" width="12" style="1" customWidth="1"/>
    <col min="6917" max="6917" width="17.44140625" style="1" customWidth="1"/>
    <col min="6918" max="6918" width="11.44140625" style="1"/>
    <col min="6919" max="6920" width="10.6640625" style="1" customWidth="1"/>
    <col min="6921" max="6921" width="58.5546875" style="1" customWidth="1"/>
    <col min="6922" max="6922" width="7.5546875" style="1" customWidth="1"/>
    <col min="6923" max="6923" width="11.44140625" style="1"/>
    <col min="6924" max="6924" width="9.44140625" style="1" customWidth="1"/>
    <col min="6925" max="7168" width="11.44140625" style="1"/>
    <col min="7169" max="7169" width="20.5546875" style="1" customWidth="1"/>
    <col min="7170" max="7170" width="18.109375" style="1" customWidth="1"/>
    <col min="7171" max="7171" width="92.88671875" style="1" customWidth="1"/>
    <col min="7172" max="7172" width="12" style="1" customWidth="1"/>
    <col min="7173" max="7173" width="17.44140625" style="1" customWidth="1"/>
    <col min="7174" max="7174" width="11.44140625" style="1"/>
    <col min="7175" max="7176" width="10.6640625" style="1" customWidth="1"/>
    <col min="7177" max="7177" width="58.5546875" style="1" customWidth="1"/>
    <col min="7178" max="7178" width="7.5546875" style="1" customWidth="1"/>
    <col min="7179" max="7179" width="11.44140625" style="1"/>
    <col min="7180" max="7180" width="9.44140625" style="1" customWidth="1"/>
    <col min="7181" max="7424" width="11.44140625" style="1"/>
    <col min="7425" max="7425" width="20.5546875" style="1" customWidth="1"/>
    <col min="7426" max="7426" width="18.109375" style="1" customWidth="1"/>
    <col min="7427" max="7427" width="92.88671875" style="1" customWidth="1"/>
    <col min="7428" max="7428" width="12" style="1" customWidth="1"/>
    <col min="7429" max="7429" width="17.44140625" style="1" customWidth="1"/>
    <col min="7430" max="7430" width="11.44140625" style="1"/>
    <col min="7431" max="7432" width="10.6640625" style="1" customWidth="1"/>
    <col min="7433" max="7433" width="58.5546875" style="1" customWidth="1"/>
    <col min="7434" max="7434" width="7.5546875" style="1" customWidth="1"/>
    <col min="7435" max="7435" width="11.44140625" style="1"/>
    <col min="7436" max="7436" width="9.44140625" style="1" customWidth="1"/>
    <col min="7437" max="7680" width="11.44140625" style="1"/>
    <col min="7681" max="7681" width="20.5546875" style="1" customWidth="1"/>
    <col min="7682" max="7682" width="18.109375" style="1" customWidth="1"/>
    <col min="7683" max="7683" width="92.88671875" style="1" customWidth="1"/>
    <col min="7684" max="7684" width="12" style="1" customWidth="1"/>
    <col min="7685" max="7685" width="17.44140625" style="1" customWidth="1"/>
    <col min="7686" max="7686" width="11.44140625" style="1"/>
    <col min="7687" max="7688" width="10.6640625" style="1" customWidth="1"/>
    <col min="7689" max="7689" width="58.5546875" style="1" customWidth="1"/>
    <col min="7690" max="7690" width="7.5546875" style="1" customWidth="1"/>
    <col min="7691" max="7691" width="11.44140625" style="1"/>
    <col min="7692" max="7692" width="9.44140625" style="1" customWidth="1"/>
    <col min="7693" max="7936" width="11.44140625" style="1"/>
    <col min="7937" max="7937" width="20.5546875" style="1" customWidth="1"/>
    <col min="7938" max="7938" width="18.109375" style="1" customWidth="1"/>
    <col min="7939" max="7939" width="92.88671875" style="1" customWidth="1"/>
    <col min="7940" max="7940" width="12" style="1" customWidth="1"/>
    <col min="7941" max="7941" width="17.44140625" style="1" customWidth="1"/>
    <col min="7942" max="7942" width="11.44140625" style="1"/>
    <col min="7943" max="7944" width="10.6640625" style="1" customWidth="1"/>
    <col min="7945" max="7945" width="58.5546875" style="1" customWidth="1"/>
    <col min="7946" max="7946" width="7.5546875" style="1" customWidth="1"/>
    <col min="7947" max="7947" width="11.44140625" style="1"/>
    <col min="7948" max="7948" width="9.44140625" style="1" customWidth="1"/>
    <col min="7949" max="8192" width="11.44140625" style="1"/>
    <col min="8193" max="8193" width="20.5546875" style="1" customWidth="1"/>
    <col min="8194" max="8194" width="18.109375" style="1" customWidth="1"/>
    <col min="8195" max="8195" width="92.88671875" style="1" customWidth="1"/>
    <col min="8196" max="8196" width="12" style="1" customWidth="1"/>
    <col min="8197" max="8197" width="17.44140625" style="1" customWidth="1"/>
    <col min="8198" max="8198" width="11.44140625" style="1"/>
    <col min="8199" max="8200" width="10.6640625" style="1" customWidth="1"/>
    <col min="8201" max="8201" width="58.5546875" style="1" customWidth="1"/>
    <col min="8202" max="8202" width="7.5546875" style="1" customWidth="1"/>
    <col min="8203" max="8203" width="11.44140625" style="1"/>
    <col min="8204" max="8204" width="9.44140625" style="1" customWidth="1"/>
    <col min="8205" max="8448" width="11.44140625" style="1"/>
    <col min="8449" max="8449" width="20.5546875" style="1" customWidth="1"/>
    <col min="8450" max="8450" width="18.109375" style="1" customWidth="1"/>
    <col min="8451" max="8451" width="92.88671875" style="1" customWidth="1"/>
    <col min="8452" max="8452" width="12" style="1" customWidth="1"/>
    <col min="8453" max="8453" width="17.44140625" style="1" customWidth="1"/>
    <col min="8454" max="8454" width="11.44140625" style="1"/>
    <col min="8455" max="8456" width="10.6640625" style="1" customWidth="1"/>
    <col min="8457" max="8457" width="58.5546875" style="1" customWidth="1"/>
    <col min="8458" max="8458" width="7.5546875" style="1" customWidth="1"/>
    <col min="8459" max="8459" width="11.44140625" style="1"/>
    <col min="8460" max="8460" width="9.44140625" style="1" customWidth="1"/>
    <col min="8461" max="8704" width="11.44140625" style="1"/>
    <col min="8705" max="8705" width="20.5546875" style="1" customWidth="1"/>
    <col min="8706" max="8706" width="18.109375" style="1" customWidth="1"/>
    <col min="8707" max="8707" width="92.88671875" style="1" customWidth="1"/>
    <col min="8708" max="8708" width="12" style="1" customWidth="1"/>
    <col min="8709" max="8709" width="17.44140625" style="1" customWidth="1"/>
    <col min="8710" max="8710" width="11.44140625" style="1"/>
    <col min="8711" max="8712" width="10.6640625" style="1" customWidth="1"/>
    <col min="8713" max="8713" width="58.5546875" style="1" customWidth="1"/>
    <col min="8714" max="8714" width="7.5546875" style="1" customWidth="1"/>
    <col min="8715" max="8715" width="11.44140625" style="1"/>
    <col min="8716" max="8716" width="9.44140625" style="1" customWidth="1"/>
    <col min="8717" max="8960" width="11.44140625" style="1"/>
    <col min="8961" max="8961" width="20.5546875" style="1" customWidth="1"/>
    <col min="8962" max="8962" width="18.109375" style="1" customWidth="1"/>
    <col min="8963" max="8963" width="92.88671875" style="1" customWidth="1"/>
    <col min="8964" max="8964" width="12" style="1" customWidth="1"/>
    <col min="8965" max="8965" width="17.44140625" style="1" customWidth="1"/>
    <col min="8966" max="8966" width="11.44140625" style="1"/>
    <col min="8967" max="8968" width="10.6640625" style="1" customWidth="1"/>
    <col min="8969" max="8969" width="58.5546875" style="1" customWidth="1"/>
    <col min="8970" max="8970" width="7.5546875" style="1" customWidth="1"/>
    <col min="8971" max="8971" width="11.44140625" style="1"/>
    <col min="8972" max="8972" width="9.44140625" style="1" customWidth="1"/>
    <col min="8973" max="9216" width="11.44140625" style="1"/>
    <col min="9217" max="9217" width="20.5546875" style="1" customWidth="1"/>
    <col min="9218" max="9218" width="18.109375" style="1" customWidth="1"/>
    <col min="9219" max="9219" width="92.88671875" style="1" customWidth="1"/>
    <col min="9220" max="9220" width="12" style="1" customWidth="1"/>
    <col min="9221" max="9221" width="17.44140625" style="1" customWidth="1"/>
    <col min="9222" max="9222" width="11.44140625" style="1"/>
    <col min="9223" max="9224" width="10.6640625" style="1" customWidth="1"/>
    <col min="9225" max="9225" width="58.5546875" style="1" customWidth="1"/>
    <col min="9226" max="9226" width="7.5546875" style="1" customWidth="1"/>
    <col min="9227" max="9227" width="11.44140625" style="1"/>
    <col min="9228" max="9228" width="9.44140625" style="1" customWidth="1"/>
    <col min="9229" max="9472" width="11.44140625" style="1"/>
    <col min="9473" max="9473" width="20.5546875" style="1" customWidth="1"/>
    <col min="9474" max="9474" width="18.109375" style="1" customWidth="1"/>
    <col min="9475" max="9475" width="92.88671875" style="1" customWidth="1"/>
    <col min="9476" max="9476" width="12" style="1" customWidth="1"/>
    <col min="9477" max="9477" width="17.44140625" style="1" customWidth="1"/>
    <col min="9478" max="9478" width="11.44140625" style="1"/>
    <col min="9479" max="9480" width="10.6640625" style="1" customWidth="1"/>
    <col min="9481" max="9481" width="58.5546875" style="1" customWidth="1"/>
    <col min="9482" max="9482" width="7.5546875" style="1" customWidth="1"/>
    <col min="9483" max="9483" width="11.44140625" style="1"/>
    <col min="9484" max="9484" width="9.44140625" style="1" customWidth="1"/>
    <col min="9485" max="9728" width="11.44140625" style="1"/>
    <col min="9729" max="9729" width="20.5546875" style="1" customWidth="1"/>
    <col min="9730" max="9730" width="18.109375" style="1" customWidth="1"/>
    <col min="9731" max="9731" width="92.88671875" style="1" customWidth="1"/>
    <col min="9732" max="9732" width="12" style="1" customWidth="1"/>
    <col min="9733" max="9733" width="17.44140625" style="1" customWidth="1"/>
    <col min="9734" max="9734" width="11.44140625" style="1"/>
    <col min="9735" max="9736" width="10.6640625" style="1" customWidth="1"/>
    <col min="9737" max="9737" width="58.5546875" style="1" customWidth="1"/>
    <col min="9738" max="9738" width="7.5546875" style="1" customWidth="1"/>
    <col min="9739" max="9739" width="11.44140625" style="1"/>
    <col min="9740" max="9740" width="9.44140625" style="1" customWidth="1"/>
    <col min="9741" max="9984" width="11.44140625" style="1"/>
    <col min="9985" max="9985" width="20.5546875" style="1" customWidth="1"/>
    <col min="9986" max="9986" width="18.109375" style="1" customWidth="1"/>
    <col min="9987" max="9987" width="92.88671875" style="1" customWidth="1"/>
    <col min="9988" max="9988" width="12" style="1" customWidth="1"/>
    <col min="9989" max="9989" width="17.44140625" style="1" customWidth="1"/>
    <col min="9990" max="9990" width="11.44140625" style="1"/>
    <col min="9991" max="9992" width="10.6640625" style="1" customWidth="1"/>
    <col min="9993" max="9993" width="58.5546875" style="1" customWidth="1"/>
    <col min="9994" max="9994" width="7.5546875" style="1" customWidth="1"/>
    <col min="9995" max="9995" width="11.44140625" style="1"/>
    <col min="9996" max="9996" width="9.44140625" style="1" customWidth="1"/>
    <col min="9997" max="10240" width="11.44140625" style="1"/>
    <col min="10241" max="10241" width="20.5546875" style="1" customWidth="1"/>
    <col min="10242" max="10242" width="18.109375" style="1" customWidth="1"/>
    <col min="10243" max="10243" width="92.88671875" style="1" customWidth="1"/>
    <col min="10244" max="10244" width="12" style="1" customWidth="1"/>
    <col min="10245" max="10245" width="17.44140625" style="1" customWidth="1"/>
    <col min="10246" max="10246" width="11.44140625" style="1"/>
    <col min="10247" max="10248" width="10.6640625" style="1" customWidth="1"/>
    <col min="10249" max="10249" width="58.5546875" style="1" customWidth="1"/>
    <col min="10250" max="10250" width="7.5546875" style="1" customWidth="1"/>
    <col min="10251" max="10251" width="11.44140625" style="1"/>
    <col min="10252" max="10252" width="9.44140625" style="1" customWidth="1"/>
    <col min="10253" max="10496" width="11.44140625" style="1"/>
    <col min="10497" max="10497" width="20.5546875" style="1" customWidth="1"/>
    <col min="10498" max="10498" width="18.109375" style="1" customWidth="1"/>
    <col min="10499" max="10499" width="92.88671875" style="1" customWidth="1"/>
    <col min="10500" max="10500" width="12" style="1" customWidth="1"/>
    <col min="10501" max="10501" width="17.44140625" style="1" customWidth="1"/>
    <col min="10502" max="10502" width="11.44140625" style="1"/>
    <col min="10503" max="10504" width="10.6640625" style="1" customWidth="1"/>
    <col min="10505" max="10505" width="58.5546875" style="1" customWidth="1"/>
    <col min="10506" max="10506" width="7.5546875" style="1" customWidth="1"/>
    <col min="10507" max="10507" width="11.44140625" style="1"/>
    <col min="10508" max="10508" width="9.44140625" style="1" customWidth="1"/>
    <col min="10509" max="10752" width="11.44140625" style="1"/>
    <col min="10753" max="10753" width="20.5546875" style="1" customWidth="1"/>
    <col min="10754" max="10754" width="18.109375" style="1" customWidth="1"/>
    <col min="10755" max="10755" width="92.88671875" style="1" customWidth="1"/>
    <col min="10756" max="10756" width="12" style="1" customWidth="1"/>
    <col min="10757" max="10757" width="17.44140625" style="1" customWidth="1"/>
    <col min="10758" max="10758" width="11.44140625" style="1"/>
    <col min="10759" max="10760" width="10.6640625" style="1" customWidth="1"/>
    <col min="10761" max="10761" width="58.5546875" style="1" customWidth="1"/>
    <col min="10762" max="10762" width="7.5546875" style="1" customWidth="1"/>
    <col min="10763" max="10763" width="11.44140625" style="1"/>
    <col min="10764" max="10764" width="9.44140625" style="1" customWidth="1"/>
    <col min="10765" max="11008" width="11.44140625" style="1"/>
    <col min="11009" max="11009" width="20.5546875" style="1" customWidth="1"/>
    <col min="11010" max="11010" width="18.109375" style="1" customWidth="1"/>
    <col min="11011" max="11011" width="92.88671875" style="1" customWidth="1"/>
    <col min="11012" max="11012" width="12" style="1" customWidth="1"/>
    <col min="11013" max="11013" width="17.44140625" style="1" customWidth="1"/>
    <col min="11014" max="11014" width="11.44140625" style="1"/>
    <col min="11015" max="11016" width="10.6640625" style="1" customWidth="1"/>
    <col min="11017" max="11017" width="58.5546875" style="1" customWidth="1"/>
    <col min="11018" max="11018" width="7.5546875" style="1" customWidth="1"/>
    <col min="11019" max="11019" width="11.44140625" style="1"/>
    <col min="11020" max="11020" width="9.44140625" style="1" customWidth="1"/>
    <col min="11021" max="11264" width="11.44140625" style="1"/>
    <col min="11265" max="11265" width="20.5546875" style="1" customWidth="1"/>
    <col min="11266" max="11266" width="18.109375" style="1" customWidth="1"/>
    <col min="11267" max="11267" width="92.88671875" style="1" customWidth="1"/>
    <col min="11268" max="11268" width="12" style="1" customWidth="1"/>
    <col min="11269" max="11269" width="17.44140625" style="1" customWidth="1"/>
    <col min="11270" max="11270" width="11.44140625" style="1"/>
    <col min="11271" max="11272" width="10.6640625" style="1" customWidth="1"/>
    <col min="11273" max="11273" width="58.5546875" style="1" customWidth="1"/>
    <col min="11274" max="11274" width="7.5546875" style="1" customWidth="1"/>
    <col min="11275" max="11275" width="11.44140625" style="1"/>
    <col min="11276" max="11276" width="9.44140625" style="1" customWidth="1"/>
    <col min="11277" max="11520" width="11.44140625" style="1"/>
    <col min="11521" max="11521" width="20.5546875" style="1" customWidth="1"/>
    <col min="11522" max="11522" width="18.109375" style="1" customWidth="1"/>
    <col min="11523" max="11523" width="92.88671875" style="1" customWidth="1"/>
    <col min="11524" max="11524" width="12" style="1" customWidth="1"/>
    <col min="11525" max="11525" width="17.44140625" style="1" customWidth="1"/>
    <col min="11526" max="11526" width="11.44140625" style="1"/>
    <col min="11527" max="11528" width="10.6640625" style="1" customWidth="1"/>
    <col min="11529" max="11529" width="58.5546875" style="1" customWidth="1"/>
    <col min="11530" max="11530" width="7.5546875" style="1" customWidth="1"/>
    <col min="11531" max="11531" width="11.44140625" style="1"/>
    <col min="11532" max="11532" width="9.44140625" style="1" customWidth="1"/>
    <col min="11533" max="11776" width="11.44140625" style="1"/>
    <col min="11777" max="11777" width="20.5546875" style="1" customWidth="1"/>
    <col min="11778" max="11778" width="18.109375" style="1" customWidth="1"/>
    <col min="11779" max="11779" width="92.88671875" style="1" customWidth="1"/>
    <col min="11780" max="11780" width="12" style="1" customWidth="1"/>
    <col min="11781" max="11781" width="17.44140625" style="1" customWidth="1"/>
    <col min="11782" max="11782" width="11.44140625" style="1"/>
    <col min="11783" max="11784" width="10.6640625" style="1" customWidth="1"/>
    <col min="11785" max="11785" width="58.5546875" style="1" customWidth="1"/>
    <col min="11786" max="11786" width="7.5546875" style="1" customWidth="1"/>
    <col min="11787" max="11787" width="11.44140625" style="1"/>
    <col min="11788" max="11788" width="9.44140625" style="1" customWidth="1"/>
    <col min="11789" max="12032" width="11.44140625" style="1"/>
    <col min="12033" max="12033" width="20.5546875" style="1" customWidth="1"/>
    <col min="12034" max="12034" width="18.109375" style="1" customWidth="1"/>
    <col min="12035" max="12035" width="92.88671875" style="1" customWidth="1"/>
    <col min="12036" max="12036" width="12" style="1" customWidth="1"/>
    <col min="12037" max="12037" width="17.44140625" style="1" customWidth="1"/>
    <col min="12038" max="12038" width="11.44140625" style="1"/>
    <col min="12039" max="12040" width="10.6640625" style="1" customWidth="1"/>
    <col min="12041" max="12041" width="58.5546875" style="1" customWidth="1"/>
    <col min="12042" max="12042" width="7.5546875" style="1" customWidth="1"/>
    <col min="12043" max="12043" width="11.44140625" style="1"/>
    <col min="12044" max="12044" width="9.44140625" style="1" customWidth="1"/>
    <col min="12045" max="12288" width="11.44140625" style="1"/>
    <col min="12289" max="12289" width="20.5546875" style="1" customWidth="1"/>
    <col min="12290" max="12290" width="18.109375" style="1" customWidth="1"/>
    <col min="12291" max="12291" width="92.88671875" style="1" customWidth="1"/>
    <col min="12292" max="12292" width="12" style="1" customWidth="1"/>
    <col min="12293" max="12293" width="17.44140625" style="1" customWidth="1"/>
    <col min="12294" max="12294" width="11.44140625" style="1"/>
    <col min="12295" max="12296" width="10.6640625" style="1" customWidth="1"/>
    <col min="12297" max="12297" width="58.5546875" style="1" customWidth="1"/>
    <col min="12298" max="12298" width="7.5546875" style="1" customWidth="1"/>
    <col min="12299" max="12299" width="11.44140625" style="1"/>
    <col min="12300" max="12300" width="9.44140625" style="1" customWidth="1"/>
    <col min="12301" max="12544" width="11.44140625" style="1"/>
    <col min="12545" max="12545" width="20.5546875" style="1" customWidth="1"/>
    <col min="12546" max="12546" width="18.109375" style="1" customWidth="1"/>
    <col min="12547" max="12547" width="92.88671875" style="1" customWidth="1"/>
    <col min="12548" max="12548" width="12" style="1" customWidth="1"/>
    <col min="12549" max="12549" width="17.44140625" style="1" customWidth="1"/>
    <col min="12550" max="12550" width="11.44140625" style="1"/>
    <col min="12551" max="12552" width="10.6640625" style="1" customWidth="1"/>
    <col min="12553" max="12553" width="58.5546875" style="1" customWidth="1"/>
    <col min="12554" max="12554" width="7.5546875" style="1" customWidth="1"/>
    <col min="12555" max="12555" width="11.44140625" style="1"/>
    <col min="12556" max="12556" width="9.44140625" style="1" customWidth="1"/>
    <col min="12557" max="12800" width="11.44140625" style="1"/>
    <col min="12801" max="12801" width="20.5546875" style="1" customWidth="1"/>
    <col min="12802" max="12802" width="18.109375" style="1" customWidth="1"/>
    <col min="12803" max="12803" width="92.88671875" style="1" customWidth="1"/>
    <col min="12804" max="12804" width="12" style="1" customWidth="1"/>
    <col min="12805" max="12805" width="17.44140625" style="1" customWidth="1"/>
    <col min="12806" max="12806" width="11.44140625" style="1"/>
    <col min="12807" max="12808" width="10.6640625" style="1" customWidth="1"/>
    <col min="12809" max="12809" width="58.5546875" style="1" customWidth="1"/>
    <col min="12810" max="12810" width="7.5546875" style="1" customWidth="1"/>
    <col min="12811" max="12811" width="11.44140625" style="1"/>
    <col min="12812" max="12812" width="9.44140625" style="1" customWidth="1"/>
    <col min="12813" max="13056" width="11.44140625" style="1"/>
    <col min="13057" max="13057" width="20.5546875" style="1" customWidth="1"/>
    <col min="13058" max="13058" width="18.109375" style="1" customWidth="1"/>
    <col min="13059" max="13059" width="92.88671875" style="1" customWidth="1"/>
    <col min="13060" max="13060" width="12" style="1" customWidth="1"/>
    <col min="13061" max="13061" width="17.44140625" style="1" customWidth="1"/>
    <col min="13062" max="13062" width="11.44140625" style="1"/>
    <col min="13063" max="13064" width="10.6640625" style="1" customWidth="1"/>
    <col min="13065" max="13065" width="58.5546875" style="1" customWidth="1"/>
    <col min="13066" max="13066" width="7.5546875" style="1" customWidth="1"/>
    <col min="13067" max="13067" width="11.44140625" style="1"/>
    <col min="13068" max="13068" width="9.44140625" style="1" customWidth="1"/>
    <col min="13069" max="13312" width="11.44140625" style="1"/>
    <col min="13313" max="13313" width="20.5546875" style="1" customWidth="1"/>
    <col min="13314" max="13314" width="18.109375" style="1" customWidth="1"/>
    <col min="13315" max="13315" width="92.88671875" style="1" customWidth="1"/>
    <col min="13316" max="13316" width="12" style="1" customWidth="1"/>
    <col min="13317" max="13317" width="17.44140625" style="1" customWidth="1"/>
    <col min="13318" max="13318" width="11.44140625" style="1"/>
    <col min="13319" max="13320" width="10.6640625" style="1" customWidth="1"/>
    <col min="13321" max="13321" width="58.5546875" style="1" customWidth="1"/>
    <col min="13322" max="13322" width="7.5546875" style="1" customWidth="1"/>
    <col min="13323" max="13323" width="11.44140625" style="1"/>
    <col min="13324" max="13324" width="9.44140625" style="1" customWidth="1"/>
    <col min="13325" max="13568" width="11.44140625" style="1"/>
    <col min="13569" max="13569" width="20.5546875" style="1" customWidth="1"/>
    <col min="13570" max="13570" width="18.109375" style="1" customWidth="1"/>
    <col min="13571" max="13571" width="92.88671875" style="1" customWidth="1"/>
    <col min="13572" max="13572" width="12" style="1" customWidth="1"/>
    <col min="13573" max="13573" width="17.44140625" style="1" customWidth="1"/>
    <col min="13574" max="13574" width="11.44140625" style="1"/>
    <col min="13575" max="13576" width="10.6640625" style="1" customWidth="1"/>
    <col min="13577" max="13577" width="58.5546875" style="1" customWidth="1"/>
    <col min="13578" max="13578" width="7.5546875" style="1" customWidth="1"/>
    <col min="13579" max="13579" width="11.44140625" style="1"/>
    <col min="13580" max="13580" width="9.44140625" style="1" customWidth="1"/>
    <col min="13581" max="13824" width="11.44140625" style="1"/>
    <col min="13825" max="13825" width="20.5546875" style="1" customWidth="1"/>
    <col min="13826" max="13826" width="18.109375" style="1" customWidth="1"/>
    <col min="13827" max="13827" width="92.88671875" style="1" customWidth="1"/>
    <col min="13828" max="13828" width="12" style="1" customWidth="1"/>
    <col min="13829" max="13829" width="17.44140625" style="1" customWidth="1"/>
    <col min="13830" max="13830" width="11.44140625" style="1"/>
    <col min="13831" max="13832" width="10.6640625" style="1" customWidth="1"/>
    <col min="13833" max="13833" width="58.5546875" style="1" customWidth="1"/>
    <col min="13834" max="13834" width="7.5546875" style="1" customWidth="1"/>
    <col min="13835" max="13835" width="11.44140625" style="1"/>
    <col min="13836" max="13836" width="9.44140625" style="1" customWidth="1"/>
    <col min="13837" max="14080" width="11.44140625" style="1"/>
    <col min="14081" max="14081" width="20.5546875" style="1" customWidth="1"/>
    <col min="14082" max="14082" width="18.109375" style="1" customWidth="1"/>
    <col min="14083" max="14083" width="92.88671875" style="1" customWidth="1"/>
    <col min="14084" max="14084" width="12" style="1" customWidth="1"/>
    <col min="14085" max="14085" width="17.44140625" style="1" customWidth="1"/>
    <col min="14086" max="14086" width="11.44140625" style="1"/>
    <col min="14087" max="14088" width="10.6640625" style="1" customWidth="1"/>
    <col min="14089" max="14089" width="58.5546875" style="1" customWidth="1"/>
    <col min="14090" max="14090" width="7.5546875" style="1" customWidth="1"/>
    <col min="14091" max="14091" width="11.44140625" style="1"/>
    <col min="14092" max="14092" width="9.44140625" style="1" customWidth="1"/>
    <col min="14093" max="14336" width="11.44140625" style="1"/>
    <col min="14337" max="14337" width="20.5546875" style="1" customWidth="1"/>
    <col min="14338" max="14338" width="18.109375" style="1" customWidth="1"/>
    <col min="14339" max="14339" width="92.88671875" style="1" customWidth="1"/>
    <col min="14340" max="14340" width="12" style="1" customWidth="1"/>
    <col min="14341" max="14341" width="17.44140625" style="1" customWidth="1"/>
    <col min="14342" max="14342" width="11.44140625" style="1"/>
    <col min="14343" max="14344" width="10.6640625" style="1" customWidth="1"/>
    <col min="14345" max="14345" width="58.5546875" style="1" customWidth="1"/>
    <col min="14346" max="14346" width="7.5546875" style="1" customWidth="1"/>
    <col min="14347" max="14347" width="11.44140625" style="1"/>
    <col min="14348" max="14348" width="9.44140625" style="1" customWidth="1"/>
    <col min="14349" max="14592" width="11.44140625" style="1"/>
    <col min="14593" max="14593" width="20.5546875" style="1" customWidth="1"/>
    <col min="14594" max="14594" width="18.109375" style="1" customWidth="1"/>
    <col min="14595" max="14595" width="92.88671875" style="1" customWidth="1"/>
    <col min="14596" max="14596" width="12" style="1" customWidth="1"/>
    <col min="14597" max="14597" width="17.44140625" style="1" customWidth="1"/>
    <col min="14598" max="14598" width="11.44140625" style="1"/>
    <col min="14599" max="14600" width="10.6640625" style="1" customWidth="1"/>
    <col min="14601" max="14601" width="58.5546875" style="1" customWidth="1"/>
    <col min="14602" max="14602" width="7.5546875" style="1" customWidth="1"/>
    <col min="14603" max="14603" width="11.44140625" style="1"/>
    <col min="14604" max="14604" width="9.44140625" style="1" customWidth="1"/>
    <col min="14605" max="14848" width="11.44140625" style="1"/>
    <col min="14849" max="14849" width="20.5546875" style="1" customWidth="1"/>
    <col min="14850" max="14850" width="18.109375" style="1" customWidth="1"/>
    <col min="14851" max="14851" width="92.88671875" style="1" customWidth="1"/>
    <col min="14852" max="14852" width="12" style="1" customWidth="1"/>
    <col min="14853" max="14853" width="17.44140625" style="1" customWidth="1"/>
    <col min="14854" max="14854" width="11.44140625" style="1"/>
    <col min="14855" max="14856" width="10.6640625" style="1" customWidth="1"/>
    <col min="14857" max="14857" width="58.5546875" style="1" customWidth="1"/>
    <col min="14858" max="14858" width="7.5546875" style="1" customWidth="1"/>
    <col min="14859" max="14859" width="11.44140625" style="1"/>
    <col min="14860" max="14860" width="9.44140625" style="1" customWidth="1"/>
    <col min="14861" max="15104" width="11.44140625" style="1"/>
    <col min="15105" max="15105" width="20.5546875" style="1" customWidth="1"/>
    <col min="15106" max="15106" width="18.109375" style="1" customWidth="1"/>
    <col min="15107" max="15107" width="92.88671875" style="1" customWidth="1"/>
    <col min="15108" max="15108" width="12" style="1" customWidth="1"/>
    <col min="15109" max="15109" width="17.44140625" style="1" customWidth="1"/>
    <col min="15110" max="15110" width="11.44140625" style="1"/>
    <col min="15111" max="15112" width="10.6640625" style="1" customWidth="1"/>
    <col min="15113" max="15113" width="58.5546875" style="1" customWidth="1"/>
    <col min="15114" max="15114" width="7.5546875" style="1" customWidth="1"/>
    <col min="15115" max="15115" width="11.44140625" style="1"/>
    <col min="15116" max="15116" width="9.44140625" style="1" customWidth="1"/>
    <col min="15117" max="15360" width="11.44140625" style="1"/>
    <col min="15361" max="15361" width="20.5546875" style="1" customWidth="1"/>
    <col min="15362" max="15362" width="18.109375" style="1" customWidth="1"/>
    <col min="15363" max="15363" width="92.88671875" style="1" customWidth="1"/>
    <col min="15364" max="15364" width="12" style="1" customWidth="1"/>
    <col min="15365" max="15365" width="17.44140625" style="1" customWidth="1"/>
    <col min="15366" max="15366" width="11.44140625" style="1"/>
    <col min="15367" max="15368" width="10.6640625" style="1" customWidth="1"/>
    <col min="15369" max="15369" width="58.5546875" style="1" customWidth="1"/>
    <col min="15370" max="15370" width="7.5546875" style="1" customWidth="1"/>
    <col min="15371" max="15371" width="11.44140625" style="1"/>
    <col min="15372" max="15372" width="9.44140625" style="1" customWidth="1"/>
    <col min="15373" max="15616" width="11.44140625" style="1"/>
    <col min="15617" max="15617" width="20.5546875" style="1" customWidth="1"/>
    <col min="15618" max="15618" width="18.109375" style="1" customWidth="1"/>
    <col min="15619" max="15619" width="92.88671875" style="1" customWidth="1"/>
    <col min="15620" max="15620" width="12" style="1" customWidth="1"/>
    <col min="15621" max="15621" width="17.44140625" style="1" customWidth="1"/>
    <col min="15622" max="15622" width="11.44140625" style="1"/>
    <col min="15623" max="15624" width="10.6640625" style="1" customWidth="1"/>
    <col min="15625" max="15625" width="58.5546875" style="1" customWidth="1"/>
    <col min="15626" max="15626" width="7.5546875" style="1" customWidth="1"/>
    <col min="15627" max="15627" width="11.44140625" style="1"/>
    <col min="15628" max="15628" width="9.44140625" style="1" customWidth="1"/>
    <col min="15629" max="15872" width="11.44140625" style="1"/>
    <col min="15873" max="15873" width="20.5546875" style="1" customWidth="1"/>
    <col min="15874" max="15874" width="18.109375" style="1" customWidth="1"/>
    <col min="15875" max="15875" width="92.88671875" style="1" customWidth="1"/>
    <col min="15876" max="15876" width="12" style="1" customWidth="1"/>
    <col min="15877" max="15877" width="17.44140625" style="1" customWidth="1"/>
    <col min="15878" max="15878" width="11.44140625" style="1"/>
    <col min="15879" max="15880" width="10.6640625" style="1" customWidth="1"/>
    <col min="15881" max="15881" width="58.5546875" style="1" customWidth="1"/>
    <col min="15882" max="15882" width="7.5546875" style="1" customWidth="1"/>
    <col min="15883" max="15883" width="11.44140625" style="1"/>
    <col min="15884" max="15884" width="9.44140625" style="1" customWidth="1"/>
    <col min="15885" max="16128" width="11.44140625" style="1"/>
    <col min="16129" max="16129" width="20.5546875" style="1" customWidth="1"/>
    <col min="16130" max="16130" width="18.109375" style="1" customWidth="1"/>
    <col min="16131" max="16131" width="92.88671875" style="1" customWidth="1"/>
    <col min="16132" max="16132" width="12" style="1" customWidth="1"/>
    <col min="16133" max="16133" width="17.44140625" style="1" customWidth="1"/>
    <col min="16134" max="16134" width="11.44140625" style="1"/>
    <col min="16135" max="16136" width="10.6640625" style="1" customWidth="1"/>
    <col min="16137" max="16137" width="58.5546875" style="1" customWidth="1"/>
    <col min="16138" max="16138" width="7.5546875" style="1" customWidth="1"/>
    <col min="16139" max="16139" width="11.44140625" style="1"/>
    <col min="16140" max="16140" width="9.44140625" style="1" customWidth="1"/>
    <col min="16141" max="16384" width="11.44140625" style="1"/>
  </cols>
  <sheetData>
    <row r="1" spans="1:9" x14ac:dyDescent="0.3">
      <c r="A1" s="81" t="s">
        <v>37</v>
      </c>
      <c r="B1" s="82"/>
      <c r="C1" s="82"/>
      <c r="D1" s="82"/>
      <c r="E1" s="82"/>
      <c r="F1" s="82"/>
      <c r="G1" s="82"/>
      <c r="H1" s="82"/>
      <c r="I1" s="82"/>
    </row>
    <row r="2" spans="1:9" x14ac:dyDescent="0.3">
      <c r="A2" s="91" t="s">
        <v>38</v>
      </c>
      <c r="B2" s="91"/>
      <c r="C2" s="91"/>
      <c r="D2" s="91"/>
      <c r="E2" s="91"/>
      <c r="F2" s="80"/>
      <c r="G2" s="80"/>
      <c r="H2" s="80"/>
      <c r="I2" s="80"/>
    </row>
    <row r="3" spans="1:9" ht="150.75" customHeight="1" x14ac:dyDescent="0.3">
      <c r="A3" s="44"/>
      <c r="B3" s="44"/>
      <c r="C3" s="44"/>
      <c r="D3" s="44"/>
      <c r="E3" s="44"/>
      <c r="F3" s="44"/>
      <c r="G3" s="44"/>
      <c r="H3" s="44"/>
      <c r="I3" s="44"/>
    </row>
    <row r="4" spans="1:9" x14ac:dyDescent="0.3">
      <c r="A4" s="108" t="s">
        <v>39</v>
      </c>
      <c r="B4" s="109" t="s">
        <v>40</v>
      </c>
      <c r="C4" s="111" t="s">
        <v>41</v>
      </c>
      <c r="D4" s="110" t="s">
        <v>42</v>
      </c>
      <c r="E4" s="45" t="s">
        <v>43</v>
      </c>
      <c r="F4" s="112" t="s">
        <v>19</v>
      </c>
      <c r="G4" s="112" t="s">
        <v>44</v>
      </c>
      <c r="H4" s="112" t="s">
        <v>45</v>
      </c>
      <c r="I4" s="110" t="s">
        <v>46</v>
      </c>
    </row>
    <row r="5" spans="1:9" ht="68.25" customHeight="1" thickBot="1" x14ac:dyDescent="0.35">
      <c r="A5" s="108"/>
      <c r="B5" s="110"/>
      <c r="C5" s="111"/>
      <c r="D5" s="110"/>
      <c r="E5" s="11" t="s">
        <v>18</v>
      </c>
      <c r="F5" s="112"/>
      <c r="G5" s="112"/>
      <c r="H5" s="112"/>
      <c r="I5" s="110"/>
    </row>
    <row r="6" spans="1:9" ht="25.2" x14ac:dyDescent="0.3">
      <c r="A6" s="92"/>
      <c r="B6" s="95"/>
      <c r="C6" s="46" t="s">
        <v>23</v>
      </c>
      <c r="D6" s="47" t="s">
        <v>35</v>
      </c>
      <c r="E6" s="48">
        <v>4</v>
      </c>
      <c r="F6" s="47">
        <v>4</v>
      </c>
      <c r="G6" s="49">
        <v>1</v>
      </c>
      <c r="H6" s="49">
        <f>IF(D6="","",E6*G6)</f>
        <v>4</v>
      </c>
      <c r="I6" s="50"/>
    </row>
    <row r="7" spans="1:9" x14ac:dyDescent="0.3">
      <c r="A7" s="93"/>
      <c r="B7" s="96"/>
      <c r="C7" s="51" t="s">
        <v>25</v>
      </c>
      <c r="D7" s="52" t="s">
        <v>35</v>
      </c>
      <c r="E7" s="52">
        <v>2</v>
      </c>
      <c r="F7" s="52">
        <v>4</v>
      </c>
      <c r="G7" s="53">
        <v>1</v>
      </c>
      <c r="H7" s="53">
        <f>IF(D7="","",E7*G7)</f>
        <v>2</v>
      </c>
      <c r="I7" s="54"/>
    </row>
    <row r="8" spans="1:9" x14ac:dyDescent="0.3">
      <c r="A8" s="93"/>
      <c r="B8" s="96"/>
      <c r="C8" s="55" t="s">
        <v>26</v>
      </c>
      <c r="D8" s="52" t="s">
        <v>35</v>
      </c>
      <c r="E8" s="52">
        <v>4</v>
      </c>
      <c r="F8" s="52">
        <v>4</v>
      </c>
      <c r="G8" s="53">
        <v>1</v>
      </c>
      <c r="H8" s="53">
        <f>IF(D8="","",E8*G8)</f>
        <v>4</v>
      </c>
      <c r="I8" s="54"/>
    </row>
    <row r="9" spans="1:9" x14ac:dyDescent="0.3">
      <c r="A9" s="93"/>
      <c r="B9" s="96"/>
      <c r="C9" s="51" t="s">
        <v>27</v>
      </c>
      <c r="D9" s="52" t="s">
        <v>35</v>
      </c>
      <c r="E9" s="52">
        <v>1</v>
      </c>
      <c r="F9" s="52">
        <f>IF(D9="","",G9*4)</f>
        <v>4</v>
      </c>
      <c r="G9" s="53">
        <v>1</v>
      </c>
      <c r="H9" s="53">
        <f>IF(D9="","",E9*G9)</f>
        <v>1</v>
      </c>
      <c r="I9" s="54"/>
    </row>
    <row r="10" spans="1:9" ht="16.8" thickBot="1" x14ac:dyDescent="0.35">
      <c r="A10" s="94"/>
      <c r="B10" s="97"/>
      <c r="C10" s="56" t="s">
        <v>28</v>
      </c>
      <c r="D10" s="57" t="s">
        <v>35</v>
      </c>
      <c r="E10" s="57">
        <v>3</v>
      </c>
      <c r="F10" s="57">
        <f>IF(D10="","",G10*4)</f>
        <v>8</v>
      </c>
      <c r="G10" s="58">
        <v>2</v>
      </c>
      <c r="H10" s="58">
        <f>IF(D10="","",E10*G10)</f>
        <v>6</v>
      </c>
      <c r="I10" s="59"/>
    </row>
    <row r="11" spans="1:9" x14ac:dyDescent="0.3">
      <c r="A11" s="60"/>
      <c r="B11" s="60"/>
      <c r="C11" s="98" t="s">
        <v>47</v>
      </c>
      <c r="D11" s="98"/>
      <c r="E11" s="99"/>
      <c r="F11" s="61">
        <f>IF(SUM(F6:F10)=0,"",SUM(F6:F10))</f>
        <v>24</v>
      </c>
      <c r="G11" s="61">
        <f>IF(F11="","",SUMIF(F6:F10,"&gt;0",G6:G10))</f>
        <v>6</v>
      </c>
      <c r="H11" s="61">
        <f>IF(F11="","",SUM(H6:H10))</f>
        <v>17</v>
      </c>
      <c r="I11" s="60"/>
    </row>
    <row r="12" spans="1:9" x14ac:dyDescent="0.3">
      <c r="A12" s="60"/>
      <c r="B12" s="60"/>
      <c r="C12" s="62" t="s">
        <v>48</v>
      </c>
      <c r="D12" s="63"/>
      <c r="E12" s="100" t="s">
        <v>49</v>
      </c>
      <c r="F12" s="100"/>
      <c r="G12" s="101"/>
      <c r="H12" s="64">
        <f>IF(H11="","",H11/F11)</f>
        <v>0.70833333333333337</v>
      </c>
      <c r="I12" s="7" t="s">
        <v>50</v>
      </c>
    </row>
    <row r="13" spans="1:9" x14ac:dyDescent="0.3">
      <c r="A13" s="60"/>
      <c r="B13" s="60"/>
      <c r="C13" s="7"/>
      <c r="D13" s="60"/>
      <c r="E13" s="60"/>
      <c r="F13" s="60"/>
      <c r="G13" s="60"/>
      <c r="H13" s="60"/>
      <c r="I13" s="60"/>
    </row>
    <row r="14" spans="1:9" ht="100.5" customHeight="1" x14ac:dyDescent="0.3"/>
    <row r="15" spans="1:9" x14ac:dyDescent="0.3">
      <c r="A15" s="102" t="s">
        <v>51</v>
      </c>
      <c r="B15" s="103"/>
      <c r="C15" s="103"/>
      <c r="D15" s="103"/>
      <c r="E15" s="103"/>
      <c r="F15" s="103"/>
      <c r="G15" s="103"/>
      <c r="H15" s="103"/>
      <c r="I15" s="104"/>
    </row>
    <row r="16" spans="1:9" x14ac:dyDescent="0.3">
      <c r="A16" s="105"/>
      <c r="B16" s="106"/>
      <c r="C16" s="106"/>
      <c r="D16" s="106"/>
      <c r="E16" s="106"/>
      <c r="F16" s="106"/>
      <c r="G16" s="106"/>
      <c r="H16" s="106"/>
      <c r="I16" s="107"/>
    </row>
    <row r="17" spans="1:9" x14ac:dyDescent="0.3">
      <c r="A17" s="44"/>
      <c r="B17" s="44"/>
      <c r="C17" s="83" t="s">
        <v>52</v>
      </c>
      <c r="D17" s="44"/>
      <c r="E17" s="85" t="s">
        <v>53</v>
      </c>
      <c r="F17" s="86"/>
      <c r="G17" s="86"/>
      <c r="H17" s="86"/>
      <c r="I17" s="87"/>
    </row>
    <row r="18" spans="1:9" x14ac:dyDescent="0.3">
      <c r="C18" s="84"/>
      <c r="E18" s="88"/>
      <c r="F18" s="89"/>
      <c r="G18" s="89"/>
      <c r="H18" s="89"/>
      <c r="I18" s="90"/>
    </row>
  </sheetData>
  <mergeCells count="19">
    <mergeCell ref="A1:I1"/>
    <mergeCell ref="A4:A5"/>
    <mergeCell ref="B4:B5"/>
    <mergeCell ref="C4:C5"/>
    <mergeCell ref="D4:D5"/>
    <mergeCell ref="F4:F5"/>
    <mergeCell ref="G4:G5"/>
    <mergeCell ref="H4:H5"/>
    <mergeCell ref="I4:I5"/>
    <mergeCell ref="C17:C18"/>
    <mergeCell ref="E17:I18"/>
    <mergeCell ref="A2:E2"/>
    <mergeCell ref="F2:I2"/>
    <mergeCell ref="A6:A10"/>
    <mergeCell ref="B6:B10"/>
    <mergeCell ref="C11:E11"/>
    <mergeCell ref="E12:G12"/>
    <mergeCell ref="A15:I15"/>
    <mergeCell ref="A16:I16"/>
  </mergeCells>
  <dataValidations count="2">
    <dataValidation type="list" showInputMessage="1" showErrorMessage="1" sqref="D6:D10 IZ6:IZ10 SV6:SV10 ACR6:ACR10 AMN6:AMN10 AWJ6:AWJ10 BGF6:BGF10 BQB6:BQB10 BZX6:BZX10 CJT6:CJT10 CTP6:CTP10 DDL6:DDL10 DNH6:DNH10 DXD6:DXD10 EGZ6:EGZ10 EQV6:EQV10 FAR6:FAR10 FKN6:FKN10 FUJ6:FUJ10 GEF6:GEF10 GOB6:GOB10 GXX6:GXX10 HHT6:HHT10 HRP6:HRP10 IBL6:IBL10 ILH6:ILH10 IVD6:IVD10 JEZ6:JEZ10 JOV6:JOV10 JYR6:JYR10 KIN6:KIN10 KSJ6:KSJ10 LCF6:LCF10 LMB6:LMB10 LVX6:LVX10 MFT6:MFT10 MPP6:MPP10 MZL6:MZL10 NJH6:NJH10 NTD6:NTD10 OCZ6:OCZ10 OMV6:OMV10 OWR6:OWR10 PGN6:PGN10 PQJ6:PQJ10 QAF6:QAF10 QKB6:QKB10 QTX6:QTX10 RDT6:RDT10 RNP6:RNP10 RXL6:RXL10 SHH6:SHH10 SRD6:SRD10 TAZ6:TAZ10 TKV6:TKV10 TUR6:TUR10 UEN6:UEN10 UOJ6:UOJ10 UYF6:UYF10 VIB6:VIB10 VRX6:VRX10 WBT6:WBT10 WLP6:WLP10 WVL6:WVL10 D65542:D65546 IZ65542:IZ65546 SV65542:SV65546 ACR65542:ACR65546 AMN65542:AMN65546 AWJ65542:AWJ65546 BGF65542:BGF65546 BQB65542:BQB65546 BZX65542:BZX65546 CJT65542:CJT65546 CTP65542:CTP65546 DDL65542:DDL65546 DNH65542:DNH65546 DXD65542:DXD65546 EGZ65542:EGZ65546 EQV65542:EQV65546 FAR65542:FAR65546 FKN65542:FKN65546 FUJ65542:FUJ65546 GEF65542:GEF65546 GOB65542:GOB65546 GXX65542:GXX65546 HHT65542:HHT65546 HRP65542:HRP65546 IBL65542:IBL65546 ILH65542:ILH65546 IVD65542:IVD65546 JEZ65542:JEZ65546 JOV65542:JOV65546 JYR65542:JYR65546 KIN65542:KIN65546 KSJ65542:KSJ65546 LCF65542:LCF65546 LMB65542:LMB65546 LVX65542:LVX65546 MFT65542:MFT65546 MPP65542:MPP65546 MZL65542:MZL65546 NJH65542:NJH65546 NTD65542:NTD65546 OCZ65542:OCZ65546 OMV65542:OMV65546 OWR65542:OWR65546 PGN65542:PGN65546 PQJ65542:PQJ65546 QAF65542:QAF65546 QKB65542:QKB65546 QTX65542:QTX65546 RDT65542:RDT65546 RNP65542:RNP65546 RXL65542:RXL65546 SHH65542:SHH65546 SRD65542:SRD65546 TAZ65542:TAZ65546 TKV65542:TKV65546 TUR65542:TUR65546 UEN65542:UEN65546 UOJ65542:UOJ65546 UYF65542:UYF65546 VIB65542:VIB65546 VRX65542:VRX65546 WBT65542:WBT65546 WLP65542:WLP65546 WVL65542:WVL65546 D131078:D131082 IZ131078:IZ131082 SV131078:SV131082 ACR131078:ACR131082 AMN131078:AMN131082 AWJ131078:AWJ131082 BGF131078:BGF131082 BQB131078:BQB131082 BZX131078:BZX131082 CJT131078:CJT131082 CTP131078:CTP131082 DDL131078:DDL131082 DNH131078:DNH131082 DXD131078:DXD131082 EGZ131078:EGZ131082 EQV131078:EQV131082 FAR131078:FAR131082 FKN131078:FKN131082 FUJ131078:FUJ131082 GEF131078:GEF131082 GOB131078:GOB131082 GXX131078:GXX131082 HHT131078:HHT131082 HRP131078:HRP131082 IBL131078:IBL131082 ILH131078:ILH131082 IVD131078:IVD131082 JEZ131078:JEZ131082 JOV131078:JOV131082 JYR131078:JYR131082 KIN131078:KIN131082 KSJ131078:KSJ131082 LCF131078:LCF131082 LMB131078:LMB131082 LVX131078:LVX131082 MFT131078:MFT131082 MPP131078:MPP131082 MZL131078:MZL131082 NJH131078:NJH131082 NTD131078:NTD131082 OCZ131078:OCZ131082 OMV131078:OMV131082 OWR131078:OWR131082 PGN131078:PGN131082 PQJ131078:PQJ131082 QAF131078:QAF131082 QKB131078:QKB131082 QTX131078:QTX131082 RDT131078:RDT131082 RNP131078:RNP131082 RXL131078:RXL131082 SHH131078:SHH131082 SRD131078:SRD131082 TAZ131078:TAZ131082 TKV131078:TKV131082 TUR131078:TUR131082 UEN131078:UEN131082 UOJ131078:UOJ131082 UYF131078:UYF131082 VIB131078:VIB131082 VRX131078:VRX131082 WBT131078:WBT131082 WLP131078:WLP131082 WVL131078:WVL131082 D196614:D196618 IZ196614:IZ196618 SV196614:SV196618 ACR196614:ACR196618 AMN196614:AMN196618 AWJ196614:AWJ196618 BGF196614:BGF196618 BQB196614:BQB196618 BZX196614:BZX196618 CJT196614:CJT196618 CTP196614:CTP196618 DDL196614:DDL196618 DNH196614:DNH196618 DXD196614:DXD196618 EGZ196614:EGZ196618 EQV196614:EQV196618 FAR196614:FAR196618 FKN196614:FKN196618 FUJ196614:FUJ196618 GEF196614:GEF196618 GOB196614:GOB196618 GXX196614:GXX196618 HHT196614:HHT196618 HRP196614:HRP196618 IBL196614:IBL196618 ILH196614:ILH196618 IVD196614:IVD196618 JEZ196614:JEZ196618 JOV196614:JOV196618 JYR196614:JYR196618 KIN196614:KIN196618 KSJ196614:KSJ196618 LCF196614:LCF196618 LMB196614:LMB196618 LVX196614:LVX196618 MFT196614:MFT196618 MPP196614:MPP196618 MZL196614:MZL196618 NJH196614:NJH196618 NTD196614:NTD196618 OCZ196614:OCZ196618 OMV196614:OMV196618 OWR196614:OWR196618 PGN196614:PGN196618 PQJ196614:PQJ196618 QAF196614:QAF196618 QKB196614:QKB196618 QTX196614:QTX196618 RDT196614:RDT196618 RNP196614:RNP196618 RXL196614:RXL196618 SHH196614:SHH196618 SRD196614:SRD196618 TAZ196614:TAZ196618 TKV196614:TKV196618 TUR196614:TUR196618 UEN196614:UEN196618 UOJ196614:UOJ196618 UYF196614:UYF196618 VIB196614:VIB196618 VRX196614:VRX196618 WBT196614:WBT196618 WLP196614:WLP196618 WVL196614:WVL196618 D262150:D262154 IZ262150:IZ262154 SV262150:SV262154 ACR262150:ACR262154 AMN262150:AMN262154 AWJ262150:AWJ262154 BGF262150:BGF262154 BQB262150:BQB262154 BZX262150:BZX262154 CJT262150:CJT262154 CTP262150:CTP262154 DDL262150:DDL262154 DNH262150:DNH262154 DXD262150:DXD262154 EGZ262150:EGZ262154 EQV262150:EQV262154 FAR262150:FAR262154 FKN262150:FKN262154 FUJ262150:FUJ262154 GEF262150:GEF262154 GOB262150:GOB262154 GXX262150:GXX262154 HHT262150:HHT262154 HRP262150:HRP262154 IBL262150:IBL262154 ILH262150:ILH262154 IVD262150:IVD262154 JEZ262150:JEZ262154 JOV262150:JOV262154 JYR262150:JYR262154 KIN262150:KIN262154 KSJ262150:KSJ262154 LCF262150:LCF262154 LMB262150:LMB262154 LVX262150:LVX262154 MFT262150:MFT262154 MPP262150:MPP262154 MZL262150:MZL262154 NJH262150:NJH262154 NTD262150:NTD262154 OCZ262150:OCZ262154 OMV262150:OMV262154 OWR262150:OWR262154 PGN262150:PGN262154 PQJ262150:PQJ262154 QAF262150:QAF262154 QKB262150:QKB262154 QTX262150:QTX262154 RDT262150:RDT262154 RNP262150:RNP262154 RXL262150:RXL262154 SHH262150:SHH262154 SRD262150:SRD262154 TAZ262150:TAZ262154 TKV262150:TKV262154 TUR262150:TUR262154 UEN262150:UEN262154 UOJ262150:UOJ262154 UYF262150:UYF262154 VIB262150:VIB262154 VRX262150:VRX262154 WBT262150:WBT262154 WLP262150:WLP262154 WVL262150:WVL262154 D327686:D327690 IZ327686:IZ327690 SV327686:SV327690 ACR327686:ACR327690 AMN327686:AMN327690 AWJ327686:AWJ327690 BGF327686:BGF327690 BQB327686:BQB327690 BZX327686:BZX327690 CJT327686:CJT327690 CTP327686:CTP327690 DDL327686:DDL327690 DNH327686:DNH327690 DXD327686:DXD327690 EGZ327686:EGZ327690 EQV327686:EQV327690 FAR327686:FAR327690 FKN327686:FKN327690 FUJ327686:FUJ327690 GEF327686:GEF327690 GOB327686:GOB327690 GXX327686:GXX327690 HHT327686:HHT327690 HRP327686:HRP327690 IBL327686:IBL327690 ILH327686:ILH327690 IVD327686:IVD327690 JEZ327686:JEZ327690 JOV327686:JOV327690 JYR327686:JYR327690 KIN327686:KIN327690 KSJ327686:KSJ327690 LCF327686:LCF327690 LMB327686:LMB327690 LVX327686:LVX327690 MFT327686:MFT327690 MPP327686:MPP327690 MZL327686:MZL327690 NJH327686:NJH327690 NTD327686:NTD327690 OCZ327686:OCZ327690 OMV327686:OMV327690 OWR327686:OWR327690 PGN327686:PGN327690 PQJ327686:PQJ327690 QAF327686:QAF327690 QKB327686:QKB327690 QTX327686:QTX327690 RDT327686:RDT327690 RNP327686:RNP327690 RXL327686:RXL327690 SHH327686:SHH327690 SRD327686:SRD327690 TAZ327686:TAZ327690 TKV327686:TKV327690 TUR327686:TUR327690 UEN327686:UEN327690 UOJ327686:UOJ327690 UYF327686:UYF327690 VIB327686:VIB327690 VRX327686:VRX327690 WBT327686:WBT327690 WLP327686:WLP327690 WVL327686:WVL327690 D393222:D393226 IZ393222:IZ393226 SV393222:SV393226 ACR393222:ACR393226 AMN393222:AMN393226 AWJ393222:AWJ393226 BGF393222:BGF393226 BQB393222:BQB393226 BZX393222:BZX393226 CJT393222:CJT393226 CTP393222:CTP393226 DDL393222:DDL393226 DNH393222:DNH393226 DXD393222:DXD393226 EGZ393222:EGZ393226 EQV393222:EQV393226 FAR393222:FAR393226 FKN393222:FKN393226 FUJ393222:FUJ393226 GEF393222:GEF393226 GOB393222:GOB393226 GXX393222:GXX393226 HHT393222:HHT393226 HRP393222:HRP393226 IBL393222:IBL393226 ILH393222:ILH393226 IVD393222:IVD393226 JEZ393222:JEZ393226 JOV393222:JOV393226 JYR393222:JYR393226 KIN393222:KIN393226 KSJ393222:KSJ393226 LCF393222:LCF393226 LMB393222:LMB393226 LVX393222:LVX393226 MFT393222:MFT393226 MPP393222:MPP393226 MZL393222:MZL393226 NJH393222:NJH393226 NTD393222:NTD393226 OCZ393222:OCZ393226 OMV393222:OMV393226 OWR393222:OWR393226 PGN393222:PGN393226 PQJ393222:PQJ393226 QAF393222:QAF393226 QKB393222:QKB393226 QTX393222:QTX393226 RDT393222:RDT393226 RNP393222:RNP393226 RXL393222:RXL393226 SHH393222:SHH393226 SRD393222:SRD393226 TAZ393222:TAZ393226 TKV393222:TKV393226 TUR393222:TUR393226 UEN393222:UEN393226 UOJ393222:UOJ393226 UYF393222:UYF393226 VIB393222:VIB393226 VRX393222:VRX393226 WBT393222:WBT393226 WLP393222:WLP393226 WVL393222:WVL393226 D458758:D458762 IZ458758:IZ458762 SV458758:SV458762 ACR458758:ACR458762 AMN458758:AMN458762 AWJ458758:AWJ458762 BGF458758:BGF458762 BQB458758:BQB458762 BZX458758:BZX458762 CJT458758:CJT458762 CTP458758:CTP458762 DDL458758:DDL458762 DNH458758:DNH458762 DXD458758:DXD458762 EGZ458758:EGZ458762 EQV458758:EQV458762 FAR458758:FAR458762 FKN458758:FKN458762 FUJ458758:FUJ458762 GEF458758:GEF458762 GOB458758:GOB458762 GXX458758:GXX458762 HHT458758:HHT458762 HRP458758:HRP458762 IBL458758:IBL458762 ILH458758:ILH458762 IVD458758:IVD458762 JEZ458758:JEZ458762 JOV458758:JOV458762 JYR458758:JYR458762 KIN458758:KIN458762 KSJ458758:KSJ458762 LCF458758:LCF458762 LMB458758:LMB458762 LVX458758:LVX458762 MFT458758:MFT458762 MPP458758:MPP458762 MZL458758:MZL458762 NJH458758:NJH458762 NTD458758:NTD458762 OCZ458758:OCZ458762 OMV458758:OMV458762 OWR458758:OWR458762 PGN458758:PGN458762 PQJ458758:PQJ458762 QAF458758:QAF458762 QKB458758:QKB458762 QTX458758:QTX458762 RDT458758:RDT458762 RNP458758:RNP458762 RXL458758:RXL458762 SHH458758:SHH458762 SRD458758:SRD458762 TAZ458758:TAZ458762 TKV458758:TKV458762 TUR458758:TUR458762 UEN458758:UEN458762 UOJ458758:UOJ458762 UYF458758:UYF458762 VIB458758:VIB458762 VRX458758:VRX458762 WBT458758:WBT458762 WLP458758:WLP458762 WVL458758:WVL458762 D524294:D524298 IZ524294:IZ524298 SV524294:SV524298 ACR524294:ACR524298 AMN524294:AMN524298 AWJ524294:AWJ524298 BGF524294:BGF524298 BQB524294:BQB524298 BZX524294:BZX524298 CJT524294:CJT524298 CTP524294:CTP524298 DDL524294:DDL524298 DNH524294:DNH524298 DXD524294:DXD524298 EGZ524294:EGZ524298 EQV524294:EQV524298 FAR524294:FAR524298 FKN524294:FKN524298 FUJ524294:FUJ524298 GEF524294:GEF524298 GOB524294:GOB524298 GXX524294:GXX524298 HHT524294:HHT524298 HRP524294:HRP524298 IBL524294:IBL524298 ILH524294:ILH524298 IVD524294:IVD524298 JEZ524294:JEZ524298 JOV524294:JOV524298 JYR524294:JYR524298 KIN524294:KIN524298 KSJ524294:KSJ524298 LCF524294:LCF524298 LMB524294:LMB524298 LVX524294:LVX524298 MFT524294:MFT524298 MPP524294:MPP524298 MZL524294:MZL524298 NJH524294:NJH524298 NTD524294:NTD524298 OCZ524294:OCZ524298 OMV524294:OMV524298 OWR524294:OWR524298 PGN524294:PGN524298 PQJ524294:PQJ524298 QAF524294:QAF524298 QKB524294:QKB524298 QTX524294:QTX524298 RDT524294:RDT524298 RNP524294:RNP524298 RXL524294:RXL524298 SHH524294:SHH524298 SRD524294:SRD524298 TAZ524294:TAZ524298 TKV524294:TKV524298 TUR524294:TUR524298 UEN524294:UEN524298 UOJ524294:UOJ524298 UYF524294:UYF524298 VIB524294:VIB524298 VRX524294:VRX524298 WBT524294:WBT524298 WLP524294:WLP524298 WVL524294:WVL524298 D589830:D589834 IZ589830:IZ589834 SV589830:SV589834 ACR589830:ACR589834 AMN589830:AMN589834 AWJ589830:AWJ589834 BGF589830:BGF589834 BQB589830:BQB589834 BZX589830:BZX589834 CJT589830:CJT589834 CTP589830:CTP589834 DDL589830:DDL589834 DNH589830:DNH589834 DXD589830:DXD589834 EGZ589830:EGZ589834 EQV589830:EQV589834 FAR589830:FAR589834 FKN589830:FKN589834 FUJ589830:FUJ589834 GEF589830:GEF589834 GOB589830:GOB589834 GXX589830:GXX589834 HHT589830:HHT589834 HRP589830:HRP589834 IBL589830:IBL589834 ILH589830:ILH589834 IVD589830:IVD589834 JEZ589830:JEZ589834 JOV589830:JOV589834 JYR589830:JYR589834 KIN589830:KIN589834 KSJ589830:KSJ589834 LCF589830:LCF589834 LMB589830:LMB589834 LVX589830:LVX589834 MFT589830:MFT589834 MPP589830:MPP589834 MZL589830:MZL589834 NJH589830:NJH589834 NTD589830:NTD589834 OCZ589830:OCZ589834 OMV589830:OMV589834 OWR589830:OWR589834 PGN589830:PGN589834 PQJ589830:PQJ589834 QAF589830:QAF589834 QKB589830:QKB589834 QTX589830:QTX589834 RDT589830:RDT589834 RNP589830:RNP589834 RXL589830:RXL589834 SHH589830:SHH589834 SRD589830:SRD589834 TAZ589830:TAZ589834 TKV589830:TKV589834 TUR589830:TUR589834 UEN589830:UEN589834 UOJ589830:UOJ589834 UYF589830:UYF589834 VIB589830:VIB589834 VRX589830:VRX589834 WBT589830:WBT589834 WLP589830:WLP589834 WVL589830:WVL589834 D655366:D655370 IZ655366:IZ655370 SV655366:SV655370 ACR655366:ACR655370 AMN655366:AMN655370 AWJ655366:AWJ655370 BGF655366:BGF655370 BQB655366:BQB655370 BZX655366:BZX655370 CJT655366:CJT655370 CTP655366:CTP655370 DDL655366:DDL655370 DNH655366:DNH655370 DXD655366:DXD655370 EGZ655366:EGZ655370 EQV655366:EQV655370 FAR655366:FAR655370 FKN655366:FKN655370 FUJ655366:FUJ655370 GEF655366:GEF655370 GOB655366:GOB655370 GXX655366:GXX655370 HHT655366:HHT655370 HRP655366:HRP655370 IBL655366:IBL655370 ILH655366:ILH655370 IVD655366:IVD655370 JEZ655366:JEZ655370 JOV655366:JOV655370 JYR655366:JYR655370 KIN655366:KIN655370 KSJ655366:KSJ655370 LCF655366:LCF655370 LMB655366:LMB655370 LVX655366:LVX655370 MFT655366:MFT655370 MPP655366:MPP655370 MZL655366:MZL655370 NJH655366:NJH655370 NTD655366:NTD655370 OCZ655366:OCZ655370 OMV655366:OMV655370 OWR655366:OWR655370 PGN655366:PGN655370 PQJ655366:PQJ655370 QAF655366:QAF655370 QKB655366:QKB655370 QTX655366:QTX655370 RDT655366:RDT655370 RNP655366:RNP655370 RXL655366:RXL655370 SHH655366:SHH655370 SRD655366:SRD655370 TAZ655366:TAZ655370 TKV655366:TKV655370 TUR655366:TUR655370 UEN655366:UEN655370 UOJ655366:UOJ655370 UYF655366:UYF655370 VIB655366:VIB655370 VRX655366:VRX655370 WBT655366:WBT655370 WLP655366:WLP655370 WVL655366:WVL655370 D720902:D720906 IZ720902:IZ720906 SV720902:SV720906 ACR720902:ACR720906 AMN720902:AMN720906 AWJ720902:AWJ720906 BGF720902:BGF720906 BQB720902:BQB720906 BZX720902:BZX720906 CJT720902:CJT720906 CTP720902:CTP720906 DDL720902:DDL720906 DNH720902:DNH720906 DXD720902:DXD720906 EGZ720902:EGZ720906 EQV720902:EQV720906 FAR720902:FAR720906 FKN720902:FKN720906 FUJ720902:FUJ720906 GEF720902:GEF720906 GOB720902:GOB720906 GXX720902:GXX720906 HHT720902:HHT720906 HRP720902:HRP720906 IBL720902:IBL720906 ILH720902:ILH720906 IVD720902:IVD720906 JEZ720902:JEZ720906 JOV720902:JOV720906 JYR720902:JYR720906 KIN720902:KIN720906 KSJ720902:KSJ720906 LCF720902:LCF720906 LMB720902:LMB720906 LVX720902:LVX720906 MFT720902:MFT720906 MPP720902:MPP720906 MZL720902:MZL720906 NJH720902:NJH720906 NTD720902:NTD720906 OCZ720902:OCZ720906 OMV720902:OMV720906 OWR720902:OWR720906 PGN720902:PGN720906 PQJ720902:PQJ720906 QAF720902:QAF720906 QKB720902:QKB720906 QTX720902:QTX720906 RDT720902:RDT720906 RNP720902:RNP720906 RXL720902:RXL720906 SHH720902:SHH720906 SRD720902:SRD720906 TAZ720902:TAZ720906 TKV720902:TKV720906 TUR720902:TUR720906 UEN720902:UEN720906 UOJ720902:UOJ720906 UYF720902:UYF720906 VIB720902:VIB720906 VRX720902:VRX720906 WBT720902:WBT720906 WLP720902:WLP720906 WVL720902:WVL720906 D786438:D786442 IZ786438:IZ786442 SV786438:SV786442 ACR786438:ACR786442 AMN786438:AMN786442 AWJ786438:AWJ786442 BGF786438:BGF786442 BQB786438:BQB786442 BZX786438:BZX786442 CJT786438:CJT786442 CTP786438:CTP786442 DDL786438:DDL786442 DNH786438:DNH786442 DXD786438:DXD786442 EGZ786438:EGZ786442 EQV786438:EQV786442 FAR786438:FAR786442 FKN786438:FKN786442 FUJ786438:FUJ786442 GEF786438:GEF786442 GOB786438:GOB786442 GXX786438:GXX786442 HHT786438:HHT786442 HRP786438:HRP786442 IBL786438:IBL786442 ILH786438:ILH786442 IVD786438:IVD786442 JEZ786438:JEZ786442 JOV786438:JOV786442 JYR786438:JYR786442 KIN786438:KIN786442 KSJ786438:KSJ786442 LCF786438:LCF786442 LMB786438:LMB786442 LVX786438:LVX786442 MFT786438:MFT786442 MPP786438:MPP786442 MZL786438:MZL786442 NJH786438:NJH786442 NTD786438:NTD786442 OCZ786438:OCZ786442 OMV786438:OMV786442 OWR786438:OWR786442 PGN786438:PGN786442 PQJ786438:PQJ786442 QAF786438:QAF786442 QKB786438:QKB786442 QTX786438:QTX786442 RDT786438:RDT786442 RNP786438:RNP786442 RXL786438:RXL786442 SHH786438:SHH786442 SRD786438:SRD786442 TAZ786438:TAZ786442 TKV786438:TKV786442 TUR786438:TUR786442 UEN786438:UEN786442 UOJ786438:UOJ786442 UYF786438:UYF786442 VIB786438:VIB786442 VRX786438:VRX786442 WBT786438:WBT786442 WLP786438:WLP786442 WVL786438:WVL786442 D851974:D851978 IZ851974:IZ851978 SV851974:SV851978 ACR851974:ACR851978 AMN851974:AMN851978 AWJ851974:AWJ851978 BGF851974:BGF851978 BQB851974:BQB851978 BZX851974:BZX851978 CJT851974:CJT851978 CTP851974:CTP851978 DDL851974:DDL851978 DNH851974:DNH851978 DXD851974:DXD851978 EGZ851974:EGZ851978 EQV851974:EQV851978 FAR851974:FAR851978 FKN851974:FKN851978 FUJ851974:FUJ851978 GEF851974:GEF851978 GOB851974:GOB851978 GXX851974:GXX851978 HHT851974:HHT851978 HRP851974:HRP851978 IBL851974:IBL851978 ILH851974:ILH851978 IVD851974:IVD851978 JEZ851974:JEZ851978 JOV851974:JOV851978 JYR851974:JYR851978 KIN851974:KIN851978 KSJ851974:KSJ851978 LCF851974:LCF851978 LMB851974:LMB851978 LVX851974:LVX851978 MFT851974:MFT851978 MPP851974:MPP851978 MZL851974:MZL851978 NJH851974:NJH851978 NTD851974:NTD851978 OCZ851974:OCZ851978 OMV851974:OMV851978 OWR851974:OWR851978 PGN851974:PGN851978 PQJ851974:PQJ851978 QAF851974:QAF851978 QKB851974:QKB851978 QTX851974:QTX851978 RDT851974:RDT851978 RNP851974:RNP851978 RXL851974:RXL851978 SHH851974:SHH851978 SRD851974:SRD851978 TAZ851974:TAZ851978 TKV851974:TKV851978 TUR851974:TUR851978 UEN851974:UEN851978 UOJ851974:UOJ851978 UYF851974:UYF851978 VIB851974:VIB851978 VRX851974:VRX851978 WBT851974:WBT851978 WLP851974:WLP851978 WVL851974:WVL851978 D917510:D917514 IZ917510:IZ917514 SV917510:SV917514 ACR917510:ACR917514 AMN917510:AMN917514 AWJ917510:AWJ917514 BGF917510:BGF917514 BQB917510:BQB917514 BZX917510:BZX917514 CJT917510:CJT917514 CTP917510:CTP917514 DDL917510:DDL917514 DNH917510:DNH917514 DXD917510:DXD917514 EGZ917510:EGZ917514 EQV917510:EQV917514 FAR917510:FAR917514 FKN917510:FKN917514 FUJ917510:FUJ917514 GEF917510:GEF917514 GOB917510:GOB917514 GXX917510:GXX917514 HHT917510:HHT917514 HRP917510:HRP917514 IBL917510:IBL917514 ILH917510:ILH917514 IVD917510:IVD917514 JEZ917510:JEZ917514 JOV917510:JOV917514 JYR917510:JYR917514 KIN917510:KIN917514 KSJ917510:KSJ917514 LCF917510:LCF917514 LMB917510:LMB917514 LVX917510:LVX917514 MFT917510:MFT917514 MPP917510:MPP917514 MZL917510:MZL917514 NJH917510:NJH917514 NTD917510:NTD917514 OCZ917510:OCZ917514 OMV917510:OMV917514 OWR917510:OWR917514 PGN917510:PGN917514 PQJ917510:PQJ917514 QAF917510:QAF917514 QKB917510:QKB917514 QTX917510:QTX917514 RDT917510:RDT917514 RNP917510:RNP917514 RXL917510:RXL917514 SHH917510:SHH917514 SRD917510:SRD917514 TAZ917510:TAZ917514 TKV917510:TKV917514 TUR917510:TUR917514 UEN917510:UEN917514 UOJ917510:UOJ917514 UYF917510:UYF917514 VIB917510:VIB917514 VRX917510:VRX917514 WBT917510:WBT917514 WLP917510:WLP917514 WVL917510:WVL917514 D983046:D983050 IZ983046:IZ983050 SV983046:SV983050 ACR983046:ACR983050 AMN983046:AMN983050 AWJ983046:AWJ983050 BGF983046:BGF983050 BQB983046:BQB983050 BZX983046:BZX983050 CJT983046:CJT983050 CTP983046:CTP983050 DDL983046:DDL983050 DNH983046:DNH983050 DXD983046:DXD983050 EGZ983046:EGZ983050 EQV983046:EQV983050 FAR983046:FAR983050 FKN983046:FKN983050 FUJ983046:FUJ983050 GEF983046:GEF983050 GOB983046:GOB983050 GXX983046:GXX983050 HHT983046:HHT983050 HRP983046:HRP983050 IBL983046:IBL983050 ILH983046:ILH983050 IVD983046:IVD983050 JEZ983046:JEZ983050 JOV983046:JOV983050 JYR983046:JYR983050 KIN983046:KIN983050 KSJ983046:KSJ983050 LCF983046:LCF983050 LMB983046:LMB983050 LVX983046:LVX983050 MFT983046:MFT983050 MPP983046:MPP983050 MZL983046:MZL983050 NJH983046:NJH983050 NTD983046:NTD983050 OCZ983046:OCZ983050 OMV983046:OMV983050 OWR983046:OWR983050 PGN983046:PGN983050 PQJ983046:PQJ983050 QAF983046:QAF983050 QKB983046:QKB983050 QTX983046:QTX983050 RDT983046:RDT983050 RNP983046:RNP983050 RXL983046:RXL983050 SHH983046:SHH983050 SRD983046:SRD983050 TAZ983046:TAZ983050 TKV983046:TKV983050 TUR983046:TUR983050 UEN983046:UEN983050 UOJ983046:UOJ983050 UYF983046:UYF983050 VIB983046:VIB983050 VRX983046:VRX983050 WBT983046:WBT983050 WLP983046:WLP983050 WVL983046:WVL983050">
      <formula1>"oui , "</formula1>
    </dataValidation>
    <dataValidation type="list" allowBlank="1" showInputMessage="1" showErrorMessage="1" sqref="E6:E10 JA6:JA10 SW6:SW10 ACS6:ACS10 AMO6:AMO10 AWK6:AWK10 BGG6:BGG10 BQC6:BQC10 BZY6:BZY10 CJU6:CJU10 CTQ6:CTQ10 DDM6:DDM10 DNI6:DNI10 DXE6:DXE10 EHA6:EHA10 EQW6:EQW10 FAS6:FAS10 FKO6:FKO10 FUK6:FUK10 GEG6:GEG10 GOC6:GOC10 GXY6:GXY10 HHU6:HHU10 HRQ6:HRQ10 IBM6:IBM10 ILI6:ILI10 IVE6:IVE10 JFA6:JFA10 JOW6:JOW10 JYS6:JYS10 KIO6:KIO10 KSK6:KSK10 LCG6:LCG10 LMC6:LMC10 LVY6:LVY10 MFU6:MFU10 MPQ6:MPQ10 MZM6:MZM10 NJI6:NJI10 NTE6:NTE10 ODA6:ODA10 OMW6:OMW10 OWS6:OWS10 PGO6:PGO10 PQK6:PQK10 QAG6:QAG10 QKC6:QKC10 QTY6:QTY10 RDU6:RDU10 RNQ6:RNQ10 RXM6:RXM10 SHI6:SHI10 SRE6:SRE10 TBA6:TBA10 TKW6:TKW10 TUS6:TUS10 UEO6:UEO10 UOK6:UOK10 UYG6:UYG10 VIC6:VIC10 VRY6:VRY10 WBU6:WBU10 WLQ6:WLQ10 WVM6:WVM10 E65542:E65546 JA65542:JA65546 SW65542:SW65546 ACS65542:ACS65546 AMO65542:AMO65546 AWK65542:AWK65546 BGG65542:BGG65546 BQC65542:BQC65546 BZY65542:BZY65546 CJU65542:CJU65546 CTQ65542:CTQ65546 DDM65542:DDM65546 DNI65542:DNI65546 DXE65542:DXE65546 EHA65542:EHA65546 EQW65542:EQW65546 FAS65542:FAS65546 FKO65542:FKO65546 FUK65542:FUK65546 GEG65542:GEG65546 GOC65542:GOC65546 GXY65542:GXY65546 HHU65542:HHU65546 HRQ65542:HRQ65546 IBM65542:IBM65546 ILI65542:ILI65546 IVE65542:IVE65546 JFA65542:JFA65546 JOW65542:JOW65546 JYS65542:JYS65546 KIO65542:KIO65546 KSK65542:KSK65546 LCG65542:LCG65546 LMC65542:LMC65546 LVY65542:LVY65546 MFU65542:MFU65546 MPQ65542:MPQ65546 MZM65542:MZM65546 NJI65542:NJI65546 NTE65542:NTE65546 ODA65542:ODA65546 OMW65542:OMW65546 OWS65542:OWS65546 PGO65542:PGO65546 PQK65542:PQK65546 QAG65542:QAG65546 QKC65542:QKC65546 QTY65542:QTY65546 RDU65542:RDU65546 RNQ65542:RNQ65546 RXM65542:RXM65546 SHI65542:SHI65546 SRE65542:SRE65546 TBA65542:TBA65546 TKW65542:TKW65546 TUS65542:TUS65546 UEO65542:UEO65546 UOK65542:UOK65546 UYG65542:UYG65546 VIC65542:VIC65546 VRY65542:VRY65546 WBU65542:WBU65546 WLQ65542:WLQ65546 WVM65542:WVM65546 E131078:E131082 JA131078:JA131082 SW131078:SW131082 ACS131078:ACS131082 AMO131078:AMO131082 AWK131078:AWK131082 BGG131078:BGG131082 BQC131078:BQC131082 BZY131078:BZY131082 CJU131078:CJU131082 CTQ131078:CTQ131082 DDM131078:DDM131082 DNI131078:DNI131082 DXE131078:DXE131082 EHA131078:EHA131082 EQW131078:EQW131082 FAS131078:FAS131082 FKO131078:FKO131082 FUK131078:FUK131082 GEG131078:GEG131082 GOC131078:GOC131082 GXY131078:GXY131082 HHU131078:HHU131082 HRQ131078:HRQ131082 IBM131078:IBM131082 ILI131078:ILI131082 IVE131078:IVE131082 JFA131078:JFA131082 JOW131078:JOW131082 JYS131078:JYS131082 KIO131078:KIO131082 KSK131078:KSK131082 LCG131078:LCG131082 LMC131078:LMC131082 LVY131078:LVY131082 MFU131078:MFU131082 MPQ131078:MPQ131082 MZM131078:MZM131082 NJI131078:NJI131082 NTE131078:NTE131082 ODA131078:ODA131082 OMW131078:OMW131082 OWS131078:OWS131082 PGO131078:PGO131082 PQK131078:PQK131082 QAG131078:QAG131082 QKC131078:QKC131082 QTY131078:QTY131082 RDU131078:RDU131082 RNQ131078:RNQ131082 RXM131078:RXM131082 SHI131078:SHI131082 SRE131078:SRE131082 TBA131078:TBA131082 TKW131078:TKW131082 TUS131078:TUS131082 UEO131078:UEO131082 UOK131078:UOK131082 UYG131078:UYG131082 VIC131078:VIC131082 VRY131078:VRY131082 WBU131078:WBU131082 WLQ131078:WLQ131082 WVM131078:WVM131082 E196614:E196618 JA196614:JA196618 SW196614:SW196618 ACS196614:ACS196618 AMO196614:AMO196618 AWK196614:AWK196618 BGG196614:BGG196618 BQC196614:BQC196618 BZY196614:BZY196618 CJU196614:CJU196618 CTQ196614:CTQ196618 DDM196614:DDM196618 DNI196614:DNI196618 DXE196614:DXE196618 EHA196614:EHA196618 EQW196614:EQW196618 FAS196614:FAS196618 FKO196614:FKO196618 FUK196614:FUK196618 GEG196614:GEG196618 GOC196614:GOC196618 GXY196614:GXY196618 HHU196614:HHU196618 HRQ196614:HRQ196618 IBM196614:IBM196618 ILI196614:ILI196618 IVE196614:IVE196618 JFA196614:JFA196618 JOW196614:JOW196618 JYS196614:JYS196618 KIO196614:KIO196618 KSK196614:KSK196618 LCG196614:LCG196618 LMC196614:LMC196618 LVY196614:LVY196618 MFU196614:MFU196618 MPQ196614:MPQ196618 MZM196614:MZM196618 NJI196614:NJI196618 NTE196614:NTE196618 ODA196614:ODA196618 OMW196614:OMW196618 OWS196614:OWS196618 PGO196614:PGO196618 PQK196614:PQK196618 QAG196614:QAG196618 QKC196614:QKC196618 QTY196614:QTY196618 RDU196614:RDU196618 RNQ196614:RNQ196618 RXM196614:RXM196618 SHI196614:SHI196618 SRE196614:SRE196618 TBA196614:TBA196618 TKW196614:TKW196618 TUS196614:TUS196618 UEO196614:UEO196618 UOK196614:UOK196618 UYG196614:UYG196618 VIC196614:VIC196618 VRY196614:VRY196618 WBU196614:WBU196618 WLQ196614:WLQ196618 WVM196614:WVM196618 E262150:E262154 JA262150:JA262154 SW262150:SW262154 ACS262150:ACS262154 AMO262150:AMO262154 AWK262150:AWK262154 BGG262150:BGG262154 BQC262150:BQC262154 BZY262150:BZY262154 CJU262150:CJU262154 CTQ262150:CTQ262154 DDM262150:DDM262154 DNI262150:DNI262154 DXE262150:DXE262154 EHA262150:EHA262154 EQW262150:EQW262154 FAS262150:FAS262154 FKO262150:FKO262154 FUK262150:FUK262154 GEG262150:GEG262154 GOC262150:GOC262154 GXY262150:GXY262154 HHU262150:HHU262154 HRQ262150:HRQ262154 IBM262150:IBM262154 ILI262150:ILI262154 IVE262150:IVE262154 JFA262150:JFA262154 JOW262150:JOW262154 JYS262150:JYS262154 KIO262150:KIO262154 KSK262150:KSK262154 LCG262150:LCG262154 LMC262150:LMC262154 LVY262150:LVY262154 MFU262150:MFU262154 MPQ262150:MPQ262154 MZM262150:MZM262154 NJI262150:NJI262154 NTE262150:NTE262154 ODA262150:ODA262154 OMW262150:OMW262154 OWS262150:OWS262154 PGO262150:PGO262154 PQK262150:PQK262154 QAG262150:QAG262154 QKC262150:QKC262154 QTY262150:QTY262154 RDU262150:RDU262154 RNQ262150:RNQ262154 RXM262150:RXM262154 SHI262150:SHI262154 SRE262150:SRE262154 TBA262150:TBA262154 TKW262150:TKW262154 TUS262150:TUS262154 UEO262150:UEO262154 UOK262150:UOK262154 UYG262150:UYG262154 VIC262150:VIC262154 VRY262150:VRY262154 WBU262150:WBU262154 WLQ262150:WLQ262154 WVM262150:WVM262154 E327686:E327690 JA327686:JA327690 SW327686:SW327690 ACS327686:ACS327690 AMO327686:AMO327690 AWK327686:AWK327690 BGG327686:BGG327690 BQC327686:BQC327690 BZY327686:BZY327690 CJU327686:CJU327690 CTQ327686:CTQ327690 DDM327686:DDM327690 DNI327686:DNI327690 DXE327686:DXE327690 EHA327686:EHA327690 EQW327686:EQW327690 FAS327686:FAS327690 FKO327686:FKO327690 FUK327686:FUK327690 GEG327686:GEG327690 GOC327686:GOC327690 GXY327686:GXY327690 HHU327686:HHU327690 HRQ327686:HRQ327690 IBM327686:IBM327690 ILI327686:ILI327690 IVE327686:IVE327690 JFA327686:JFA327690 JOW327686:JOW327690 JYS327686:JYS327690 KIO327686:KIO327690 KSK327686:KSK327690 LCG327686:LCG327690 LMC327686:LMC327690 LVY327686:LVY327690 MFU327686:MFU327690 MPQ327686:MPQ327690 MZM327686:MZM327690 NJI327686:NJI327690 NTE327686:NTE327690 ODA327686:ODA327690 OMW327686:OMW327690 OWS327686:OWS327690 PGO327686:PGO327690 PQK327686:PQK327690 QAG327686:QAG327690 QKC327686:QKC327690 QTY327686:QTY327690 RDU327686:RDU327690 RNQ327686:RNQ327690 RXM327686:RXM327690 SHI327686:SHI327690 SRE327686:SRE327690 TBA327686:TBA327690 TKW327686:TKW327690 TUS327686:TUS327690 UEO327686:UEO327690 UOK327686:UOK327690 UYG327686:UYG327690 VIC327686:VIC327690 VRY327686:VRY327690 WBU327686:WBU327690 WLQ327686:WLQ327690 WVM327686:WVM327690 E393222:E393226 JA393222:JA393226 SW393222:SW393226 ACS393222:ACS393226 AMO393222:AMO393226 AWK393222:AWK393226 BGG393222:BGG393226 BQC393222:BQC393226 BZY393222:BZY393226 CJU393222:CJU393226 CTQ393222:CTQ393226 DDM393222:DDM393226 DNI393222:DNI393226 DXE393222:DXE393226 EHA393222:EHA393226 EQW393222:EQW393226 FAS393222:FAS393226 FKO393222:FKO393226 FUK393222:FUK393226 GEG393222:GEG393226 GOC393222:GOC393226 GXY393222:GXY393226 HHU393222:HHU393226 HRQ393222:HRQ393226 IBM393222:IBM393226 ILI393222:ILI393226 IVE393222:IVE393226 JFA393222:JFA393226 JOW393222:JOW393226 JYS393222:JYS393226 KIO393222:KIO393226 KSK393222:KSK393226 LCG393222:LCG393226 LMC393222:LMC393226 LVY393222:LVY393226 MFU393222:MFU393226 MPQ393222:MPQ393226 MZM393222:MZM393226 NJI393222:NJI393226 NTE393222:NTE393226 ODA393222:ODA393226 OMW393222:OMW393226 OWS393222:OWS393226 PGO393222:PGO393226 PQK393222:PQK393226 QAG393222:QAG393226 QKC393222:QKC393226 QTY393222:QTY393226 RDU393222:RDU393226 RNQ393222:RNQ393226 RXM393222:RXM393226 SHI393222:SHI393226 SRE393222:SRE393226 TBA393222:TBA393226 TKW393222:TKW393226 TUS393222:TUS393226 UEO393222:UEO393226 UOK393222:UOK393226 UYG393222:UYG393226 VIC393222:VIC393226 VRY393222:VRY393226 WBU393222:WBU393226 WLQ393222:WLQ393226 WVM393222:WVM393226 E458758:E458762 JA458758:JA458762 SW458758:SW458762 ACS458758:ACS458762 AMO458758:AMO458762 AWK458758:AWK458762 BGG458758:BGG458762 BQC458758:BQC458762 BZY458758:BZY458762 CJU458758:CJU458762 CTQ458758:CTQ458762 DDM458758:DDM458762 DNI458758:DNI458762 DXE458758:DXE458762 EHA458758:EHA458762 EQW458758:EQW458762 FAS458758:FAS458762 FKO458758:FKO458762 FUK458758:FUK458762 GEG458758:GEG458762 GOC458758:GOC458762 GXY458758:GXY458762 HHU458758:HHU458762 HRQ458758:HRQ458762 IBM458758:IBM458762 ILI458758:ILI458762 IVE458758:IVE458762 JFA458758:JFA458762 JOW458758:JOW458762 JYS458758:JYS458762 KIO458758:KIO458762 KSK458758:KSK458762 LCG458758:LCG458762 LMC458758:LMC458762 LVY458758:LVY458762 MFU458758:MFU458762 MPQ458758:MPQ458762 MZM458758:MZM458762 NJI458758:NJI458762 NTE458758:NTE458762 ODA458758:ODA458762 OMW458758:OMW458762 OWS458758:OWS458762 PGO458758:PGO458762 PQK458758:PQK458762 QAG458758:QAG458762 QKC458758:QKC458762 QTY458758:QTY458762 RDU458758:RDU458762 RNQ458758:RNQ458762 RXM458758:RXM458762 SHI458758:SHI458762 SRE458758:SRE458762 TBA458758:TBA458762 TKW458758:TKW458762 TUS458758:TUS458762 UEO458758:UEO458762 UOK458758:UOK458762 UYG458758:UYG458762 VIC458758:VIC458762 VRY458758:VRY458762 WBU458758:WBU458762 WLQ458758:WLQ458762 WVM458758:WVM458762 E524294:E524298 JA524294:JA524298 SW524294:SW524298 ACS524294:ACS524298 AMO524294:AMO524298 AWK524294:AWK524298 BGG524294:BGG524298 BQC524294:BQC524298 BZY524294:BZY524298 CJU524294:CJU524298 CTQ524294:CTQ524298 DDM524294:DDM524298 DNI524294:DNI524298 DXE524294:DXE524298 EHA524294:EHA524298 EQW524294:EQW524298 FAS524294:FAS524298 FKO524294:FKO524298 FUK524294:FUK524298 GEG524294:GEG524298 GOC524294:GOC524298 GXY524294:GXY524298 HHU524294:HHU524298 HRQ524294:HRQ524298 IBM524294:IBM524298 ILI524294:ILI524298 IVE524294:IVE524298 JFA524294:JFA524298 JOW524294:JOW524298 JYS524294:JYS524298 KIO524294:KIO524298 KSK524294:KSK524298 LCG524294:LCG524298 LMC524294:LMC524298 LVY524294:LVY524298 MFU524294:MFU524298 MPQ524294:MPQ524298 MZM524294:MZM524298 NJI524294:NJI524298 NTE524294:NTE524298 ODA524294:ODA524298 OMW524294:OMW524298 OWS524294:OWS524298 PGO524294:PGO524298 PQK524294:PQK524298 QAG524294:QAG524298 QKC524294:QKC524298 QTY524294:QTY524298 RDU524294:RDU524298 RNQ524294:RNQ524298 RXM524294:RXM524298 SHI524294:SHI524298 SRE524294:SRE524298 TBA524294:TBA524298 TKW524294:TKW524298 TUS524294:TUS524298 UEO524294:UEO524298 UOK524294:UOK524298 UYG524294:UYG524298 VIC524294:VIC524298 VRY524294:VRY524298 WBU524294:WBU524298 WLQ524294:WLQ524298 WVM524294:WVM524298 E589830:E589834 JA589830:JA589834 SW589830:SW589834 ACS589830:ACS589834 AMO589830:AMO589834 AWK589830:AWK589834 BGG589830:BGG589834 BQC589830:BQC589834 BZY589830:BZY589834 CJU589830:CJU589834 CTQ589830:CTQ589834 DDM589830:DDM589834 DNI589830:DNI589834 DXE589830:DXE589834 EHA589830:EHA589834 EQW589830:EQW589834 FAS589830:FAS589834 FKO589830:FKO589834 FUK589830:FUK589834 GEG589830:GEG589834 GOC589830:GOC589834 GXY589830:GXY589834 HHU589830:HHU589834 HRQ589830:HRQ589834 IBM589830:IBM589834 ILI589830:ILI589834 IVE589830:IVE589834 JFA589830:JFA589834 JOW589830:JOW589834 JYS589830:JYS589834 KIO589830:KIO589834 KSK589830:KSK589834 LCG589830:LCG589834 LMC589830:LMC589834 LVY589830:LVY589834 MFU589830:MFU589834 MPQ589830:MPQ589834 MZM589830:MZM589834 NJI589830:NJI589834 NTE589830:NTE589834 ODA589830:ODA589834 OMW589830:OMW589834 OWS589830:OWS589834 PGO589830:PGO589834 PQK589830:PQK589834 QAG589830:QAG589834 QKC589830:QKC589834 QTY589830:QTY589834 RDU589830:RDU589834 RNQ589830:RNQ589834 RXM589830:RXM589834 SHI589830:SHI589834 SRE589830:SRE589834 TBA589830:TBA589834 TKW589830:TKW589834 TUS589830:TUS589834 UEO589830:UEO589834 UOK589830:UOK589834 UYG589830:UYG589834 VIC589830:VIC589834 VRY589830:VRY589834 WBU589830:WBU589834 WLQ589830:WLQ589834 WVM589830:WVM589834 E655366:E655370 JA655366:JA655370 SW655366:SW655370 ACS655366:ACS655370 AMO655366:AMO655370 AWK655366:AWK655370 BGG655366:BGG655370 BQC655366:BQC655370 BZY655366:BZY655370 CJU655366:CJU655370 CTQ655366:CTQ655370 DDM655366:DDM655370 DNI655366:DNI655370 DXE655366:DXE655370 EHA655366:EHA655370 EQW655366:EQW655370 FAS655366:FAS655370 FKO655366:FKO655370 FUK655366:FUK655370 GEG655366:GEG655370 GOC655366:GOC655370 GXY655366:GXY655370 HHU655366:HHU655370 HRQ655366:HRQ655370 IBM655366:IBM655370 ILI655366:ILI655370 IVE655366:IVE655370 JFA655366:JFA655370 JOW655366:JOW655370 JYS655366:JYS655370 KIO655366:KIO655370 KSK655366:KSK655370 LCG655366:LCG655370 LMC655366:LMC655370 LVY655366:LVY655370 MFU655366:MFU655370 MPQ655366:MPQ655370 MZM655366:MZM655370 NJI655366:NJI655370 NTE655366:NTE655370 ODA655366:ODA655370 OMW655366:OMW655370 OWS655366:OWS655370 PGO655366:PGO655370 PQK655366:PQK655370 QAG655366:QAG655370 QKC655366:QKC655370 QTY655366:QTY655370 RDU655366:RDU655370 RNQ655366:RNQ655370 RXM655366:RXM655370 SHI655366:SHI655370 SRE655366:SRE655370 TBA655366:TBA655370 TKW655366:TKW655370 TUS655366:TUS655370 UEO655366:UEO655370 UOK655366:UOK655370 UYG655366:UYG655370 VIC655366:VIC655370 VRY655366:VRY655370 WBU655366:WBU655370 WLQ655366:WLQ655370 WVM655366:WVM655370 E720902:E720906 JA720902:JA720906 SW720902:SW720906 ACS720902:ACS720906 AMO720902:AMO720906 AWK720902:AWK720906 BGG720902:BGG720906 BQC720902:BQC720906 BZY720902:BZY720906 CJU720902:CJU720906 CTQ720902:CTQ720906 DDM720902:DDM720906 DNI720902:DNI720906 DXE720902:DXE720906 EHA720902:EHA720906 EQW720902:EQW720906 FAS720902:FAS720906 FKO720902:FKO720906 FUK720902:FUK720906 GEG720902:GEG720906 GOC720902:GOC720906 GXY720902:GXY720906 HHU720902:HHU720906 HRQ720902:HRQ720906 IBM720902:IBM720906 ILI720902:ILI720906 IVE720902:IVE720906 JFA720902:JFA720906 JOW720902:JOW720906 JYS720902:JYS720906 KIO720902:KIO720906 KSK720902:KSK720906 LCG720902:LCG720906 LMC720902:LMC720906 LVY720902:LVY720906 MFU720902:MFU720906 MPQ720902:MPQ720906 MZM720902:MZM720906 NJI720902:NJI720906 NTE720902:NTE720906 ODA720902:ODA720906 OMW720902:OMW720906 OWS720902:OWS720906 PGO720902:PGO720906 PQK720902:PQK720906 QAG720902:QAG720906 QKC720902:QKC720906 QTY720902:QTY720906 RDU720902:RDU720906 RNQ720902:RNQ720906 RXM720902:RXM720906 SHI720902:SHI720906 SRE720902:SRE720906 TBA720902:TBA720906 TKW720902:TKW720906 TUS720902:TUS720906 UEO720902:UEO720906 UOK720902:UOK720906 UYG720902:UYG720906 VIC720902:VIC720906 VRY720902:VRY720906 WBU720902:WBU720906 WLQ720902:WLQ720906 WVM720902:WVM720906 E786438:E786442 JA786438:JA786442 SW786438:SW786442 ACS786438:ACS786442 AMO786438:AMO786442 AWK786438:AWK786442 BGG786438:BGG786442 BQC786438:BQC786442 BZY786438:BZY786442 CJU786438:CJU786442 CTQ786438:CTQ786442 DDM786438:DDM786442 DNI786438:DNI786442 DXE786438:DXE786442 EHA786438:EHA786442 EQW786438:EQW786442 FAS786438:FAS786442 FKO786438:FKO786442 FUK786438:FUK786442 GEG786438:GEG786442 GOC786438:GOC786442 GXY786438:GXY786442 HHU786438:HHU786442 HRQ786438:HRQ786442 IBM786438:IBM786442 ILI786438:ILI786442 IVE786438:IVE786442 JFA786438:JFA786442 JOW786438:JOW786442 JYS786438:JYS786442 KIO786438:KIO786442 KSK786438:KSK786442 LCG786438:LCG786442 LMC786438:LMC786442 LVY786438:LVY786442 MFU786438:MFU786442 MPQ786438:MPQ786442 MZM786438:MZM786442 NJI786438:NJI786442 NTE786438:NTE786442 ODA786438:ODA786442 OMW786438:OMW786442 OWS786438:OWS786442 PGO786438:PGO786442 PQK786438:PQK786442 QAG786438:QAG786442 QKC786438:QKC786442 QTY786438:QTY786442 RDU786438:RDU786442 RNQ786438:RNQ786442 RXM786438:RXM786442 SHI786438:SHI786442 SRE786438:SRE786442 TBA786438:TBA786442 TKW786438:TKW786442 TUS786438:TUS786442 UEO786438:UEO786442 UOK786438:UOK786442 UYG786438:UYG786442 VIC786438:VIC786442 VRY786438:VRY786442 WBU786438:WBU786442 WLQ786438:WLQ786442 WVM786438:WVM786442 E851974:E851978 JA851974:JA851978 SW851974:SW851978 ACS851974:ACS851978 AMO851974:AMO851978 AWK851974:AWK851978 BGG851974:BGG851978 BQC851974:BQC851978 BZY851974:BZY851978 CJU851974:CJU851978 CTQ851974:CTQ851978 DDM851974:DDM851978 DNI851974:DNI851978 DXE851974:DXE851978 EHA851974:EHA851978 EQW851974:EQW851978 FAS851974:FAS851978 FKO851974:FKO851978 FUK851974:FUK851978 GEG851974:GEG851978 GOC851974:GOC851978 GXY851974:GXY851978 HHU851974:HHU851978 HRQ851974:HRQ851978 IBM851974:IBM851978 ILI851974:ILI851978 IVE851974:IVE851978 JFA851974:JFA851978 JOW851974:JOW851978 JYS851974:JYS851978 KIO851974:KIO851978 KSK851974:KSK851978 LCG851974:LCG851978 LMC851974:LMC851978 LVY851974:LVY851978 MFU851974:MFU851978 MPQ851974:MPQ851978 MZM851974:MZM851978 NJI851974:NJI851978 NTE851974:NTE851978 ODA851974:ODA851978 OMW851974:OMW851978 OWS851974:OWS851978 PGO851974:PGO851978 PQK851974:PQK851978 QAG851974:QAG851978 QKC851974:QKC851978 QTY851974:QTY851978 RDU851974:RDU851978 RNQ851974:RNQ851978 RXM851974:RXM851978 SHI851974:SHI851978 SRE851974:SRE851978 TBA851974:TBA851978 TKW851974:TKW851978 TUS851974:TUS851978 UEO851974:UEO851978 UOK851974:UOK851978 UYG851974:UYG851978 VIC851974:VIC851978 VRY851974:VRY851978 WBU851974:WBU851978 WLQ851974:WLQ851978 WVM851974:WVM851978 E917510:E917514 JA917510:JA917514 SW917510:SW917514 ACS917510:ACS917514 AMO917510:AMO917514 AWK917510:AWK917514 BGG917510:BGG917514 BQC917510:BQC917514 BZY917510:BZY917514 CJU917510:CJU917514 CTQ917510:CTQ917514 DDM917510:DDM917514 DNI917510:DNI917514 DXE917510:DXE917514 EHA917510:EHA917514 EQW917510:EQW917514 FAS917510:FAS917514 FKO917510:FKO917514 FUK917510:FUK917514 GEG917510:GEG917514 GOC917510:GOC917514 GXY917510:GXY917514 HHU917510:HHU917514 HRQ917510:HRQ917514 IBM917510:IBM917514 ILI917510:ILI917514 IVE917510:IVE917514 JFA917510:JFA917514 JOW917510:JOW917514 JYS917510:JYS917514 KIO917510:KIO917514 KSK917510:KSK917514 LCG917510:LCG917514 LMC917510:LMC917514 LVY917510:LVY917514 MFU917510:MFU917514 MPQ917510:MPQ917514 MZM917510:MZM917514 NJI917510:NJI917514 NTE917510:NTE917514 ODA917510:ODA917514 OMW917510:OMW917514 OWS917510:OWS917514 PGO917510:PGO917514 PQK917510:PQK917514 QAG917510:QAG917514 QKC917510:QKC917514 QTY917510:QTY917514 RDU917510:RDU917514 RNQ917510:RNQ917514 RXM917510:RXM917514 SHI917510:SHI917514 SRE917510:SRE917514 TBA917510:TBA917514 TKW917510:TKW917514 TUS917510:TUS917514 UEO917510:UEO917514 UOK917510:UOK917514 UYG917510:UYG917514 VIC917510:VIC917514 VRY917510:VRY917514 WBU917510:WBU917514 WLQ917510:WLQ917514 WVM917510:WVM917514 E983046:E983050 JA983046:JA983050 SW983046:SW983050 ACS983046:ACS983050 AMO983046:AMO983050 AWK983046:AWK983050 BGG983046:BGG983050 BQC983046:BQC983050 BZY983046:BZY983050 CJU983046:CJU983050 CTQ983046:CTQ983050 DDM983046:DDM983050 DNI983046:DNI983050 DXE983046:DXE983050 EHA983046:EHA983050 EQW983046:EQW983050 FAS983046:FAS983050 FKO983046:FKO983050 FUK983046:FUK983050 GEG983046:GEG983050 GOC983046:GOC983050 GXY983046:GXY983050 HHU983046:HHU983050 HRQ983046:HRQ983050 IBM983046:IBM983050 ILI983046:ILI983050 IVE983046:IVE983050 JFA983046:JFA983050 JOW983046:JOW983050 JYS983046:JYS983050 KIO983046:KIO983050 KSK983046:KSK983050 LCG983046:LCG983050 LMC983046:LMC983050 LVY983046:LVY983050 MFU983046:MFU983050 MPQ983046:MPQ983050 MZM983046:MZM983050 NJI983046:NJI983050 NTE983046:NTE983050 ODA983046:ODA983050 OMW983046:OMW983050 OWS983046:OWS983050 PGO983046:PGO983050 PQK983046:PQK983050 QAG983046:QAG983050 QKC983046:QKC983050 QTY983046:QTY983050 RDU983046:RDU983050 RNQ983046:RNQ983050 RXM983046:RXM983050 SHI983046:SHI983050 SRE983046:SRE983050 TBA983046:TBA983050 TKW983046:TKW983050 TUS983046:TUS983050 UEO983046:UEO983050 UOK983046:UOK983050 UYG983046:UYG983050 VIC983046:VIC983050 VRY983046:VRY983050 WBU983046:WBU983050 WLQ983046:WLQ983050 WVM983046:WVM983050">
      <formula1>"4 ,3 ,2 ,1"</formula1>
    </dataValidation>
  </dataValidations>
  <pageMargins left="0.7" right="0.7" top="0.75" bottom="0.75" header="0.3" footer="0.3"/>
  <legacyDrawing r:id="rId1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Fiche Contrôle</vt:lpstr>
      <vt:lpstr>Fiche explicative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SERRAULT Tristan</dc:creator>
  <cp:keywords/>
  <dc:description/>
  <cp:lastModifiedBy>PONTHIEU NICOLAS (UGECAM BRETAGNE-PAYS DE LOIRE)</cp:lastModifiedBy>
  <cp:revision/>
  <dcterms:created xsi:type="dcterms:W3CDTF">2019-01-14T12:44:49Z</dcterms:created>
  <dcterms:modified xsi:type="dcterms:W3CDTF">2025-03-07T08:48:59Z</dcterms:modified>
  <cp:category/>
  <cp:contentStatus/>
</cp:coreProperties>
</file>