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laabouli\Desktop\"/>
    </mc:Choice>
  </mc:AlternateContent>
  <xr:revisionPtr revIDLastSave="0" documentId="13_ncr:1_{AAA6E769-7C5B-4B7A-A354-32A745E084C3}" xr6:coauthVersionLast="47" xr6:coauthVersionMax="47" xr10:uidLastSave="{00000000-0000-0000-0000-000000000000}"/>
  <bookViews>
    <workbookView xWindow="-28920" yWindow="0" windowWidth="29040" windowHeight="15840" xr2:uid="{00000000-000D-0000-FFFF-FFFF00000000}"/>
  </bookViews>
  <sheets>
    <sheet name="Page de garde" sheetId="7" r:id="rId1"/>
    <sheet name="DQE" sheetId="9" r:id="rId2"/>
    <sheet name="BPU " sheetId="8" r:id="rId3"/>
    <sheet name="DPF" sheetId="10" r:id="rId4"/>
  </sheets>
  <definedNames>
    <definedName name="_xlnm.Print_Area" localSheetId="1">DQE!$A$1:$F$77</definedName>
    <definedName name="_xlnm.Print_Area" localSheetId="0">'Page de garde'!$A$1:$B$61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10" l="1"/>
  <c r="A70" i="10"/>
  <c r="B69" i="10"/>
  <c r="B62" i="10"/>
  <c r="A62" i="10"/>
  <c r="B56" i="10"/>
  <c r="A56" i="10"/>
  <c r="B50" i="10"/>
  <c r="A50" i="10"/>
  <c r="B44" i="10"/>
  <c r="A44" i="10"/>
  <c r="B43" i="10"/>
  <c r="B37" i="10"/>
  <c r="A37" i="10"/>
  <c r="B31" i="10"/>
  <c r="A31" i="10"/>
  <c r="B25" i="10"/>
  <c r="A25" i="10"/>
  <c r="B19" i="10"/>
  <c r="A19" i="10"/>
  <c r="B13" i="10"/>
  <c r="A13" i="10"/>
  <c r="B7" i="10"/>
  <c r="B6" i="10"/>
  <c r="F9" i="9"/>
  <c r="F8" i="9"/>
  <c r="F10" i="9" l="1"/>
  <c r="F11" i="9"/>
  <c r="F12" i="9"/>
  <c r="F13" i="9"/>
  <c r="F16" i="9"/>
  <c r="F19" i="9"/>
  <c r="F20" i="9"/>
  <c r="F23" i="9"/>
  <c r="F24" i="9"/>
  <c r="F27" i="9"/>
  <c r="F30" i="9"/>
  <c r="F31" i="9"/>
  <c r="F34" i="9"/>
  <c r="F35" i="9"/>
  <c r="F36" i="9"/>
  <c r="F37" i="9"/>
  <c r="F38" i="9"/>
  <c r="F41" i="9"/>
  <c r="F42" i="9"/>
  <c r="F45" i="9"/>
  <c r="F46" i="9"/>
  <c r="F47" i="9"/>
  <c r="F48" i="9"/>
  <c r="F49" i="9"/>
  <c r="F52" i="9"/>
  <c r="F53" i="9"/>
  <c r="F54" i="9"/>
  <c r="F55" i="9"/>
  <c r="F59" i="9"/>
  <c r="F62" i="9"/>
  <c r="F63" i="9"/>
  <c r="F64" i="9"/>
  <c r="F65" i="9"/>
  <c r="F66" i="9"/>
  <c r="F69" i="9"/>
  <c r="F70" i="9"/>
  <c r="B6" i="8"/>
  <c r="A7" i="8"/>
  <c r="B7" i="8"/>
  <c r="B13" i="8"/>
  <c r="A14" i="8"/>
  <c r="B14" i="8"/>
  <c r="A20" i="8"/>
  <c r="B20" i="8"/>
  <c r="B26" i="8"/>
  <c r="A27" i="8"/>
  <c r="B27" i="8"/>
  <c r="A33" i="8"/>
  <c r="B33" i="8"/>
  <c r="B39" i="8"/>
  <c r="A40" i="8"/>
  <c r="B40" i="8"/>
  <c r="B47" i="8"/>
  <c r="A48" i="8"/>
  <c r="B48" i="8"/>
  <c r="A54" i="8"/>
  <c r="B54" i="8"/>
  <c r="B60" i="8"/>
  <c r="A61" i="8"/>
  <c r="B61" i="8"/>
  <c r="A67" i="8"/>
  <c r="B67" i="8"/>
  <c r="A73" i="8"/>
  <c r="B73" i="8"/>
  <c r="A79" i="8"/>
  <c r="B79" i="8"/>
  <c r="A84" i="8"/>
  <c r="B84" i="8"/>
  <c r="B90" i="8"/>
  <c r="A91" i="8"/>
  <c r="B91" i="8"/>
  <c r="A97" i="8"/>
  <c r="B97" i="8"/>
  <c r="B103" i="8"/>
  <c r="A104" i="8"/>
  <c r="B104" i="8"/>
  <c r="A109" i="8"/>
  <c r="B109" i="8"/>
  <c r="A115" i="8"/>
  <c r="B115" i="8"/>
  <c r="A121" i="8"/>
  <c r="B121" i="8"/>
  <c r="A127" i="8"/>
  <c r="B127" i="8"/>
  <c r="B133" i="8"/>
  <c r="A134" i="8"/>
  <c r="B134" i="8"/>
  <c r="B140" i="8"/>
  <c r="A141" i="8"/>
  <c r="B141" i="8"/>
  <c r="A147" i="8"/>
  <c r="B147" i="8"/>
  <c r="A153" i="8"/>
  <c r="B153" i="8"/>
  <c r="A159" i="8"/>
  <c r="B159" i="8"/>
  <c r="A166" i="8"/>
  <c r="B166" i="8"/>
  <c r="B172" i="8"/>
  <c r="A173" i="8"/>
  <c r="B173" i="8"/>
  <c r="F72" i="9" l="1"/>
  <c r="F73" i="9" l="1"/>
  <c r="F74" i="9" s="1"/>
</calcChain>
</file>

<file path=xl/sharedStrings.xml><?xml version="1.0" encoding="utf-8"?>
<sst xmlns="http://schemas.openxmlformats.org/spreadsheetml/2006/main" count="285" uniqueCount="179">
  <si>
    <t>Service d’infrastructure de la défense</t>
  </si>
  <si>
    <t>Service d’infrastructure de la défense Nord Est (SID NE).</t>
  </si>
  <si>
    <t>Maître de l'ouvrage</t>
  </si>
  <si>
    <t>Ministère des armées</t>
  </si>
  <si>
    <t>T</t>
  </si>
  <si>
    <t>m²</t>
  </si>
  <si>
    <t>Pôle Conduite d’Opérations (PCO) de Besançon</t>
  </si>
  <si>
    <t>OBJET DU MARCHÉ</t>
  </si>
  <si>
    <t xml:space="preserve">
DAF_2023_001511
Mise en conformité du système d’assainissement - Quartier Ailleret - 1er RA
Travaux de réhabilitation des réseaux d'assainissement 
Lot N°1 : Amélioration de la collecte des eaux usées
</t>
  </si>
  <si>
    <t>Le Président</t>
  </si>
  <si>
    <t>Par l'Entrepreneur</t>
  </si>
  <si>
    <t>Le Maître d'Ouvrage</t>
  </si>
  <si>
    <t>Lu et accepté</t>
  </si>
  <si>
    <t>Le mètre linéaire :</t>
  </si>
  <si>
    <t>Ce prix rémunère au mètre linéaire le curage des réseaux préalable aux essais et contrôles réalisés par le maitre d'ourvage.</t>
  </si>
  <si>
    <t>ml</t>
  </si>
  <si>
    <t>Le forfait:</t>
  </si>
  <si>
    <t>Ce prix rémunère au forfait la réalisation du Dossier des Ouvrages Exécutés intégrant les plans de récolement des réseaux x, y et z, les fiches techniques des fournitures utilisés, la fiche technique du poste de refoulement et plan de câblage de l'armoire.</t>
  </si>
  <si>
    <t>F</t>
  </si>
  <si>
    <t>Ce prix rémunère, au mètre linéaire, la dépose repose des bordures situées sur l'emprise des tranchées de pose des canalisations.</t>
  </si>
  <si>
    <t>Le mètre carré :</t>
  </si>
  <si>
    <t>Ce prix rémunère, au mètre cube, la remise en œuvre de la terre végétale extraite lors des travaux de terrassement.</t>
  </si>
  <si>
    <t>Le mètre cube :</t>
  </si>
  <si>
    <t>Ce prix rémunère l’exécution d’une couche de grave ciment de 10cm en dessous des zones ciruclées par du poids lourd.</t>
  </si>
  <si>
    <t>m³</t>
  </si>
  <si>
    <t>Le mètre carré :</t>
  </si>
  <si>
    <t xml:space="preserve">Ce prix rémunère le mise en œuvre d'une couche d'imprégnation entre la GNT et l'enrobé à chaude et , le cas échéant, une couche d'accrochage entre la GNT et la grave bitume </t>
  </si>
  <si>
    <t xml:space="preserve">Ce prix rémunère l’exécution d’un revêtement enrobé à chaud su 6 cm d'épaisseur, y compris la fourniture le transport de l'enrobé, le collage et badigeonnage des joints à l’émulsion de bitume. Le prix inclut la préparation de la surface avant application du revêtement et toutes sujétions.   </t>
  </si>
  <si>
    <t>Ce prix rémunère la fourniture et la pose d'un grillage avertisseur dans le remblai, au-dessus des canalisations, conformément au fascicule 70-1.</t>
  </si>
  <si>
    <t>u</t>
  </si>
  <si>
    <t>L’unité :</t>
  </si>
  <si>
    <t>Ce prix rémunère :
- la vidange de la fosse septique.
- Démolition de la partie apparente de l'ouvrage
- le remblaiement des fosses septiques par des matériaux inertes y compris compactage et finition à la surface.</t>
  </si>
  <si>
    <t>Ce prix rémunère le raccordement des sorties des batiments (conduites de diamètre 100 à 200 mm) concernés par la déconnexion des fosses septiques au nouveaux réseaux (regards, conduites et postes) posés.</t>
  </si>
  <si>
    <t>Ce prix rémunère l'encorbellement d'une conduite à un pont après calorifugeage.
Il comprend toutes les pièces de jonction nécessaires à la bonne réalisation de l'opération ainsi que les travaux de modification des cunettes des regards nécessaires au bon écoulement des eaux.</t>
  </si>
  <si>
    <r>
      <t xml:space="preserve">Ce prix rémunère la fourniture et la mise en place d’un cadre et d’un tampon en fonte de classe </t>
    </r>
    <r>
      <rPr>
        <b/>
        <sz val="11"/>
        <rFont val="Roboto"/>
      </rPr>
      <t>D400 (trafic intense)</t>
    </r>
    <r>
      <rPr>
        <sz val="11"/>
        <rFont val="Roboto"/>
      </rPr>
      <t xml:space="preserve"> de type non verrouillé articulé.</t>
    </r>
  </si>
  <si>
    <t xml:space="preserve">Ce prix s’applique, à l’unité, ouvrage terminé et rémunère la fourniture et pose de regard de visite DN 1000 béton préfabriqué à moulage différé norme NF P 16342 . Les regards de visite étanches seront réalisés avec des éléments préfabriqués, de section circulaire, diamètre 1000 mm et intégreront des échelons en composite.
Les regards visitables, de section circulaire 1000, seront composés de 3 éléments principaux :
-          l’élément de fond avec cunette,
-          l’élément de rehausse,
-          le cône de réduction excentré équipé d’échelons.
Le profil de la cunette sera constitué d’un double fond renforcé conforme aux spécifications du fascicule 70.
L’étanchéité entre chaque élément devra assurée par un joint caoutchouc.
Les regards visitables devront résister à l’hydrogène sulfuré.
Après remblai des tranchés, les regards visitables sont parfaitement stables sous la pression ascendante d’une nappe phréatique.
Tous les éléments devront faire l’objet d’un avis technique auquel est associé la certification CSTBat.
</t>
  </si>
  <si>
    <t>Ce prix s’applique au mètre linéaire et rémunère la fourniture et la pose de canalisations en tranchée ouverte. Il comprend la fourniture sur dépôt, la reprise et la pose de tuyaux en PVC-CR8 DN 200. Il tient compte des coupes, du calage des tuyaux, de la fourniture et pose des joints et pièces particulières.
La longueur à prendre en compte est mesurée dans l’axe de la tranchée sans déduction des regards et ouvrages annexes.</t>
  </si>
  <si>
    <t>Ce prix s’applique au mètre linéaire et rémunère la fourniture et la pose de canalisations PEHD PE100 D75 en tranchée ouverte. Il comprend la fourniture sur dépôt, la reprise et la pose des tuyaux. Il tient compte des coupes, du calage des tuyaux, de la fourniture et pose des joints. Les pièces  particulières devront être de la même marque que le produit et de même résistance.</t>
  </si>
  <si>
    <t xml:space="preserve">Le mètre cube : </t>
  </si>
  <si>
    <t>Ce prix s’applique au mètre cube et rémunère le stockage, le transport et la mise en œuvre en tranchée des déblais réutilisés y comprend analyse des matériaux.
Il comprend le chargement, le transport à pied d’œuvre, le déchargement, le régalage et le compactage. Il tient compte du temps d’immobilisation des camions et du personnel pendant le chargement et le déchargement.
Les quantités à mettre en œuvre sont celles correspondant au remblaiement des fouilles diminuées des quantités de matériaux utilisés pour le lit de pose, l’enrobage.</t>
  </si>
  <si>
    <r>
      <t>m</t>
    </r>
    <r>
      <rPr>
        <vertAlign val="superscript"/>
        <sz val="11"/>
        <rFont val="Roboto"/>
      </rPr>
      <t>3</t>
    </r>
  </si>
  <si>
    <t>Ce prix s’applique au mètre cube et rémunère la fourniture, le transport et la mise en œuvre de remblai 0/31,5 avec les objectifs de densification décrits dans le CCTP.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
Les quantités à mettre en œuvre sont calculées en fonction des schémas type de réfection indiqués dans le CCTP.</t>
  </si>
  <si>
    <t>Ce prix s’applique au mètre cube et rémunère la fourniture, le transport et la mise en œuvre de remblai 0/60 avec les objectifs de densification décrits dans le CCTP. Il comprend le chargement, le transport à pied d’œuvre, le déchargement, le régalage et le compactage. Il tient compte de toutes sujétions de recherche d’emprunt, du droit d’extraction, du temps d’immobilisation des camions et du personnel pendant le chargement et le déchargement.
Les quantités à mettre en œuvre sont celles correspondant au remblaiement des fouilles diminuées des quantités de matériaux utilisés pour le lit de pose, l’enrobage, le remblai 0/31,5 et les matériaux de réfection des surface (enrobés, terre végétal...).</t>
  </si>
  <si>
    <t>Ce prix s’applique au mètre cube et rémunère la fourniture, le transport et la mise en œuvre de l'enrobage de la canalisation jusqu'à 0,20 m au dessus de la génératrice supérieure de la canalisation.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t>
  </si>
  <si>
    <t>Ce prix s’applique au mètre cube et rémunère la fourniture, le transport et la mise en œuvre de sable 0/4 sur 0,20 m d'épaisseur, sous la génératrice inférieure de la canalisation. Il comprend le chargement, le transport à pied d’œuvre, le déchargement, le régalage, le compactage et le réglage. Il tient compte de toutes sujétions de recherche d’emprunt, du droit d’extraction, du temps d’immobilisation des camions et du personnel pendant le chargement et le déchargement.</t>
  </si>
  <si>
    <t xml:space="preserve">La tonne : </t>
  </si>
  <si>
    <t>Ce prix s’applique à la tonne de déblai et comprend le conditionnement, l’évacuation, le transport en centre spécifique agréé pour traitement des déblais extraits.</t>
  </si>
  <si>
    <t>Ce prix s’applique au mètre cube de déblai et comprend l’évacuation, le transport hors chantier et le traitement des déblais extraits du chantier en décharge.</t>
  </si>
  <si>
    <t xml:space="preserve">Le mètre carré : </t>
  </si>
  <si>
    <t>Au niveau des tranchées, la longueur blindée sera de deux longueurs de tuyaux, au minimum. Le blindage doit suivre l’avancement des travaux.</t>
  </si>
  <si>
    <t>Ce prix s’applique au mètre carré pour la fourniture et la mise en place ainsi que la récupération de blindage en tranchée par caisson de protection, conformément au décret du 8 janvier 1965 concernant l’hygiène et la sécurité des chantiers.</t>
  </si>
  <si>
    <r>
      <t>m</t>
    </r>
    <r>
      <rPr>
        <vertAlign val="superscript"/>
        <sz val="11"/>
        <rFont val="Roboto"/>
      </rPr>
      <t>2</t>
    </r>
  </si>
  <si>
    <t>Le mètre cube :</t>
  </si>
  <si>
    <t>Ce prix s’applique au mètre cube de déblais extraits des fouilles en tranchée et s'appliquent aux profondeurs comprises entre 1,3 m et 3,00 m.
Ce prix rémunère : le terrassement en tranchée pour pose de canalisation, y compris la mise en dépôt provisoire des déblais de bonne qualité avant utilisation pour le remblaiement de tranchée, le dressement des parois au profil déterminé par le projet, le nivellement et le compactage du fond de fouille d'après les pentes indiquées au profil en long du projet.
Il comprend toutes les sujétions particulières dues au longement de câbles ou conduites d'eau, de gaz, etc. rencontrées en fouille ou situées à moins de 0.30 m du bord théorique de la tranchée, y compris soutènement de la conduite longée, confortation et reconstitution des signalisations éventuelles, quel que soit le nombre de câbles ou de conduites s'ils sont regroupés y compris les difficultés de terrassement en terrain rocheux et pompage en fond de fouille
Ce prix s'applique pour des tranchées de toute largeur définie au projet, dans le respect des coupes types décrit au fascicule 71 ou en dérogation par le maître de l 'ouvrage. Le mètre cube pris en compte sera le mètre cube réellement exécuté, à concurrence du mètre cube théorique défini par le maître d'oeuvre, sur la base de la cote fond de fouille et de l'arase supérieure de tranchée après décapage ou décaissement préliminaire de structure de chaussée.</t>
  </si>
  <si>
    <t>Ce prix s’applique au mètre cube de déblais extraits des fouilles en tranchée de profondeur inférieure à 1,3 mètres.
Ce prix rémunère : le terrassement en tranchée pour pose de canalisation, y compris la mise en dépôt provisoire des déblais de bonne qualité avant utilisation pour le remblaiement de tranchée, le dressement des parois au profil déterminé par le projet, le nivellement et le compactage du fond de fouille d'après les pentes indiquées au profil en long du projet.
Il comprend toutes les sujétions particulières dues au longement de câbles ou conduites d'eau, de gaz, etc. rencontrées en fouille ou situées à moins de 0.30 m du bord théorique de la tranchée, y compris soutènement de la conduite longée, confortation et reconstitution des signalisations éventuelles, quel que soit le nombre de câbles ou de conduites s'ils sont regroupés y compris les difficultés de terrassement en terrain rocheux et pompage en fond de fouille
Ce prix s'applique pour des tranchées de toute largeur définie au projet, dans le respect des coupes types décrit au fascicule 70-1 ou en dérogation par le maître de l'ouvrage. Le mètre cube pris en compte sera le mètre cube réellement exécuté, à concurrence du mètre cube théorique défini par le maître d'oeuvre, sur la base de la cote fond de fouille et de l'arase supérieure de tranchée après décapage ou décaissement préliminaire de structure de chaussée.</t>
  </si>
  <si>
    <t>Ce prix rémunère, au mètre carré, le décapage de la terre végétale sur une épaisseur de 30 cm, mise en dépôt sur le chantier et réutilisation des matériaux.
La largeur de décapage est limitée à 3m. 
Le décapage et la réfection, au-delà des trois mètres, est à la charge du titulaire.</t>
  </si>
  <si>
    <t>Ce prix rémunère, au mètre carré, le sciage, les démolitions de chaussées (couche de base ou de fondation en grave bitume, grave ciment, béton …) et l’évacuation des déblais en décharge.</t>
  </si>
  <si>
    <t>Le mètre linéaire</t>
  </si>
  <si>
    <t>Ce prix rémunère au mètre linéaire la réalisation du piquetage de chantier pour l’ensemble du tracé des conduites à poser.</t>
  </si>
  <si>
    <t>Le forfait</t>
  </si>
  <si>
    <t>Ce prix comprend la réalisation des autocontrôles conformément aux prescriptions du CCTP y compris le curage prélable à la réalisation des essais :
- Inspections télévisuelles
- Contrôles de compactage
- Essais d'étanchèité</t>
  </si>
  <si>
    <t>Ce prix comprend la mise en œuvre de dispositif pour assurer la continuité du service d'évacuation des eaux usées au cours des travaux.</t>
  </si>
  <si>
    <t>Ce prix rémunère :
- la prise en compte de la DT faite par le Maitre d’ouvrage de l’opération
- la réalisation des DICT et les relances nécessaires
- la prise en compte des retours de DICT avec mise à disposition en format papier dans les bureaux de chantier
- la réalisation des marquages – piquetages sur site des réseaux existants selon les retours de DICT et selon les symboles et couleurs adaptées
- la réalisation d’un PV de marquage et le rendu au maitre d’ouvrage
- le maintien de tous les marquages pendant toute la durée des travaux y compris en l’absence de revêtement de surface et pendant les phases de démolition et terrassement
- la réalisation de sondages de reconnaissance, exclusivement sur autorisation du Maître d'Œuvre, en vue de l'exécution de travaux de pose de canalisation. Les sondages ont pour objectif de repérer, confirmer ou infirmer la présence de réseaux existants. L'entreprise reportera sur le plan d'implantation les ouvrages relevés en X, Y et Z (dans le système des plans fournis au dossier) en précisant leur nature. Les diamètres, profondeurs, regards, dalots, chambres, vannes, etc. seront reportés à l'échelle. Ce prix comprend: les terrassements mécaniques et/ou manuels, le brise-roche éventuel, le pompage éventuel, le dégagement à la main des réseaux, le relevé de la position du réseau, la remise en place des matériaux, le matériau d'enrobage, la remise en place des gaines de protection éventuelles, le grillage avertisseur, le remblaiement de la tranchée par couche de 0,20 m maximum soigneusement compactée, toutes fournitures et sujétions.</t>
  </si>
  <si>
    <t>Ce prix comprend la validation du projet, la réalisation des plans d'exécution, les demandes de DICT aux concessionnaires, ainsi que les demandes des arrêtés de circulation et autorisations préalables.</t>
  </si>
  <si>
    <t>Ce prix comprend la réalisation d'un état des lieux, du constat d’huissier préliminaire, des constats éventuellement nécessaires pendant la durée des travaux et du constat d’huissier après travaux.</t>
  </si>
  <si>
    <t xml:space="preserve">Ce prix concerne l’ensemble des prestations mises à la charge de l’entrepreneur pendant la durée contractuelle du marché par les pièces générales et particulières de ce marché lorsque les prestations ne sont pas réglées par les prix des chapitres suivants.
Ce prix comprend :
- L’installation et le repliement du matériel nécessaire assurant la sécurité et l'hygiène du chantier,
- La mise en place et le repliement de l'affichage réglementaire et de communication du Maître d'Ouvrage,
- Le maintien d'accès des piétons et des riverains avec des passerelles munies de garde-corps,
- Les branchements aux divers réseaux,
- La conception, l’exécution et l’implantation du panneau de chantier 2,00 x 1,50 m,
- La remise en état des lieux à la fin du chantier.
Le règlement sera effectué à raison de :
- 70 % au début des travaux,
- 30 % à la réception des travaux et après remise en état des lieux.
</t>
  </si>
  <si>
    <t>1.1</t>
  </si>
  <si>
    <t>Prix unitaire</t>
  </si>
  <si>
    <t>Unité</t>
  </si>
  <si>
    <t>DESIGNATION</t>
  </si>
  <si>
    <t>Numéro de prix</t>
  </si>
  <si>
    <t>BORDEREAU DES PRIX UNITAIRES</t>
  </si>
  <si>
    <t>MONTANT TOTAL € TTC</t>
  </si>
  <si>
    <t>TVA 20%</t>
  </si>
  <si>
    <t>MONTANT TOTAL€ HT</t>
  </si>
  <si>
    <t>Curage des réseaux préalable à la réalisation des essais</t>
  </si>
  <si>
    <t>13.2</t>
  </si>
  <si>
    <t>Récolement avec plan topographique</t>
  </si>
  <si>
    <t>13.1</t>
  </si>
  <si>
    <t>13 -  Dossier de récolement et réalisation des essais</t>
  </si>
  <si>
    <t>Dépose repose de bordures trottoirs et canniveau</t>
  </si>
  <si>
    <t>12.5</t>
  </si>
  <si>
    <t>Remise en état du site comprenant le nivellement  de la terre végétale et le réensemencement au droit des travaux sous espace vert</t>
  </si>
  <si>
    <t>12.4</t>
  </si>
  <si>
    <t>Mise en œuvre d'une couche de grave ciment de 10cm</t>
  </si>
  <si>
    <t>12.3</t>
  </si>
  <si>
    <t>Couche d'imprégnation</t>
  </si>
  <si>
    <t>12.2</t>
  </si>
  <si>
    <t>Revêtement en enrobé dense à chaud sur 6 cm avec scellement des joints à l'émulsion de bitume</t>
  </si>
  <si>
    <t>12.1</t>
  </si>
  <si>
    <t>12 - Réfection de voiries et trottoirs</t>
  </si>
  <si>
    <t>Fourniture et pose d'un grillage avertisseur</t>
  </si>
  <si>
    <t>11.1</t>
  </si>
  <si>
    <t>11 - Grillage avertisseur</t>
  </si>
  <si>
    <t>10.4</t>
  </si>
  <si>
    <t>10.3</t>
  </si>
  <si>
    <t>Fourniture et pose du poste de refoulement (en PRV ou béton) avec les 2 pompes immergées (8 m³/h à 8 m) avec roue N autonettoyante, la chambre à vannes, équipements de protection nécessaires, réalisation du radier et le lestage des ouvrages - PR du bâtiment 42</t>
  </si>
  <si>
    <t>10.2</t>
  </si>
  <si>
    <t>Fourniture et pose du poste de refoulement (en PRV ou béton) avec les 2 pompes immergées (8 m³/h à 8 m) avec roue N autonettoyante, la chambre à vannes, équipements de protection nécessaires, réalisation du radier et le lestage des ouvrages - PR du bâtiment 72</t>
  </si>
  <si>
    <t>10.1</t>
  </si>
  <si>
    <t>10 - Postes de refoulement réseaux</t>
  </si>
  <si>
    <t>Remblaiement d'une fosse septique</t>
  </si>
  <si>
    <t>9.5</t>
  </si>
  <si>
    <t>9.4</t>
  </si>
  <si>
    <t>Carottage sur ouvrage en béton existant  pour raccordement de canalisation PVC DN200 (y compris joint et manchon de scellement )</t>
  </si>
  <si>
    <t>9.3</t>
  </si>
  <si>
    <r>
      <t xml:space="preserve">Dispositif de fermeture fonte articulé - Classe D400 </t>
    </r>
    <r>
      <rPr>
        <b/>
        <sz val="12"/>
        <rFont val="Roboto Light"/>
      </rPr>
      <t>Trafic intense</t>
    </r>
  </si>
  <si>
    <t>9.2</t>
  </si>
  <si>
    <t xml:space="preserve">Fourniture et pose de regard de visite DN1000 béton préfabriqué norme NF P 16342 </t>
  </si>
  <si>
    <t>9.1</t>
  </si>
  <si>
    <t>9 - Ouvrages annexes assainissement</t>
  </si>
  <si>
    <r>
      <t xml:space="preserve">Fourniture et pose de </t>
    </r>
    <r>
      <rPr>
        <b/>
        <sz val="12"/>
        <rFont val="Roboto Light"/>
      </rPr>
      <t xml:space="preserve">canalisation en PVC CR8 DN 200 d'eaux usées </t>
    </r>
    <r>
      <rPr>
        <sz val="12"/>
        <rFont val="Roboto Light"/>
      </rPr>
      <t>(y compris joints et pièces particulières)</t>
    </r>
  </si>
  <si>
    <t>8.2</t>
  </si>
  <si>
    <r>
      <t xml:space="preserve">Fourniture et pose de </t>
    </r>
    <r>
      <rPr>
        <b/>
        <sz val="12"/>
        <rFont val="Roboto Light"/>
      </rPr>
      <t xml:space="preserve">canalisation en PEHD PN10 D75 </t>
    </r>
    <r>
      <rPr>
        <sz val="12"/>
        <rFont val="Roboto Light"/>
      </rPr>
      <t>(y compris joints et pièces particulières)</t>
    </r>
  </si>
  <si>
    <t>8.1</t>
  </si>
  <si>
    <t>8 - Canalisations assainissement</t>
  </si>
  <si>
    <r>
      <t>m</t>
    </r>
    <r>
      <rPr>
        <vertAlign val="superscript"/>
        <sz val="12"/>
        <color indexed="8"/>
        <rFont val="Roboto Light"/>
      </rPr>
      <t>3</t>
    </r>
  </si>
  <si>
    <t>Réutilisation des matériaux extraits des fouilles en remblai (PIR) pour les zones sous accotements et espaces verts</t>
  </si>
  <si>
    <t>7.5</t>
  </si>
  <si>
    <t>Fourniture, transport et mise en œuvre de remblai 0/31,5</t>
  </si>
  <si>
    <t>7.4</t>
  </si>
  <si>
    <t>Fourniture, transport et mise en œuvre de remblai 0/60</t>
  </si>
  <si>
    <t>7.3</t>
  </si>
  <si>
    <t>Fourniture, transport et mise en œuvre de l'enrobage de la canalisation</t>
  </si>
  <si>
    <t>7.2</t>
  </si>
  <si>
    <t>Fourniture, transport et mise en œuvre du lit de pose</t>
  </si>
  <si>
    <t>7.1</t>
  </si>
  <si>
    <t>7 - Matériaux d'apport et de substitution</t>
  </si>
  <si>
    <t>Evacuation et traitement des HAP (déchets présentant un taux de HAP &gt; 1000 mg/kg MS) en centre spécifique ISDD</t>
  </si>
  <si>
    <t>6.2</t>
  </si>
  <si>
    <t>Traitement des déblais avec transport et mise en décharge</t>
  </si>
  <si>
    <t>6.1</t>
  </si>
  <si>
    <t>6 - Evacuation et traitement des déblais</t>
  </si>
  <si>
    <r>
      <t>m</t>
    </r>
    <r>
      <rPr>
        <vertAlign val="superscript"/>
        <sz val="12"/>
        <color indexed="8"/>
        <rFont val="Roboto Light"/>
      </rPr>
      <t>2</t>
    </r>
  </si>
  <si>
    <r>
      <t>Blindage par caisson simple</t>
    </r>
    <r>
      <rPr>
        <b/>
        <sz val="12"/>
        <color indexed="8"/>
        <rFont val="Roboto Light"/>
      </rPr>
      <t xml:space="preserve"> jusqu'à 3,00 m</t>
    </r>
  </si>
  <si>
    <t>5.1</t>
  </si>
  <si>
    <t>5 -  Protection contre les éboulements</t>
  </si>
  <si>
    <t>Tranchées pour une profondeur de 1,3 à 3,00 m y compris pompage éventuelle, longement et croisement de réseaux divers, terrassement en terrain rocheux</t>
  </si>
  <si>
    <t>4.2</t>
  </si>
  <si>
    <t>Tranchées pour une profondeur inférieure à 1,3 m y compris pompage éventuelle, longement et croisement de réseaux divers, terrassement en terrain rocheux</t>
  </si>
  <si>
    <t>4.1</t>
  </si>
  <si>
    <t>4 - Terrassements / Tranchées</t>
  </si>
  <si>
    <t>Dcapage de terre végétale</t>
  </si>
  <si>
    <t>3.2</t>
  </si>
  <si>
    <t>Démolition de voirie y compris sciage des enrobés</t>
  </si>
  <si>
    <t>3.1</t>
  </si>
  <si>
    <t>3 - Travaux préparatoires</t>
  </si>
  <si>
    <t>Piquetage général</t>
  </si>
  <si>
    <t>2.1</t>
  </si>
  <si>
    <t>2 - Piquetage</t>
  </si>
  <si>
    <t>Autocontroles</t>
  </si>
  <si>
    <t>1.6</t>
  </si>
  <si>
    <t>Dérivation des effluents pour assurer la continuité du service</t>
  </si>
  <si>
    <t>1.5</t>
  </si>
  <si>
    <t>Sondages de reconnaissance et localisation des réseaux</t>
  </si>
  <si>
    <t>1.4</t>
  </si>
  <si>
    <t>Phase de préparation - validation du projet</t>
  </si>
  <si>
    <t>1.3</t>
  </si>
  <si>
    <t>Constat d'huissier</t>
  </si>
  <si>
    <t>1.2</t>
  </si>
  <si>
    <t>Installation de chantier, Protections barrières mobiles - feux tricolores - signalisations – déviations</t>
  </si>
  <si>
    <t>1 - Installation et préparation du chantier</t>
  </si>
  <si>
    <t>PU € HT</t>
  </si>
  <si>
    <t>Quantité</t>
  </si>
  <si>
    <t>UNITE</t>
  </si>
  <si>
    <r>
      <rPr>
        <b/>
        <sz val="14"/>
        <color rgb="FF000000"/>
        <rFont val="Roboto Light"/>
      </rPr>
      <t xml:space="preserve">DAF_2023_001511
</t>
    </r>
    <r>
      <rPr>
        <b/>
        <sz val="12"/>
        <color indexed="8"/>
        <rFont val="Roboto Light"/>
      </rPr>
      <t xml:space="preserve">
Mise en conformité du système d’assainissement - Quartier Ailleret - 1er RA
Travaux de réhabilitation des réseaux d'assainissement 
Lot N°1 : Amélioration de la collecte des eaux usées
</t>
    </r>
  </si>
  <si>
    <t xml:space="preserve">DAF_2023_001511
Mise en conformité du système d’assainissement - Quartier Ailleret - 1er RA
Travaux de réhabilitation des réseaux d'assainissement 
Lot N°1 : Amélioration de la collecte des eaux usées
</t>
  </si>
  <si>
    <t>DÉTAIL QUANTITATIF ESTIMATIF (DQE)</t>
  </si>
  <si>
    <t xml:space="preserve">NOTA : 
Les postes doivent être renseignés dans leur totalité.
Ne sont pas admis :
- Les postes « pour mémoire »
- Les postes « inclus »
- Les ajouts et modifications de postes
</t>
  </si>
  <si>
    <t>DECOMPOSITION DU PRIX FORFAITAIRE</t>
  </si>
  <si>
    <t>Fourniture et pose deux armoires électriques (Puissance et commande) et raccordement électrique des deux postes de relevage (Prix10.1 et 10.2).</t>
  </si>
  <si>
    <t>Fourniture et pose deux paniers dégrilleurs entrefer 30 mm en inox sur l’arrivée des effluents</t>
  </si>
  <si>
    <t>Ce prix rémunère, forfaitairement, la fourniture et pose du poste de refoulement conformément aux prescriptions du CCTP. Il inclut:
- Les terrassements nécessaires à l'implantation du poste préfabriqué. Le prix comprend les fouilles, le blindage, le pompage des eaux souterraines, l’évacuation des déblais, le lestage du poste, les éventuelles purges de terrain nécessaire, les fondations, le remblaiement avec des matériaux d'apport ;
- La fourniture et pose d'une cuve monobloc en matériau composite (polyester armé de fibre de verre) pour la station de pompage (avec fond autonettoyant), et d'une cuve en polyester armé de fibres de verre pour la chambre de vannes, y compris tampon et échelle d'accès;
- La fourniture et pose de 2 pompes immergées avec roues N autonettoyantes; 
- Les canalisations, robinetterie, et tous les équipements nécessaires à la manutention des pompes ainsi qu'une embase pour la mise en place d’une potence mobile;
- Les raccordements des canalisations d'alimentation (PVC DN 200 mm) et de refoulement PEHD DN 75 mm;
- Le raccordement du trop plein
- La réalisation des tests d'étanchéité des cuves.</t>
  </si>
  <si>
    <t>Ce prix rémunère au forfait la fourniture, et la pose d'un panier dégrilleur en inox 316L d’entrefer 30 mm sur barre de guidage relevable depuis l’extérieur du poste et équipé d’une trappe de fond amovible.
La pose des deux paniers dégrilleurs sera réalisée sur les deux postes de relevage concenés par les prix 10.1 et 10.2</t>
  </si>
  <si>
    <t>Le Forfait</t>
  </si>
  <si>
    <t>Ce prix rémunère au forfait la fourniture et la pose sur chacun des deux postes de relavage (prix 10.1 et 10.2) de  :
- Un massif béton coulé en place pour recevoir l'armoire électrique, 
- Une armoire électrique de commande dans un coffret étanche en aluminium avec panneau pivotant intérieur et double porte extérieure fermée à clé par serrures de sûreté et canon de type DENY, 
- Une télésurveillance avec report des informations via SOFREL équipé d'une carte de communication GSM,
- L'ensemble des équipements électriques de commande nécessaires au bon fonctionnement, à la protection et au contrôle du poste, ainsi que les raccordements électriques, télécom... nécessaires.
- Le raccordement électrique de l'armoire au point de livraison mis disposition par l'exploitant
Ce prix rémunère la réalisation des travaux listés ci dessus sur les deux postes de relevage.</t>
  </si>
  <si>
    <t>Dressé par VERDI Ingénierie, le 26/03/2025</t>
  </si>
  <si>
    <t>Bordereau de prix unitaires (BPU)
Décompisition du prix forfaitaire (DPF)
Détail Quantitatif Estimatif (DQE)</t>
  </si>
  <si>
    <t>Raccordement de la sortie d'eau usée des batiments au postes de relevage ou aux nouveaux réseaux posés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</si>
</sst>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 #,##0.00\ &quot;€&quot;_-;\-* #,##0.00\ &quot;€&quot;_-;_-* &quot;-&quot;??\ &quot;€&quot;_-;_-@_-"/>
    <numFmt numFmtId="164" formatCode="_-* #,##0.00\ _€_-;\-* #,##0.00\ _€_-;_-* &quot;-&quot;??\ _€_-;_-@_-"/>
    <numFmt numFmtId="165" formatCode="_-* #,##0.00\ [$€-40C]_-;\-* #,##0.00\ [$€-40C]_-;_-* &quot;-&quot;??\ [$€-40C]_-;_-@_-"/>
  </numFmts>
  <fonts count="55">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Narrow"/>
      <family val="2"/>
    </font>
    <font>
      <sz val="11"/>
      <name val="Calibri"/>
      <family val="2"/>
      <scheme val="minor"/>
    </font>
    <font>
      <sz val="11"/>
      <color rgb="FFFF0000"/>
      <name val="Calibri"/>
      <family val="2"/>
      <scheme val="minor"/>
    </font>
    <font>
      <sz val="9"/>
      <name val="Geneva"/>
      <family val="2"/>
    </font>
    <font>
      <b/>
      <sz val="14"/>
      <color rgb="FFFF0000"/>
      <name val="Calibri"/>
      <family val="2"/>
      <scheme val="minor"/>
    </font>
    <font>
      <sz val="12"/>
      <name val="Calibri"/>
      <family val="2"/>
      <scheme val="minor"/>
    </font>
    <font>
      <b/>
      <sz val="12"/>
      <name val="Calibri"/>
      <family val="2"/>
      <scheme val="minor"/>
    </font>
    <font>
      <b/>
      <sz val="16"/>
      <name val="Calibri"/>
      <family val="2"/>
      <scheme val="minor"/>
    </font>
    <font>
      <sz val="8"/>
      <name val="Arial"/>
      <family val="2"/>
    </font>
    <font>
      <sz val="11"/>
      <name val="Arial"/>
      <family val="2"/>
    </font>
    <font>
      <b/>
      <sz val="11"/>
      <name val="Arial"/>
      <family val="2"/>
    </font>
    <font>
      <sz val="10"/>
      <name val="Roboto"/>
    </font>
    <font>
      <sz val="11"/>
      <name val="Roboto"/>
    </font>
    <font>
      <b/>
      <sz val="11"/>
      <name val="Roboto"/>
    </font>
    <font>
      <sz val="8"/>
      <name val="Roboto"/>
    </font>
    <font>
      <b/>
      <sz val="10"/>
      <name val="Roboto"/>
    </font>
    <font>
      <sz val="12"/>
      <name val="Roboto"/>
    </font>
    <font>
      <vertAlign val="superscript"/>
      <sz val="11"/>
      <name val="Roboto"/>
    </font>
    <font>
      <b/>
      <sz val="11"/>
      <color rgb="FF7030A0"/>
      <name val="Roboto"/>
    </font>
    <font>
      <b/>
      <sz val="14"/>
      <color rgb="FFFF0000"/>
      <name val="Roboto"/>
    </font>
    <font>
      <b/>
      <sz val="12"/>
      <color indexed="8"/>
      <name val="Roboto Light"/>
    </font>
    <font>
      <b/>
      <sz val="14"/>
      <color rgb="FF000000"/>
      <name val="Roboto Light"/>
    </font>
    <font>
      <sz val="12"/>
      <name val="Roboto Light"/>
    </font>
    <font>
      <b/>
      <sz val="12"/>
      <color indexed="52"/>
      <name val="Roboto Light"/>
    </font>
    <font>
      <b/>
      <sz val="12"/>
      <color indexed="10"/>
      <name val="Roboto Light"/>
    </font>
    <font>
      <sz val="12"/>
      <color indexed="8"/>
      <name val="Roboto Light"/>
    </font>
    <font>
      <sz val="12"/>
      <color indexed="52"/>
      <name val="Roboto Light"/>
    </font>
    <font>
      <b/>
      <sz val="12"/>
      <name val="Roboto Light"/>
    </font>
    <font>
      <vertAlign val="superscript"/>
      <sz val="12"/>
      <color indexed="8"/>
      <name val="Roboto Light"/>
    </font>
    <font>
      <i/>
      <sz val="12"/>
      <color indexed="8"/>
      <name val="Roboto Light"/>
    </font>
    <font>
      <b/>
      <i/>
      <sz val="12"/>
      <color indexed="52"/>
      <name val="Roboto Light"/>
    </font>
    <font>
      <b/>
      <u/>
      <sz val="12"/>
      <name val="Roboto Light"/>
    </font>
    <font>
      <b/>
      <sz val="14"/>
      <color rgb="FFFF0000"/>
      <name val="Roboto Light"/>
    </font>
    <font>
      <b/>
      <sz val="12"/>
      <color rgb="FFFF0000"/>
      <name val="Roboto Light"/>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9"/>
        <bgColor indexed="64"/>
      </patternFill>
    </fill>
    <fill>
      <patternFill patternType="solid">
        <fgColor indexed="55"/>
      </patternFill>
    </fill>
    <fill>
      <patternFill patternType="solid">
        <fgColor theme="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E6B8B7"/>
        <bgColor indexed="64"/>
      </patternFill>
    </fill>
    <fill>
      <patternFill patternType="solid">
        <fgColor theme="5" tint="0.79998168889431442"/>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7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0" fontId="9" fillId="7" borderId="1" applyNumberFormat="0" applyAlignment="0" applyProtection="0"/>
    <xf numFmtId="44" fontId="2" fillId="0" borderId="0" applyFont="0" applyFill="0" applyBorder="0" applyAlignment="0" applyProtection="0"/>
    <xf numFmtId="44" fontId="8" fillId="0" borderId="0" applyFont="0" applyFill="0" applyBorder="0" applyAlignment="0" applyProtection="0"/>
    <xf numFmtId="0" fontId="10" fillId="3" borderId="0" applyNumberFormat="0" applyBorder="0" applyAlignment="0" applyProtection="0"/>
    <xf numFmtId="164" fontId="2" fillId="0" borderId="0" applyFont="0" applyFill="0" applyBorder="0" applyAlignment="0" applyProtection="0"/>
    <xf numFmtId="164" fontId="8" fillId="0" borderId="0" applyFont="0" applyFill="0" applyBorder="0" applyAlignment="0" applyProtection="0"/>
    <xf numFmtId="44" fontId="2" fillId="0" borderId="0" applyFont="0" applyFill="0" applyBorder="0" applyAlignment="0" applyProtection="0"/>
    <xf numFmtId="44" fontId="8" fillId="0" borderId="0" applyFont="0" applyFill="0" applyBorder="0" applyAlignment="0" applyProtection="0"/>
    <xf numFmtId="0" fontId="11" fillId="21" borderId="0" applyNumberFormat="0" applyBorder="0" applyAlignment="0" applyProtection="0"/>
    <xf numFmtId="0" fontId="8" fillId="0" borderId="0"/>
    <xf numFmtId="0" fontId="1" fillId="0" borderId="0"/>
    <xf numFmtId="0" fontId="12" fillId="4" borderId="0" applyNumberFormat="0" applyBorder="0" applyAlignment="0" applyProtection="0"/>
    <xf numFmtId="0" fontId="13" fillId="20" borderId="3" applyNumberFormat="0" applyAlignment="0" applyProtection="0"/>
    <xf numFmtId="4" fontId="8" fillId="22" borderId="4">
      <alignment horizontal="center" vertical="center"/>
      <protection locked="0"/>
    </xf>
    <xf numFmtId="2" fontId="21" fillId="0" borderId="5">
      <alignment horizontal="center" vertical="center"/>
    </xf>
    <xf numFmtId="4" fontId="8" fillId="22" borderId="4">
      <alignment horizontal="center" vertical="center"/>
      <protection locked="0"/>
    </xf>
    <xf numFmtId="2" fontId="21" fillId="0" borderId="5">
      <alignment horizontal="center" vertical="center"/>
      <protection locked="0"/>
    </xf>
    <xf numFmtId="4" fontId="8" fillId="22" borderId="4">
      <alignment horizontal="center" vertical="center"/>
      <protection locked="0"/>
    </xf>
    <xf numFmtId="2" fontId="21" fillId="0" borderId="5">
      <alignment horizontal="center" vertical="center"/>
      <protection locked="0"/>
    </xf>
    <xf numFmtId="4" fontId="8" fillId="22" borderId="4">
      <alignment horizontal="center" vertical="center"/>
      <protection locked="0"/>
    </xf>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23" borderId="10" applyNumberFormat="0" applyAlignment="0" applyProtection="0"/>
    <xf numFmtId="0" fontId="8" fillId="0" borderId="0" applyNumberFormat="0"/>
    <xf numFmtId="44" fontId="8" fillId="0" borderId="0" applyNumberFormat="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4" fontId="2" fillId="22" borderId="4">
      <alignment horizontal="center" vertical="center"/>
      <protection locked="0"/>
    </xf>
    <xf numFmtId="4" fontId="2" fillId="22" borderId="4">
      <alignment horizontal="center" vertical="center"/>
      <protection locked="0"/>
    </xf>
    <xf numFmtId="4" fontId="2" fillId="22" borderId="4">
      <alignment horizontal="center" vertical="center"/>
      <protection locked="0"/>
    </xf>
    <xf numFmtId="4" fontId="2" fillId="22" borderId="4">
      <alignment horizontal="center" vertical="center"/>
      <protection locked="0"/>
    </xf>
    <xf numFmtId="0" fontId="2" fillId="0" borderId="0" applyNumberFormat="0"/>
    <xf numFmtId="44" fontId="2" fillId="0" borderId="0" applyNumberFormat="0" applyFont="0" applyFill="0" applyBorder="0" applyAlignment="0" applyProtection="0"/>
    <xf numFmtId="44" fontId="1" fillId="0" borderId="0" applyFont="0" applyFill="0" applyBorder="0" applyAlignment="0" applyProtection="0"/>
    <xf numFmtId="0" fontId="24" fillId="0" borderId="0"/>
    <xf numFmtId="0" fontId="29" fillId="0" borderId="0" applyBorder="0" applyProtection="0">
      <alignment horizontal="left" vertical="top" wrapText="1"/>
      <protection locked="0"/>
    </xf>
    <xf numFmtId="0" fontId="2" fillId="0" borderId="0"/>
    <xf numFmtId="0" fontId="29" fillId="0" borderId="0" applyBorder="0" applyProtection="0">
      <alignment horizontal="left" vertical="top" wrapText="1"/>
      <protection locked="0"/>
    </xf>
    <xf numFmtId="0" fontId="29" fillId="0" borderId="0" applyBorder="0" applyProtection="0">
      <alignment horizontal="left" vertical="top" wrapText="1"/>
      <protection locked="0"/>
    </xf>
    <xf numFmtId="0" fontId="29" fillId="0" borderId="0" applyAlignment="0">
      <alignment vertical="top" wrapText="1"/>
      <protection locked="0"/>
    </xf>
    <xf numFmtId="0" fontId="2" fillId="0" borderId="0"/>
  </cellStyleXfs>
  <cellXfs count="196">
    <xf numFmtId="0" fontId="0" fillId="0" borderId="0" xfId="0"/>
    <xf numFmtId="0" fontId="24" fillId="0" borderId="0" xfId="72"/>
    <xf numFmtId="0" fontId="28" fillId="0" borderId="0" xfId="72" applyFont="1" applyAlignment="1">
      <alignment horizontal="center" vertical="center" wrapText="1"/>
    </xf>
    <xf numFmtId="0" fontId="2" fillId="0" borderId="0" xfId="73" applyFont="1" applyAlignment="1" applyProtection="1"/>
    <xf numFmtId="0" fontId="2" fillId="0" borderId="0" xfId="73" applyFont="1" applyAlignment="1" applyProtection="1">
      <alignment horizontal="center"/>
    </xf>
    <xf numFmtId="0" fontId="2" fillId="0" borderId="0" xfId="73" applyFont="1" applyBorder="1" applyAlignment="1" applyProtection="1"/>
    <xf numFmtId="0" fontId="30" fillId="0" borderId="0" xfId="73" applyFont="1" applyBorder="1" applyAlignment="1" applyProtection="1">
      <alignment horizontal="center" vertical="top" wrapText="1"/>
    </xf>
    <xf numFmtId="0" fontId="30" fillId="0" borderId="0" xfId="73" applyFont="1" applyBorder="1" applyAlignment="1" applyProtection="1">
      <alignment horizontal="center" wrapText="1"/>
    </xf>
    <xf numFmtId="0" fontId="30" fillId="0" borderId="0" xfId="73" applyFont="1" applyBorder="1" applyAlignment="1" applyProtection="1">
      <alignment horizontal="justify" vertical="justify" wrapText="1"/>
    </xf>
    <xf numFmtId="0" fontId="31" fillId="0" borderId="0" xfId="73" applyFont="1" applyBorder="1" applyAlignment="1" applyProtection="1">
      <alignment horizontal="justify" vertical="justify" wrapText="1"/>
    </xf>
    <xf numFmtId="0" fontId="2" fillId="0" borderId="0" xfId="73" applyFont="1" applyBorder="1" applyAlignment="1" applyProtection="1">
      <alignment horizontal="justify" vertical="justify"/>
    </xf>
    <xf numFmtId="0" fontId="32" fillId="0" borderId="0" xfId="73" applyFont="1" applyAlignment="1" applyProtection="1"/>
    <xf numFmtId="0" fontId="32" fillId="0" borderId="0" xfId="73" applyFont="1" applyAlignment="1" applyProtection="1">
      <alignment horizontal="center"/>
    </xf>
    <xf numFmtId="0" fontId="32" fillId="0" borderId="0" xfId="73" applyFont="1" applyAlignment="1" applyProtection="1">
      <alignment horizontal="right"/>
    </xf>
    <xf numFmtId="0" fontId="32" fillId="0" borderId="0" xfId="64" applyFont="1" applyAlignment="1">
      <alignment horizontal="center" vertical="center"/>
    </xf>
    <xf numFmtId="0" fontId="32" fillId="0" borderId="0" xfId="64" applyFont="1" applyAlignment="1">
      <alignment horizontal="left" vertical="center"/>
    </xf>
    <xf numFmtId="0" fontId="32" fillId="0" borderId="0" xfId="74" applyFont="1" applyAlignment="1">
      <alignment horizontal="left"/>
    </xf>
    <xf numFmtId="0" fontId="32" fillId="0" borderId="0" xfId="74" applyFont="1" applyAlignment="1">
      <alignment horizontal="center" vertical="center"/>
    </xf>
    <xf numFmtId="0" fontId="32" fillId="0" borderId="0" xfId="74" applyFont="1" applyAlignment="1">
      <alignment vertical="center"/>
    </xf>
    <xf numFmtId="0" fontId="32" fillId="0" borderId="0" xfId="74" applyFont="1" applyAlignment="1">
      <alignment horizontal="center"/>
    </xf>
    <xf numFmtId="0" fontId="32" fillId="0" borderId="0" xfId="74" applyFont="1"/>
    <xf numFmtId="0" fontId="33" fillId="0" borderId="5" xfId="73" applyFont="1" applyBorder="1" applyAlignment="1" applyProtection="1">
      <alignment horizontal="center" vertical="top" wrapText="1"/>
    </xf>
    <xf numFmtId="0" fontId="33" fillId="0" borderId="5" xfId="73" applyFont="1" applyBorder="1" applyAlignment="1" applyProtection="1">
      <alignment horizontal="center" wrapText="1"/>
    </xf>
    <xf numFmtId="0" fontId="33" fillId="0" borderId="5" xfId="73" applyFont="1" applyBorder="1" applyAlignment="1" applyProtection="1">
      <alignment horizontal="justify" vertical="justify" wrapText="1"/>
    </xf>
    <xf numFmtId="0" fontId="33" fillId="0" borderId="20" xfId="73" applyFont="1" applyBorder="1" applyAlignment="1" applyProtection="1">
      <alignment horizontal="center" vertical="top" wrapText="1"/>
    </xf>
    <xf numFmtId="0" fontId="34" fillId="0" borderId="18" xfId="73" applyFont="1" applyBorder="1" applyAlignment="1" applyProtection="1">
      <alignment horizontal="justify" vertical="justify" wrapText="1"/>
    </xf>
    <xf numFmtId="0" fontId="34" fillId="0" borderId="20" xfId="73" applyFont="1" applyBorder="1" applyAlignment="1" applyProtection="1">
      <alignment horizontal="center" vertical="top" wrapText="1"/>
    </xf>
    <xf numFmtId="0" fontId="33" fillId="0" borderId="20" xfId="73" applyFont="1" applyBorder="1" applyAlignment="1" applyProtection="1">
      <alignment horizontal="justify" vertical="justify" wrapText="1"/>
    </xf>
    <xf numFmtId="0" fontId="33" fillId="0" borderId="18" xfId="75" applyFont="1" applyBorder="1" applyAlignment="1" applyProtection="1">
      <alignment horizontal="justify" vertical="center" wrapText="1" shrinkToFit="1"/>
    </xf>
    <xf numFmtId="0" fontId="32" fillId="0" borderId="0" xfId="73" applyFont="1" applyAlignment="1" applyProtection="1">
      <alignment horizontal="justify" vertical="justify"/>
    </xf>
    <xf numFmtId="0" fontId="33" fillId="0" borderId="15" xfId="73" applyFont="1" applyBorder="1" applyAlignment="1" applyProtection="1">
      <alignment horizontal="center" vertical="top" wrapText="1"/>
    </xf>
    <xf numFmtId="0" fontId="34" fillId="25" borderId="19" xfId="73" applyFont="1" applyFill="1" applyBorder="1" applyAlignment="1" applyProtection="1">
      <alignment horizontal="justify" vertical="justify" wrapText="1"/>
    </xf>
    <xf numFmtId="0" fontId="34" fillId="25" borderId="15" xfId="73" applyFont="1" applyFill="1" applyBorder="1" applyAlignment="1" applyProtection="1">
      <alignment horizontal="center" vertical="top" wrapText="1"/>
    </xf>
    <xf numFmtId="0" fontId="33" fillId="0" borderId="18" xfId="75" applyFont="1" applyBorder="1" applyAlignment="1" applyProtection="1">
      <alignment horizontal="justify" vertical="center" shrinkToFit="1"/>
    </xf>
    <xf numFmtId="0" fontId="34" fillId="26" borderId="4" xfId="73" applyFont="1" applyFill="1" applyBorder="1" applyAlignment="1" applyProtection="1">
      <alignment horizontal="center" vertical="top" wrapText="1"/>
    </xf>
    <xf numFmtId="0" fontId="34" fillId="26" borderId="4" xfId="73" applyFont="1" applyFill="1" applyBorder="1" applyAlignment="1" applyProtection="1">
      <alignment horizontal="center" wrapText="1"/>
    </xf>
    <xf numFmtId="0" fontId="34" fillId="26" borderId="4" xfId="73" applyFont="1" applyFill="1" applyBorder="1" applyAlignment="1" applyProtection="1">
      <alignment horizontal="center" vertical="justify" wrapText="1"/>
    </xf>
    <xf numFmtId="0" fontId="33" fillId="0" borderId="20" xfId="73" applyFont="1" applyBorder="1" applyAlignment="1" applyProtection="1">
      <alignment horizontal="center" wrapText="1"/>
    </xf>
    <xf numFmtId="0" fontId="33" fillId="0" borderId="18" xfId="73" applyFont="1" applyBorder="1" applyAlignment="1" applyProtection="1">
      <alignment horizontal="justify" vertical="justify" wrapText="1"/>
    </xf>
    <xf numFmtId="0" fontId="34" fillId="0" borderId="5" xfId="73" applyFont="1" applyBorder="1" applyAlignment="1" applyProtection="1">
      <alignment horizontal="justify" vertical="justify" wrapText="1"/>
    </xf>
    <xf numFmtId="0" fontId="34" fillId="0" borderId="5" xfId="73" applyFont="1" applyBorder="1" applyAlignment="1" applyProtection="1">
      <alignment horizontal="center" vertical="top" wrapText="1"/>
    </xf>
    <xf numFmtId="0" fontId="34" fillId="26" borderId="14" xfId="73" applyFont="1" applyFill="1" applyBorder="1" applyAlignment="1" applyProtection="1">
      <alignment horizontal="center" vertical="top" wrapText="1"/>
    </xf>
    <xf numFmtId="0" fontId="34" fillId="26" borderId="14" xfId="73" applyFont="1" applyFill="1" applyBorder="1" applyAlignment="1" applyProtection="1">
      <alignment horizontal="center" wrapText="1"/>
    </xf>
    <xf numFmtId="0" fontId="34" fillId="26" borderId="14" xfId="73" applyFont="1" applyFill="1" applyBorder="1" applyAlignment="1" applyProtection="1">
      <alignment horizontal="center" vertical="justify" wrapText="1"/>
    </xf>
    <xf numFmtId="0" fontId="34" fillId="0" borderId="17" xfId="73" applyFont="1" applyBorder="1" applyAlignment="1" applyProtection="1">
      <alignment horizontal="justify" vertical="justify" wrapText="1"/>
    </xf>
    <xf numFmtId="0" fontId="33" fillId="0" borderId="18" xfId="73" applyFont="1" applyBorder="1" applyAlignment="1" applyProtection="1">
      <alignment horizontal="justify" vertical="center" wrapText="1" shrinkToFit="1"/>
    </xf>
    <xf numFmtId="0" fontId="35" fillId="0" borderId="5" xfId="73" applyFont="1" applyBorder="1" applyAlignment="1" applyProtection="1">
      <alignment horizontal="center" wrapText="1"/>
    </xf>
    <xf numFmtId="0" fontId="35" fillId="0" borderId="20" xfId="73" applyFont="1" applyBorder="1" applyAlignment="1" applyProtection="1">
      <alignment horizontal="center" vertical="top" wrapText="1"/>
    </xf>
    <xf numFmtId="0" fontId="34" fillId="25" borderId="18" xfId="73" applyFont="1" applyFill="1" applyBorder="1" applyAlignment="1" applyProtection="1">
      <alignment horizontal="justify" vertical="justify" wrapText="1"/>
    </xf>
    <xf numFmtId="0" fontId="34" fillId="25" borderId="20" xfId="73" applyFont="1" applyFill="1" applyBorder="1" applyAlignment="1" applyProtection="1">
      <alignment horizontal="center" vertical="top" wrapText="1"/>
    </xf>
    <xf numFmtId="0" fontId="35" fillId="0" borderId="20" xfId="73" applyFont="1" applyBorder="1" applyAlignment="1" applyProtection="1">
      <alignment horizontal="center" wrapText="1"/>
    </xf>
    <xf numFmtId="0" fontId="36" fillId="0" borderId="20" xfId="73" applyFont="1" applyBorder="1" applyAlignment="1" applyProtection="1">
      <alignment horizontal="center" vertical="top" wrapText="1"/>
    </xf>
    <xf numFmtId="16" fontId="34" fillId="25" borderId="15" xfId="73" applyNumberFormat="1" applyFont="1" applyFill="1" applyBorder="1" applyAlignment="1" applyProtection="1">
      <alignment horizontal="center" vertical="top" wrapText="1"/>
    </xf>
    <xf numFmtId="0" fontId="34" fillId="25" borderId="19" xfId="76" applyFont="1" applyFill="1" applyBorder="1" applyAlignment="1" applyProtection="1">
      <alignment horizontal="justify" vertical="justify" wrapText="1"/>
    </xf>
    <xf numFmtId="0" fontId="37" fillId="0" borderId="20" xfId="73" applyFont="1" applyBorder="1" applyAlignment="1" applyProtection="1">
      <alignment horizontal="center" vertical="top" wrapText="1"/>
    </xf>
    <xf numFmtId="0" fontId="34" fillId="0" borderId="20" xfId="73" applyFont="1" applyBorder="1" applyAlignment="1" applyProtection="1">
      <alignment horizontal="justify" vertical="justify" wrapText="1"/>
    </xf>
    <xf numFmtId="0" fontId="33" fillId="0" borderId="18" xfId="73" applyFont="1" applyBorder="1" applyAlignment="1" applyProtection="1">
      <alignment horizontal="justify" vertical="justify" wrapText="1" shrinkToFit="1"/>
    </xf>
    <xf numFmtId="0" fontId="37" fillId="0" borderId="15" xfId="73" applyFont="1" applyBorder="1" applyAlignment="1" applyProtection="1">
      <alignment horizontal="center" vertical="top" wrapText="1"/>
    </xf>
    <xf numFmtId="0" fontId="33" fillId="0" borderId="20" xfId="73" applyFont="1" applyBorder="1" applyAlignment="1" applyProtection="1">
      <alignment horizontal="justify" vertical="justify" wrapText="1" shrinkToFit="1"/>
    </xf>
    <xf numFmtId="0" fontId="34" fillId="0" borderId="20" xfId="73" applyFont="1" applyBorder="1" applyAlignment="1" applyProtection="1">
      <alignment horizontal="center" wrapText="1"/>
    </xf>
    <xf numFmtId="0" fontId="34" fillId="0" borderId="20" xfId="73" applyFont="1" applyBorder="1" applyAlignment="1" applyProtection="1">
      <alignment horizontal="center" vertical="center" wrapText="1"/>
    </xf>
    <xf numFmtId="0" fontId="33" fillId="0" borderId="20" xfId="76" applyFont="1" applyBorder="1" applyAlignment="1" applyProtection="1">
      <alignment horizontal="justify" vertical="justify" wrapText="1"/>
    </xf>
    <xf numFmtId="0" fontId="33" fillId="0" borderId="5" xfId="73" applyFont="1" applyBorder="1" applyAlignment="1" applyProtection="1">
      <alignment horizontal="justify" vertical="top" wrapText="1"/>
    </xf>
    <xf numFmtId="0" fontId="33" fillId="0" borderId="20" xfId="73" applyFont="1" applyBorder="1" applyAlignment="1" applyProtection="1">
      <alignment horizontal="justify" vertical="top" wrapText="1"/>
    </xf>
    <xf numFmtId="0" fontId="33" fillId="0" borderId="15" xfId="73" applyFont="1" applyBorder="1" applyAlignment="1" applyProtection="1">
      <alignment horizontal="justify" vertical="top" wrapText="1"/>
    </xf>
    <xf numFmtId="0" fontId="34" fillId="26" borderId="4" xfId="73" applyFont="1" applyFill="1" applyBorder="1" applyAlignment="1" applyProtection="1">
      <alignment horizontal="center" vertical="center" wrapText="1"/>
    </xf>
    <xf numFmtId="0" fontId="33" fillId="0" borderId="18" xfId="64" applyFont="1" applyBorder="1" applyAlignment="1">
      <alignment horizontal="left" vertical="top" wrapText="1"/>
    </xf>
    <xf numFmtId="0" fontId="32" fillId="0" borderId="5" xfId="73" applyFont="1" applyBorder="1" applyAlignment="1" applyProtection="1"/>
    <xf numFmtId="0" fontId="32" fillId="0" borderId="5" xfId="73" applyFont="1" applyBorder="1" applyAlignment="1" applyProtection="1">
      <alignment horizontal="center"/>
    </xf>
    <xf numFmtId="0" fontId="32" fillId="0" borderId="5" xfId="73" applyFont="1" applyBorder="1" applyAlignment="1" applyProtection="1">
      <alignment horizontal="justify" vertical="justify"/>
    </xf>
    <xf numFmtId="0" fontId="34" fillId="0" borderId="5" xfId="73" applyFont="1" applyBorder="1" applyAlignment="1" applyProtection="1">
      <alignment horizontal="center"/>
    </xf>
    <xf numFmtId="0" fontId="39" fillId="0" borderId="20" xfId="73" applyFont="1" applyBorder="1" applyAlignment="1" applyProtection="1">
      <alignment horizontal="center" vertical="top" wrapText="1"/>
    </xf>
    <xf numFmtId="0" fontId="33" fillId="0" borderId="18" xfId="75" applyFont="1" applyBorder="1" applyAlignment="1" applyProtection="1">
      <alignment horizontal="justify" vertical="justify" wrapText="1" shrinkToFit="1"/>
    </xf>
    <xf numFmtId="0" fontId="33" fillId="0" borderId="15" xfId="73" applyFont="1" applyBorder="1" applyAlignment="1" applyProtection="1">
      <alignment horizontal="center" wrapText="1"/>
    </xf>
    <xf numFmtId="0" fontId="33" fillId="0" borderId="18" xfId="73" applyFont="1" applyBorder="1" applyAlignment="1" applyProtection="1">
      <alignment horizontal="center" vertical="top" wrapText="1"/>
    </xf>
    <xf numFmtId="0" fontId="33" fillId="0" borderId="17" xfId="73" applyFont="1" applyBorder="1" applyAlignment="1" applyProtection="1">
      <alignment horizontal="center" vertical="top" wrapText="1"/>
    </xf>
    <xf numFmtId="0" fontId="39" fillId="0" borderId="5" xfId="73" applyFont="1" applyBorder="1" applyAlignment="1" applyProtection="1">
      <alignment horizontal="center" vertical="top" wrapText="1"/>
    </xf>
    <xf numFmtId="0" fontId="34" fillId="25" borderId="19" xfId="73" applyFont="1" applyFill="1" applyBorder="1" applyAlignment="1" applyProtection="1">
      <alignment horizontal="justify" vertical="justify"/>
    </xf>
    <xf numFmtId="0" fontId="2" fillId="0" borderId="0" xfId="73" applyFont="1" applyAlignment="1" applyProtection="1">
      <alignment horizontal="center" vertical="center"/>
    </xf>
    <xf numFmtId="0" fontId="34" fillId="27" borderId="4" xfId="73" applyFont="1" applyFill="1" applyBorder="1" applyAlignment="1" applyProtection="1">
      <alignment horizontal="center" vertical="center" wrapText="1"/>
    </xf>
    <xf numFmtId="0" fontId="34" fillId="27" borderId="14" xfId="73" applyFont="1" applyFill="1" applyBorder="1" applyAlignment="1" applyProtection="1">
      <alignment horizontal="center" vertical="center" wrapText="1"/>
    </xf>
    <xf numFmtId="0" fontId="40" fillId="0" borderId="0" xfId="73" applyFont="1" applyBorder="1" applyAlignment="1" applyProtection="1">
      <alignment vertical="center"/>
    </xf>
    <xf numFmtId="0" fontId="40" fillId="0" borderId="0" xfId="73" applyFont="1" applyBorder="1" applyAlignment="1" applyProtection="1">
      <alignment horizontal="center" vertical="center"/>
    </xf>
    <xf numFmtId="0" fontId="29" fillId="0" borderId="0" xfId="77" applyAlignment="1">
      <alignment vertical="top"/>
      <protection locked="0"/>
    </xf>
    <xf numFmtId="0" fontId="43" fillId="0" borderId="0" xfId="77" applyFont="1" applyAlignment="1">
      <alignment vertical="top"/>
      <protection locked="0"/>
    </xf>
    <xf numFmtId="3" fontId="43" fillId="0" borderId="0" xfId="77" applyNumberFormat="1" applyFont="1" applyAlignment="1">
      <alignment vertical="top"/>
      <protection locked="0"/>
    </xf>
    <xf numFmtId="165" fontId="44" fillId="0" borderId="24" xfId="78" applyNumberFormat="1" applyFont="1" applyBorder="1" applyAlignment="1">
      <alignment horizontal="right" vertical="center" wrapText="1"/>
    </xf>
    <xf numFmtId="0" fontId="44" fillId="0" borderId="25" xfId="78" applyFont="1" applyBorder="1" applyAlignment="1">
      <alignment vertical="center" wrapText="1"/>
    </xf>
    <xf numFmtId="0" fontId="44" fillId="0" borderId="0" xfId="78" applyFont="1" applyAlignment="1">
      <alignment vertical="center" wrapText="1"/>
    </xf>
    <xf numFmtId="0" fontId="45" fillId="0" borderId="0" xfId="78" applyFont="1" applyAlignment="1">
      <alignment horizontal="center" vertical="center"/>
    </xf>
    <xf numFmtId="165" fontId="44" fillId="0" borderId="26" xfId="78" applyNumberFormat="1" applyFont="1" applyBorder="1" applyAlignment="1">
      <alignment horizontal="right" vertical="center" wrapText="1"/>
    </xf>
    <xf numFmtId="0" fontId="44" fillId="0" borderId="27" xfId="78" applyFont="1" applyBorder="1" applyAlignment="1">
      <alignment vertical="center" wrapText="1"/>
    </xf>
    <xf numFmtId="165" fontId="43" fillId="0" borderId="0" xfId="77" applyNumberFormat="1" applyFont="1" applyAlignment="1">
      <alignment vertical="top"/>
      <protection locked="0"/>
    </xf>
    <xf numFmtId="165" fontId="44" fillId="0" borderId="28" xfId="78" applyNumberFormat="1" applyFont="1" applyBorder="1" applyAlignment="1">
      <alignment horizontal="right" vertical="center" wrapText="1"/>
    </xf>
    <xf numFmtId="0" fontId="44" fillId="0" borderId="29" xfId="78" applyFont="1" applyBorder="1" applyAlignment="1">
      <alignment vertical="center" wrapText="1"/>
    </xf>
    <xf numFmtId="0" fontId="44" fillId="0" borderId="0" xfId="78" applyFont="1" applyAlignment="1">
      <alignment vertical="center"/>
    </xf>
    <xf numFmtId="3" fontId="43" fillId="0" borderId="30" xfId="78" applyNumberFormat="1" applyFont="1" applyBorder="1" applyAlignment="1">
      <alignment horizontal="center" vertical="center"/>
    </xf>
    <xf numFmtId="4" fontId="43" fillId="0" borderId="31" xfId="78" applyNumberFormat="1" applyFont="1" applyBorder="1" applyAlignment="1">
      <alignment horizontal="center" vertical="center"/>
    </xf>
    <xf numFmtId="4" fontId="43" fillId="0" borderId="30" xfId="78" applyNumberFormat="1" applyFont="1" applyBorder="1" applyAlignment="1">
      <alignment horizontal="center" vertical="center"/>
    </xf>
    <xf numFmtId="0" fontId="46" fillId="0" borderId="32" xfId="78" applyFont="1" applyBorder="1" applyAlignment="1">
      <alignment horizontal="center" vertical="center"/>
    </xf>
    <xf numFmtId="0" fontId="46" fillId="0" borderId="33" xfId="78" applyFont="1" applyBorder="1" applyAlignment="1">
      <alignment horizontal="left" vertical="center" wrapText="1"/>
    </xf>
    <xf numFmtId="0" fontId="44" fillId="0" borderId="34" xfId="78" applyFont="1" applyBorder="1" applyAlignment="1">
      <alignment horizontal="center" vertical="center"/>
    </xf>
    <xf numFmtId="3" fontId="43" fillId="0" borderId="35" xfId="78" applyNumberFormat="1" applyFont="1" applyBorder="1" applyAlignment="1">
      <alignment horizontal="center" vertical="center"/>
    </xf>
    <xf numFmtId="3" fontId="43" fillId="0" borderId="36" xfId="78" applyNumberFormat="1" applyFont="1" applyBorder="1" applyAlignment="1">
      <alignment horizontal="center" vertical="center"/>
    </xf>
    <xf numFmtId="4" fontId="43" fillId="0" borderId="35" xfId="78" applyNumberFormat="1" applyFont="1" applyBorder="1" applyAlignment="1">
      <alignment horizontal="center" vertical="center"/>
    </xf>
    <xf numFmtId="0" fontId="46" fillId="0" borderId="0" xfId="78" applyFont="1" applyAlignment="1">
      <alignment horizontal="center" vertical="center"/>
    </xf>
    <xf numFmtId="0" fontId="46" fillId="0" borderId="20" xfId="78" applyFont="1" applyBorder="1" applyAlignment="1">
      <alignment horizontal="left" vertical="center" wrapText="1"/>
    </xf>
    <xf numFmtId="0" fontId="44" fillId="0" borderId="37" xfId="78" applyFont="1" applyBorder="1" applyAlignment="1">
      <alignment horizontal="center" vertical="center"/>
    </xf>
    <xf numFmtId="4" fontId="43" fillId="29" borderId="38" xfId="78" applyNumberFormat="1" applyFont="1" applyFill="1" applyBorder="1" applyAlignment="1">
      <alignment horizontal="center" vertical="center"/>
    </xf>
    <xf numFmtId="4" fontId="43" fillId="29" borderId="39" xfId="78" applyNumberFormat="1" applyFont="1" applyFill="1" applyBorder="1" applyAlignment="1">
      <alignment horizontal="center" vertical="center"/>
    </xf>
    <xf numFmtId="0" fontId="46" fillId="29" borderId="40" xfId="78" applyFont="1" applyFill="1" applyBorder="1" applyAlignment="1">
      <alignment horizontal="center" vertical="center"/>
    </xf>
    <xf numFmtId="0" fontId="41" fillId="29" borderId="15" xfId="78" applyFont="1" applyFill="1" applyBorder="1" applyAlignment="1">
      <alignment horizontal="left" vertical="center" wrapText="1"/>
    </xf>
    <xf numFmtId="0" fontId="44" fillId="29" borderId="41" xfId="78" applyFont="1" applyFill="1" applyBorder="1" applyAlignment="1">
      <alignment horizontal="center" vertical="center"/>
    </xf>
    <xf numFmtId="0" fontId="46" fillId="0" borderId="11" xfId="78" applyFont="1" applyBorder="1" applyAlignment="1">
      <alignment horizontal="center" vertical="center"/>
    </xf>
    <xf numFmtId="0" fontId="46" fillId="0" borderId="20" xfId="77" applyFont="1" applyBorder="1" applyAlignment="1" applyProtection="1">
      <alignment horizontal="left" vertical="center" wrapText="1"/>
    </xf>
    <xf numFmtId="4" fontId="43" fillId="0" borderId="42" xfId="78" applyNumberFormat="1" applyFont="1" applyBorder="1" applyAlignment="1">
      <alignment horizontal="center" vertical="center"/>
    </xf>
    <xf numFmtId="4" fontId="43" fillId="0" borderId="36" xfId="78" applyNumberFormat="1" applyFont="1" applyBorder="1" applyAlignment="1">
      <alignment horizontal="center" vertical="center"/>
    </xf>
    <xf numFmtId="0" fontId="46" fillId="0" borderId="13" xfId="78" applyFont="1" applyBorder="1" applyAlignment="1">
      <alignment horizontal="center" vertical="center"/>
    </xf>
    <xf numFmtId="0" fontId="46" fillId="0" borderId="5" xfId="78" applyFont="1" applyBorder="1" applyAlignment="1">
      <alignment horizontal="left" vertical="center" wrapText="1"/>
    </xf>
    <xf numFmtId="0" fontId="44" fillId="0" borderId="43" xfId="78" applyFont="1" applyBorder="1" applyAlignment="1">
      <alignment horizontal="center" vertical="center"/>
    </xf>
    <xf numFmtId="0" fontId="44" fillId="29" borderId="39" xfId="78" applyFont="1" applyFill="1" applyBorder="1" applyAlignment="1">
      <alignment horizontal="center" vertical="center"/>
    </xf>
    <xf numFmtId="4" fontId="43" fillId="0" borderId="35" xfId="77" applyNumberFormat="1" applyFont="1" applyBorder="1" applyAlignment="1" applyProtection="1">
      <alignment horizontal="center" vertical="center"/>
    </xf>
    <xf numFmtId="0" fontId="46" fillId="0" borderId="5" xfId="77" applyFont="1" applyBorder="1" applyAlignment="1" applyProtection="1">
      <alignment horizontal="center" vertical="center"/>
    </xf>
    <xf numFmtId="0" fontId="41" fillId="0" borderId="12" xfId="77" applyFont="1" applyBorder="1" applyAlignment="1" applyProtection="1">
      <alignment horizontal="right" vertical="center" wrapText="1"/>
    </xf>
    <xf numFmtId="0" fontId="47" fillId="0" borderId="43" xfId="77" applyFont="1" applyBorder="1" applyAlignment="1" applyProtection="1">
      <alignment horizontal="center" vertical="center"/>
    </xf>
    <xf numFmtId="0" fontId="46" fillId="0" borderId="20" xfId="77" applyFont="1" applyBorder="1" applyAlignment="1" applyProtection="1">
      <alignment horizontal="center" vertical="center"/>
    </xf>
    <xf numFmtId="0" fontId="43" fillId="0" borderId="11" xfId="77" applyFont="1" applyBorder="1" applyAlignment="1" applyProtection="1">
      <alignment horizontal="left" vertical="center" wrapText="1"/>
    </xf>
    <xf numFmtId="0" fontId="44" fillId="0" borderId="37" xfId="77" applyFont="1" applyBorder="1" applyAlignment="1" applyProtection="1">
      <alignment horizontal="center" vertical="center"/>
    </xf>
    <xf numFmtId="0" fontId="46" fillId="29" borderId="15" xfId="78" applyFont="1" applyFill="1" applyBorder="1" applyAlignment="1">
      <alignment horizontal="center" vertical="center"/>
    </xf>
    <xf numFmtId="0" fontId="41" fillId="29" borderId="16" xfId="78" applyFont="1" applyFill="1" applyBorder="1" applyAlignment="1">
      <alignment horizontal="left" vertical="center" wrapText="1"/>
    </xf>
    <xf numFmtId="4" fontId="43" fillId="0" borderId="42" xfId="77" applyNumberFormat="1" applyFont="1" applyBorder="1" applyAlignment="1" applyProtection="1">
      <alignment horizontal="center" vertical="center"/>
    </xf>
    <xf numFmtId="4" fontId="46" fillId="0" borderId="42" xfId="77" applyNumberFormat="1" applyFont="1" applyBorder="1" applyAlignment="1" applyProtection="1">
      <alignment horizontal="center" vertical="center"/>
    </xf>
    <xf numFmtId="0" fontId="47" fillId="0" borderId="44" xfId="77" applyFont="1" applyBorder="1" applyAlignment="1" applyProtection="1">
      <alignment horizontal="center" vertical="center"/>
    </xf>
    <xf numFmtId="0" fontId="43" fillId="0" borderId="0" xfId="77" applyFont="1" applyAlignment="1" applyProtection="1">
      <alignment horizontal="left" vertical="center" wrapText="1"/>
    </xf>
    <xf numFmtId="16" fontId="44" fillId="0" borderId="36" xfId="77" applyNumberFormat="1" applyFont="1" applyBorder="1" applyAlignment="1" applyProtection="1">
      <alignment horizontal="center" vertical="center"/>
    </xf>
    <xf numFmtId="3" fontId="43" fillId="29" borderId="38" xfId="78" applyNumberFormat="1" applyFont="1" applyFill="1" applyBorder="1" applyAlignment="1">
      <alignment horizontal="center" vertical="center"/>
    </xf>
    <xf numFmtId="0" fontId="48" fillId="29" borderId="15" xfId="78" applyFont="1" applyFill="1" applyBorder="1" applyAlignment="1">
      <alignment horizontal="left" vertical="center" wrapText="1"/>
    </xf>
    <xf numFmtId="4" fontId="43" fillId="0" borderId="44" xfId="78" applyNumberFormat="1" applyFont="1" applyBorder="1" applyAlignment="1">
      <alignment horizontal="center" vertical="center"/>
    </xf>
    <xf numFmtId="1" fontId="43" fillId="0" borderId="0" xfId="77" applyNumberFormat="1" applyFont="1" applyAlignment="1">
      <alignment vertical="top"/>
      <protection locked="0"/>
    </xf>
    <xf numFmtId="4" fontId="46" fillId="0" borderId="35" xfId="77" applyNumberFormat="1" applyFont="1" applyBorder="1" applyAlignment="1" applyProtection="1">
      <alignment horizontal="center" vertical="center"/>
    </xf>
    <xf numFmtId="0" fontId="46" fillId="0" borderId="0" xfId="77" applyFont="1" applyAlignment="1" applyProtection="1">
      <alignment horizontal="center" vertical="center"/>
    </xf>
    <xf numFmtId="3" fontId="43" fillId="29" borderId="35" xfId="78" applyNumberFormat="1" applyFont="1" applyFill="1" applyBorder="1" applyAlignment="1">
      <alignment horizontal="center" vertical="center"/>
    </xf>
    <xf numFmtId="4" fontId="43" fillId="29" borderId="36" xfId="78" applyNumberFormat="1" applyFont="1" applyFill="1" applyBorder="1" applyAlignment="1">
      <alignment horizontal="center" vertical="center"/>
    </xf>
    <xf numFmtId="4" fontId="43" fillId="29" borderId="35" xfId="78" applyNumberFormat="1" applyFont="1" applyFill="1" applyBorder="1" applyAlignment="1">
      <alignment horizontal="center" vertical="center"/>
    </xf>
    <xf numFmtId="0" fontId="46" fillId="29" borderId="0" xfId="78" applyFont="1" applyFill="1" applyAlignment="1">
      <alignment horizontal="center" vertical="center"/>
    </xf>
    <xf numFmtId="0" fontId="44" fillId="29" borderId="37" xfId="78" applyFont="1" applyFill="1" applyBorder="1" applyAlignment="1">
      <alignment horizontal="center" vertical="center"/>
    </xf>
    <xf numFmtId="3" fontId="43" fillId="0" borderId="42" xfId="78" applyNumberFormat="1" applyFont="1" applyBorder="1" applyAlignment="1">
      <alignment horizontal="center" vertical="center"/>
    </xf>
    <xf numFmtId="3" fontId="43" fillId="24" borderId="36" xfId="78" applyNumberFormat="1" applyFont="1" applyFill="1" applyBorder="1" applyAlignment="1">
      <alignment horizontal="center" vertical="center"/>
    </xf>
    <xf numFmtId="0" fontId="50" fillId="0" borderId="20" xfId="78" applyFont="1" applyBorder="1" applyAlignment="1">
      <alignment horizontal="left" vertical="center" wrapText="1"/>
    </xf>
    <xf numFmtId="0" fontId="51" fillId="0" borderId="37" xfId="78" applyFont="1" applyBorder="1" applyAlignment="1">
      <alignment horizontal="center" vertical="center"/>
    </xf>
    <xf numFmtId="0" fontId="43" fillId="0" borderId="0" xfId="78" applyFont="1" applyAlignment="1">
      <alignment horizontal="center" vertical="center"/>
    </xf>
    <xf numFmtId="3" fontId="46" fillId="29" borderId="39" xfId="78" applyNumberFormat="1" applyFont="1" applyFill="1" applyBorder="1" applyAlignment="1">
      <alignment horizontal="center" vertical="center"/>
    </xf>
    <xf numFmtId="0" fontId="25" fillId="0" borderId="16" xfId="72" applyFont="1" applyBorder="1" applyAlignment="1">
      <alignment horizontal="center" vertical="center" wrapText="1"/>
    </xf>
    <xf numFmtId="0" fontId="25" fillId="0" borderId="19" xfId="72" applyFont="1" applyBorder="1" applyAlignment="1">
      <alignment horizontal="center" vertical="center" wrapText="1"/>
    </xf>
    <xf numFmtId="0" fontId="25" fillId="0" borderId="11" xfId="72" applyFont="1" applyBorder="1" applyAlignment="1">
      <alignment horizontal="center" vertical="center" wrapText="1"/>
    </xf>
    <xf numFmtId="0" fontId="25" fillId="0" borderId="18" xfId="72" applyFont="1" applyBorder="1" applyAlignment="1">
      <alignment horizontal="center" vertical="center" wrapText="1"/>
    </xf>
    <xf numFmtId="0" fontId="25" fillId="0" borderId="12" xfId="72" applyFont="1" applyBorder="1" applyAlignment="1">
      <alignment horizontal="center" vertical="center" wrapText="1"/>
    </xf>
    <xf numFmtId="0" fontId="25" fillId="0" borderId="17" xfId="72" applyFont="1" applyBorder="1" applyAlignment="1">
      <alignment horizontal="center" vertical="center" wrapText="1"/>
    </xf>
    <xf numFmtId="0" fontId="22" fillId="0" borderId="0" xfId="72" applyFont="1" applyAlignment="1">
      <alignment horizontal="center" vertical="center"/>
    </xf>
    <xf numFmtId="0" fontId="28" fillId="0" borderId="4" xfId="72" applyFont="1" applyBorder="1" applyAlignment="1">
      <alignment horizontal="center" vertical="center" wrapText="1"/>
    </xf>
    <xf numFmtId="0" fontId="28" fillId="0" borderId="0" xfId="72" applyFont="1" applyAlignment="1">
      <alignment horizontal="center" vertical="center" wrapText="1"/>
    </xf>
    <xf numFmtId="0" fontId="28" fillId="0" borderId="13" xfId="72" applyFont="1" applyBorder="1" applyAlignment="1">
      <alignment horizontal="center" vertical="center" wrapText="1"/>
    </xf>
    <xf numFmtId="0" fontId="27" fillId="0" borderId="16" xfId="72" applyFont="1" applyBorder="1" applyAlignment="1">
      <alignment horizontal="center" vertical="center" wrapText="1"/>
    </xf>
    <xf numFmtId="0" fontId="26" fillId="0" borderId="19" xfId="72" applyFont="1" applyBorder="1" applyAlignment="1">
      <alignment horizontal="center" vertical="center" wrapText="1"/>
    </xf>
    <xf numFmtId="0" fontId="26" fillId="0" borderId="11" xfId="72" applyFont="1" applyBorder="1" applyAlignment="1">
      <alignment horizontal="center" vertical="center" wrapText="1"/>
    </xf>
    <xf numFmtId="0" fontId="26" fillId="0" borderId="18" xfId="72" applyFont="1" applyBorder="1" applyAlignment="1">
      <alignment horizontal="center" vertical="center" wrapText="1"/>
    </xf>
    <xf numFmtId="0" fontId="26" fillId="0" borderId="12" xfId="72" applyFont="1" applyBorder="1" applyAlignment="1">
      <alignment horizontal="center" vertical="center" wrapText="1"/>
    </xf>
    <xf numFmtId="0" fontId="26" fillId="0" borderId="17" xfId="72" applyFont="1" applyBorder="1" applyAlignment="1">
      <alignment horizontal="center" vertical="center" wrapText="1"/>
    </xf>
    <xf numFmtId="0" fontId="23" fillId="0" borderId="0" xfId="72" applyFont="1" applyAlignment="1">
      <alignment horizontal="center" vertical="center" wrapText="1"/>
    </xf>
    <xf numFmtId="0" fontId="41" fillId="24" borderId="0" xfId="77" applyFont="1" applyFill="1" applyAlignment="1" applyProtection="1">
      <alignment horizontal="center" vertical="center" wrapText="1"/>
    </xf>
    <xf numFmtId="0" fontId="52" fillId="0" borderId="32" xfId="78" applyFont="1" applyBorder="1" applyAlignment="1">
      <alignment horizontal="center" vertical="top" wrapText="1"/>
    </xf>
    <xf numFmtId="0" fontId="53" fillId="24" borderId="23" xfId="77" applyFont="1" applyFill="1" applyBorder="1" applyAlignment="1" applyProtection="1">
      <alignment horizontal="center" vertical="center" wrapText="1"/>
    </xf>
    <xf numFmtId="0" fontId="54" fillId="24" borderId="22" xfId="77" applyFont="1" applyFill="1" applyBorder="1" applyAlignment="1" applyProtection="1">
      <alignment horizontal="center" vertical="center" wrapText="1"/>
    </xf>
    <xf numFmtId="0" fontId="54" fillId="24" borderId="21" xfId="77" applyFont="1" applyFill="1" applyBorder="1" applyAlignment="1" applyProtection="1">
      <alignment horizontal="center" vertical="center" wrapText="1"/>
    </xf>
    <xf numFmtId="0" fontId="41" fillId="28" borderId="0" xfId="77" applyFont="1" applyFill="1" applyAlignment="1" applyProtection="1">
      <alignment horizontal="center" vertical="center" wrapText="1"/>
    </xf>
    <xf numFmtId="0" fontId="44" fillId="0" borderId="48" xfId="78" applyFont="1" applyBorder="1" applyAlignment="1">
      <alignment horizontal="center" vertical="center" wrapText="1"/>
    </xf>
    <xf numFmtId="0" fontId="44" fillId="0" borderId="36" xfId="78" applyFont="1" applyBorder="1" applyAlignment="1">
      <alignment horizontal="center" vertical="center" wrapText="1"/>
    </xf>
    <xf numFmtId="0" fontId="44" fillId="0" borderId="47" xfId="78" applyFont="1" applyBorder="1" applyAlignment="1">
      <alignment horizontal="center" vertical="center" wrapText="1"/>
    </xf>
    <xf numFmtId="0" fontId="44" fillId="0" borderId="20" xfId="78" applyFont="1" applyBorder="1" applyAlignment="1">
      <alignment horizontal="center" vertical="center" wrapText="1"/>
    </xf>
    <xf numFmtId="0" fontId="44" fillId="0" borderId="46" xfId="78" applyFont="1" applyBorder="1" applyAlignment="1">
      <alignment horizontal="center" vertical="center" wrapText="1"/>
    </xf>
    <xf numFmtId="0" fontId="44" fillId="0" borderId="4" xfId="78" applyFont="1" applyBorder="1" applyAlignment="1">
      <alignment horizontal="center" vertical="center" wrapText="1"/>
    </xf>
    <xf numFmtId="4" fontId="44" fillId="0" borderId="45" xfId="78" applyNumberFormat="1" applyFont="1" applyBorder="1" applyAlignment="1">
      <alignment horizontal="center" vertical="center" wrapText="1"/>
    </xf>
    <xf numFmtId="4" fontId="44" fillId="0" borderId="35" xfId="78" applyNumberFormat="1" applyFont="1" applyBorder="1" applyAlignment="1">
      <alignment horizontal="center" vertical="center" wrapText="1"/>
    </xf>
    <xf numFmtId="0" fontId="44" fillId="0" borderId="29" xfId="78" applyFont="1" applyBorder="1" applyAlignment="1">
      <alignment horizontal="center" vertical="center" wrapText="1"/>
    </xf>
    <xf numFmtId="0" fontId="44" fillId="0" borderId="27" xfId="78" applyFont="1" applyBorder="1" applyAlignment="1">
      <alignment horizontal="center" vertical="center" wrapText="1"/>
    </xf>
    <xf numFmtId="0" fontId="43" fillId="0" borderId="42" xfId="77" applyFont="1" applyBorder="1" applyAlignment="1">
      <alignment horizontal="center" vertical="center" wrapText="1"/>
      <protection locked="0"/>
    </xf>
    <xf numFmtId="0" fontId="30" fillId="0" borderId="0" xfId="73" applyFont="1" applyBorder="1" applyAlignment="1" applyProtection="1">
      <alignment horizontal="center" wrapText="1"/>
    </xf>
    <xf numFmtId="0" fontId="31" fillId="0" borderId="0" xfId="73" applyFont="1" applyBorder="1" applyAlignment="1" applyProtection="1">
      <alignment horizontal="center" vertical="top" wrapText="1"/>
    </xf>
    <xf numFmtId="0" fontId="41" fillId="28" borderId="0" xfId="77" applyFont="1" applyFill="1" applyAlignment="1" applyProtection="1">
      <alignment horizontal="center" vertical="top" wrapText="1"/>
    </xf>
    <xf numFmtId="0" fontId="33" fillId="0" borderId="15" xfId="73" applyFont="1" applyBorder="1" applyAlignment="1" applyProtection="1">
      <alignment horizontal="center" wrapText="1"/>
    </xf>
    <xf numFmtId="0" fontId="33" fillId="0" borderId="20" xfId="73" applyFont="1" applyBorder="1" applyAlignment="1" applyProtection="1">
      <alignment horizontal="center" wrapText="1"/>
    </xf>
    <xf numFmtId="0" fontId="35" fillId="0" borderId="20" xfId="73" applyFont="1" applyBorder="1" applyAlignment="1" applyProtection="1">
      <alignment horizontal="center" wrapText="1"/>
    </xf>
    <xf numFmtId="0" fontId="32" fillId="0" borderId="0" xfId="74" applyFont="1" applyAlignment="1">
      <alignment horizontal="left" vertical="center"/>
    </xf>
    <xf numFmtId="0" fontId="40" fillId="0" borderId="23" xfId="73" applyFont="1" applyBorder="1" applyAlignment="1" applyProtection="1">
      <alignment horizontal="center" vertical="center"/>
    </xf>
    <xf numFmtId="0" fontId="40" fillId="0" borderId="22" xfId="73" applyFont="1" applyBorder="1" applyAlignment="1" applyProtection="1">
      <alignment horizontal="center" vertical="center"/>
    </xf>
    <xf numFmtId="0" fontId="40" fillId="0" borderId="21" xfId="73" applyFont="1" applyBorder="1" applyAlignment="1" applyProtection="1">
      <alignment horizontal="center" vertical="center"/>
    </xf>
  </cellXfs>
  <cellStyles count="79">
    <cellStyle name="20 % - Accent1 2" xfId="2" xr:uid="{00000000-0005-0000-0000-000000000000}"/>
    <cellStyle name="20 % - Accent2 2" xfId="3" xr:uid="{00000000-0005-0000-0000-000001000000}"/>
    <cellStyle name="20 % - Accent3 2" xfId="4" xr:uid="{00000000-0005-0000-0000-000002000000}"/>
    <cellStyle name="20 % - Accent4 2" xfId="5" xr:uid="{00000000-0005-0000-0000-000003000000}"/>
    <cellStyle name="20 % - Accent5 2" xfId="6" xr:uid="{00000000-0005-0000-0000-000004000000}"/>
    <cellStyle name="20 % - Accent6 2" xfId="7" xr:uid="{00000000-0005-0000-0000-000005000000}"/>
    <cellStyle name="40 % - Accent1 2" xfId="8" xr:uid="{00000000-0005-0000-0000-000006000000}"/>
    <cellStyle name="40 % - Accent2 2" xfId="9" xr:uid="{00000000-0005-0000-0000-000007000000}"/>
    <cellStyle name="40 % - Accent3 2" xfId="10" xr:uid="{00000000-0005-0000-0000-000008000000}"/>
    <cellStyle name="40 % - Accent4 2" xfId="11" xr:uid="{00000000-0005-0000-0000-000009000000}"/>
    <cellStyle name="40 % - Accent5 2" xfId="12" xr:uid="{00000000-0005-0000-0000-00000A000000}"/>
    <cellStyle name="40 % - Accent6 2" xfId="13" xr:uid="{00000000-0005-0000-0000-00000B000000}"/>
    <cellStyle name="60 % - Accent1 2" xfId="14" xr:uid="{00000000-0005-0000-0000-00000C000000}"/>
    <cellStyle name="60 % - Accent2 2" xfId="15" xr:uid="{00000000-0005-0000-0000-00000D000000}"/>
    <cellStyle name="60 % - Accent3 2" xfId="16" xr:uid="{00000000-0005-0000-0000-00000E000000}"/>
    <cellStyle name="60 % - Accent4 2" xfId="17" xr:uid="{00000000-0005-0000-0000-00000F000000}"/>
    <cellStyle name="60 % - Accent5 2" xfId="18" xr:uid="{00000000-0005-0000-0000-000010000000}"/>
    <cellStyle name="60 %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Avertissement 2" xfId="26" xr:uid="{00000000-0005-0000-0000-000018000000}"/>
    <cellStyle name="Calcul 2" xfId="27" xr:uid="{00000000-0005-0000-0000-000019000000}"/>
    <cellStyle name="Cellule liée 2" xfId="28" xr:uid="{00000000-0005-0000-0000-00001A000000}"/>
    <cellStyle name="Entrée 2" xfId="29" xr:uid="{00000000-0005-0000-0000-00001B000000}"/>
    <cellStyle name="Euro" xfId="30" xr:uid="{00000000-0005-0000-0000-00001C000000}"/>
    <cellStyle name="Euro 2" xfId="31" xr:uid="{00000000-0005-0000-0000-00001D000000}"/>
    <cellStyle name="Euro 2 2" xfId="60" xr:uid="{00000000-0005-0000-0000-00001E000000}"/>
    <cellStyle name="Euro 3" xfId="58" xr:uid="{00000000-0005-0000-0000-00001F000000}"/>
    <cellStyle name="Euro 3 2" xfId="70" xr:uid="{00000000-0005-0000-0000-000020000000}"/>
    <cellStyle name="Euro 4" xfId="59" xr:uid="{00000000-0005-0000-0000-000021000000}"/>
    <cellStyle name="Insatisfaisant 2" xfId="32" xr:uid="{00000000-0005-0000-0000-000022000000}"/>
    <cellStyle name="Milliers 2" xfId="34" xr:uid="{00000000-0005-0000-0000-000023000000}"/>
    <cellStyle name="Milliers 2 2" xfId="61" xr:uid="{00000000-0005-0000-0000-000024000000}"/>
    <cellStyle name="Milliers 3" xfId="33" xr:uid="{00000000-0005-0000-0000-000025000000}"/>
    <cellStyle name="Monétaire 2" xfId="36" xr:uid="{00000000-0005-0000-0000-000026000000}"/>
    <cellStyle name="Monétaire 2 2" xfId="63" xr:uid="{00000000-0005-0000-0000-000027000000}"/>
    <cellStyle name="Monétaire 3" xfId="35" xr:uid="{00000000-0005-0000-0000-000028000000}"/>
    <cellStyle name="Monétaire 3 2" xfId="62" xr:uid="{00000000-0005-0000-0000-000029000000}"/>
    <cellStyle name="Monétaire 4" xfId="71" xr:uid="{00000000-0005-0000-0000-00002A000000}"/>
    <cellStyle name="Neutre 2" xfId="37" xr:uid="{00000000-0005-0000-0000-00002B000000}"/>
    <cellStyle name="Normal" xfId="0" builtinId="0"/>
    <cellStyle name="Normal 2" xfId="38" xr:uid="{00000000-0005-0000-0000-00002D000000}"/>
    <cellStyle name="Normal 2 2" xfId="64" xr:uid="{00000000-0005-0000-0000-00002E000000}"/>
    <cellStyle name="Normal 2 2 2" xfId="76" xr:uid="{00000000-0005-0000-0000-00002F000000}"/>
    <cellStyle name="Normal 2 4" xfId="77" xr:uid="{00000000-0005-0000-0000-000030000000}"/>
    <cellStyle name="Normal 3" xfId="39" xr:uid="{00000000-0005-0000-0000-000031000000}"/>
    <cellStyle name="Normal 3 2" xfId="73" xr:uid="{00000000-0005-0000-0000-000032000000}"/>
    <cellStyle name="Normal 3 2 2" xfId="78" xr:uid="{00000000-0005-0000-0000-000033000000}"/>
    <cellStyle name="Normal 4" xfId="1" xr:uid="{00000000-0005-0000-0000-000034000000}"/>
    <cellStyle name="Normal 4 2" xfId="72" xr:uid="{00000000-0005-0000-0000-000035000000}"/>
    <cellStyle name="Normal 4 2 2" xfId="74" xr:uid="{00000000-0005-0000-0000-000036000000}"/>
    <cellStyle name="Normal 5" xfId="57" xr:uid="{00000000-0005-0000-0000-000037000000}"/>
    <cellStyle name="Normal 5 2" xfId="69" xr:uid="{00000000-0005-0000-0000-000038000000}"/>
    <cellStyle name="Normal 5 3" xfId="75" xr:uid="{00000000-0005-0000-0000-000039000000}"/>
    <cellStyle name="Satisfaisant 2" xfId="40" xr:uid="{00000000-0005-0000-0000-00003A000000}"/>
    <cellStyle name="Sortie 2" xfId="41" xr:uid="{00000000-0005-0000-0000-00003B000000}"/>
    <cellStyle name="Style 1" xfId="42" xr:uid="{00000000-0005-0000-0000-00003C000000}"/>
    <cellStyle name="Style 1 2" xfId="65" xr:uid="{00000000-0005-0000-0000-00003D000000}"/>
    <cellStyle name="Style 2" xfId="43" xr:uid="{00000000-0005-0000-0000-00003E000000}"/>
    <cellStyle name="Style 3" xfId="44" xr:uid="{00000000-0005-0000-0000-00003F000000}"/>
    <cellStyle name="Style 3 2" xfId="66" xr:uid="{00000000-0005-0000-0000-000040000000}"/>
    <cellStyle name="Style 4" xfId="45" xr:uid="{00000000-0005-0000-0000-000041000000}"/>
    <cellStyle name="Style 5" xfId="46" xr:uid="{00000000-0005-0000-0000-000042000000}"/>
    <cellStyle name="Style 5 2" xfId="67" xr:uid="{00000000-0005-0000-0000-000043000000}"/>
    <cellStyle name="Style 6" xfId="47" xr:uid="{00000000-0005-0000-0000-000044000000}"/>
    <cellStyle name="Style 7" xfId="48" xr:uid="{00000000-0005-0000-0000-000045000000}"/>
    <cellStyle name="Style 7 2" xfId="68" xr:uid="{00000000-0005-0000-0000-000046000000}"/>
    <cellStyle name="Texte explicatif 2" xfId="49" xr:uid="{00000000-0005-0000-0000-000047000000}"/>
    <cellStyle name="Titre 2" xfId="50" xr:uid="{00000000-0005-0000-0000-000048000000}"/>
    <cellStyle name="Titre 1 2" xfId="51" xr:uid="{00000000-0005-0000-0000-000049000000}"/>
    <cellStyle name="Titre 2 2" xfId="52" xr:uid="{00000000-0005-0000-0000-00004A000000}"/>
    <cellStyle name="Titre 3 2" xfId="53" xr:uid="{00000000-0005-0000-0000-00004B000000}"/>
    <cellStyle name="Titre 4 2" xfId="54" xr:uid="{00000000-0005-0000-0000-00004C000000}"/>
    <cellStyle name="Total 2" xfId="55" xr:uid="{00000000-0005-0000-0000-00004D000000}"/>
    <cellStyle name="Vérification 2" xfId="56" xr:uid="{00000000-0005-0000-0000-00004E000000}"/>
  </cellStyles>
  <dxfs count="0"/>
  <tableStyles count="2" defaultTableStyle="TableStyleMedium2" defaultPivotStyle="PivotStyleLight16">
    <tableStyle name="Style de tableau 1" pivot="0" count="0" xr9:uid="{00000000-0011-0000-FFFF-FFFF00000000}"/>
    <tableStyle name="Style de tableau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7470E.CE750A1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2228850" cy="1076325"/>
    <xdr:pic>
      <xdr:nvPicPr>
        <xdr:cNvPr id="2" name="Image 1" descr="cid:image002.png@01D64337.CA32AFB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675" y="0"/>
          <a:ext cx="2228850"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9:B51"/>
  <sheetViews>
    <sheetView tabSelected="1" view="pageLayout" zoomScaleNormal="100" workbookViewId="0">
      <selection activeCell="B10" sqref="B10"/>
    </sheetView>
  </sheetViews>
  <sheetFormatPr baseColWidth="10" defaultColWidth="11.44140625" defaultRowHeight="11.4"/>
  <cols>
    <col min="1" max="1" width="11.44140625" style="1"/>
    <col min="2" max="2" width="90.109375" style="1" customWidth="1"/>
    <col min="3" max="16384" width="11.44140625" style="1"/>
  </cols>
  <sheetData>
    <row r="9" spans="1:2">
      <c r="A9" s="1" t="s">
        <v>0</v>
      </c>
    </row>
    <row r="10" spans="1:2">
      <c r="A10" s="1" t="s">
        <v>1</v>
      </c>
    </row>
    <row r="11" spans="1:2">
      <c r="A11" s="1" t="s">
        <v>6</v>
      </c>
    </row>
    <row r="15" spans="1:2" ht="12" customHeight="1">
      <c r="A15" s="158" t="s">
        <v>2</v>
      </c>
      <c r="B15" s="158"/>
    </row>
    <row r="17" spans="1:2" ht="12" customHeight="1">
      <c r="A17" s="158" t="s">
        <v>3</v>
      </c>
      <c r="B17" s="158"/>
    </row>
    <row r="19" spans="1:2" ht="12" customHeight="1">
      <c r="A19" s="159" t="s">
        <v>177</v>
      </c>
      <c r="B19" s="159"/>
    </row>
    <row r="20" spans="1:2" ht="23.25" customHeight="1">
      <c r="A20" s="159"/>
      <c r="B20" s="159"/>
    </row>
    <row r="21" spans="1:2" ht="28.2" customHeight="1">
      <c r="A21" s="159"/>
      <c r="B21" s="159"/>
    </row>
    <row r="22" spans="1:2" ht="23.25" customHeight="1">
      <c r="A22" s="2"/>
      <c r="B22" s="2"/>
    </row>
    <row r="23" spans="1:2" ht="23.25" customHeight="1">
      <c r="A23" s="160" t="s">
        <v>7</v>
      </c>
      <c r="B23" s="160"/>
    </row>
    <row r="24" spans="1:2" ht="18.75" customHeight="1">
      <c r="A24" s="161"/>
      <c r="B24" s="161"/>
    </row>
    <row r="25" spans="1:2" ht="12" customHeight="1">
      <c r="A25" s="162" t="s">
        <v>8</v>
      </c>
      <c r="B25" s="163"/>
    </row>
    <row r="26" spans="1:2" ht="12" customHeight="1">
      <c r="A26" s="164"/>
      <c r="B26" s="165"/>
    </row>
    <row r="27" spans="1:2" ht="12" customHeight="1">
      <c r="A27" s="164"/>
      <c r="B27" s="165"/>
    </row>
    <row r="28" spans="1:2" ht="12" customHeight="1">
      <c r="A28" s="164"/>
      <c r="B28" s="165"/>
    </row>
    <row r="29" spans="1:2" ht="48.75" customHeight="1">
      <c r="A29" s="164"/>
      <c r="B29" s="165"/>
    </row>
    <row r="30" spans="1:2" ht="39" customHeight="1">
      <c r="A30" s="166"/>
      <c r="B30" s="167"/>
    </row>
    <row r="31" spans="1:2" ht="12" customHeight="1"/>
    <row r="35" spans="1:2" ht="14.4">
      <c r="A35" s="168"/>
      <c r="B35" s="168"/>
    </row>
    <row r="38" spans="1:2" ht="12.75" customHeight="1">
      <c r="A38" s="152" t="s">
        <v>168</v>
      </c>
      <c r="B38" s="153"/>
    </row>
    <row r="39" spans="1:2">
      <c r="A39" s="154"/>
      <c r="B39" s="155"/>
    </row>
    <row r="40" spans="1:2" ht="12.75" customHeight="1">
      <c r="A40" s="154"/>
      <c r="B40" s="155"/>
    </row>
    <row r="41" spans="1:2" ht="19.5" customHeight="1">
      <c r="A41" s="154"/>
      <c r="B41" s="155"/>
    </row>
    <row r="42" spans="1:2" ht="12" customHeight="1">
      <c r="A42" s="154"/>
      <c r="B42" s="155"/>
    </row>
    <row r="43" spans="1:2" ht="12" customHeight="1">
      <c r="A43" s="154"/>
      <c r="B43" s="155"/>
    </row>
    <row r="44" spans="1:2" ht="12" customHeight="1">
      <c r="A44" s="154"/>
      <c r="B44" s="155"/>
    </row>
    <row r="45" spans="1:2" ht="12" customHeight="1">
      <c r="A45" s="154"/>
      <c r="B45" s="155"/>
    </row>
    <row r="46" spans="1:2" ht="12" customHeight="1">
      <c r="A46" s="154"/>
      <c r="B46" s="155"/>
    </row>
    <row r="47" spans="1:2" ht="12" customHeight="1">
      <c r="A47" s="154"/>
      <c r="B47" s="155"/>
    </row>
    <row r="48" spans="1:2" ht="12" customHeight="1">
      <c r="A48" s="154"/>
      <c r="B48" s="155"/>
    </row>
    <row r="49" spans="1:2" ht="12" customHeight="1">
      <c r="A49" s="154"/>
      <c r="B49" s="155"/>
    </row>
    <row r="50" spans="1:2" ht="12" customHeight="1">
      <c r="A50" s="154"/>
      <c r="B50" s="155"/>
    </row>
    <row r="51" spans="1:2" ht="12" customHeight="1">
      <c r="A51" s="156"/>
      <c r="B51" s="157"/>
    </row>
  </sheetData>
  <mergeCells count="7">
    <mergeCell ref="A38:B51"/>
    <mergeCell ref="A15:B15"/>
    <mergeCell ref="A17:B17"/>
    <mergeCell ref="A19:B21"/>
    <mergeCell ref="A23:B24"/>
    <mergeCell ref="A25:B30"/>
    <mergeCell ref="A35:B35"/>
  </mergeCells>
  <printOptions horizontalCentered="1"/>
  <pageMargins left="0.70866141732283472" right="0.70866141732283472" top="0.74803149606299213" bottom="0.74803149606299213" header="0.31496062992125984" footer="0.31496062992125984"/>
  <pageSetup paperSize="9" scale="85" orientation="portrait" r:id="rId1"/>
  <headerFooter>
    <oddFooter>&amp;L&amp;"-,Gras"BPU - DQE&amp;C&amp;"-,Gras"DAF_2023_001511&amp;R&amp;"-,Gras"Page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74"/>
  <sheetViews>
    <sheetView topLeftCell="A52" workbookViewId="0">
      <selection activeCell="B49" sqref="B49"/>
    </sheetView>
  </sheetViews>
  <sheetFormatPr baseColWidth="10" defaultRowHeight="15.6"/>
  <cols>
    <col min="1" max="1" width="18.88671875" style="84" bestFit="1" customWidth="1"/>
    <col min="2" max="2" width="83.88671875" style="84" customWidth="1"/>
    <col min="3" max="3" width="20.109375" style="84" customWidth="1"/>
    <col min="4" max="4" width="25.6640625" style="84" customWidth="1"/>
    <col min="5" max="5" width="26.88671875" style="85" customWidth="1"/>
    <col min="6" max="6" width="23" style="85" customWidth="1"/>
    <col min="7" max="7" width="11.44140625" style="84"/>
    <col min="8" max="8" width="17.109375" style="84" bestFit="1" customWidth="1"/>
    <col min="9" max="256" width="11.44140625" style="84"/>
    <col min="257" max="257" width="18.88671875" style="84" bestFit="1" customWidth="1"/>
    <col min="258" max="258" width="83.88671875" style="84" customWidth="1"/>
    <col min="259" max="259" width="17.6640625" style="84" customWidth="1"/>
    <col min="260" max="260" width="25.6640625" style="84" customWidth="1"/>
    <col min="261" max="261" width="26.88671875" style="84" customWidth="1"/>
    <col min="262" max="262" width="23" style="84" customWidth="1"/>
    <col min="263" max="263" width="11.44140625" style="84"/>
    <col min="264" max="264" width="17.109375" style="84" bestFit="1" customWidth="1"/>
    <col min="265" max="512" width="11.44140625" style="84"/>
    <col min="513" max="513" width="18.88671875" style="84" bestFit="1" customWidth="1"/>
    <col min="514" max="514" width="83.88671875" style="84" customWidth="1"/>
    <col min="515" max="515" width="17.6640625" style="84" customWidth="1"/>
    <col min="516" max="516" width="25.6640625" style="84" customWidth="1"/>
    <col min="517" max="517" width="26.88671875" style="84" customWidth="1"/>
    <col min="518" max="518" width="23" style="84" customWidth="1"/>
    <col min="519" max="519" width="11.44140625" style="84"/>
    <col min="520" max="520" width="17.109375" style="84" bestFit="1" customWidth="1"/>
    <col min="521" max="768" width="11.44140625" style="84"/>
    <col min="769" max="769" width="18.88671875" style="84" bestFit="1" customWidth="1"/>
    <col min="770" max="770" width="83.88671875" style="84" customWidth="1"/>
    <col min="771" max="771" width="17.6640625" style="84" customWidth="1"/>
    <col min="772" max="772" width="25.6640625" style="84" customWidth="1"/>
    <col min="773" max="773" width="26.88671875" style="84" customWidth="1"/>
    <col min="774" max="774" width="23" style="84" customWidth="1"/>
    <col min="775" max="775" width="11.44140625" style="84"/>
    <col min="776" max="776" width="17.109375" style="84" bestFit="1" customWidth="1"/>
    <col min="777" max="1024" width="11.44140625" style="84"/>
    <col min="1025" max="1025" width="18.88671875" style="84" bestFit="1" customWidth="1"/>
    <col min="1026" max="1026" width="83.88671875" style="84" customWidth="1"/>
    <col min="1027" max="1027" width="17.6640625" style="84" customWidth="1"/>
    <col min="1028" max="1028" width="25.6640625" style="84" customWidth="1"/>
    <col min="1029" max="1029" width="26.88671875" style="84" customWidth="1"/>
    <col min="1030" max="1030" width="23" style="84" customWidth="1"/>
    <col min="1031" max="1031" width="11.44140625" style="84"/>
    <col min="1032" max="1032" width="17.109375" style="84" bestFit="1" customWidth="1"/>
    <col min="1033" max="1280" width="11.44140625" style="84"/>
    <col min="1281" max="1281" width="18.88671875" style="84" bestFit="1" customWidth="1"/>
    <col min="1282" max="1282" width="83.88671875" style="84" customWidth="1"/>
    <col min="1283" max="1283" width="17.6640625" style="84" customWidth="1"/>
    <col min="1284" max="1284" width="25.6640625" style="84" customWidth="1"/>
    <col min="1285" max="1285" width="26.88671875" style="84" customWidth="1"/>
    <col min="1286" max="1286" width="23" style="84" customWidth="1"/>
    <col min="1287" max="1287" width="11.44140625" style="84"/>
    <col min="1288" max="1288" width="17.109375" style="84" bestFit="1" customWidth="1"/>
    <col min="1289" max="1536" width="11.44140625" style="84"/>
    <col min="1537" max="1537" width="18.88671875" style="84" bestFit="1" customWidth="1"/>
    <col min="1538" max="1538" width="83.88671875" style="84" customWidth="1"/>
    <col min="1539" max="1539" width="17.6640625" style="84" customWidth="1"/>
    <col min="1540" max="1540" width="25.6640625" style="84" customWidth="1"/>
    <col min="1541" max="1541" width="26.88671875" style="84" customWidth="1"/>
    <col min="1542" max="1542" width="23" style="84" customWidth="1"/>
    <col min="1543" max="1543" width="11.44140625" style="84"/>
    <col min="1544" max="1544" width="17.109375" style="84" bestFit="1" customWidth="1"/>
    <col min="1545" max="1792" width="11.44140625" style="84"/>
    <col min="1793" max="1793" width="18.88671875" style="84" bestFit="1" customWidth="1"/>
    <col min="1794" max="1794" width="83.88671875" style="84" customWidth="1"/>
    <col min="1795" max="1795" width="17.6640625" style="84" customWidth="1"/>
    <col min="1796" max="1796" width="25.6640625" style="84" customWidth="1"/>
    <col min="1797" max="1797" width="26.88671875" style="84" customWidth="1"/>
    <col min="1798" max="1798" width="23" style="84" customWidth="1"/>
    <col min="1799" max="1799" width="11.44140625" style="84"/>
    <col min="1800" max="1800" width="17.109375" style="84" bestFit="1" customWidth="1"/>
    <col min="1801" max="2048" width="11.44140625" style="84"/>
    <col min="2049" max="2049" width="18.88671875" style="84" bestFit="1" customWidth="1"/>
    <col min="2050" max="2050" width="83.88671875" style="84" customWidth="1"/>
    <col min="2051" max="2051" width="17.6640625" style="84" customWidth="1"/>
    <col min="2052" max="2052" width="25.6640625" style="84" customWidth="1"/>
    <col min="2053" max="2053" width="26.88671875" style="84" customWidth="1"/>
    <col min="2054" max="2054" width="23" style="84" customWidth="1"/>
    <col min="2055" max="2055" width="11.44140625" style="84"/>
    <col min="2056" max="2056" width="17.109375" style="84" bestFit="1" customWidth="1"/>
    <col min="2057" max="2304" width="11.44140625" style="84"/>
    <col min="2305" max="2305" width="18.88671875" style="84" bestFit="1" customWidth="1"/>
    <col min="2306" max="2306" width="83.88671875" style="84" customWidth="1"/>
    <col min="2307" max="2307" width="17.6640625" style="84" customWidth="1"/>
    <col min="2308" max="2308" width="25.6640625" style="84" customWidth="1"/>
    <col min="2309" max="2309" width="26.88671875" style="84" customWidth="1"/>
    <col min="2310" max="2310" width="23" style="84" customWidth="1"/>
    <col min="2311" max="2311" width="11.44140625" style="84"/>
    <col min="2312" max="2312" width="17.109375" style="84" bestFit="1" customWidth="1"/>
    <col min="2313" max="2560" width="11.44140625" style="84"/>
    <col min="2561" max="2561" width="18.88671875" style="84" bestFit="1" customWidth="1"/>
    <col min="2562" max="2562" width="83.88671875" style="84" customWidth="1"/>
    <col min="2563" max="2563" width="17.6640625" style="84" customWidth="1"/>
    <col min="2564" max="2564" width="25.6640625" style="84" customWidth="1"/>
    <col min="2565" max="2565" width="26.88671875" style="84" customWidth="1"/>
    <col min="2566" max="2566" width="23" style="84" customWidth="1"/>
    <col min="2567" max="2567" width="11.44140625" style="84"/>
    <col min="2568" max="2568" width="17.109375" style="84" bestFit="1" customWidth="1"/>
    <col min="2569" max="2816" width="11.44140625" style="84"/>
    <col min="2817" max="2817" width="18.88671875" style="84" bestFit="1" customWidth="1"/>
    <col min="2818" max="2818" width="83.88671875" style="84" customWidth="1"/>
    <col min="2819" max="2819" width="17.6640625" style="84" customWidth="1"/>
    <col min="2820" max="2820" width="25.6640625" style="84" customWidth="1"/>
    <col min="2821" max="2821" width="26.88671875" style="84" customWidth="1"/>
    <col min="2822" max="2822" width="23" style="84" customWidth="1"/>
    <col min="2823" max="2823" width="11.44140625" style="84"/>
    <col min="2824" max="2824" width="17.109375" style="84" bestFit="1" customWidth="1"/>
    <col min="2825" max="3072" width="11.44140625" style="84"/>
    <col min="3073" max="3073" width="18.88671875" style="84" bestFit="1" customWidth="1"/>
    <col min="3074" max="3074" width="83.88671875" style="84" customWidth="1"/>
    <col min="3075" max="3075" width="17.6640625" style="84" customWidth="1"/>
    <col min="3076" max="3076" width="25.6640625" style="84" customWidth="1"/>
    <col min="3077" max="3077" width="26.88671875" style="84" customWidth="1"/>
    <col min="3078" max="3078" width="23" style="84" customWidth="1"/>
    <col min="3079" max="3079" width="11.44140625" style="84"/>
    <col min="3080" max="3080" width="17.109375" style="84" bestFit="1" customWidth="1"/>
    <col min="3081" max="3328" width="11.44140625" style="84"/>
    <col min="3329" max="3329" width="18.88671875" style="84" bestFit="1" customWidth="1"/>
    <col min="3330" max="3330" width="83.88671875" style="84" customWidth="1"/>
    <col min="3331" max="3331" width="17.6640625" style="84" customWidth="1"/>
    <col min="3332" max="3332" width="25.6640625" style="84" customWidth="1"/>
    <col min="3333" max="3333" width="26.88671875" style="84" customWidth="1"/>
    <col min="3334" max="3334" width="23" style="84" customWidth="1"/>
    <col min="3335" max="3335" width="11.44140625" style="84"/>
    <col min="3336" max="3336" width="17.109375" style="84" bestFit="1" customWidth="1"/>
    <col min="3337" max="3584" width="11.44140625" style="84"/>
    <col min="3585" max="3585" width="18.88671875" style="84" bestFit="1" customWidth="1"/>
    <col min="3586" max="3586" width="83.88671875" style="84" customWidth="1"/>
    <col min="3587" max="3587" width="17.6640625" style="84" customWidth="1"/>
    <col min="3588" max="3588" width="25.6640625" style="84" customWidth="1"/>
    <col min="3589" max="3589" width="26.88671875" style="84" customWidth="1"/>
    <col min="3590" max="3590" width="23" style="84" customWidth="1"/>
    <col min="3591" max="3591" width="11.44140625" style="84"/>
    <col min="3592" max="3592" width="17.109375" style="84" bestFit="1" customWidth="1"/>
    <col min="3593" max="3840" width="11.44140625" style="84"/>
    <col min="3841" max="3841" width="18.88671875" style="84" bestFit="1" customWidth="1"/>
    <col min="3842" max="3842" width="83.88671875" style="84" customWidth="1"/>
    <col min="3843" max="3843" width="17.6640625" style="84" customWidth="1"/>
    <col min="3844" max="3844" width="25.6640625" style="84" customWidth="1"/>
    <col min="3845" max="3845" width="26.88671875" style="84" customWidth="1"/>
    <col min="3846" max="3846" width="23" style="84" customWidth="1"/>
    <col min="3847" max="3847" width="11.44140625" style="84"/>
    <col min="3848" max="3848" width="17.109375" style="84" bestFit="1" customWidth="1"/>
    <col min="3849" max="4096" width="11.44140625" style="84"/>
    <col min="4097" max="4097" width="18.88671875" style="84" bestFit="1" customWidth="1"/>
    <col min="4098" max="4098" width="83.88671875" style="84" customWidth="1"/>
    <col min="4099" max="4099" width="17.6640625" style="84" customWidth="1"/>
    <col min="4100" max="4100" width="25.6640625" style="84" customWidth="1"/>
    <col min="4101" max="4101" width="26.88671875" style="84" customWidth="1"/>
    <col min="4102" max="4102" width="23" style="84" customWidth="1"/>
    <col min="4103" max="4103" width="11.44140625" style="84"/>
    <col min="4104" max="4104" width="17.109375" style="84" bestFit="1" customWidth="1"/>
    <col min="4105" max="4352" width="11.44140625" style="84"/>
    <col min="4353" max="4353" width="18.88671875" style="84" bestFit="1" customWidth="1"/>
    <col min="4354" max="4354" width="83.88671875" style="84" customWidth="1"/>
    <col min="4355" max="4355" width="17.6640625" style="84" customWidth="1"/>
    <col min="4356" max="4356" width="25.6640625" style="84" customWidth="1"/>
    <col min="4357" max="4357" width="26.88671875" style="84" customWidth="1"/>
    <col min="4358" max="4358" width="23" style="84" customWidth="1"/>
    <col min="4359" max="4359" width="11.44140625" style="84"/>
    <col min="4360" max="4360" width="17.109375" style="84" bestFit="1" customWidth="1"/>
    <col min="4361" max="4608" width="11.44140625" style="84"/>
    <col min="4609" max="4609" width="18.88671875" style="84" bestFit="1" customWidth="1"/>
    <col min="4610" max="4610" width="83.88671875" style="84" customWidth="1"/>
    <col min="4611" max="4611" width="17.6640625" style="84" customWidth="1"/>
    <col min="4612" max="4612" width="25.6640625" style="84" customWidth="1"/>
    <col min="4613" max="4613" width="26.88671875" style="84" customWidth="1"/>
    <col min="4614" max="4614" width="23" style="84" customWidth="1"/>
    <col min="4615" max="4615" width="11.44140625" style="84"/>
    <col min="4616" max="4616" width="17.109375" style="84" bestFit="1" customWidth="1"/>
    <col min="4617" max="4864" width="11.44140625" style="84"/>
    <col min="4865" max="4865" width="18.88671875" style="84" bestFit="1" customWidth="1"/>
    <col min="4866" max="4866" width="83.88671875" style="84" customWidth="1"/>
    <col min="4867" max="4867" width="17.6640625" style="84" customWidth="1"/>
    <col min="4868" max="4868" width="25.6640625" style="84" customWidth="1"/>
    <col min="4869" max="4869" width="26.88671875" style="84" customWidth="1"/>
    <col min="4870" max="4870" width="23" style="84" customWidth="1"/>
    <col min="4871" max="4871" width="11.44140625" style="84"/>
    <col min="4872" max="4872" width="17.109375" style="84" bestFit="1" customWidth="1"/>
    <col min="4873" max="5120" width="11.44140625" style="84"/>
    <col min="5121" max="5121" width="18.88671875" style="84" bestFit="1" customWidth="1"/>
    <col min="5122" max="5122" width="83.88671875" style="84" customWidth="1"/>
    <col min="5123" max="5123" width="17.6640625" style="84" customWidth="1"/>
    <col min="5124" max="5124" width="25.6640625" style="84" customWidth="1"/>
    <col min="5125" max="5125" width="26.88671875" style="84" customWidth="1"/>
    <col min="5126" max="5126" width="23" style="84" customWidth="1"/>
    <col min="5127" max="5127" width="11.44140625" style="84"/>
    <col min="5128" max="5128" width="17.109375" style="84" bestFit="1" customWidth="1"/>
    <col min="5129" max="5376" width="11.44140625" style="84"/>
    <col min="5377" max="5377" width="18.88671875" style="84" bestFit="1" customWidth="1"/>
    <col min="5378" max="5378" width="83.88671875" style="84" customWidth="1"/>
    <col min="5379" max="5379" width="17.6640625" style="84" customWidth="1"/>
    <col min="5380" max="5380" width="25.6640625" style="84" customWidth="1"/>
    <col min="5381" max="5381" width="26.88671875" style="84" customWidth="1"/>
    <col min="5382" max="5382" width="23" style="84" customWidth="1"/>
    <col min="5383" max="5383" width="11.44140625" style="84"/>
    <col min="5384" max="5384" width="17.109375" style="84" bestFit="1" customWidth="1"/>
    <col min="5385" max="5632" width="11.44140625" style="84"/>
    <col min="5633" max="5633" width="18.88671875" style="84" bestFit="1" customWidth="1"/>
    <col min="5634" max="5634" width="83.88671875" style="84" customWidth="1"/>
    <col min="5635" max="5635" width="17.6640625" style="84" customWidth="1"/>
    <col min="5636" max="5636" width="25.6640625" style="84" customWidth="1"/>
    <col min="5637" max="5637" width="26.88671875" style="84" customWidth="1"/>
    <col min="5638" max="5638" width="23" style="84" customWidth="1"/>
    <col min="5639" max="5639" width="11.44140625" style="84"/>
    <col min="5640" max="5640" width="17.109375" style="84" bestFit="1" customWidth="1"/>
    <col min="5641" max="5888" width="11.44140625" style="84"/>
    <col min="5889" max="5889" width="18.88671875" style="84" bestFit="1" customWidth="1"/>
    <col min="5890" max="5890" width="83.88671875" style="84" customWidth="1"/>
    <col min="5891" max="5891" width="17.6640625" style="84" customWidth="1"/>
    <col min="5892" max="5892" width="25.6640625" style="84" customWidth="1"/>
    <col min="5893" max="5893" width="26.88671875" style="84" customWidth="1"/>
    <col min="5894" max="5894" width="23" style="84" customWidth="1"/>
    <col min="5895" max="5895" width="11.44140625" style="84"/>
    <col min="5896" max="5896" width="17.109375" style="84" bestFit="1" customWidth="1"/>
    <col min="5897" max="6144" width="11.44140625" style="84"/>
    <col min="6145" max="6145" width="18.88671875" style="84" bestFit="1" customWidth="1"/>
    <col min="6146" max="6146" width="83.88671875" style="84" customWidth="1"/>
    <col min="6147" max="6147" width="17.6640625" style="84" customWidth="1"/>
    <col min="6148" max="6148" width="25.6640625" style="84" customWidth="1"/>
    <col min="6149" max="6149" width="26.88671875" style="84" customWidth="1"/>
    <col min="6150" max="6150" width="23" style="84" customWidth="1"/>
    <col min="6151" max="6151" width="11.44140625" style="84"/>
    <col min="6152" max="6152" width="17.109375" style="84" bestFit="1" customWidth="1"/>
    <col min="6153" max="6400" width="11.44140625" style="84"/>
    <col min="6401" max="6401" width="18.88671875" style="84" bestFit="1" customWidth="1"/>
    <col min="6402" max="6402" width="83.88671875" style="84" customWidth="1"/>
    <col min="6403" max="6403" width="17.6640625" style="84" customWidth="1"/>
    <col min="6404" max="6404" width="25.6640625" style="84" customWidth="1"/>
    <col min="6405" max="6405" width="26.88671875" style="84" customWidth="1"/>
    <col min="6406" max="6406" width="23" style="84" customWidth="1"/>
    <col min="6407" max="6407" width="11.44140625" style="84"/>
    <col min="6408" max="6408" width="17.109375" style="84" bestFit="1" customWidth="1"/>
    <col min="6409" max="6656" width="11.44140625" style="84"/>
    <col min="6657" max="6657" width="18.88671875" style="84" bestFit="1" customWidth="1"/>
    <col min="6658" max="6658" width="83.88671875" style="84" customWidth="1"/>
    <col min="6659" max="6659" width="17.6640625" style="84" customWidth="1"/>
    <col min="6660" max="6660" width="25.6640625" style="84" customWidth="1"/>
    <col min="6661" max="6661" width="26.88671875" style="84" customWidth="1"/>
    <col min="6662" max="6662" width="23" style="84" customWidth="1"/>
    <col min="6663" max="6663" width="11.44140625" style="84"/>
    <col min="6664" max="6664" width="17.109375" style="84" bestFit="1" customWidth="1"/>
    <col min="6665" max="6912" width="11.44140625" style="84"/>
    <col min="6913" max="6913" width="18.88671875" style="84" bestFit="1" customWidth="1"/>
    <col min="6914" max="6914" width="83.88671875" style="84" customWidth="1"/>
    <col min="6915" max="6915" width="17.6640625" style="84" customWidth="1"/>
    <col min="6916" max="6916" width="25.6640625" style="84" customWidth="1"/>
    <col min="6917" max="6917" width="26.88671875" style="84" customWidth="1"/>
    <col min="6918" max="6918" width="23" style="84" customWidth="1"/>
    <col min="6919" max="6919" width="11.44140625" style="84"/>
    <col min="6920" max="6920" width="17.109375" style="84" bestFit="1" customWidth="1"/>
    <col min="6921" max="7168" width="11.44140625" style="84"/>
    <col min="7169" max="7169" width="18.88671875" style="84" bestFit="1" customWidth="1"/>
    <col min="7170" max="7170" width="83.88671875" style="84" customWidth="1"/>
    <col min="7171" max="7171" width="17.6640625" style="84" customWidth="1"/>
    <col min="7172" max="7172" width="25.6640625" style="84" customWidth="1"/>
    <col min="7173" max="7173" width="26.88671875" style="84" customWidth="1"/>
    <col min="7174" max="7174" width="23" style="84" customWidth="1"/>
    <col min="7175" max="7175" width="11.44140625" style="84"/>
    <col min="7176" max="7176" width="17.109375" style="84" bestFit="1" customWidth="1"/>
    <col min="7177" max="7424" width="11.44140625" style="84"/>
    <col min="7425" max="7425" width="18.88671875" style="84" bestFit="1" customWidth="1"/>
    <col min="7426" max="7426" width="83.88671875" style="84" customWidth="1"/>
    <col min="7427" max="7427" width="17.6640625" style="84" customWidth="1"/>
    <col min="7428" max="7428" width="25.6640625" style="84" customWidth="1"/>
    <col min="7429" max="7429" width="26.88671875" style="84" customWidth="1"/>
    <col min="7430" max="7430" width="23" style="84" customWidth="1"/>
    <col min="7431" max="7431" width="11.44140625" style="84"/>
    <col min="7432" max="7432" width="17.109375" style="84" bestFit="1" customWidth="1"/>
    <col min="7433" max="7680" width="11.44140625" style="84"/>
    <col min="7681" max="7681" width="18.88671875" style="84" bestFit="1" customWidth="1"/>
    <col min="7682" max="7682" width="83.88671875" style="84" customWidth="1"/>
    <col min="7683" max="7683" width="17.6640625" style="84" customWidth="1"/>
    <col min="7684" max="7684" width="25.6640625" style="84" customWidth="1"/>
    <col min="7685" max="7685" width="26.88671875" style="84" customWidth="1"/>
    <col min="7686" max="7686" width="23" style="84" customWidth="1"/>
    <col min="7687" max="7687" width="11.44140625" style="84"/>
    <col min="7688" max="7688" width="17.109375" style="84" bestFit="1" customWidth="1"/>
    <col min="7689" max="7936" width="11.44140625" style="84"/>
    <col min="7937" max="7937" width="18.88671875" style="84" bestFit="1" customWidth="1"/>
    <col min="7938" max="7938" width="83.88671875" style="84" customWidth="1"/>
    <col min="7939" max="7939" width="17.6640625" style="84" customWidth="1"/>
    <col min="7940" max="7940" width="25.6640625" style="84" customWidth="1"/>
    <col min="7941" max="7941" width="26.88671875" style="84" customWidth="1"/>
    <col min="7942" max="7942" width="23" style="84" customWidth="1"/>
    <col min="7943" max="7943" width="11.44140625" style="84"/>
    <col min="7944" max="7944" width="17.109375" style="84" bestFit="1" customWidth="1"/>
    <col min="7945" max="8192" width="11.44140625" style="84"/>
    <col min="8193" max="8193" width="18.88671875" style="84" bestFit="1" customWidth="1"/>
    <col min="8194" max="8194" width="83.88671875" style="84" customWidth="1"/>
    <col min="8195" max="8195" width="17.6640625" style="84" customWidth="1"/>
    <col min="8196" max="8196" width="25.6640625" style="84" customWidth="1"/>
    <col min="8197" max="8197" width="26.88671875" style="84" customWidth="1"/>
    <col min="8198" max="8198" width="23" style="84" customWidth="1"/>
    <col min="8199" max="8199" width="11.44140625" style="84"/>
    <col min="8200" max="8200" width="17.109375" style="84" bestFit="1" customWidth="1"/>
    <col min="8201" max="8448" width="11.44140625" style="84"/>
    <col min="8449" max="8449" width="18.88671875" style="84" bestFit="1" customWidth="1"/>
    <col min="8450" max="8450" width="83.88671875" style="84" customWidth="1"/>
    <col min="8451" max="8451" width="17.6640625" style="84" customWidth="1"/>
    <col min="8452" max="8452" width="25.6640625" style="84" customWidth="1"/>
    <col min="8453" max="8453" width="26.88671875" style="84" customWidth="1"/>
    <col min="8454" max="8454" width="23" style="84" customWidth="1"/>
    <col min="8455" max="8455" width="11.44140625" style="84"/>
    <col min="8456" max="8456" width="17.109375" style="84" bestFit="1" customWidth="1"/>
    <col min="8457" max="8704" width="11.44140625" style="84"/>
    <col min="8705" max="8705" width="18.88671875" style="84" bestFit="1" customWidth="1"/>
    <col min="8706" max="8706" width="83.88671875" style="84" customWidth="1"/>
    <col min="8707" max="8707" width="17.6640625" style="84" customWidth="1"/>
    <col min="8708" max="8708" width="25.6640625" style="84" customWidth="1"/>
    <col min="8709" max="8709" width="26.88671875" style="84" customWidth="1"/>
    <col min="8710" max="8710" width="23" style="84" customWidth="1"/>
    <col min="8711" max="8711" width="11.44140625" style="84"/>
    <col min="8712" max="8712" width="17.109375" style="84" bestFit="1" customWidth="1"/>
    <col min="8713" max="8960" width="11.44140625" style="84"/>
    <col min="8961" max="8961" width="18.88671875" style="84" bestFit="1" customWidth="1"/>
    <col min="8962" max="8962" width="83.88671875" style="84" customWidth="1"/>
    <col min="8963" max="8963" width="17.6640625" style="84" customWidth="1"/>
    <col min="8964" max="8964" width="25.6640625" style="84" customWidth="1"/>
    <col min="8965" max="8965" width="26.88671875" style="84" customWidth="1"/>
    <col min="8966" max="8966" width="23" style="84" customWidth="1"/>
    <col min="8967" max="8967" width="11.44140625" style="84"/>
    <col min="8968" max="8968" width="17.109375" style="84" bestFit="1" customWidth="1"/>
    <col min="8969" max="9216" width="11.44140625" style="84"/>
    <col min="9217" max="9217" width="18.88671875" style="84" bestFit="1" customWidth="1"/>
    <col min="9218" max="9218" width="83.88671875" style="84" customWidth="1"/>
    <col min="9219" max="9219" width="17.6640625" style="84" customWidth="1"/>
    <col min="9220" max="9220" width="25.6640625" style="84" customWidth="1"/>
    <col min="9221" max="9221" width="26.88671875" style="84" customWidth="1"/>
    <col min="9222" max="9222" width="23" style="84" customWidth="1"/>
    <col min="9223" max="9223" width="11.44140625" style="84"/>
    <col min="9224" max="9224" width="17.109375" style="84" bestFit="1" customWidth="1"/>
    <col min="9225" max="9472" width="11.44140625" style="84"/>
    <col min="9473" max="9473" width="18.88671875" style="84" bestFit="1" customWidth="1"/>
    <col min="9474" max="9474" width="83.88671875" style="84" customWidth="1"/>
    <col min="9475" max="9475" width="17.6640625" style="84" customWidth="1"/>
    <col min="9476" max="9476" width="25.6640625" style="84" customWidth="1"/>
    <col min="9477" max="9477" width="26.88671875" style="84" customWidth="1"/>
    <col min="9478" max="9478" width="23" style="84" customWidth="1"/>
    <col min="9479" max="9479" width="11.44140625" style="84"/>
    <col min="9480" max="9480" width="17.109375" style="84" bestFit="1" customWidth="1"/>
    <col min="9481" max="9728" width="11.44140625" style="84"/>
    <col min="9729" max="9729" width="18.88671875" style="84" bestFit="1" customWidth="1"/>
    <col min="9730" max="9730" width="83.88671875" style="84" customWidth="1"/>
    <col min="9731" max="9731" width="17.6640625" style="84" customWidth="1"/>
    <col min="9732" max="9732" width="25.6640625" style="84" customWidth="1"/>
    <col min="9733" max="9733" width="26.88671875" style="84" customWidth="1"/>
    <col min="9734" max="9734" width="23" style="84" customWidth="1"/>
    <col min="9735" max="9735" width="11.44140625" style="84"/>
    <col min="9736" max="9736" width="17.109375" style="84" bestFit="1" customWidth="1"/>
    <col min="9737" max="9984" width="11.44140625" style="84"/>
    <col min="9985" max="9985" width="18.88671875" style="84" bestFit="1" customWidth="1"/>
    <col min="9986" max="9986" width="83.88671875" style="84" customWidth="1"/>
    <col min="9987" max="9987" width="17.6640625" style="84" customWidth="1"/>
    <col min="9988" max="9988" width="25.6640625" style="84" customWidth="1"/>
    <col min="9989" max="9989" width="26.88671875" style="84" customWidth="1"/>
    <col min="9990" max="9990" width="23" style="84" customWidth="1"/>
    <col min="9991" max="9991" width="11.44140625" style="84"/>
    <col min="9992" max="9992" width="17.109375" style="84" bestFit="1" customWidth="1"/>
    <col min="9993" max="10240" width="11.44140625" style="84"/>
    <col min="10241" max="10241" width="18.88671875" style="84" bestFit="1" customWidth="1"/>
    <col min="10242" max="10242" width="83.88671875" style="84" customWidth="1"/>
    <col min="10243" max="10243" width="17.6640625" style="84" customWidth="1"/>
    <col min="10244" max="10244" width="25.6640625" style="84" customWidth="1"/>
    <col min="10245" max="10245" width="26.88671875" style="84" customWidth="1"/>
    <col min="10246" max="10246" width="23" style="84" customWidth="1"/>
    <col min="10247" max="10247" width="11.44140625" style="84"/>
    <col min="10248" max="10248" width="17.109375" style="84" bestFit="1" customWidth="1"/>
    <col min="10249" max="10496" width="11.44140625" style="84"/>
    <col min="10497" max="10497" width="18.88671875" style="84" bestFit="1" customWidth="1"/>
    <col min="10498" max="10498" width="83.88671875" style="84" customWidth="1"/>
    <col min="10499" max="10499" width="17.6640625" style="84" customWidth="1"/>
    <col min="10500" max="10500" width="25.6640625" style="84" customWidth="1"/>
    <col min="10501" max="10501" width="26.88671875" style="84" customWidth="1"/>
    <col min="10502" max="10502" width="23" style="84" customWidth="1"/>
    <col min="10503" max="10503" width="11.44140625" style="84"/>
    <col min="10504" max="10504" width="17.109375" style="84" bestFit="1" customWidth="1"/>
    <col min="10505" max="10752" width="11.44140625" style="84"/>
    <col min="10753" max="10753" width="18.88671875" style="84" bestFit="1" customWidth="1"/>
    <col min="10754" max="10754" width="83.88671875" style="84" customWidth="1"/>
    <col min="10755" max="10755" width="17.6640625" style="84" customWidth="1"/>
    <col min="10756" max="10756" width="25.6640625" style="84" customWidth="1"/>
    <col min="10757" max="10757" width="26.88671875" style="84" customWidth="1"/>
    <col min="10758" max="10758" width="23" style="84" customWidth="1"/>
    <col min="10759" max="10759" width="11.44140625" style="84"/>
    <col min="10760" max="10760" width="17.109375" style="84" bestFit="1" customWidth="1"/>
    <col min="10761" max="11008" width="11.44140625" style="84"/>
    <col min="11009" max="11009" width="18.88671875" style="84" bestFit="1" customWidth="1"/>
    <col min="11010" max="11010" width="83.88671875" style="84" customWidth="1"/>
    <col min="11011" max="11011" width="17.6640625" style="84" customWidth="1"/>
    <col min="11012" max="11012" width="25.6640625" style="84" customWidth="1"/>
    <col min="11013" max="11013" width="26.88671875" style="84" customWidth="1"/>
    <col min="11014" max="11014" width="23" style="84" customWidth="1"/>
    <col min="11015" max="11015" width="11.44140625" style="84"/>
    <col min="11016" max="11016" width="17.109375" style="84" bestFit="1" customWidth="1"/>
    <col min="11017" max="11264" width="11.44140625" style="84"/>
    <col min="11265" max="11265" width="18.88671875" style="84" bestFit="1" customWidth="1"/>
    <col min="11266" max="11266" width="83.88671875" style="84" customWidth="1"/>
    <col min="11267" max="11267" width="17.6640625" style="84" customWidth="1"/>
    <col min="11268" max="11268" width="25.6640625" style="84" customWidth="1"/>
    <col min="11269" max="11269" width="26.88671875" style="84" customWidth="1"/>
    <col min="11270" max="11270" width="23" style="84" customWidth="1"/>
    <col min="11271" max="11271" width="11.44140625" style="84"/>
    <col min="11272" max="11272" width="17.109375" style="84" bestFit="1" customWidth="1"/>
    <col min="11273" max="11520" width="11.44140625" style="84"/>
    <col min="11521" max="11521" width="18.88671875" style="84" bestFit="1" customWidth="1"/>
    <col min="11522" max="11522" width="83.88671875" style="84" customWidth="1"/>
    <col min="11523" max="11523" width="17.6640625" style="84" customWidth="1"/>
    <col min="11524" max="11524" width="25.6640625" style="84" customWidth="1"/>
    <col min="11525" max="11525" width="26.88671875" style="84" customWidth="1"/>
    <col min="11526" max="11526" width="23" style="84" customWidth="1"/>
    <col min="11527" max="11527" width="11.44140625" style="84"/>
    <col min="11528" max="11528" width="17.109375" style="84" bestFit="1" customWidth="1"/>
    <col min="11529" max="11776" width="11.44140625" style="84"/>
    <col min="11777" max="11777" width="18.88671875" style="84" bestFit="1" customWidth="1"/>
    <col min="11778" max="11778" width="83.88671875" style="84" customWidth="1"/>
    <col min="11779" max="11779" width="17.6640625" style="84" customWidth="1"/>
    <col min="11780" max="11780" width="25.6640625" style="84" customWidth="1"/>
    <col min="11781" max="11781" width="26.88671875" style="84" customWidth="1"/>
    <col min="11782" max="11782" width="23" style="84" customWidth="1"/>
    <col min="11783" max="11783" width="11.44140625" style="84"/>
    <col min="11784" max="11784" width="17.109375" style="84" bestFit="1" customWidth="1"/>
    <col min="11785" max="12032" width="11.44140625" style="84"/>
    <col min="12033" max="12033" width="18.88671875" style="84" bestFit="1" customWidth="1"/>
    <col min="12034" max="12034" width="83.88671875" style="84" customWidth="1"/>
    <col min="12035" max="12035" width="17.6640625" style="84" customWidth="1"/>
    <col min="12036" max="12036" width="25.6640625" style="84" customWidth="1"/>
    <col min="12037" max="12037" width="26.88671875" style="84" customWidth="1"/>
    <col min="12038" max="12038" width="23" style="84" customWidth="1"/>
    <col min="12039" max="12039" width="11.44140625" style="84"/>
    <col min="12040" max="12040" width="17.109375" style="84" bestFit="1" customWidth="1"/>
    <col min="12041" max="12288" width="11.44140625" style="84"/>
    <col min="12289" max="12289" width="18.88671875" style="84" bestFit="1" customWidth="1"/>
    <col min="12290" max="12290" width="83.88671875" style="84" customWidth="1"/>
    <col min="12291" max="12291" width="17.6640625" style="84" customWidth="1"/>
    <col min="12292" max="12292" width="25.6640625" style="84" customWidth="1"/>
    <col min="12293" max="12293" width="26.88671875" style="84" customWidth="1"/>
    <col min="12294" max="12294" width="23" style="84" customWidth="1"/>
    <col min="12295" max="12295" width="11.44140625" style="84"/>
    <col min="12296" max="12296" width="17.109375" style="84" bestFit="1" customWidth="1"/>
    <col min="12297" max="12544" width="11.44140625" style="84"/>
    <col min="12545" max="12545" width="18.88671875" style="84" bestFit="1" customWidth="1"/>
    <col min="12546" max="12546" width="83.88671875" style="84" customWidth="1"/>
    <col min="12547" max="12547" width="17.6640625" style="84" customWidth="1"/>
    <col min="12548" max="12548" width="25.6640625" style="84" customWidth="1"/>
    <col min="12549" max="12549" width="26.88671875" style="84" customWidth="1"/>
    <col min="12550" max="12550" width="23" style="84" customWidth="1"/>
    <col min="12551" max="12551" width="11.44140625" style="84"/>
    <col min="12552" max="12552" width="17.109375" style="84" bestFit="1" customWidth="1"/>
    <col min="12553" max="12800" width="11.44140625" style="84"/>
    <col min="12801" max="12801" width="18.88671875" style="84" bestFit="1" customWidth="1"/>
    <col min="12802" max="12802" width="83.88671875" style="84" customWidth="1"/>
    <col min="12803" max="12803" width="17.6640625" style="84" customWidth="1"/>
    <col min="12804" max="12804" width="25.6640625" style="84" customWidth="1"/>
    <col min="12805" max="12805" width="26.88671875" style="84" customWidth="1"/>
    <col min="12806" max="12806" width="23" style="84" customWidth="1"/>
    <col min="12807" max="12807" width="11.44140625" style="84"/>
    <col min="12808" max="12808" width="17.109375" style="84" bestFit="1" customWidth="1"/>
    <col min="12809" max="13056" width="11.44140625" style="84"/>
    <col min="13057" max="13057" width="18.88671875" style="84" bestFit="1" customWidth="1"/>
    <col min="13058" max="13058" width="83.88671875" style="84" customWidth="1"/>
    <col min="13059" max="13059" width="17.6640625" style="84" customWidth="1"/>
    <col min="13060" max="13060" width="25.6640625" style="84" customWidth="1"/>
    <col min="13061" max="13061" width="26.88671875" style="84" customWidth="1"/>
    <col min="13062" max="13062" width="23" style="84" customWidth="1"/>
    <col min="13063" max="13063" width="11.44140625" style="84"/>
    <col min="13064" max="13064" width="17.109375" style="84" bestFit="1" customWidth="1"/>
    <col min="13065" max="13312" width="11.44140625" style="84"/>
    <col min="13313" max="13313" width="18.88671875" style="84" bestFit="1" customWidth="1"/>
    <col min="13314" max="13314" width="83.88671875" style="84" customWidth="1"/>
    <col min="13315" max="13315" width="17.6640625" style="84" customWidth="1"/>
    <col min="13316" max="13316" width="25.6640625" style="84" customWidth="1"/>
    <col min="13317" max="13317" width="26.88671875" style="84" customWidth="1"/>
    <col min="13318" max="13318" width="23" style="84" customWidth="1"/>
    <col min="13319" max="13319" width="11.44140625" style="84"/>
    <col min="13320" max="13320" width="17.109375" style="84" bestFit="1" customWidth="1"/>
    <col min="13321" max="13568" width="11.44140625" style="84"/>
    <col min="13569" max="13569" width="18.88671875" style="84" bestFit="1" customWidth="1"/>
    <col min="13570" max="13570" width="83.88671875" style="84" customWidth="1"/>
    <col min="13571" max="13571" width="17.6640625" style="84" customWidth="1"/>
    <col min="13572" max="13572" width="25.6640625" style="84" customWidth="1"/>
    <col min="13573" max="13573" width="26.88671875" style="84" customWidth="1"/>
    <col min="13574" max="13574" width="23" style="84" customWidth="1"/>
    <col min="13575" max="13575" width="11.44140625" style="84"/>
    <col min="13576" max="13576" width="17.109375" style="84" bestFit="1" customWidth="1"/>
    <col min="13577" max="13824" width="11.44140625" style="84"/>
    <col min="13825" max="13825" width="18.88671875" style="84" bestFit="1" customWidth="1"/>
    <col min="13826" max="13826" width="83.88671875" style="84" customWidth="1"/>
    <col min="13827" max="13827" width="17.6640625" style="84" customWidth="1"/>
    <col min="13828" max="13828" width="25.6640625" style="84" customWidth="1"/>
    <col min="13829" max="13829" width="26.88671875" style="84" customWidth="1"/>
    <col min="13830" max="13830" width="23" style="84" customWidth="1"/>
    <col min="13831" max="13831" width="11.44140625" style="84"/>
    <col min="13832" max="13832" width="17.109375" style="84" bestFit="1" customWidth="1"/>
    <col min="13833" max="14080" width="11.44140625" style="84"/>
    <col min="14081" max="14081" width="18.88671875" style="84" bestFit="1" customWidth="1"/>
    <col min="14082" max="14082" width="83.88671875" style="84" customWidth="1"/>
    <col min="14083" max="14083" width="17.6640625" style="84" customWidth="1"/>
    <col min="14084" max="14084" width="25.6640625" style="84" customWidth="1"/>
    <col min="14085" max="14085" width="26.88671875" style="84" customWidth="1"/>
    <col min="14086" max="14086" width="23" style="84" customWidth="1"/>
    <col min="14087" max="14087" width="11.44140625" style="84"/>
    <col min="14088" max="14088" width="17.109375" style="84" bestFit="1" customWidth="1"/>
    <col min="14089" max="14336" width="11.44140625" style="84"/>
    <col min="14337" max="14337" width="18.88671875" style="84" bestFit="1" customWidth="1"/>
    <col min="14338" max="14338" width="83.88671875" style="84" customWidth="1"/>
    <col min="14339" max="14339" width="17.6640625" style="84" customWidth="1"/>
    <col min="14340" max="14340" width="25.6640625" style="84" customWidth="1"/>
    <col min="14341" max="14341" width="26.88671875" style="84" customWidth="1"/>
    <col min="14342" max="14342" width="23" style="84" customWidth="1"/>
    <col min="14343" max="14343" width="11.44140625" style="84"/>
    <col min="14344" max="14344" width="17.109375" style="84" bestFit="1" customWidth="1"/>
    <col min="14345" max="14592" width="11.44140625" style="84"/>
    <col min="14593" max="14593" width="18.88671875" style="84" bestFit="1" customWidth="1"/>
    <col min="14594" max="14594" width="83.88671875" style="84" customWidth="1"/>
    <col min="14595" max="14595" width="17.6640625" style="84" customWidth="1"/>
    <col min="14596" max="14596" width="25.6640625" style="84" customWidth="1"/>
    <col min="14597" max="14597" width="26.88671875" style="84" customWidth="1"/>
    <col min="14598" max="14598" width="23" style="84" customWidth="1"/>
    <col min="14599" max="14599" width="11.44140625" style="84"/>
    <col min="14600" max="14600" width="17.109375" style="84" bestFit="1" customWidth="1"/>
    <col min="14601" max="14848" width="11.44140625" style="84"/>
    <col min="14849" max="14849" width="18.88671875" style="84" bestFit="1" customWidth="1"/>
    <col min="14850" max="14850" width="83.88671875" style="84" customWidth="1"/>
    <col min="14851" max="14851" width="17.6640625" style="84" customWidth="1"/>
    <col min="14852" max="14852" width="25.6640625" style="84" customWidth="1"/>
    <col min="14853" max="14853" width="26.88671875" style="84" customWidth="1"/>
    <col min="14854" max="14854" width="23" style="84" customWidth="1"/>
    <col min="14855" max="14855" width="11.44140625" style="84"/>
    <col min="14856" max="14856" width="17.109375" style="84" bestFit="1" customWidth="1"/>
    <col min="14857" max="15104" width="11.44140625" style="84"/>
    <col min="15105" max="15105" width="18.88671875" style="84" bestFit="1" customWidth="1"/>
    <col min="15106" max="15106" width="83.88671875" style="84" customWidth="1"/>
    <col min="15107" max="15107" width="17.6640625" style="84" customWidth="1"/>
    <col min="15108" max="15108" width="25.6640625" style="84" customWidth="1"/>
    <col min="15109" max="15109" width="26.88671875" style="84" customWidth="1"/>
    <col min="15110" max="15110" width="23" style="84" customWidth="1"/>
    <col min="15111" max="15111" width="11.44140625" style="84"/>
    <col min="15112" max="15112" width="17.109375" style="84" bestFit="1" customWidth="1"/>
    <col min="15113" max="15360" width="11.44140625" style="84"/>
    <col min="15361" max="15361" width="18.88671875" style="84" bestFit="1" customWidth="1"/>
    <col min="15362" max="15362" width="83.88671875" style="84" customWidth="1"/>
    <col min="15363" max="15363" width="17.6640625" style="84" customWidth="1"/>
    <col min="15364" max="15364" width="25.6640625" style="84" customWidth="1"/>
    <col min="15365" max="15365" width="26.88671875" style="84" customWidth="1"/>
    <col min="15366" max="15366" width="23" style="84" customWidth="1"/>
    <col min="15367" max="15367" width="11.44140625" style="84"/>
    <col min="15368" max="15368" width="17.109375" style="84" bestFit="1" customWidth="1"/>
    <col min="15369" max="15616" width="11.44140625" style="84"/>
    <col min="15617" max="15617" width="18.88671875" style="84" bestFit="1" customWidth="1"/>
    <col min="15618" max="15618" width="83.88671875" style="84" customWidth="1"/>
    <col min="15619" max="15619" width="17.6640625" style="84" customWidth="1"/>
    <col min="15620" max="15620" width="25.6640625" style="84" customWidth="1"/>
    <col min="15621" max="15621" width="26.88671875" style="84" customWidth="1"/>
    <col min="15622" max="15622" width="23" style="84" customWidth="1"/>
    <col min="15623" max="15623" width="11.44140625" style="84"/>
    <col min="15624" max="15624" width="17.109375" style="84" bestFit="1" customWidth="1"/>
    <col min="15625" max="15872" width="11.44140625" style="84"/>
    <col min="15873" max="15873" width="18.88671875" style="84" bestFit="1" customWidth="1"/>
    <col min="15874" max="15874" width="83.88671875" style="84" customWidth="1"/>
    <col min="15875" max="15875" width="17.6640625" style="84" customWidth="1"/>
    <col min="15876" max="15876" width="25.6640625" style="84" customWidth="1"/>
    <col min="15877" max="15877" width="26.88671875" style="84" customWidth="1"/>
    <col min="15878" max="15878" width="23" style="84" customWidth="1"/>
    <col min="15879" max="15879" width="11.44140625" style="84"/>
    <col min="15880" max="15880" width="17.109375" style="84" bestFit="1" customWidth="1"/>
    <col min="15881" max="16128" width="11.44140625" style="84"/>
    <col min="16129" max="16129" width="18.88671875" style="84" bestFit="1" customWidth="1"/>
    <col min="16130" max="16130" width="83.88671875" style="84" customWidth="1"/>
    <col min="16131" max="16131" width="17.6640625" style="84" customWidth="1"/>
    <col min="16132" max="16132" width="25.6640625" style="84" customWidth="1"/>
    <col min="16133" max="16133" width="26.88671875" style="84" customWidth="1"/>
    <col min="16134" max="16134" width="23" style="84" customWidth="1"/>
    <col min="16135" max="16135" width="11.44140625" style="84"/>
    <col min="16136" max="16136" width="17.109375" style="84" bestFit="1" customWidth="1"/>
    <col min="16137" max="16384" width="11.44140625" style="84"/>
  </cols>
  <sheetData>
    <row r="1" spans="1:6" s="83" customFormat="1" ht="123" customHeight="1">
      <c r="A1" s="174" t="s">
        <v>165</v>
      </c>
      <c r="B1" s="174"/>
      <c r="C1" s="174"/>
      <c r="D1" s="174"/>
      <c r="E1" s="174"/>
      <c r="F1" s="174"/>
    </row>
    <row r="2" spans="1:6" s="83" customFormat="1" ht="28.5" customHeight="1" thickBot="1">
      <c r="A2" s="169"/>
      <c r="B2" s="169"/>
      <c r="C2" s="169"/>
      <c r="D2" s="169"/>
      <c r="E2" s="169"/>
      <c r="F2" s="169"/>
    </row>
    <row r="3" spans="1:6" s="83" customFormat="1" ht="28.5" customHeight="1" thickBot="1">
      <c r="A3" s="171" t="s">
        <v>167</v>
      </c>
      <c r="B3" s="172"/>
      <c r="C3" s="172"/>
      <c r="D3" s="172"/>
      <c r="E3" s="172"/>
      <c r="F3" s="173"/>
    </row>
    <row r="4" spans="1:6" ht="36" customHeight="1" thickBot="1">
      <c r="A4" s="170"/>
      <c r="B4" s="170"/>
      <c r="C4" s="170"/>
      <c r="D4" s="170"/>
      <c r="E4" s="170"/>
      <c r="F4" s="170"/>
    </row>
    <row r="5" spans="1:6" ht="15" customHeight="1">
      <c r="A5" s="175" t="s">
        <v>70</v>
      </c>
      <c r="B5" s="177" t="s">
        <v>69</v>
      </c>
      <c r="C5" s="179" t="s">
        <v>164</v>
      </c>
      <c r="D5" s="181" t="s">
        <v>162</v>
      </c>
      <c r="E5" s="183" t="s">
        <v>163</v>
      </c>
      <c r="F5" s="181" t="s">
        <v>162</v>
      </c>
    </row>
    <row r="6" spans="1:6" ht="15" customHeight="1">
      <c r="A6" s="176"/>
      <c r="B6" s="178"/>
      <c r="C6" s="180"/>
      <c r="D6" s="182"/>
      <c r="E6" s="184"/>
      <c r="F6" s="185"/>
    </row>
    <row r="7" spans="1:6" ht="15" customHeight="1">
      <c r="A7" s="112"/>
      <c r="B7" s="111" t="s">
        <v>161</v>
      </c>
      <c r="C7" s="110"/>
      <c r="D7" s="108"/>
      <c r="E7" s="151"/>
      <c r="F7" s="108"/>
    </row>
    <row r="8" spans="1:6" ht="31.2">
      <c r="A8" s="107" t="s">
        <v>66</v>
      </c>
      <c r="B8" s="106" t="s">
        <v>160</v>
      </c>
      <c r="C8" s="150" t="s">
        <v>18</v>
      </c>
      <c r="D8" s="104"/>
      <c r="E8" s="116">
        <v>1</v>
      </c>
      <c r="F8" s="102">
        <f>E8*D8</f>
        <v>0</v>
      </c>
    </row>
    <row r="9" spans="1:6" ht="15" customHeight="1">
      <c r="A9" s="107" t="s">
        <v>159</v>
      </c>
      <c r="B9" s="106" t="s">
        <v>158</v>
      </c>
      <c r="C9" s="150" t="s">
        <v>18</v>
      </c>
      <c r="D9" s="104"/>
      <c r="E9" s="116">
        <v>1</v>
      </c>
      <c r="F9" s="102">
        <f>E9*D9</f>
        <v>0</v>
      </c>
    </row>
    <row r="10" spans="1:6" ht="15" customHeight="1">
      <c r="A10" s="107" t="s">
        <v>157</v>
      </c>
      <c r="B10" s="106" t="s">
        <v>156</v>
      </c>
      <c r="C10" s="113" t="s">
        <v>18</v>
      </c>
      <c r="D10" s="104"/>
      <c r="E10" s="116">
        <v>1</v>
      </c>
      <c r="F10" s="102">
        <f t="shared" ref="F10:F13" si="0">E10*D10</f>
        <v>0</v>
      </c>
    </row>
    <row r="11" spans="1:6" ht="15" customHeight="1">
      <c r="A11" s="107" t="s">
        <v>155</v>
      </c>
      <c r="B11" s="106" t="s">
        <v>154</v>
      </c>
      <c r="C11" s="113" t="s">
        <v>18</v>
      </c>
      <c r="D11" s="104"/>
      <c r="E11" s="116">
        <v>1</v>
      </c>
      <c r="F11" s="102">
        <f t="shared" si="0"/>
        <v>0</v>
      </c>
    </row>
    <row r="12" spans="1:6" ht="15" customHeight="1">
      <c r="A12" s="107" t="s">
        <v>153</v>
      </c>
      <c r="B12" s="106" t="s">
        <v>152</v>
      </c>
      <c r="C12" s="105" t="s">
        <v>18</v>
      </c>
      <c r="D12" s="104"/>
      <c r="E12" s="116">
        <v>1</v>
      </c>
      <c r="F12" s="102">
        <f t="shared" si="0"/>
        <v>0</v>
      </c>
    </row>
    <row r="13" spans="1:6" ht="15" customHeight="1">
      <c r="A13" s="107" t="s">
        <v>151</v>
      </c>
      <c r="B13" s="106" t="s">
        <v>150</v>
      </c>
      <c r="C13" s="105" t="s">
        <v>18</v>
      </c>
      <c r="D13" s="104"/>
      <c r="E13" s="116">
        <v>1</v>
      </c>
      <c r="F13" s="102">
        <f t="shared" si="0"/>
        <v>0</v>
      </c>
    </row>
    <row r="14" spans="1:6" ht="15" customHeight="1">
      <c r="A14" s="149"/>
      <c r="B14" s="148"/>
      <c r="C14" s="105"/>
      <c r="D14" s="104"/>
      <c r="E14" s="116"/>
      <c r="F14" s="104"/>
    </row>
    <row r="15" spans="1:6" ht="15" customHeight="1">
      <c r="A15" s="112"/>
      <c r="B15" s="111" t="s">
        <v>149</v>
      </c>
      <c r="C15" s="110"/>
      <c r="D15" s="108"/>
      <c r="E15" s="109"/>
      <c r="F15" s="108"/>
    </row>
    <row r="16" spans="1:6" ht="15" customHeight="1">
      <c r="A16" s="107" t="s">
        <v>148</v>
      </c>
      <c r="B16" s="106" t="s">
        <v>147</v>
      </c>
      <c r="C16" s="105" t="s">
        <v>15</v>
      </c>
      <c r="D16" s="104"/>
      <c r="E16" s="103">
        <v>721</v>
      </c>
      <c r="F16" s="102">
        <f>E16*D16</f>
        <v>0</v>
      </c>
    </row>
    <row r="17" spans="1:10" ht="15" customHeight="1">
      <c r="A17" s="107"/>
      <c r="B17" s="106"/>
      <c r="C17" s="105"/>
      <c r="D17" s="104"/>
      <c r="E17" s="116"/>
      <c r="F17" s="102"/>
    </row>
    <row r="18" spans="1:10" ht="15" customHeight="1">
      <c r="A18" s="112"/>
      <c r="B18" s="111" t="s">
        <v>146</v>
      </c>
      <c r="C18" s="110"/>
      <c r="D18" s="108"/>
      <c r="E18" s="109"/>
      <c r="F18" s="135"/>
    </row>
    <row r="19" spans="1:10" ht="17.399999999999999">
      <c r="A19" s="107" t="s">
        <v>145</v>
      </c>
      <c r="B19" s="106" t="s">
        <v>144</v>
      </c>
      <c r="C19" s="105" t="s">
        <v>133</v>
      </c>
      <c r="D19" s="104"/>
      <c r="E19" s="147">
        <v>943</v>
      </c>
      <c r="F19" s="102">
        <f>E19*D19</f>
        <v>0</v>
      </c>
    </row>
    <row r="20" spans="1:10" ht="15" customHeight="1">
      <c r="A20" s="107" t="s">
        <v>143</v>
      </c>
      <c r="B20" s="106" t="s">
        <v>142</v>
      </c>
      <c r="C20" s="105" t="s">
        <v>133</v>
      </c>
      <c r="D20" s="104"/>
      <c r="E20" s="103">
        <v>210</v>
      </c>
      <c r="F20" s="102">
        <f>E20*D20</f>
        <v>0</v>
      </c>
    </row>
    <row r="21" spans="1:10" ht="15" customHeight="1">
      <c r="A21" s="119"/>
      <c r="B21" s="118"/>
      <c r="C21" s="117"/>
      <c r="D21" s="115"/>
      <c r="E21" s="137"/>
      <c r="F21" s="146"/>
    </row>
    <row r="22" spans="1:10" ht="15" customHeight="1">
      <c r="A22" s="145"/>
      <c r="B22" s="111" t="s">
        <v>141</v>
      </c>
      <c r="C22" s="144"/>
      <c r="D22" s="143"/>
      <c r="E22" s="142"/>
      <c r="F22" s="141"/>
    </row>
    <row r="23" spans="1:10" ht="52.2" customHeight="1">
      <c r="A23" s="107" t="s">
        <v>140</v>
      </c>
      <c r="B23" s="106" t="s">
        <v>139</v>
      </c>
      <c r="C23" s="105" t="s">
        <v>116</v>
      </c>
      <c r="D23" s="104"/>
      <c r="E23" s="103">
        <v>1188</v>
      </c>
      <c r="F23" s="102">
        <f>E23*D23</f>
        <v>0</v>
      </c>
    </row>
    <row r="24" spans="1:10" ht="50.4" customHeight="1">
      <c r="A24" s="107" t="s">
        <v>138</v>
      </c>
      <c r="B24" s="106" t="s">
        <v>137</v>
      </c>
      <c r="C24" s="105" t="s">
        <v>116</v>
      </c>
      <c r="D24" s="104"/>
      <c r="E24" s="103">
        <v>491</v>
      </c>
      <c r="F24" s="102">
        <f>E24*D24</f>
        <v>0</v>
      </c>
    </row>
    <row r="25" spans="1:10" ht="15" customHeight="1">
      <c r="A25" s="107"/>
      <c r="B25" s="106"/>
      <c r="C25" s="105"/>
      <c r="D25" s="104"/>
      <c r="E25" s="116"/>
      <c r="F25" s="104"/>
    </row>
    <row r="26" spans="1:10" ht="15" customHeight="1">
      <c r="A26" s="112"/>
      <c r="B26" s="111" t="s">
        <v>136</v>
      </c>
      <c r="C26" s="110"/>
      <c r="D26" s="108"/>
      <c r="E26" s="109"/>
      <c r="F26" s="108"/>
    </row>
    <row r="27" spans="1:10" ht="15" customHeight="1">
      <c r="A27" s="107" t="s">
        <v>135</v>
      </c>
      <c r="B27" s="114" t="s">
        <v>134</v>
      </c>
      <c r="C27" s="140" t="s">
        <v>133</v>
      </c>
      <c r="D27" s="139"/>
      <c r="E27" s="103">
        <v>1500.4773543919646</v>
      </c>
      <c r="F27" s="102">
        <f>E27*D27</f>
        <v>0</v>
      </c>
    </row>
    <row r="28" spans="1:10" ht="15" customHeight="1">
      <c r="A28" s="107"/>
      <c r="B28" s="114"/>
      <c r="C28" s="140"/>
      <c r="D28" s="139"/>
      <c r="E28" s="116"/>
      <c r="F28" s="102"/>
    </row>
    <row r="29" spans="1:10" ht="15" customHeight="1">
      <c r="A29" s="112"/>
      <c r="B29" s="111" t="s">
        <v>132</v>
      </c>
      <c r="C29" s="110"/>
      <c r="D29" s="108"/>
      <c r="E29" s="109"/>
      <c r="F29" s="135"/>
    </row>
    <row r="30" spans="1:10" ht="15" customHeight="1">
      <c r="A30" s="107" t="s">
        <v>131</v>
      </c>
      <c r="B30" s="106" t="s">
        <v>130</v>
      </c>
      <c r="C30" s="105" t="s">
        <v>116</v>
      </c>
      <c r="D30" s="104"/>
      <c r="E30" s="103">
        <v>1679</v>
      </c>
      <c r="F30" s="102">
        <f>E30*D30</f>
        <v>0</v>
      </c>
      <c r="J30" s="138"/>
    </row>
    <row r="31" spans="1:10" ht="39.6" customHeight="1">
      <c r="A31" s="107" t="s">
        <v>129</v>
      </c>
      <c r="B31" s="106" t="s">
        <v>128</v>
      </c>
      <c r="C31" s="113" t="s">
        <v>4</v>
      </c>
      <c r="D31" s="104"/>
      <c r="E31" s="103">
        <v>60</v>
      </c>
      <c r="F31" s="102">
        <f>E31*D31</f>
        <v>0</v>
      </c>
    </row>
    <row r="32" spans="1:10" ht="15" customHeight="1">
      <c r="A32" s="119"/>
      <c r="B32" s="118"/>
      <c r="C32" s="117"/>
      <c r="D32" s="115"/>
      <c r="E32" s="137"/>
      <c r="F32" s="115"/>
    </row>
    <row r="33" spans="1:7" ht="15" customHeight="1">
      <c r="A33" s="112"/>
      <c r="B33" s="111" t="s">
        <v>127</v>
      </c>
      <c r="C33" s="110"/>
      <c r="D33" s="108"/>
      <c r="E33" s="109"/>
      <c r="F33" s="108"/>
    </row>
    <row r="34" spans="1:7" ht="17.399999999999999">
      <c r="A34" s="107" t="s">
        <v>126</v>
      </c>
      <c r="B34" s="106" t="s">
        <v>125</v>
      </c>
      <c r="C34" s="105" t="s">
        <v>116</v>
      </c>
      <c r="D34" s="104"/>
      <c r="E34" s="103">
        <v>124</v>
      </c>
      <c r="F34" s="102">
        <f>E34*D34</f>
        <v>0</v>
      </c>
    </row>
    <row r="35" spans="1:7" ht="17.399999999999999">
      <c r="A35" s="107" t="s">
        <v>124</v>
      </c>
      <c r="B35" s="106" t="s">
        <v>123</v>
      </c>
      <c r="C35" s="105" t="s">
        <v>116</v>
      </c>
      <c r="D35" s="104"/>
      <c r="E35" s="103">
        <v>319</v>
      </c>
      <c r="F35" s="102">
        <f>E35*D35</f>
        <v>0</v>
      </c>
    </row>
    <row r="36" spans="1:7" ht="17.399999999999999">
      <c r="A36" s="107" t="s">
        <v>122</v>
      </c>
      <c r="B36" s="106" t="s">
        <v>121</v>
      </c>
      <c r="C36" s="105" t="s">
        <v>116</v>
      </c>
      <c r="D36" s="104"/>
      <c r="E36" s="103">
        <v>533</v>
      </c>
      <c r="F36" s="102">
        <f>E36*D36</f>
        <v>0</v>
      </c>
      <c r="G36" s="85"/>
    </row>
    <row r="37" spans="1:7" ht="17.399999999999999">
      <c r="A37" s="107" t="s">
        <v>120</v>
      </c>
      <c r="B37" s="106" t="s">
        <v>119</v>
      </c>
      <c r="C37" s="105" t="s">
        <v>116</v>
      </c>
      <c r="D37" s="104"/>
      <c r="E37" s="103">
        <v>283</v>
      </c>
      <c r="F37" s="102">
        <f>E37*D37</f>
        <v>0</v>
      </c>
    </row>
    <row r="38" spans="1:7" ht="31.2">
      <c r="A38" s="107" t="s">
        <v>118</v>
      </c>
      <c r="B38" s="106" t="s">
        <v>117</v>
      </c>
      <c r="C38" s="105" t="s">
        <v>116</v>
      </c>
      <c r="D38" s="104"/>
      <c r="E38" s="103">
        <v>420</v>
      </c>
      <c r="F38" s="102">
        <f>E38*D38</f>
        <v>0</v>
      </c>
    </row>
    <row r="39" spans="1:7" ht="15" customHeight="1">
      <c r="A39" s="107"/>
      <c r="B39" s="106"/>
      <c r="C39" s="105"/>
      <c r="D39" s="104"/>
      <c r="E39" s="116"/>
      <c r="F39" s="102"/>
    </row>
    <row r="40" spans="1:7" ht="15" customHeight="1">
      <c r="A40" s="112"/>
      <c r="B40" s="136" t="s">
        <v>115</v>
      </c>
      <c r="C40" s="110"/>
      <c r="D40" s="108"/>
      <c r="E40" s="109"/>
      <c r="F40" s="135"/>
    </row>
    <row r="41" spans="1:7" ht="51.6" customHeight="1">
      <c r="A41" s="134" t="s">
        <v>114</v>
      </c>
      <c r="B41" s="133" t="s">
        <v>113</v>
      </c>
      <c r="C41" s="125" t="s">
        <v>15</v>
      </c>
      <c r="D41" s="121"/>
      <c r="E41" s="103">
        <v>360</v>
      </c>
      <c r="F41" s="102">
        <f>E41*D41</f>
        <v>0</v>
      </c>
    </row>
    <row r="42" spans="1:7" ht="31.2">
      <c r="A42" s="134" t="s">
        <v>112</v>
      </c>
      <c r="B42" s="133" t="s">
        <v>111</v>
      </c>
      <c r="C42" s="125" t="s">
        <v>15</v>
      </c>
      <c r="D42" s="121"/>
      <c r="E42" s="103">
        <v>361</v>
      </c>
      <c r="F42" s="102">
        <f>E42*D42</f>
        <v>0</v>
      </c>
    </row>
    <row r="43" spans="1:7" ht="15" customHeight="1">
      <c r="A43" s="132"/>
      <c r="B43" s="123"/>
      <c r="C43" s="122"/>
      <c r="D43" s="131"/>
      <c r="E43" s="116"/>
      <c r="F43" s="104"/>
    </row>
    <row r="44" spans="1:7" ht="15" customHeight="1">
      <c r="A44" s="120"/>
      <c r="B44" s="129" t="s">
        <v>110</v>
      </c>
      <c r="C44" s="128"/>
      <c r="D44" s="108"/>
      <c r="E44" s="109"/>
      <c r="F44" s="108"/>
    </row>
    <row r="45" spans="1:7" ht="42" customHeight="1">
      <c r="A45" s="127" t="s">
        <v>109</v>
      </c>
      <c r="B45" s="126" t="s">
        <v>108</v>
      </c>
      <c r="C45" s="125" t="s">
        <v>29</v>
      </c>
      <c r="D45" s="121"/>
      <c r="E45" s="116">
        <v>16</v>
      </c>
      <c r="F45" s="102">
        <f>E45*D45</f>
        <v>0</v>
      </c>
    </row>
    <row r="46" spans="1:7" ht="15" customHeight="1">
      <c r="A46" s="127" t="s">
        <v>107</v>
      </c>
      <c r="B46" s="126" t="s">
        <v>106</v>
      </c>
      <c r="C46" s="125" t="s">
        <v>29</v>
      </c>
      <c r="D46" s="121"/>
      <c r="E46" s="116">
        <v>16</v>
      </c>
      <c r="F46" s="102">
        <f>E46*D46</f>
        <v>0</v>
      </c>
    </row>
    <row r="47" spans="1:7" ht="31.2">
      <c r="A47" s="127" t="s">
        <v>105</v>
      </c>
      <c r="B47" s="126" t="s">
        <v>104</v>
      </c>
      <c r="C47" s="125" t="s">
        <v>29</v>
      </c>
      <c r="D47" s="121"/>
      <c r="E47" s="103">
        <v>5</v>
      </c>
      <c r="F47" s="102">
        <f>E47*D47</f>
        <v>0</v>
      </c>
    </row>
    <row r="48" spans="1:7" ht="31.2">
      <c r="A48" s="127" t="s">
        <v>103</v>
      </c>
      <c r="B48" s="126" t="s">
        <v>178</v>
      </c>
      <c r="C48" s="125" t="s">
        <v>29</v>
      </c>
      <c r="D48" s="121"/>
      <c r="E48" s="116">
        <v>6</v>
      </c>
      <c r="F48" s="102">
        <f>E48*D48</f>
        <v>0</v>
      </c>
    </row>
    <row r="49" spans="1:6" ht="15" customHeight="1">
      <c r="A49" s="127" t="s">
        <v>102</v>
      </c>
      <c r="B49" s="126" t="s">
        <v>101</v>
      </c>
      <c r="C49" s="125" t="s">
        <v>29</v>
      </c>
      <c r="D49" s="121"/>
      <c r="E49" s="116">
        <v>5</v>
      </c>
      <c r="F49" s="102">
        <f>E49*D49</f>
        <v>0</v>
      </c>
    </row>
    <row r="50" spans="1:6" ht="15" customHeight="1">
      <c r="A50" s="124"/>
      <c r="B50" s="123"/>
      <c r="C50" s="122"/>
      <c r="D50" s="130"/>
      <c r="E50" s="116"/>
      <c r="F50" s="104"/>
    </row>
    <row r="51" spans="1:6">
      <c r="A51" s="120"/>
      <c r="B51" s="129" t="s">
        <v>100</v>
      </c>
      <c r="C51" s="128"/>
      <c r="D51" s="108"/>
      <c r="E51" s="109"/>
      <c r="F51" s="108"/>
    </row>
    <row r="52" spans="1:6" ht="62.4">
      <c r="A52" s="127" t="s">
        <v>99</v>
      </c>
      <c r="B52" s="126" t="s">
        <v>98</v>
      </c>
      <c r="C52" s="125" t="s">
        <v>18</v>
      </c>
      <c r="D52" s="121"/>
      <c r="E52" s="103">
        <v>1</v>
      </c>
      <c r="F52" s="102">
        <f>E52*D52</f>
        <v>0</v>
      </c>
    </row>
    <row r="53" spans="1:6" ht="85.2" customHeight="1">
      <c r="A53" s="127" t="s">
        <v>97</v>
      </c>
      <c r="B53" s="126" t="s">
        <v>96</v>
      </c>
      <c r="C53" s="125" t="s">
        <v>18</v>
      </c>
      <c r="D53" s="121"/>
      <c r="E53" s="103">
        <v>1</v>
      </c>
      <c r="F53" s="102">
        <f>E53*D53</f>
        <v>0</v>
      </c>
    </row>
    <row r="54" spans="1:6" ht="60" customHeight="1">
      <c r="A54" s="127" t="s">
        <v>95</v>
      </c>
      <c r="B54" s="126" t="s">
        <v>171</v>
      </c>
      <c r="C54" s="125" t="s">
        <v>18</v>
      </c>
      <c r="D54" s="121"/>
      <c r="E54" s="103">
        <v>1</v>
      </c>
      <c r="F54" s="102">
        <f>E54*D54</f>
        <v>0</v>
      </c>
    </row>
    <row r="55" spans="1:6" ht="31.2">
      <c r="A55" s="127" t="s">
        <v>94</v>
      </c>
      <c r="B55" s="126" t="s">
        <v>170</v>
      </c>
      <c r="C55" s="125" t="s">
        <v>18</v>
      </c>
      <c r="D55" s="121"/>
      <c r="E55" s="103">
        <v>1</v>
      </c>
      <c r="F55" s="102">
        <f>E55*D55</f>
        <v>0</v>
      </c>
    </row>
    <row r="56" spans="1:6">
      <c r="A56" s="127"/>
      <c r="B56" s="126"/>
      <c r="C56" s="125"/>
      <c r="D56" s="121"/>
      <c r="E56" s="103"/>
      <c r="F56" s="102"/>
    </row>
    <row r="57" spans="1:6" ht="15" customHeight="1">
      <c r="A57" s="124"/>
      <c r="B57" s="123"/>
      <c r="C57" s="122"/>
      <c r="D57" s="121"/>
      <c r="E57" s="116"/>
      <c r="F57" s="104"/>
    </row>
    <row r="58" spans="1:6" ht="15" customHeight="1">
      <c r="A58" s="120"/>
      <c r="B58" s="111" t="s">
        <v>93</v>
      </c>
      <c r="C58" s="110"/>
      <c r="D58" s="108"/>
      <c r="E58" s="109"/>
      <c r="F58" s="108"/>
    </row>
    <row r="59" spans="1:6">
      <c r="A59" s="107" t="s">
        <v>92</v>
      </c>
      <c r="B59" s="106" t="s">
        <v>91</v>
      </c>
      <c r="C59" s="105" t="s">
        <v>15</v>
      </c>
      <c r="D59" s="104"/>
      <c r="E59" s="103">
        <v>721</v>
      </c>
      <c r="F59" s="102">
        <f>E59*D59</f>
        <v>0</v>
      </c>
    </row>
    <row r="60" spans="1:6" ht="15" customHeight="1">
      <c r="A60" s="119"/>
      <c r="B60" s="118"/>
      <c r="C60" s="117"/>
      <c r="D60" s="115"/>
      <c r="E60" s="116"/>
      <c r="F60" s="115"/>
    </row>
    <row r="61" spans="1:6" ht="15" customHeight="1">
      <c r="A61" s="112"/>
      <c r="B61" s="111" t="s">
        <v>90</v>
      </c>
      <c r="C61" s="110"/>
      <c r="D61" s="108"/>
      <c r="E61" s="109"/>
      <c r="F61" s="108"/>
    </row>
    <row r="62" spans="1:6" ht="31.2">
      <c r="A62" s="107" t="s">
        <v>89</v>
      </c>
      <c r="B62" s="114" t="s">
        <v>88</v>
      </c>
      <c r="C62" s="105" t="s">
        <v>5</v>
      </c>
      <c r="D62" s="104"/>
      <c r="E62" s="103">
        <v>943</v>
      </c>
      <c r="F62" s="102">
        <f>E62*D62</f>
        <v>0</v>
      </c>
    </row>
    <row r="63" spans="1:6">
      <c r="A63" s="107" t="s">
        <v>87</v>
      </c>
      <c r="B63" s="114" t="s">
        <v>86</v>
      </c>
      <c r="C63" s="105" t="s">
        <v>5</v>
      </c>
      <c r="D63" s="104"/>
      <c r="E63" s="103">
        <v>943</v>
      </c>
      <c r="F63" s="102">
        <f>E63*D63</f>
        <v>0</v>
      </c>
    </row>
    <row r="64" spans="1:6">
      <c r="A64" s="107" t="s">
        <v>85</v>
      </c>
      <c r="B64" s="114" t="s">
        <v>84</v>
      </c>
      <c r="C64" s="105" t="s">
        <v>24</v>
      </c>
      <c r="D64" s="104"/>
      <c r="E64" s="103">
        <v>65</v>
      </c>
      <c r="F64" s="102">
        <f>E64*D64</f>
        <v>0</v>
      </c>
    </row>
    <row r="65" spans="1:8" ht="31.2">
      <c r="A65" s="107" t="s">
        <v>83</v>
      </c>
      <c r="B65" s="106" t="s">
        <v>82</v>
      </c>
      <c r="C65" s="113" t="s">
        <v>5</v>
      </c>
      <c r="D65" s="104"/>
      <c r="E65" s="103">
        <v>210</v>
      </c>
      <c r="F65" s="102">
        <f>E65*D65</f>
        <v>0</v>
      </c>
    </row>
    <row r="66" spans="1:8">
      <c r="A66" s="107" t="s">
        <v>81</v>
      </c>
      <c r="B66" s="106" t="s">
        <v>80</v>
      </c>
      <c r="C66" s="105" t="s">
        <v>15</v>
      </c>
      <c r="D66" s="104"/>
      <c r="E66" s="103">
        <v>50</v>
      </c>
      <c r="F66" s="102">
        <f>E66*D66</f>
        <v>0</v>
      </c>
    </row>
    <row r="67" spans="1:8">
      <c r="A67" s="107"/>
      <c r="B67" s="106"/>
      <c r="C67" s="105"/>
      <c r="D67" s="104"/>
      <c r="E67" s="103"/>
      <c r="F67" s="102"/>
    </row>
    <row r="68" spans="1:8">
      <c r="A68" s="112"/>
      <c r="B68" s="111" t="s">
        <v>79</v>
      </c>
      <c r="C68" s="110"/>
      <c r="D68" s="108"/>
      <c r="E68" s="109"/>
      <c r="F68" s="108"/>
    </row>
    <row r="69" spans="1:8">
      <c r="A69" s="107" t="s">
        <v>78</v>
      </c>
      <c r="B69" s="106" t="s">
        <v>77</v>
      </c>
      <c r="C69" s="105" t="s">
        <v>18</v>
      </c>
      <c r="D69" s="104"/>
      <c r="E69" s="103">
        <v>1</v>
      </c>
      <c r="F69" s="102">
        <f>E69*D69</f>
        <v>0</v>
      </c>
    </row>
    <row r="70" spans="1:8">
      <c r="A70" s="107" t="s">
        <v>76</v>
      </c>
      <c r="B70" s="106" t="s">
        <v>75</v>
      </c>
      <c r="C70" s="105" t="s">
        <v>15</v>
      </c>
      <c r="D70" s="104"/>
      <c r="E70" s="103">
        <v>361</v>
      </c>
      <c r="F70" s="102">
        <f>E70*D70</f>
        <v>0</v>
      </c>
    </row>
    <row r="71" spans="1:8" ht="16.2" thickBot="1">
      <c r="A71" s="101"/>
      <c r="B71" s="100"/>
      <c r="C71" s="99"/>
      <c r="D71" s="98"/>
      <c r="E71" s="97"/>
      <c r="F71" s="96"/>
    </row>
    <row r="72" spans="1:8">
      <c r="A72" s="89"/>
      <c r="B72" s="95"/>
      <c r="C72" s="95"/>
      <c r="D72" s="95"/>
      <c r="E72" s="94" t="s">
        <v>74</v>
      </c>
      <c r="F72" s="93">
        <f>SUM(F7:F70)</f>
        <v>0</v>
      </c>
      <c r="H72" s="92"/>
    </row>
    <row r="73" spans="1:8">
      <c r="A73" s="89"/>
      <c r="B73" s="88"/>
      <c r="C73" s="88"/>
      <c r="D73" s="88"/>
      <c r="E73" s="91" t="s">
        <v>73</v>
      </c>
      <c r="F73" s="90">
        <f>0.2*F72</f>
        <v>0</v>
      </c>
    </row>
    <row r="74" spans="1:8" ht="31.8" thickBot="1">
      <c r="A74" s="89"/>
      <c r="B74" s="88"/>
      <c r="C74" s="88"/>
      <c r="D74" s="88"/>
      <c r="E74" s="87" t="s">
        <v>72</v>
      </c>
      <c r="F74" s="86">
        <f>F72+F73</f>
        <v>0</v>
      </c>
    </row>
  </sheetData>
  <mergeCells count="10">
    <mergeCell ref="A2:F2"/>
    <mergeCell ref="A4:F4"/>
    <mergeCell ref="A3:F3"/>
    <mergeCell ref="A1:F1"/>
    <mergeCell ref="A5:A6"/>
    <mergeCell ref="B5:B6"/>
    <mergeCell ref="C5:C6"/>
    <mergeCell ref="D5:D6"/>
    <mergeCell ref="E5:E6"/>
    <mergeCell ref="F5:F6"/>
  </mergeCells>
  <printOptions horizontalCentered="1"/>
  <pageMargins left="0" right="0" top="0" bottom="0" header="0.31496062992125984" footer="0.31496062992125984"/>
  <pageSetup paperSize="8" scale="83" fitToHeight="0" orientation="portrait" verticalDpi="0" r:id="rId1"/>
  <rowBreaks count="1" manualBreakCount="1">
    <brk id="5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Y313"/>
  <sheetViews>
    <sheetView topLeftCell="A154" workbookViewId="0">
      <selection activeCell="A181" sqref="A181"/>
    </sheetView>
  </sheetViews>
  <sheetFormatPr baseColWidth="10" defaultRowHeight="13.2"/>
  <cols>
    <col min="1" max="1" width="9.88671875" style="4" customWidth="1"/>
    <col min="2" max="2" width="109.88671875" style="3" customWidth="1"/>
    <col min="3" max="3" width="11.5546875" style="4" customWidth="1"/>
    <col min="4" max="4" width="21.44140625" style="3" customWidth="1"/>
    <col min="5" max="233" width="11.44140625" style="3"/>
    <col min="234" max="234" width="9.88671875" style="3" customWidth="1"/>
    <col min="235" max="235" width="108.5546875" style="3" customWidth="1"/>
    <col min="236" max="236" width="6.5546875" style="3" bestFit="1" customWidth="1"/>
    <col min="237" max="237" width="21.44140625" style="3" customWidth="1"/>
    <col min="238" max="238" width="99.44140625" style="3" customWidth="1"/>
    <col min="239" max="489" width="11.44140625" style="3"/>
    <col min="490" max="490" width="9.88671875" style="3" customWidth="1"/>
    <col min="491" max="491" width="108.5546875" style="3" customWidth="1"/>
    <col min="492" max="492" width="6.5546875" style="3" bestFit="1" customWidth="1"/>
    <col min="493" max="493" width="21.44140625" style="3" customWidth="1"/>
    <col min="494" max="494" width="99.44140625" style="3" customWidth="1"/>
    <col min="495" max="745" width="11.44140625" style="3"/>
    <col min="746" max="746" width="9.88671875" style="3" customWidth="1"/>
    <col min="747" max="747" width="108.5546875" style="3" customWidth="1"/>
    <col min="748" max="748" width="6.5546875" style="3" bestFit="1" customWidth="1"/>
    <col min="749" max="749" width="21.44140625" style="3" customWidth="1"/>
    <col min="750" max="750" width="99.44140625" style="3" customWidth="1"/>
    <col min="751" max="1001" width="11.44140625" style="3"/>
    <col min="1002" max="1002" width="9.88671875" style="3" customWidth="1"/>
    <col min="1003" max="1003" width="108.5546875" style="3" customWidth="1"/>
    <col min="1004" max="1004" width="6.5546875" style="3" bestFit="1" customWidth="1"/>
    <col min="1005" max="1005" width="21.44140625" style="3" customWidth="1"/>
    <col min="1006" max="1006" width="99.44140625" style="3" customWidth="1"/>
    <col min="1007" max="1257" width="11.44140625" style="3"/>
    <col min="1258" max="1258" width="9.88671875" style="3" customWidth="1"/>
    <col min="1259" max="1259" width="108.5546875" style="3" customWidth="1"/>
    <col min="1260" max="1260" width="6.5546875" style="3" bestFit="1" customWidth="1"/>
    <col min="1261" max="1261" width="21.44140625" style="3" customWidth="1"/>
    <col min="1262" max="1262" width="99.44140625" style="3" customWidth="1"/>
    <col min="1263" max="1513" width="11.44140625" style="3"/>
    <col min="1514" max="1514" width="9.88671875" style="3" customWidth="1"/>
    <col min="1515" max="1515" width="108.5546875" style="3" customWidth="1"/>
    <col min="1516" max="1516" width="6.5546875" style="3" bestFit="1" customWidth="1"/>
    <col min="1517" max="1517" width="21.44140625" style="3" customWidth="1"/>
    <col min="1518" max="1518" width="99.44140625" style="3" customWidth="1"/>
    <col min="1519" max="1769" width="11.44140625" style="3"/>
    <col min="1770" max="1770" width="9.88671875" style="3" customWidth="1"/>
    <col min="1771" max="1771" width="108.5546875" style="3" customWidth="1"/>
    <col min="1772" max="1772" width="6.5546875" style="3" bestFit="1" customWidth="1"/>
    <col min="1773" max="1773" width="21.44140625" style="3" customWidth="1"/>
    <col min="1774" max="1774" width="99.44140625" style="3" customWidth="1"/>
    <col min="1775" max="2025" width="11.44140625" style="3"/>
    <col min="2026" max="2026" width="9.88671875" style="3" customWidth="1"/>
    <col min="2027" max="2027" width="108.5546875" style="3" customWidth="1"/>
    <col min="2028" max="2028" width="6.5546875" style="3" bestFit="1" customWidth="1"/>
    <col min="2029" max="2029" width="21.44140625" style="3" customWidth="1"/>
    <col min="2030" max="2030" width="99.44140625" style="3" customWidth="1"/>
    <col min="2031" max="2281" width="11.44140625" style="3"/>
    <col min="2282" max="2282" width="9.88671875" style="3" customWidth="1"/>
    <col min="2283" max="2283" width="108.5546875" style="3" customWidth="1"/>
    <col min="2284" max="2284" width="6.5546875" style="3" bestFit="1" customWidth="1"/>
    <col min="2285" max="2285" width="21.44140625" style="3" customWidth="1"/>
    <col min="2286" max="2286" width="99.44140625" style="3" customWidth="1"/>
    <col min="2287" max="2537" width="11.44140625" style="3"/>
    <col min="2538" max="2538" width="9.88671875" style="3" customWidth="1"/>
    <col min="2539" max="2539" width="108.5546875" style="3" customWidth="1"/>
    <col min="2540" max="2540" width="6.5546875" style="3" bestFit="1" customWidth="1"/>
    <col min="2541" max="2541" width="21.44140625" style="3" customWidth="1"/>
    <col min="2542" max="2542" width="99.44140625" style="3" customWidth="1"/>
    <col min="2543" max="2793" width="11.44140625" style="3"/>
    <col min="2794" max="2794" width="9.88671875" style="3" customWidth="1"/>
    <col min="2795" max="2795" width="108.5546875" style="3" customWidth="1"/>
    <col min="2796" max="2796" width="6.5546875" style="3" bestFit="1" customWidth="1"/>
    <col min="2797" max="2797" width="21.44140625" style="3" customWidth="1"/>
    <col min="2798" max="2798" width="99.44140625" style="3" customWidth="1"/>
    <col min="2799" max="3049" width="11.44140625" style="3"/>
    <col min="3050" max="3050" width="9.88671875" style="3" customWidth="1"/>
    <col min="3051" max="3051" width="108.5546875" style="3" customWidth="1"/>
    <col min="3052" max="3052" width="6.5546875" style="3" bestFit="1" customWidth="1"/>
    <col min="3053" max="3053" width="21.44140625" style="3" customWidth="1"/>
    <col min="3054" max="3054" width="99.44140625" style="3" customWidth="1"/>
    <col min="3055" max="3305" width="11.44140625" style="3"/>
    <col min="3306" max="3306" width="9.88671875" style="3" customWidth="1"/>
    <col min="3307" max="3307" width="108.5546875" style="3" customWidth="1"/>
    <col min="3308" max="3308" width="6.5546875" style="3" bestFit="1" customWidth="1"/>
    <col min="3309" max="3309" width="21.44140625" style="3" customWidth="1"/>
    <col min="3310" max="3310" width="99.44140625" style="3" customWidth="1"/>
    <col min="3311" max="3561" width="11.44140625" style="3"/>
    <col min="3562" max="3562" width="9.88671875" style="3" customWidth="1"/>
    <col min="3563" max="3563" width="108.5546875" style="3" customWidth="1"/>
    <col min="3564" max="3564" width="6.5546875" style="3" bestFit="1" customWidth="1"/>
    <col min="3565" max="3565" width="21.44140625" style="3" customWidth="1"/>
    <col min="3566" max="3566" width="99.44140625" style="3" customWidth="1"/>
    <col min="3567" max="3817" width="11.44140625" style="3"/>
    <col min="3818" max="3818" width="9.88671875" style="3" customWidth="1"/>
    <col min="3819" max="3819" width="108.5546875" style="3" customWidth="1"/>
    <col min="3820" max="3820" width="6.5546875" style="3" bestFit="1" customWidth="1"/>
    <col min="3821" max="3821" width="21.44140625" style="3" customWidth="1"/>
    <col min="3822" max="3822" width="99.44140625" style="3" customWidth="1"/>
    <col min="3823" max="4073" width="11.44140625" style="3"/>
    <col min="4074" max="4074" width="9.88671875" style="3" customWidth="1"/>
    <col min="4075" max="4075" width="108.5546875" style="3" customWidth="1"/>
    <col min="4076" max="4076" width="6.5546875" style="3" bestFit="1" customWidth="1"/>
    <col min="4077" max="4077" width="21.44140625" style="3" customWidth="1"/>
    <col min="4078" max="4078" width="99.44140625" style="3" customWidth="1"/>
    <col min="4079" max="4329" width="11.44140625" style="3"/>
    <col min="4330" max="4330" width="9.88671875" style="3" customWidth="1"/>
    <col min="4331" max="4331" width="108.5546875" style="3" customWidth="1"/>
    <col min="4332" max="4332" width="6.5546875" style="3" bestFit="1" customWidth="1"/>
    <col min="4333" max="4333" width="21.44140625" style="3" customWidth="1"/>
    <col min="4334" max="4334" width="99.44140625" style="3" customWidth="1"/>
    <col min="4335" max="4585" width="11.44140625" style="3"/>
    <col min="4586" max="4586" width="9.88671875" style="3" customWidth="1"/>
    <col min="4587" max="4587" width="108.5546875" style="3" customWidth="1"/>
    <col min="4588" max="4588" width="6.5546875" style="3" bestFit="1" customWidth="1"/>
    <col min="4589" max="4589" width="21.44140625" style="3" customWidth="1"/>
    <col min="4590" max="4590" width="99.44140625" style="3" customWidth="1"/>
    <col min="4591" max="4841" width="11.44140625" style="3"/>
    <col min="4842" max="4842" width="9.88671875" style="3" customWidth="1"/>
    <col min="4843" max="4843" width="108.5546875" style="3" customWidth="1"/>
    <col min="4844" max="4844" width="6.5546875" style="3" bestFit="1" customWidth="1"/>
    <col min="4845" max="4845" width="21.44140625" style="3" customWidth="1"/>
    <col min="4846" max="4846" width="99.44140625" style="3" customWidth="1"/>
    <col min="4847" max="5097" width="11.44140625" style="3"/>
    <col min="5098" max="5098" width="9.88671875" style="3" customWidth="1"/>
    <col min="5099" max="5099" width="108.5546875" style="3" customWidth="1"/>
    <col min="5100" max="5100" width="6.5546875" style="3" bestFit="1" customWidth="1"/>
    <col min="5101" max="5101" width="21.44140625" style="3" customWidth="1"/>
    <col min="5102" max="5102" width="99.44140625" style="3" customWidth="1"/>
    <col min="5103" max="5353" width="11.44140625" style="3"/>
    <col min="5354" max="5354" width="9.88671875" style="3" customWidth="1"/>
    <col min="5355" max="5355" width="108.5546875" style="3" customWidth="1"/>
    <col min="5356" max="5356" width="6.5546875" style="3" bestFit="1" customWidth="1"/>
    <col min="5357" max="5357" width="21.44140625" style="3" customWidth="1"/>
    <col min="5358" max="5358" width="99.44140625" style="3" customWidth="1"/>
    <col min="5359" max="5609" width="11.44140625" style="3"/>
    <col min="5610" max="5610" width="9.88671875" style="3" customWidth="1"/>
    <col min="5611" max="5611" width="108.5546875" style="3" customWidth="1"/>
    <col min="5612" max="5612" width="6.5546875" style="3" bestFit="1" customWidth="1"/>
    <col min="5613" max="5613" width="21.44140625" style="3" customWidth="1"/>
    <col min="5614" max="5614" width="99.44140625" style="3" customWidth="1"/>
    <col min="5615" max="5865" width="11.44140625" style="3"/>
    <col min="5866" max="5866" width="9.88671875" style="3" customWidth="1"/>
    <col min="5867" max="5867" width="108.5546875" style="3" customWidth="1"/>
    <col min="5868" max="5868" width="6.5546875" style="3" bestFit="1" customWidth="1"/>
    <col min="5869" max="5869" width="21.44140625" style="3" customWidth="1"/>
    <col min="5870" max="5870" width="99.44140625" style="3" customWidth="1"/>
    <col min="5871" max="6121" width="11.44140625" style="3"/>
    <col min="6122" max="6122" width="9.88671875" style="3" customWidth="1"/>
    <col min="6123" max="6123" width="108.5546875" style="3" customWidth="1"/>
    <col min="6124" max="6124" width="6.5546875" style="3" bestFit="1" customWidth="1"/>
    <col min="6125" max="6125" width="21.44140625" style="3" customWidth="1"/>
    <col min="6126" max="6126" width="99.44140625" style="3" customWidth="1"/>
    <col min="6127" max="6377" width="11.44140625" style="3"/>
    <col min="6378" max="6378" width="9.88671875" style="3" customWidth="1"/>
    <col min="6379" max="6379" width="108.5546875" style="3" customWidth="1"/>
    <col min="6380" max="6380" width="6.5546875" style="3" bestFit="1" customWidth="1"/>
    <col min="6381" max="6381" width="21.44140625" style="3" customWidth="1"/>
    <col min="6382" max="6382" width="99.44140625" style="3" customWidth="1"/>
    <col min="6383" max="6633" width="11.44140625" style="3"/>
    <col min="6634" max="6634" width="9.88671875" style="3" customWidth="1"/>
    <col min="6635" max="6635" width="108.5546875" style="3" customWidth="1"/>
    <col min="6636" max="6636" width="6.5546875" style="3" bestFit="1" customWidth="1"/>
    <col min="6637" max="6637" width="21.44140625" style="3" customWidth="1"/>
    <col min="6638" max="6638" width="99.44140625" style="3" customWidth="1"/>
    <col min="6639" max="6889" width="11.44140625" style="3"/>
    <col min="6890" max="6890" width="9.88671875" style="3" customWidth="1"/>
    <col min="6891" max="6891" width="108.5546875" style="3" customWidth="1"/>
    <col min="6892" max="6892" width="6.5546875" style="3" bestFit="1" customWidth="1"/>
    <col min="6893" max="6893" width="21.44140625" style="3" customWidth="1"/>
    <col min="6894" max="6894" width="99.44140625" style="3" customWidth="1"/>
    <col min="6895" max="7145" width="11.44140625" style="3"/>
    <col min="7146" max="7146" width="9.88671875" style="3" customWidth="1"/>
    <col min="7147" max="7147" width="108.5546875" style="3" customWidth="1"/>
    <col min="7148" max="7148" width="6.5546875" style="3" bestFit="1" customWidth="1"/>
    <col min="7149" max="7149" width="21.44140625" style="3" customWidth="1"/>
    <col min="7150" max="7150" width="99.44140625" style="3" customWidth="1"/>
    <col min="7151" max="7401" width="11.44140625" style="3"/>
    <col min="7402" max="7402" width="9.88671875" style="3" customWidth="1"/>
    <col min="7403" max="7403" width="108.5546875" style="3" customWidth="1"/>
    <col min="7404" max="7404" width="6.5546875" style="3" bestFit="1" customWidth="1"/>
    <col min="7405" max="7405" width="21.44140625" style="3" customWidth="1"/>
    <col min="7406" max="7406" width="99.44140625" style="3" customWidth="1"/>
    <col min="7407" max="7657" width="11.44140625" style="3"/>
    <col min="7658" max="7658" width="9.88671875" style="3" customWidth="1"/>
    <col min="7659" max="7659" width="108.5546875" style="3" customWidth="1"/>
    <col min="7660" max="7660" width="6.5546875" style="3" bestFit="1" customWidth="1"/>
    <col min="7661" max="7661" width="21.44140625" style="3" customWidth="1"/>
    <col min="7662" max="7662" width="99.44140625" style="3" customWidth="1"/>
    <col min="7663" max="7913" width="11.44140625" style="3"/>
    <col min="7914" max="7914" width="9.88671875" style="3" customWidth="1"/>
    <col min="7915" max="7915" width="108.5546875" style="3" customWidth="1"/>
    <col min="7916" max="7916" width="6.5546875" style="3" bestFit="1" customWidth="1"/>
    <col min="7917" max="7917" width="21.44140625" style="3" customWidth="1"/>
    <col min="7918" max="7918" width="99.44140625" style="3" customWidth="1"/>
    <col min="7919" max="8169" width="11.44140625" style="3"/>
    <col min="8170" max="8170" width="9.88671875" style="3" customWidth="1"/>
    <col min="8171" max="8171" width="108.5546875" style="3" customWidth="1"/>
    <col min="8172" max="8172" width="6.5546875" style="3" bestFit="1" customWidth="1"/>
    <col min="8173" max="8173" width="21.44140625" style="3" customWidth="1"/>
    <col min="8174" max="8174" width="99.44140625" style="3" customWidth="1"/>
    <col min="8175" max="8425" width="11.44140625" style="3"/>
    <col min="8426" max="8426" width="9.88671875" style="3" customWidth="1"/>
    <col min="8427" max="8427" width="108.5546875" style="3" customWidth="1"/>
    <col min="8428" max="8428" width="6.5546875" style="3" bestFit="1" customWidth="1"/>
    <col min="8429" max="8429" width="21.44140625" style="3" customWidth="1"/>
    <col min="8430" max="8430" width="99.44140625" style="3" customWidth="1"/>
    <col min="8431" max="8681" width="11.44140625" style="3"/>
    <col min="8682" max="8682" width="9.88671875" style="3" customWidth="1"/>
    <col min="8683" max="8683" width="108.5546875" style="3" customWidth="1"/>
    <col min="8684" max="8684" width="6.5546875" style="3" bestFit="1" customWidth="1"/>
    <col min="8685" max="8685" width="21.44140625" style="3" customWidth="1"/>
    <col min="8686" max="8686" width="99.44140625" style="3" customWidth="1"/>
    <col min="8687" max="8937" width="11.44140625" style="3"/>
    <col min="8938" max="8938" width="9.88671875" style="3" customWidth="1"/>
    <col min="8939" max="8939" width="108.5546875" style="3" customWidth="1"/>
    <col min="8940" max="8940" width="6.5546875" style="3" bestFit="1" customWidth="1"/>
    <col min="8941" max="8941" width="21.44140625" style="3" customWidth="1"/>
    <col min="8942" max="8942" width="99.44140625" style="3" customWidth="1"/>
    <col min="8943" max="9193" width="11.44140625" style="3"/>
    <col min="9194" max="9194" width="9.88671875" style="3" customWidth="1"/>
    <col min="9195" max="9195" width="108.5546875" style="3" customWidth="1"/>
    <col min="9196" max="9196" width="6.5546875" style="3" bestFit="1" customWidth="1"/>
    <col min="9197" max="9197" width="21.44140625" style="3" customWidth="1"/>
    <col min="9198" max="9198" width="99.44140625" style="3" customWidth="1"/>
    <col min="9199" max="9449" width="11.44140625" style="3"/>
    <col min="9450" max="9450" width="9.88671875" style="3" customWidth="1"/>
    <col min="9451" max="9451" width="108.5546875" style="3" customWidth="1"/>
    <col min="9452" max="9452" width="6.5546875" style="3" bestFit="1" customWidth="1"/>
    <col min="9453" max="9453" width="21.44140625" style="3" customWidth="1"/>
    <col min="9454" max="9454" width="99.44140625" style="3" customWidth="1"/>
    <col min="9455" max="9705" width="11.44140625" style="3"/>
    <col min="9706" max="9706" width="9.88671875" style="3" customWidth="1"/>
    <col min="9707" max="9707" width="108.5546875" style="3" customWidth="1"/>
    <col min="9708" max="9708" width="6.5546875" style="3" bestFit="1" customWidth="1"/>
    <col min="9709" max="9709" width="21.44140625" style="3" customWidth="1"/>
    <col min="9710" max="9710" width="99.44140625" style="3" customWidth="1"/>
    <col min="9711" max="9961" width="11.44140625" style="3"/>
    <col min="9962" max="9962" width="9.88671875" style="3" customWidth="1"/>
    <col min="9963" max="9963" width="108.5546875" style="3" customWidth="1"/>
    <col min="9964" max="9964" width="6.5546875" style="3" bestFit="1" customWidth="1"/>
    <col min="9965" max="9965" width="21.44140625" style="3" customWidth="1"/>
    <col min="9966" max="9966" width="99.44140625" style="3" customWidth="1"/>
    <col min="9967" max="10217" width="11.44140625" style="3"/>
    <col min="10218" max="10218" width="9.88671875" style="3" customWidth="1"/>
    <col min="10219" max="10219" width="108.5546875" style="3" customWidth="1"/>
    <col min="10220" max="10220" width="6.5546875" style="3" bestFit="1" customWidth="1"/>
    <col min="10221" max="10221" width="21.44140625" style="3" customWidth="1"/>
    <col min="10222" max="10222" width="99.44140625" style="3" customWidth="1"/>
    <col min="10223" max="10473" width="11.44140625" style="3"/>
    <col min="10474" max="10474" width="9.88671875" style="3" customWidth="1"/>
    <col min="10475" max="10475" width="108.5546875" style="3" customWidth="1"/>
    <col min="10476" max="10476" width="6.5546875" style="3" bestFit="1" customWidth="1"/>
    <col min="10477" max="10477" width="21.44140625" style="3" customWidth="1"/>
    <col min="10478" max="10478" width="99.44140625" style="3" customWidth="1"/>
    <col min="10479" max="10729" width="11.44140625" style="3"/>
    <col min="10730" max="10730" width="9.88671875" style="3" customWidth="1"/>
    <col min="10731" max="10731" width="108.5546875" style="3" customWidth="1"/>
    <col min="10732" max="10732" width="6.5546875" style="3" bestFit="1" customWidth="1"/>
    <col min="10733" max="10733" width="21.44140625" style="3" customWidth="1"/>
    <col min="10734" max="10734" width="99.44140625" style="3" customWidth="1"/>
    <col min="10735" max="10985" width="11.44140625" style="3"/>
    <col min="10986" max="10986" width="9.88671875" style="3" customWidth="1"/>
    <col min="10987" max="10987" width="108.5546875" style="3" customWidth="1"/>
    <col min="10988" max="10988" width="6.5546875" style="3" bestFit="1" customWidth="1"/>
    <col min="10989" max="10989" width="21.44140625" style="3" customWidth="1"/>
    <col min="10990" max="10990" width="99.44140625" style="3" customWidth="1"/>
    <col min="10991" max="11241" width="11.44140625" style="3"/>
    <col min="11242" max="11242" width="9.88671875" style="3" customWidth="1"/>
    <col min="11243" max="11243" width="108.5546875" style="3" customWidth="1"/>
    <col min="11244" max="11244" width="6.5546875" style="3" bestFit="1" customWidth="1"/>
    <col min="11245" max="11245" width="21.44140625" style="3" customWidth="1"/>
    <col min="11246" max="11246" width="99.44140625" style="3" customWidth="1"/>
    <col min="11247" max="11497" width="11.44140625" style="3"/>
    <col min="11498" max="11498" width="9.88671875" style="3" customWidth="1"/>
    <col min="11499" max="11499" width="108.5546875" style="3" customWidth="1"/>
    <col min="11500" max="11500" width="6.5546875" style="3" bestFit="1" customWidth="1"/>
    <col min="11501" max="11501" width="21.44140625" style="3" customWidth="1"/>
    <col min="11502" max="11502" width="99.44140625" style="3" customWidth="1"/>
    <col min="11503" max="11753" width="11.44140625" style="3"/>
    <col min="11754" max="11754" width="9.88671875" style="3" customWidth="1"/>
    <col min="11755" max="11755" width="108.5546875" style="3" customWidth="1"/>
    <col min="11756" max="11756" width="6.5546875" style="3" bestFit="1" customWidth="1"/>
    <col min="11757" max="11757" width="21.44140625" style="3" customWidth="1"/>
    <col min="11758" max="11758" width="99.44140625" style="3" customWidth="1"/>
    <col min="11759" max="12009" width="11.44140625" style="3"/>
    <col min="12010" max="12010" width="9.88671875" style="3" customWidth="1"/>
    <col min="12011" max="12011" width="108.5546875" style="3" customWidth="1"/>
    <col min="12012" max="12012" width="6.5546875" style="3" bestFit="1" customWidth="1"/>
    <col min="12013" max="12013" width="21.44140625" style="3" customWidth="1"/>
    <col min="12014" max="12014" width="99.44140625" style="3" customWidth="1"/>
    <col min="12015" max="12265" width="11.44140625" style="3"/>
    <col min="12266" max="12266" width="9.88671875" style="3" customWidth="1"/>
    <col min="12267" max="12267" width="108.5546875" style="3" customWidth="1"/>
    <col min="12268" max="12268" width="6.5546875" style="3" bestFit="1" customWidth="1"/>
    <col min="12269" max="12269" width="21.44140625" style="3" customWidth="1"/>
    <col min="12270" max="12270" width="99.44140625" style="3" customWidth="1"/>
    <col min="12271" max="12521" width="11.44140625" style="3"/>
    <col min="12522" max="12522" width="9.88671875" style="3" customWidth="1"/>
    <col min="12523" max="12523" width="108.5546875" style="3" customWidth="1"/>
    <col min="12524" max="12524" width="6.5546875" style="3" bestFit="1" customWidth="1"/>
    <col min="12525" max="12525" width="21.44140625" style="3" customWidth="1"/>
    <col min="12526" max="12526" width="99.44140625" style="3" customWidth="1"/>
    <col min="12527" max="12777" width="11.44140625" style="3"/>
    <col min="12778" max="12778" width="9.88671875" style="3" customWidth="1"/>
    <col min="12779" max="12779" width="108.5546875" style="3" customWidth="1"/>
    <col min="12780" max="12780" width="6.5546875" style="3" bestFit="1" customWidth="1"/>
    <col min="12781" max="12781" width="21.44140625" style="3" customWidth="1"/>
    <col min="12782" max="12782" width="99.44140625" style="3" customWidth="1"/>
    <col min="12783" max="13033" width="11.44140625" style="3"/>
    <col min="13034" max="13034" width="9.88671875" style="3" customWidth="1"/>
    <col min="13035" max="13035" width="108.5546875" style="3" customWidth="1"/>
    <col min="13036" max="13036" width="6.5546875" style="3" bestFit="1" customWidth="1"/>
    <col min="13037" max="13037" width="21.44140625" style="3" customWidth="1"/>
    <col min="13038" max="13038" width="99.44140625" style="3" customWidth="1"/>
    <col min="13039" max="13289" width="11.44140625" style="3"/>
    <col min="13290" max="13290" width="9.88671875" style="3" customWidth="1"/>
    <col min="13291" max="13291" width="108.5546875" style="3" customWidth="1"/>
    <col min="13292" max="13292" width="6.5546875" style="3" bestFit="1" customWidth="1"/>
    <col min="13293" max="13293" width="21.44140625" style="3" customWidth="1"/>
    <col min="13294" max="13294" width="99.44140625" style="3" customWidth="1"/>
    <col min="13295" max="13545" width="11.44140625" style="3"/>
    <col min="13546" max="13546" width="9.88671875" style="3" customWidth="1"/>
    <col min="13547" max="13547" width="108.5546875" style="3" customWidth="1"/>
    <col min="13548" max="13548" width="6.5546875" style="3" bestFit="1" customWidth="1"/>
    <col min="13549" max="13549" width="21.44140625" style="3" customWidth="1"/>
    <col min="13550" max="13550" width="99.44140625" style="3" customWidth="1"/>
    <col min="13551" max="13801" width="11.44140625" style="3"/>
    <col min="13802" max="13802" width="9.88671875" style="3" customWidth="1"/>
    <col min="13803" max="13803" width="108.5546875" style="3" customWidth="1"/>
    <col min="13804" max="13804" width="6.5546875" style="3" bestFit="1" customWidth="1"/>
    <col min="13805" max="13805" width="21.44140625" style="3" customWidth="1"/>
    <col min="13806" max="13806" width="99.44140625" style="3" customWidth="1"/>
    <col min="13807" max="14057" width="11.44140625" style="3"/>
    <col min="14058" max="14058" width="9.88671875" style="3" customWidth="1"/>
    <col min="14059" max="14059" width="108.5546875" style="3" customWidth="1"/>
    <col min="14060" max="14060" width="6.5546875" style="3" bestFit="1" customWidth="1"/>
    <col min="14061" max="14061" width="21.44140625" style="3" customWidth="1"/>
    <col min="14062" max="14062" width="99.44140625" style="3" customWidth="1"/>
    <col min="14063" max="14313" width="11.44140625" style="3"/>
    <col min="14314" max="14314" width="9.88671875" style="3" customWidth="1"/>
    <col min="14315" max="14315" width="108.5546875" style="3" customWidth="1"/>
    <col min="14316" max="14316" width="6.5546875" style="3" bestFit="1" customWidth="1"/>
    <col min="14317" max="14317" width="21.44140625" style="3" customWidth="1"/>
    <col min="14318" max="14318" width="99.44140625" style="3" customWidth="1"/>
    <col min="14319" max="14569" width="11.44140625" style="3"/>
    <col min="14570" max="14570" width="9.88671875" style="3" customWidth="1"/>
    <col min="14571" max="14571" width="108.5546875" style="3" customWidth="1"/>
    <col min="14572" max="14572" width="6.5546875" style="3" bestFit="1" customWidth="1"/>
    <col min="14573" max="14573" width="21.44140625" style="3" customWidth="1"/>
    <col min="14574" max="14574" width="99.44140625" style="3" customWidth="1"/>
    <col min="14575" max="14825" width="11.44140625" style="3"/>
    <col min="14826" max="14826" width="9.88671875" style="3" customWidth="1"/>
    <col min="14827" max="14827" width="108.5546875" style="3" customWidth="1"/>
    <col min="14828" max="14828" width="6.5546875" style="3" bestFit="1" customWidth="1"/>
    <col min="14829" max="14829" width="21.44140625" style="3" customWidth="1"/>
    <col min="14830" max="14830" width="99.44140625" style="3" customWidth="1"/>
    <col min="14831" max="15081" width="11.44140625" style="3"/>
    <col min="15082" max="15082" width="9.88671875" style="3" customWidth="1"/>
    <col min="15083" max="15083" width="108.5546875" style="3" customWidth="1"/>
    <col min="15084" max="15084" width="6.5546875" style="3" bestFit="1" customWidth="1"/>
    <col min="15085" max="15085" width="21.44140625" style="3" customWidth="1"/>
    <col min="15086" max="15086" width="99.44140625" style="3" customWidth="1"/>
    <col min="15087" max="15337" width="11.44140625" style="3"/>
    <col min="15338" max="15338" width="9.88671875" style="3" customWidth="1"/>
    <col min="15339" max="15339" width="108.5546875" style="3" customWidth="1"/>
    <col min="15340" max="15340" width="6.5546875" style="3" bestFit="1" customWidth="1"/>
    <col min="15341" max="15341" width="21.44140625" style="3" customWidth="1"/>
    <col min="15342" max="15342" width="99.44140625" style="3" customWidth="1"/>
    <col min="15343" max="15593" width="11.44140625" style="3"/>
    <col min="15594" max="15594" width="9.88671875" style="3" customWidth="1"/>
    <col min="15595" max="15595" width="108.5546875" style="3" customWidth="1"/>
    <col min="15596" max="15596" width="6.5546875" style="3" bestFit="1" customWidth="1"/>
    <col min="15597" max="15597" width="21.44140625" style="3" customWidth="1"/>
    <col min="15598" max="15598" width="99.44140625" style="3" customWidth="1"/>
    <col min="15599" max="15849" width="11.44140625" style="3"/>
    <col min="15850" max="15850" width="9.88671875" style="3" customWidth="1"/>
    <col min="15851" max="15851" width="108.5546875" style="3" customWidth="1"/>
    <col min="15852" max="15852" width="6.5546875" style="3" bestFit="1" customWidth="1"/>
    <col min="15853" max="15853" width="21.44140625" style="3" customWidth="1"/>
    <col min="15854" max="15854" width="99.44140625" style="3" customWidth="1"/>
    <col min="15855" max="16105" width="11.44140625" style="3"/>
    <col min="16106" max="16106" width="9.88671875" style="3" customWidth="1"/>
    <col min="16107" max="16107" width="108.5546875" style="3" customWidth="1"/>
    <col min="16108" max="16108" width="6.5546875" style="3" bestFit="1" customWidth="1"/>
    <col min="16109" max="16109" width="21.44140625" style="3" customWidth="1"/>
    <col min="16110" max="16110" width="99.44140625" style="3" customWidth="1"/>
    <col min="16111" max="16361" width="11.44140625" style="3"/>
    <col min="16362" max="16384" width="10.6640625" style="3" customWidth="1"/>
  </cols>
  <sheetData>
    <row r="1" spans="1:4" s="83" customFormat="1" ht="100.95" customHeight="1">
      <c r="A1" s="188" t="s">
        <v>166</v>
      </c>
      <c r="B1" s="188"/>
      <c r="C1" s="188"/>
      <c r="D1" s="188"/>
    </row>
    <row r="2" spans="1:4" ht="12" customHeight="1" thickBot="1">
      <c r="A2" s="82"/>
      <c r="B2" s="81"/>
      <c r="C2" s="81"/>
      <c r="D2" s="81"/>
    </row>
    <row r="3" spans="1:4" ht="18.600000000000001" thickBot="1">
      <c r="A3" s="193" t="s">
        <v>71</v>
      </c>
      <c r="B3" s="194"/>
      <c r="C3" s="194"/>
      <c r="D3" s="195"/>
    </row>
    <row r="4" spans="1:4">
      <c r="A4" s="12"/>
      <c r="B4" s="11"/>
      <c r="C4" s="11"/>
      <c r="D4" s="11"/>
    </row>
    <row r="5" spans="1:4" s="78" customFormat="1" ht="28.8">
      <c r="A5" s="79" t="s">
        <v>70</v>
      </c>
      <c r="B5" s="80" t="s">
        <v>69</v>
      </c>
      <c r="C5" s="80" t="s">
        <v>68</v>
      </c>
      <c r="D5" s="79" t="s">
        <v>67</v>
      </c>
    </row>
    <row r="6" spans="1:4" ht="14.4">
      <c r="A6" s="34"/>
      <c r="B6" s="34" t="str">
        <f>DQE!B15</f>
        <v>2 - Piquetage</v>
      </c>
      <c r="C6" s="34"/>
      <c r="D6" s="34"/>
    </row>
    <row r="7" spans="1:4" ht="14.4">
      <c r="A7" s="32" t="str">
        <f>DQE!A16</f>
        <v>2.1</v>
      </c>
      <c r="B7" s="31" t="str">
        <f>DQE!B16</f>
        <v>Piquetage général</v>
      </c>
      <c r="C7" s="73"/>
      <c r="D7" s="30"/>
    </row>
    <row r="8" spans="1:4" ht="14.4">
      <c r="A8" s="26"/>
      <c r="B8" s="27"/>
      <c r="C8" s="37"/>
      <c r="D8" s="24"/>
    </row>
    <row r="9" spans="1:4" ht="28.8">
      <c r="A9" s="26"/>
      <c r="B9" s="72" t="s">
        <v>58</v>
      </c>
      <c r="C9" s="37"/>
      <c r="D9" s="24"/>
    </row>
    <row r="10" spans="1:4" ht="14.4">
      <c r="A10" s="26"/>
      <c r="B10" s="27"/>
      <c r="C10" s="37"/>
      <c r="D10" s="24"/>
    </row>
    <row r="11" spans="1:4" ht="14.4">
      <c r="A11" s="71"/>
      <c r="B11" s="25" t="s">
        <v>57</v>
      </c>
      <c r="C11" s="37" t="s">
        <v>15</v>
      </c>
      <c r="D11" s="24"/>
    </row>
    <row r="12" spans="1:4" ht="14.4">
      <c r="A12" s="70"/>
      <c r="B12" s="69"/>
      <c r="C12" s="68"/>
      <c r="D12" s="67"/>
    </row>
    <row r="13" spans="1:4" ht="14.4">
      <c r="A13" s="34"/>
      <c r="B13" s="43" t="str">
        <f>DQE!B18</f>
        <v>3 - Travaux préparatoires</v>
      </c>
      <c r="C13" s="42"/>
      <c r="D13" s="41"/>
    </row>
    <row r="14" spans="1:4" ht="14.4">
      <c r="A14" s="32" t="str">
        <f>DQE!A19</f>
        <v>3.1</v>
      </c>
      <c r="B14" s="31" t="str">
        <f>DQE!B19</f>
        <v>Démolition de voirie y compris sciage des enrobés</v>
      </c>
      <c r="C14" s="189" t="s">
        <v>5</v>
      </c>
      <c r="D14" s="30"/>
    </row>
    <row r="15" spans="1:4" ht="14.4">
      <c r="A15" s="26"/>
      <c r="B15" s="38"/>
      <c r="C15" s="190"/>
      <c r="D15" s="24"/>
    </row>
    <row r="16" spans="1:4" ht="28.8">
      <c r="A16" s="26"/>
      <c r="B16" s="56" t="s">
        <v>56</v>
      </c>
      <c r="C16" s="190"/>
      <c r="D16" s="24"/>
    </row>
    <row r="17" spans="1:4" ht="14.4">
      <c r="A17" s="26"/>
      <c r="B17" s="38"/>
      <c r="C17" s="190"/>
      <c r="D17" s="24"/>
    </row>
    <row r="18" spans="1:4" ht="14.4">
      <c r="A18" s="26"/>
      <c r="B18" s="25" t="s">
        <v>20</v>
      </c>
      <c r="C18" s="190"/>
      <c r="D18" s="24"/>
    </row>
    <row r="19" spans="1:4" ht="14.4">
      <c r="A19" s="26"/>
      <c r="B19" s="25"/>
      <c r="C19" s="37"/>
      <c r="D19" s="24"/>
    </row>
    <row r="20" spans="1:4" ht="14.4">
      <c r="A20" s="32" t="str">
        <f>DQE!A20</f>
        <v>3.2</v>
      </c>
      <c r="B20" s="31" t="str">
        <f>DQE!B20</f>
        <v>Dcapage de terre végétale</v>
      </c>
      <c r="C20" s="189" t="s">
        <v>5</v>
      </c>
      <c r="D20" s="30"/>
    </row>
    <row r="21" spans="1:4" ht="14.4">
      <c r="A21" s="26"/>
      <c r="B21" s="38"/>
      <c r="C21" s="190"/>
      <c r="D21" s="24"/>
    </row>
    <row r="22" spans="1:4" ht="57.6">
      <c r="A22" s="26"/>
      <c r="B22" s="66" t="s">
        <v>55</v>
      </c>
      <c r="C22" s="190"/>
      <c r="D22" s="24"/>
    </row>
    <row r="23" spans="1:4" ht="14.4">
      <c r="A23" s="26"/>
      <c r="B23" s="38"/>
      <c r="C23" s="190"/>
      <c r="D23" s="24"/>
    </row>
    <row r="24" spans="1:4" ht="14.4">
      <c r="A24" s="26"/>
      <c r="B24" s="25" t="s">
        <v>20</v>
      </c>
      <c r="C24" s="190"/>
      <c r="D24" s="24"/>
    </row>
    <row r="25" spans="1:4" ht="14.4">
      <c r="A25" s="40"/>
      <c r="B25" s="44"/>
      <c r="C25" s="22"/>
      <c r="D25" s="21"/>
    </row>
    <row r="26" spans="1:4" ht="14.4">
      <c r="A26" s="65"/>
      <c r="B26" s="43" t="str">
        <f>DQE!B22</f>
        <v>4 - Terrassements / Tranchées</v>
      </c>
      <c r="C26" s="42"/>
      <c r="D26" s="41"/>
    </row>
    <row r="27" spans="1:4" ht="28.8">
      <c r="A27" s="32" t="str">
        <f>DQE!A23</f>
        <v>4.1</v>
      </c>
      <c r="B27" s="31" t="str">
        <f>DQE!B23</f>
        <v>Tranchées pour une profondeur inférieure à 1,3 m y compris pompage éventuelle, longement et croisement de réseaux divers, terrassement en terrain rocheux</v>
      </c>
      <c r="C27" s="189" t="s">
        <v>40</v>
      </c>
      <c r="D27" s="30"/>
    </row>
    <row r="28" spans="1:4" ht="14.4">
      <c r="A28" s="26"/>
      <c r="B28" s="38"/>
      <c r="C28" s="190"/>
      <c r="D28" s="24"/>
    </row>
    <row r="29" spans="1:4" ht="230.4">
      <c r="A29" s="26"/>
      <c r="B29" s="45" t="s">
        <v>54</v>
      </c>
      <c r="C29" s="190"/>
      <c r="D29" s="24"/>
    </row>
    <row r="30" spans="1:4" ht="14.4">
      <c r="A30" s="26"/>
      <c r="B30" s="38"/>
      <c r="C30" s="190"/>
      <c r="D30" s="24"/>
    </row>
    <row r="31" spans="1:4" ht="14.4">
      <c r="A31" s="26"/>
      <c r="B31" s="25" t="s">
        <v>52</v>
      </c>
      <c r="C31" s="190"/>
      <c r="D31" s="24"/>
    </row>
    <row r="32" spans="1:4" ht="14.4">
      <c r="A32" s="26"/>
      <c r="B32" s="25"/>
      <c r="C32" s="37"/>
      <c r="D32" s="24"/>
    </row>
    <row r="33" spans="1:4" ht="28.8">
      <c r="A33" s="32" t="str">
        <f>DQE!A24</f>
        <v>4.2</v>
      </c>
      <c r="B33" s="31" t="str">
        <f>DQE!B24</f>
        <v>Tranchées pour une profondeur de 1,3 à 3,00 m y compris pompage éventuelle, longement et croisement de réseaux divers, terrassement en terrain rocheux</v>
      </c>
      <c r="C33" s="189" t="s">
        <v>40</v>
      </c>
      <c r="D33" s="30"/>
    </row>
    <row r="34" spans="1:4" ht="14.4">
      <c r="A34" s="26"/>
      <c r="B34" s="38"/>
      <c r="C34" s="190"/>
      <c r="D34" s="24"/>
    </row>
    <row r="35" spans="1:4" ht="244.8">
      <c r="A35" s="26"/>
      <c r="B35" s="45" t="s">
        <v>53</v>
      </c>
      <c r="C35" s="190"/>
      <c r="D35" s="24"/>
    </row>
    <row r="36" spans="1:4" ht="14.4">
      <c r="A36" s="26"/>
      <c r="B36" s="38"/>
      <c r="C36" s="190"/>
      <c r="D36" s="24"/>
    </row>
    <row r="37" spans="1:4" ht="14.4">
      <c r="A37" s="26"/>
      <c r="B37" s="25" t="s">
        <v>52</v>
      </c>
      <c r="C37" s="190"/>
      <c r="D37" s="24"/>
    </row>
    <row r="38" spans="1:4" ht="14.4">
      <c r="A38" s="26"/>
      <c r="B38" s="25"/>
      <c r="C38" s="37"/>
      <c r="D38" s="24"/>
    </row>
    <row r="39" spans="1:4" ht="14.4">
      <c r="A39" s="34"/>
      <c r="B39" s="43" t="str">
        <f>DQE!B26</f>
        <v>5 -  Protection contre les éboulements</v>
      </c>
      <c r="C39" s="42"/>
      <c r="D39" s="41"/>
    </row>
    <row r="40" spans="1:4" ht="14.4">
      <c r="A40" s="32" t="str">
        <f>DQE!A27</f>
        <v>5.1</v>
      </c>
      <c r="B40" s="31" t="str">
        <f>DQE!B27</f>
        <v>Blindage par caisson simple jusqu'à 3,00 m</v>
      </c>
      <c r="C40" s="189" t="s">
        <v>51</v>
      </c>
      <c r="D40" s="64"/>
    </row>
    <row r="41" spans="1:4" ht="14.4">
      <c r="A41" s="26"/>
      <c r="B41" s="27"/>
      <c r="C41" s="190"/>
      <c r="D41" s="63"/>
    </row>
    <row r="42" spans="1:4" ht="28.8">
      <c r="A42" s="26"/>
      <c r="B42" s="33" t="s">
        <v>50</v>
      </c>
      <c r="C42" s="190"/>
      <c r="D42" s="63"/>
    </row>
    <row r="43" spans="1:4" ht="28.8">
      <c r="A43" s="26"/>
      <c r="B43" s="33" t="s">
        <v>49</v>
      </c>
      <c r="C43" s="190"/>
      <c r="D43" s="63"/>
    </row>
    <row r="44" spans="1:4" ht="14.4">
      <c r="A44" s="26"/>
      <c r="B44" s="27"/>
      <c r="C44" s="190"/>
      <c r="D44" s="63"/>
    </row>
    <row r="45" spans="1:4" ht="14.4">
      <c r="A45" s="26"/>
      <c r="B45" s="55" t="s">
        <v>48</v>
      </c>
      <c r="C45" s="190"/>
      <c r="D45" s="63"/>
    </row>
    <row r="46" spans="1:4" ht="14.4">
      <c r="A46" s="40"/>
      <c r="B46" s="23"/>
      <c r="C46" s="22"/>
      <c r="D46" s="62"/>
    </row>
    <row r="47" spans="1:4" ht="14.4">
      <c r="A47" s="34"/>
      <c r="B47" s="43" t="str">
        <f>DQE!B29</f>
        <v>6 - Evacuation et traitement des déblais</v>
      </c>
      <c r="C47" s="42"/>
      <c r="D47" s="41"/>
    </row>
    <row r="48" spans="1:4" ht="15.6">
      <c r="A48" s="32" t="str">
        <f>DQE!A30</f>
        <v>6.1</v>
      </c>
      <c r="B48" s="31" t="str">
        <f>DQE!B30</f>
        <v>Traitement des déblais avec transport et mise en décharge</v>
      </c>
      <c r="C48" s="189" t="s">
        <v>40</v>
      </c>
      <c r="D48" s="57"/>
    </row>
    <row r="49" spans="1:4" ht="15.6">
      <c r="A49" s="26"/>
      <c r="B49" s="27"/>
      <c r="C49" s="190"/>
      <c r="D49" s="54"/>
    </row>
    <row r="50" spans="1:4" ht="28.8">
      <c r="A50" s="26"/>
      <c r="B50" s="27" t="s">
        <v>47</v>
      </c>
      <c r="C50" s="190"/>
      <c r="D50" s="54"/>
    </row>
    <row r="51" spans="1:4" ht="15.6">
      <c r="A51" s="26"/>
      <c r="B51" s="27"/>
      <c r="C51" s="190"/>
      <c r="D51" s="54"/>
    </row>
    <row r="52" spans="1:4" ht="15.6">
      <c r="A52" s="26"/>
      <c r="B52" s="55" t="s">
        <v>38</v>
      </c>
      <c r="C52" s="190"/>
      <c r="D52" s="54"/>
    </row>
    <row r="53" spans="1:4" ht="15.6">
      <c r="A53" s="26"/>
      <c r="B53" s="55"/>
      <c r="C53" s="37"/>
      <c r="D53" s="54"/>
    </row>
    <row r="54" spans="1:4" ht="15.6">
      <c r="A54" s="32" t="str">
        <f>DQE!A31</f>
        <v>6.2</v>
      </c>
      <c r="B54" s="31" t="str">
        <f>DQE!B31</f>
        <v>Evacuation et traitement des HAP (déchets présentant un taux de HAP &gt; 1000 mg/kg MS) en centre spécifique ISDD</v>
      </c>
      <c r="C54" s="189" t="s">
        <v>4</v>
      </c>
      <c r="D54" s="57"/>
    </row>
    <row r="55" spans="1:4" ht="15.6">
      <c r="A55" s="26"/>
      <c r="B55" s="27"/>
      <c r="C55" s="190"/>
      <c r="D55" s="54"/>
    </row>
    <row r="56" spans="1:4" ht="28.8">
      <c r="A56" s="26"/>
      <c r="B56" s="61" t="s">
        <v>46</v>
      </c>
      <c r="C56" s="190"/>
      <c r="D56" s="54"/>
    </row>
    <row r="57" spans="1:4" ht="15.6">
      <c r="A57" s="26"/>
      <c r="B57" s="27"/>
      <c r="C57" s="190"/>
      <c r="D57" s="54"/>
    </row>
    <row r="58" spans="1:4" ht="15.6">
      <c r="A58" s="26"/>
      <c r="B58" s="55" t="s">
        <v>45</v>
      </c>
      <c r="C58" s="190"/>
      <c r="D58" s="54"/>
    </row>
    <row r="59" spans="1:4" ht="15.6">
      <c r="A59" s="26"/>
      <c r="B59" s="55"/>
      <c r="C59" s="37"/>
      <c r="D59" s="54"/>
    </row>
    <row r="60" spans="1:4" ht="14.4">
      <c r="A60" s="34"/>
      <c r="B60" s="43" t="str">
        <f>DQE!B33</f>
        <v>7 - Matériaux d'apport et de substitution</v>
      </c>
      <c r="C60" s="42"/>
      <c r="D60" s="41"/>
    </row>
    <row r="61" spans="1:4" ht="15.6">
      <c r="A61" s="32" t="str">
        <f>DQE!A34</f>
        <v>7.1</v>
      </c>
      <c r="B61" s="31" t="str">
        <f>DQE!B34</f>
        <v>Fourniture, transport et mise en œuvre du lit de pose</v>
      </c>
      <c r="C61" s="189" t="s">
        <v>40</v>
      </c>
      <c r="D61" s="57"/>
    </row>
    <row r="62" spans="1:4" ht="15.6">
      <c r="A62" s="51"/>
      <c r="B62" s="27"/>
      <c r="C62" s="190"/>
      <c r="D62" s="54"/>
    </row>
    <row r="63" spans="1:4" ht="57.6">
      <c r="A63" s="51"/>
      <c r="B63" s="56" t="s">
        <v>44</v>
      </c>
      <c r="C63" s="190"/>
      <c r="D63" s="54"/>
    </row>
    <row r="64" spans="1:4" ht="15.6">
      <c r="A64" s="51"/>
      <c r="B64" s="27"/>
      <c r="C64" s="190"/>
      <c r="D64" s="54"/>
    </row>
    <row r="65" spans="1:4" ht="15.6">
      <c r="A65" s="51"/>
      <c r="B65" s="55" t="s">
        <v>38</v>
      </c>
      <c r="C65" s="190"/>
      <c r="D65" s="54"/>
    </row>
    <row r="66" spans="1:4" ht="15.6">
      <c r="A66" s="60"/>
      <c r="B66" s="27"/>
      <c r="C66" s="59"/>
      <c r="D66" s="54"/>
    </row>
    <row r="67" spans="1:4" ht="15.6">
      <c r="A67" s="32" t="str">
        <f>DQE!A35</f>
        <v>7.2</v>
      </c>
      <c r="B67" s="31" t="str">
        <f>DQE!B35</f>
        <v>Fourniture, transport et mise en œuvre de l'enrobage de la canalisation</v>
      </c>
      <c r="C67" s="189" t="s">
        <v>40</v>
      </c>
      <c r="D67" s="57"/>
    </row>
    <row r="68" spans="1:4" ht="15.6">
      <c r="A68" s="51"/>
      <c r="B68" s="27"/>
      <c r="C68" s="190"/>
      <c r="D68" s="54"/>
    </row>
    <row r="69" spans="1:4" ht="72">
      <c r="A69" s="51"/>
      <c r="B69" s="56" t="s">
        <v>43</v>
      </c>
      <c r="C69" s="190"/>
      <c r="D69" s="54"/>
    </row>
    <row r="70" spans="1:4" ht="15.6">
      <c r="A70" s="51"/>
      <c r="B70" s="27"/>
      <c r="C70" s="190"/>
      <c r="D70" s="54"/>
    </row>
    <row r="71" spans="1:4" ht="15.6">
      <c r="A71" s="51"/>
      <c r="B71" s="55" t="s">
        <v>38</v>
      </c>
      <c r="C71" s="190"/>
      <c r="D71" s="54"/>
    </row>
    <row r="72" spans="1:4" ht="15.6">
      <c r="A72" s="51"/>
      <c r="B72" s="55"/>
      <c r="C72" s="37"/>
      <c r="D72" s="54"/>
    </row>
    <row r="73" spans="1:4" ht="15.6">
      <c r="A73" s="32" t="str">
        <f>DQE!A36</f>
        <v>7.3</v>
      </c>
      <c r="B73" s="31" t="str">
        <f>DQE!B36</f>
        <v>Fourniture, transport et mise en œuvre de remblai 0/60</v>
      </c>
      <c r="C73" s="189" t="s">
        <v>40</v>
      </c>
      <c r="D73" s="57"/>
    </row>
    <row r="74" spans="1:4" ht="15.6">
      <c r="A74" s="51"/>
      <c r="B74" s="27"/>
      <c r="C74" s="190"/>
      <c r="D74" s="54"/>
    </row>
    <row r="75" spans="1:4" ht="100.8">
      <c r="A75" s="51"/>
      <c r="B75" s="58" t="s">
        <v>42</v>
      </c>
      <c r="C75" s="190"/>
      <c r="D75" s="54"/>
    </row>
    <row r="76" spans="1:4" ht="15.6">
      <c r="A76" s="51"/>
      <c r="B76" s="27"/>
      <c r="C76" s="190"/>
      <c r="D76" s="54"/>
    </row>
    <row r="77" spans="1:4" ht="15.6">
      <c r="A77" s="51"/>
      <c r="B77" s="55" t="s">
        <v>38</v>
      </c>
      <c r="C77" s="190"/>
      <c r="D77" s="54"/>
    </row>
    <row r="78" spans="1:4" ht="15.6">
      <c r="A78" s="51"/>
      <c r="B78" s="55"/>
      <c r="C78" s="37"/>
      <c r="D78" s="54"/>
    </row>
    <row r="79" spans="1:4" ht="15.6">
      <c r="A79" s="32" t="str">
        <f>DQE!A37</f>
        <v>7.4</v>
      </c>
      <c r="B79" s="31" t="str">
        <f>DQE!B37</f>
        <v>Fourniture, transport et mise en œuvre de remblai 0/31,5</v>
      </c>
      <c r="C79" s="189" t="s">
        <v>40</v>
      </c>
      <c r="D79" s="57"/>
    </row>
    <row r="80" spans="1:4" ht="15.6">
      <c r="A80" s="26"/>
      <c r="B80" s="27"/>
      <c r="C80" s="190"/>
      <c r="D80" s="54"/>
    </row>
    <row r="81" spans="1:4" ht="72">
      <c r="A81" s="26"/>
      <c r="B81" s="58" t="s">
        <v>41</v>
      </c>
      <c r="C81" s="190"/>
      <c r="D81" s="54"/>
    </row>
    <row r="82" spans="1:4" ht="15.6">
      <c r="A82" s="26"/>
      <c r="B82" s="27"/>
      <c r="C82" s="190"/>
      <c r="D82" s="54"/>
    </row>
    <row r="83" spans="1:4" ht="15.6">
      <c r="A83" s="26"/>
      <c r="B83" s="55" t="s">
        <v>38</v>
      </c>
      <c r="C83" s="190"/>
      <c r="D83" s="54"/>
    </row>
    <row r="84" spans="1:4" ht="15.6">
      <c r="A84" s="32" t="str">
        <f>DQE!A38</f>
        <v>7.5</v>
      </c>
      <c r="B84" s="31" t="str">
        <f>DQE!B38</f>
        <v>Réutilisation des matériaux extraits des fouilles en remblai (PIR) pour les zones sous accotements et espaces verts</v>
      </c>
      <c r="C84" s="189" t="s">
        <v>40</v>
      </c>
      <c r="D84" s="57"/>
    </row>
    <row r="85" spans="1:4" ht="15.6">
      <c r="A85" s="51"/>
      <c r="B85" s="27"/>
      <c r="C85" s="190"/>
      <c r="D85" s="54"/>
    </row>
    <row r="86" spans="1:4" ht="86.4">
      <c r="A86" s="51"/>
      <c r="B86" s="56" t="s">
        <v>39</v>
      </c>
      <c r="C86" s="190"/>
      <c r="D86" s="54"/>
    </row>
    <row r="87" spans="1:4" ht="15.6">
      <c r="A87" s="51"/>
      <c r="B87" s="27"/>
      <c r="C87" s="190"/>
      <c r="D87" s="54"/>
    </row>
    <row r="88" spans="1:4" ht="15.6">
      <c r="A88" s="51"/>
      <c r="B88" s="55" t="s">
        <v>38</v>
      </c>
      <c r="C88" s="190"/>
      <c r="D88" s="54"/>
    </row>
    <row r="89" spans="1:4" ht="15.6">
      <c r="A89" s="51"/>
      <c r="B89" s="55"/>
      <c r="C89" s="37"/>
      <c r="D89" s="54"/>
    </row>
    <row r="90" spans="1:4" ht="14.4">
      <c r="A90" s="34"/>
      <c r="B90" s="43" t="str">
        <f>DQE!B40</f>
        <v>8 - Canalisations assainissement</v>
      </c>
      <c r="C90" s="42"/>
      <c r="D90" s="41"/>
    </row>
    <row r="91" spans="1:4" ht="14.4">
      <c r="A91" s="52" t="str">
        <f>DQE!A41</f>
        <v>8.1</v>
      </c>
      <c r="B91" s="53" t="str">
        <f>DQE!B41</f>
        <v>Fourniture et pose de canalisation en PEHD PN10 D75 (y compris joints et pièces particulières)</v>
      </c>
      <c r="C91" s="189" t="s">
        <v>15</v>
      </c>
      <c r="D91" s="30"/>
    </row>
    <row r="92" spans="1:4" ht="14.4">
      <c r="A92" s="26"/>
      <c r="B92" s="38"/>
      <c r="C92" s="190"/>
      <c r="D92" s="24"/>
    </row>
    <row r="93" spans="1:4" ht="57.6">
      <c r="A93" s="26"/>
      <c r="B93" s="33" t="s">
        <v>37</v>
      </c>
      <c r="C93" s="190"/>
      <c r="D93" s="24"/>
    </row>
    <row r="94" spans="1:4" ht="14.4">
      <c r="A94" s="26"/>
      <c r="B94" s="38"/>
      <c r="C94" s="190"/>
      <c r="D94" s="24"/>
    </row>
    <row r="95" spans="1:4" ht="14.4">
      <c r="A95" s="26"/>
      <c r="B95" s="25" t="s">
        <v>13</v>
      </c>
      <c r="C95" s="190"/>
      <c r="D95" s="24"/>
    </row>
    <row r="96" spans="1:4" ht="14.4">
      <c r="A96" s="21"/>
      <c r="B96" s="39"/>
      <c r="C96" s="22"/>
      <c r="D96" s="21"/>
    </row>
    <row r="97" spans="1:4" ht="14.4">
      <c r="A97" s="52" t="str">
        <f>DQE!A42</f>
        <v>8.2</v>
      </c>
      <c r="B97" s="31" t="str">
        <f>DQE!B42</f>
        <v>Fourniture et pose de canalisation en PVC CR8 DN 200 d'eaux usées (y compris joints et pièces particulières)</v>
      </c>
      <c r="C97" s="189" t="s">
        <v>15</v>
      </c>
      <c r="D97" s="30"/>
    </row>
    <row r="98" spans="1:4" ht="14.4">
      <c r="A98" s="26"/>
      <c r="B98" s="38"/>
      <c r="C98" s="190"/>
      <c r="D98" s="24"/>
    </row>
    <row r="99" spans="1:4" ht="72">
      <c r="A99" s="26"/>
      <c r="B99" s="28" t="s">
        <v>36</v>
      </c>
      <c r="C99" s="190"/>
      <c r="D99" s="24"/>
    </row>
    <row r="100" spans="1:4" ht="14.4">
      <c r="A100" s="26"/>
      <c r="B100" s="38"/>
      <c r="C100" s="190"/>
      <c r="D100" s="24"/>
    </row>
    <row r="101" spans="1:4" ht="14.4">
      <c r="A101" s="26"/>
      <c r="B101" s="25" t="s">
        <v>13</v>
      </c>
      <c r="C101" s="190"/>
      <c r="D101" s="24"/>
    </row>
    <row r="102" spans="1:4" ht="14.4">
      <c r="A102" s="21"/>
      <c r="B102" s="39"/>
      <c r="C102" s="22"/>
      <c r="D102" s="21"/>
    </row>
    <row r="103" spans="1:4" ht="14.4">
      <c r="A103" s="34"/>
      <c r="B103" s="43" t="str">
        <f>DQE!B44</f>
        <v>9 - Ouvrages annexes assainissement</v>
      </c>
      <c r="C103" s="42"/>
      <c r="D103" s="41"/>
    </row>
    <row r="104" spans="1:4" ht="14.4">
      <c r="A104" s="32" t="str">
        <f>DQE!A45</f>
        <v>9.1</v>
      </c>
      <c r="B104" s="31" t="str">
        <f>DQE!B45</f>
        <v xml:space="preserve">Fourniture et pose de regard de visite DN1000 béton préfabriqué norme NF P 16342 </v>
      </c>
      <c r="C104" s="189" t="s">
        <v>29</v>
      </c>
      <c r="D104" s="30"/>
    </row>
    <row r="105" spans="1:4" ht="14.4">
      <c r="A105" s="51"/>
      <c r="B105" s="38"/>
      <c r="C105" s="191"/>
      <c r="D105" s="24"/>
    </row>
    <row r="106" spans="1:4" ht="201.6">
      <c r="A106" s="51"/>
      <c r="B106" s="28" t="s">
        <v>35</v>
      </c>
      <c r="C106" s="191"/>
      <c r="D106" s="24"/>
    </row>
    <row r="107" spans="1:4" ht="14.4">
      <c r="A107" s="51"/>
      <c r="B107" s="25" t="s">
        <v>30</v>
      </c>
      <c r="C107" s="191"/>
      <c r="D107" s="24"/>
    </row>
    <row r="108" spans="1:4" ht="14.4">
      <c r="A108" s="21"/>
      <c r="B108" s="39"/>
      <c r="C108" s="46"/>
      <c r="D108" s="21"/>
    </row>
    <row r="109" spans="1:4" ht="14.4">
      <c r="A109" s="32" t="str">
        <f>DQE!A46</f>
        <v>9.2</v>
      </c>
      <c r="B109" s="31" t="str">
        <f>DQE!B46</f>
        <v>Dispositif de fermeture fonte articulé - Classe D400 Trafic intense</v>
      </c>
      <c r="C109" s="189" t="s">
        <v>29</v>
      </c>
      <c r="D109" s="30"/>
    </row>
    <row r="110" spans="1:4" ht="14.4">
      <c r="A110" s="51"/>
      <c r="B110" s="38"/>
      <c r="C110" s="191"/>
      <c r="D110" s="24"/>
    </row>
    <row r="111" spans="1:4" ht="28.8">
      <c r="A111" s="51"/>
      <c r="B111" s="33" t="s">
        <v>34</v>
      </c>
      <c r="C111" s="191"/>
      <c r="D111" s="24"/>
    </row>
    <row r="112" spans="1:4" ht="14.4">
      <c r="A112" s="51"/>
      <c r="B112" s="33"/>
      <c r="C112" s="191"/>
      <c r="D112" s="24"/>
    </row>
    <row r="113" spans="1:4" ht="14.4">
      <c r="A113" s="51"/>
      <c r="B113" s="25" t="s">
        <v>30</v>
      </c>
      <c r="C113" s="191"/>
      <c r="D113" s="24"/>
    </row>
    <row r="114" spans="1:4" ht="14.4">
      <c r="A114" s="21"/>
      <c r="B114" s="39"/>
      <c r="C114" s="46"/>
      <c r="D114" s="21"/>
    </row>
    <row r="115" spans="1:4" ht="28.95" customHeight="1">
      <c r="A115" s="32" t="str">
        <f>DQE!A47</f>
        <v>9.3</v>
      </c>
      <c r="B115" s="31" t="str">
        <f>DQE!B47</f>
        <v>Carottage sur ouvrage en béton existant  pour raccordement de canalisation PVC DN200 (y compris joint et manchon de scellement )</v>
      </c>
      <c r="C115" s="189" t="s">
        <v>29</v>
      </c>
      <c r="D115" s="24"/>
    </row>
    <row r="116" spans="1:4" ht="14.4">
      <c r="A116" s="51"/>
      <c r="B116" s="38"/>
      <c r="C116" s="191"/>
      <c r="D116" s="24"/>
    </row>
    <row r="117" spans="1:4" ht="43.2">
      <c r="A117" s="51"/>
      <c r="B117" s="28" t="s">
        <v>33</v>
      </c>
      <c r="C117" s="191"/>
      <c r="D117" s="24"/>
    </row>
    <row r="118" spans="1:4" ht="14.4">
      <c r="A118" s="51"/>
      <c r="B118" s="38"/>
      <c r="C118" s="191"/>
      <c r="D118" s="24"/>
    </row>
    <row r="119" spans="1:4" ht="14.4">
      <c r="A119" s="51"/>
      <c r="B119" s="25" t="s">
        <v>30</v>
      </c>
      <c r="C119" s="191"/>
      <c r="D119" s="24"/>
    </row>
    <row r="120" spans="1:4" ht="14.4">
      <c r="A120" s="21"/>
      <c r="B120" s="39"/>
      <c r="C120" s="46"/>
      <c r="D120" s="21"/>
    </row>
    <row r="121" spans="1:4" ht="14.4">
      <c r="A121" s="32" t="str">
        <f>DQE!A48</f>
        <v>9.4</v>
      </c>
      <c r="B121" s="31" t="str">
        <f>DQE!B48</f>
        <v>Raccordement de la sortie d'eau usée des batiments au postes de relevage ou aux nouveaux réseaux posés</v>
      </c>
      <c r="C121" s="189" t="s">
        <v>29</v>
      </c>
      <c r="D121" s="24"/>
    </row>
    <row r="122" spans="1:4" ht="14.4">
      <c r="A122" s="51"/>
      <c r="B122" s="38"/>
      <c r="C122" s="191"/>
      <c r="D122" s="24"/>
    </row>
    <row r="123" spans="1:4" ht="28.8">
      <c r="A123" s="51"/>
      <c r="B123" s="33" t="s">
        <v>32</v>
      </c>
      <c r="C123" s="191"/>
      <c r="D123" s="24"/>
    </row>
    <row r="124" spans="1:4" ht="14.4">
      <c r="A124" s="51"/>
      <c r="B124" s="38"/>
      <c r="C124" s="191"/>
      <c r="D124" s="24"/>
    </row>
    <row r="125" spans="1:4" ht="14.4">
      <c r="A125" s="51"/>
      <c r="B125" s="25" t="s">
        <v>30</v>
      </c>
      <c r="C125" s="191"/>
      <c r="D125" s="24"/>
    </row>
    <row r="126" spans="1:4" ht="14.4">
      <c r="A126" s="51"/>
      <c r="B126" s="25"/>
      <c r="C126" s="50"/>
      <c r="D126" s="24"/>
    </row>
    <row r="127" spans="1:4" ht="14.4">
      <c r="A127" s="32" t="str">
        <f>DQE!A49</f>
        <v>9.5</v>
      </c>
      <c r="B127" s="31" t="str">
        <f>DQE!B49</f>
        <v>Remblaiement d'une fosse septique</v>
      </c>
      <c r="C127" s="189" t="s">
        <v>29</v>
      </c>
      <c r="D127" s="24"/>
    </row>
    <row r="128" spans="1:4" ht="14.4">
      <c r="A128" s="51"/>
      <c r="B128" s="38"/>
      <c r="C128" s="191"/>
      <c r="D128" s="24"/>
    </row>
    <row r="129" spans="1:4" ht="57.6">
      <c r="A129" s="51"/>
      <c r="B129" s="28" t="s">
        <v>31</v>
      </c>
      <c r="C129" s="191"/>
      <c r="D129" s="24"/>
    </row>
    <row r="130" spans="1:4" ht="14.4">
      <c r="A130" s="51"/>
      <c r="B130" s="38"/>
      <c r="C130" s="191"/>
      <c r="D130" s="24"/>
    </row>
    <row r="131" spans="1:4" ht="14.4">
      <c r="A131" s="51"/>
      <c r="B131" s="25" t="s">
        <v>30</v>
      </c>
      <c r="C131" s="191"/>
      <c r="D131" s="24"/>
    </row>
    <row r="132" spans="1:4" ht="14.4">
      <c r="A132" s="51"/>
      <c r="B132" s="25"/>
      <c r="C132" s="50"/>
      <c r="D132" s="24"/>
    </row>
    <row r="133" spans="1:4" ht="14.4">
      <c r="A133" s="34"/>
      <c r="B133" s="43" t="str">
        <f>DQE!B58</f>
        <v>11 - Grillage avertisseur</v>
      </c>
      <c r="C133" s="42"/>
      <c r="D133" s="41"/>
    </row>
    <row r="134" spans="1:4" ht="14.4">
      <c r="A134" s="32" t="str">
        <f>DQE!A59</f>
        <v>11.1</v>
      </c>
      <c r="B134" s="31" t="str">
        <f>DQE!B59</f>
        <v>Fourniture et pose d'un grillage avertisseur</v>
      </c>
      <c r="C134" s="189" t="s">
        <v>15</v>
      </c>
      <c r="D134" s="30"/>
    </row>
    <row r="135" spans="1:4" ht="14.4">
      <c r="A135" s="26"/>
      <c r="B135" s="38"/>
      <c r="C135" s="190"/>
      <c r="D135" s="24"/>
    </row>
    <row r="136" spans="1:4" ht="28.8">
      <c r="A136" s="26"/>
      <c r="B136" s="45" t="s">
        <v>28</v>
      </c>
      <c r="C136" s="190"/>
      <c r="D136" s="24"/>
    </row>
    <row r="137" spans="1:4" ht="14.4">
      <c r="A137" s="26"/>
      <c r="B137" s="38"/>
      <c r="C137" s="190"/>
      <c r="D137" s="24"/>
    </row>
    <row r="138" spans="1:4" ht="14.4">
      <c r="A138" s="26"/>
      <c r="B138" s="25" t="s">
        <v>13</v>
      </c>
      <c r="C138" s="190"/>
      <c r="D138" s="24"/>
    </row>
    <row r="139" spans="1:4" ht="14.4">
      <c r="A139" s="21"/>
      <c r="B139" s="44"/>
      <c r="C139" s="22"/>
      <c r="D139" s="21"/>
    </row>
    <row r="140" spans="1:4" ht="14.4">
      <c r="A140" s="34"/>
      <c r="B140" s="43" t="str">
        <f>DQE!B61</f>
        <v>12 - Réfection de voiries et trottoirs</v>
      </c>
      <c r="C140" s="42"/>
      <c r="D140" s="41"/>
    </row>
    <row r="141" spans="1:4" ht="14.4">
      <c r="A141" s="32" t="str">
        <f>DQE!A62</f>
        <v>12.1</v>
      </c>
      <c r="B141" s="31" t="str">
        <f>DQE!B62</f>
        <v>Revêtement en enrobé dense à chaud sur 6 cm avec scellement des joints à l'émulsion de bitume</v>
      </c>
      <c r="C141" s="189" t="s">
        <v>5</v>
      </c>
      <c r="D141" s="30"/>
    </row>
    <row r="142" spans="1:4" ht="14.4">
      <c r="A142" s="26"/>
      <c r="B142" s="38"/>
      <c r="C142" s="190"/>
      <c r="D142" s="24"/>
    </row>
    <row r="143" spans="1:4" ht="43.2">
      <c r="A143" s="26"/>
      <c r="B143" s="33" t="s">
        <v>27</v>
      </c>
      <c r="C143" s="190"/>
      <c r="D143" s="24"/>
    </row>
    <row r="144" spans="1:4" ht="14.4">
      <c r="A144" s="26"/>
      <c r="B144" s="38"/>
      <c r="C144" s="190"/>
      <c r="D144" s="24"/>
    </row>
    <row r="145" spans="1:4" ht="14.4">
      <c r="A145" s="26"/>
      <c r="B145" s="25" t="s">
        <v>25</v>
      </c>
      <c r="C145" s="190"/>
      <c r="D145" s="24"/>
    </row>
    <row r="146" spans="1:4" ht="14.4">
      <c r="A146" s="40"/>
      <c r="B146" s="39"/>
      <c r="C146" s="22"/>
      <c r="D146" s="21"/>
    </row>
    <row r="147" spans="1:4" ht="14.4">
      <c r="A147" s="32" t="str">
        <f>DQE!A63</f>
        <v>12.2</v>
      </c>
      <c r="B147" s="31" t="str">
        <f>DQE!B63</f>
        <v>Couche d'imprégnation</v>
      </c>
      <c r="C147" s="189" t="s">
        <v>5</v>
      </c>
      <c r="D147" s="30"/>
    </row>
    <row r="148" spans="1:4" ht="14.4">
      <c r="A148" s="26"/>
      <c r="B148" s="38"/>
      <c r="C148" s="190"/>
      <c r="D148" s="24"/>
    </row>
    <row r="149" spans="1:4" ht="28.8">
      <c r="A149" s="26"/>
      <c r="B149" s="33" t="s">
        <v>26</v>
      </c>
      <c r="C149" s="190"/>
      <c r="D149" s="24"/>
    </row>
    <row r="150" spans="1:4" ht="14.4">
      <c r="A150" s="26"/>
      <c r="B150" s="38"/>
      <c r="C150" s="190"/>
      <c r="D150" s="24"/>
    </row>
    <row r="151" spans="1:4" ht="14.4">
      <c r="A151" s="26"/>
      <c r="B151" s="25" t="s">
        <v>25</v>
      </c>
      <c r="C151" s="190"/>
      <c r="D151" s="24"/>
    </row>
    <row r="152" spans="1:4" ht="14.4">
      <c r="A152" s="26"/>
      <c r="B152" s="25"/>
      <c r="C152" s="37"/>
      <c r="D152" s="24"/>
    </row>
    <row r="153" spans="1:4" ht="14.4">
      <c r="A153" s="32" t="str">
        <f>DQE!A64</f>
        <v>12.3</v>
      </c>
      <c r="B153" s="31" t="str">
        <f>DQE!B64</f>
        <v>Mise en œuvre d'une couche de grave ciment de 10cm</v>
      </c>
      <c r="C153" s="189" t="s">
        <v>24</v>
      </c>
      <c r="D153" s="30"/>
    </row>
    <row r="154" spans="1:4" ht="14.4">
      <c r="A154" s="26"/>
      <c r="B154" s="38"/>
      <c r="C154" s="190"/>
      <c r="D154" s="24"/>
    </row>
    <row r="155" spans="1:4" ht="14.4">
      <c r="A155" s="26"/>
      <c r="B155" s="33" t="s">
        <v>23</v>
      </c>
      <c r="C155" s="190"/>
      <c r="D155" s="24"/>
    </row>
    <row r="156" spans="1:4" ht="14.4">
      <c r="A156" s="26"/>
      <c r="B156" s="38"/>
      <c r="C156" s="190"/>
      <c r="D156" s="24"/>
    </row>
    <row r="157" spans="1:4" ht="14.4">
      <c r="A157" s="26"/>
      <c r="B157" s="25" t="s">
        <v>22</v>
      </c>
      <c r="C157" s="190"/>
      <c r="D157" s="24"/>
    </row>
    <row r="158" spans="1:4" ht="14.4">
      <c r="A158" s="40"/>
      <c r="B158" s="39"/>
      <c r="C158" s="22"/>
      <c r="D158" s="21"/>
    </row>
    <row r="159" spans="1:4" ht="30" customHeight="1">
      <c r="A159" s="32" t="str">
        <f>DQE!A65</f>
        <v>12.4</v>
      </c>
      <c r="B159" s="31" t="str">
        <f>DQE!B65</f>
        <v>Remise en état du site comprenant le nivellement  de la terre végétale et le réensemencement au droit des travaux sous espace vert</v>
      </c>
      <c r="C159" s="189" t="s">
        <v>5</v>
      </c>
      <c r="D159" s="30"/>
    </row>
    <row r="160" spans="1:4" ht="14.4">
      <c r="A160" s="26"/>
      <c r="B160" s="38"/>
      <c r="C160" s="190"/>
      <c r="D160" s="24"/>
    </row>
    <row r="161" spans="1:4" ht="14.4">
      <c r="A161" s="26"/>
      <c r="B161" s="38"/>
      <c r="C161" s="190"/>
      <c r="D161" s="24"/>
    </row>
    <row r="162" spans="1:4" ht="14.4">
      <c r="A162" s="26"/>
      <c r="B162" s="33" t="s">
        <v>21</v>
      </c>
      <c r="C162" s="190"/>
      <c r="D162" s="24"/>
    </row>
    <row r="163" spans="1:4" ht="14.4">
      <c r="A163" s="26"/>
      <c r="B163" s="38"/>
      <c r="C163" s="190"/>
      <c r="D163" s="24"/>
    </row>
    <row r="164" spans="1:4" ht="14.4">
      <c r="A164" s="26"/>
      <c r="B164" s="25" t="s">
        <v>20</v>
      </c>
      <c r="C164" s="190"/>
      <c r="D164" s="24"/>
    </row>
    <row r="165" spans="1:4" ht="14.4">
      <c r="A165" s="40"/>
      <c r="B165" s="39"/>
      <c r="C165" s="22"/>
      <c r="D165" s="21"/>
    </row>
    <row r="166" spans="1:4" ht="14.4">
      <c r="A166" s="32" t="str">
        <f>DQE!A66</f>
        <v>12.5</v>
      </c>
      <c r="B166" s="31" t="str">
        <f>DQE!B66</f>
        <v>Dépose repose de bordures trottoirs et canniveau</v>
      </c>
      <c r="C166" s="189" t="s">
        <v>15</v>
      </c>
      <c r="D166" s="30"/>
    </row>
    <row r="167" spans="1:4" ht="14.4">
      <c r="A167" s="26"/>
      <c r="B167" s="38"/>
      <c r="C167" s="190"/>
      <c r="D167" s="24"/>
    </row>
    <row r="168" spans="1:4" ht="28.8">
      <c r="A168" s="26"/>
      <c r="B168" s="33" t="s">
        <v>19</v>
      </c>
      <c r="C168" s="190"/>
      <c r="D168" s="24"/>
    </row>
    <row r="169" spans="1:4" ht="14.4">
      <c r="A169" s="26"/>
      <c r="B169" s="38"/>
      <c r="C169" s="190"/>
      <c r="D169" s="24"/>
    </row>
    <row r="170" spans="1:4" ht="14.4">
      <c r="A170" s="26"/>
      <c r="B170" s="25" t="s">
        <v>13</v>
      </c>
      <c r="C170" s="190"/>
      <c r="D170" s="24"/>
    </row>
    <row r="171" spans="1:4" ht="14.4">
      <c r="A171" s="26"/>
      <c r="B171" s="25"/>
      <c r="C171" s="37"/>
      <c r="D171" s="24"/>
    </row>
    <row r="172" spans="1:4" ht="14.4">
      <c r="A172" s="34"/>
      <c r="B172" s="36" t="str">
        <f>DQE!B68</f>
        <v>13 -  Dossier de récolement et réalisation des essais</v>
      </c>
      <c r="C172" s="35"/>
      <c r="D172" s="34"/>
    </row>
    <row r="173" spans="1:4" ht="14.4">
      <c r="A173" s="32" t="str">
        <f>DQE!A70</f>
        <v>13.2</v>
      </c>
      <c r="B173" s="31" t="str">
        <f>DQE!B70</f>
        <v>Curage des réseaux préalable à la réalisation des essais</v>
      </c>
      <c r="C173" s="190" t="s">
        <v>15</v>
      </c>
      <c r="D173" s="30"/>
    </row>
    <row r="174" spans="1:4" ht="14.4">
      <c r="A174" s="26"/>
      <c r="B174" s="29"/>
      <c r="C174" s="190"/>
      <c r="D174" s="24"/>
    </row>
    <row r="175" spans="1:4" ht="28.8">
      <c r="A175" s="26"/>
      <c r="B175" s="28" t="s">
        <v>14</v>
      </c>
      <c r="C175" s="190"/>
      <c r="D175" s="24"/>
    </row>
    <row r="176" spans="1:4" ht="14.4">
      <c r="A176" s="26"/>
      <c r="B176" s="27"/>
      <c r="C176" s="190"/>
      <c r="D176" s="24"/>
    </row>
    <row r="177" spans="1:4" ht="14.4">
      <c r="A177" s="26"/>
      <c r="B177" s="25" t="s">
        <v>13</v>
      </c>
      <c r="C177" s="190"/>
      <c r="D177" s="24"/>
    </row>
    <row r="178" spans="1:4" ht="14.4">
      <c r="A178" s="21"/>
      <c r="B178" s="23"/>
      <c r="C178" s="22"/>
      <c r="D178" s="21"/>
    </row>
    <row r="179" spans="1:4">
      <c r="A179" s="12"/>
      <c r="B179" s="11"/>
      <c r="C179" s="12"/>
      <c r="D179" s="11"/>
    </row>
    <row r="180" spans="1:4">
      <c r="A180" s="192" t="s">
        <v>176</v>
      </c>
      <c r="B180" s="192"/>
      <c r="C180" s="14"/>
      <c r="D180" s="14"/>
    </row>
    <row r="181" spans="1:4">
      <c r="A181" s="17"/>
      <c r="B181" s="20"/>
      <c r="C181" s="14"/>
      <c r="D181" s="14"/>
    </row>
    <row r="182" spans="1:4">
      <c r="A182" s="17"/>
      <c r="B182" s="20"/>
      <c r="C182" s="14"/>
      <c r="D182" s="14"/>
    </row>
    <row r="183" spans="1:4">
      <c r="A183" s="19"/>
      <c r="B183" s="18" t="s">
        <v>12</v>
      </c>
      <c r="C183" s="15" t="s">
        <v>11</v>
      </c>
      <c r="D183" s="14"/>
    </row>
    <row r="184" spans="1:4">
      <c r="A184" s="17"/>
      <c r="B184" s="16" t="s">
        <v>10</v>
      </c>
      <c r="C184" s="15" t="s">
        <v>9</v>
      </c>
      <c r="D184" s="14"/>
    </row>
    <row r="185" spans="1:4">
      <c r="A185" s="12"/>
      <c r="B185" s="13"/>
      <c r="C185" s="12"/>
      <c r="D185" s="11"/>
    </row>
    <row r="186" spans="1:4">
      <c r="A186" s="12"/>
      <c r="B186" s="11"/>
      <c r="C186" s="12"/>
      <c r="D186" s="11"/>
    </row>
    <row r="298" spans="1:233" s="4" customFormat="1" ht="18" customHeight="1">
      <c r="B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c r="BW298" s="3"/>
      <c r="BX298" s="3"/>
      <c r="BY298" s="3"/>
      <c r="BZ298" s="3"/>
      <c r="CA298" s="3"/>
      <c r="CB298" s="3"/>
      <c r="CC298" s="3"/>
      <c r="CD298" s="3"/>
      <c r="CE298" s="3"/>
      <c r="CF298" s="3"/>
      <c r="CG298" s="3"/>
      <c r="CH298" s="3"/>
      <c r="CI298" s="3"/>
      <c r="CJ298" s="3"/>
      <c r="CK298" s="3"/>
      <c r="CL298" s="3"/>
      <c r="CM298" s="3"/>
      <c r="CN298" s="3"/>
      <c r="CO298" s="3"/>
      <c r="CP298" s="3"/>
      <c r="CQ298" s="3"/>
      <c r="CR298" s="3"/>
      <c r="CS298" s="3"/>
      <c r="CT298" s="3"/>
      <c r="CU298" s="3"/>
      <c r="CV298" s="3"/>
      <c r="CW298" s="3"/>
      <c r="CX298" s="3"/>
      <c r="CY298" s="3"/>
      <c r="CZ298" s="3"/>
      <c r="DA298" s="3"/>
      <c r="DB298" s="3"/>
      <c r="DC298" s="3"/>
      <c r="DD298" s="3"/>
      <c r="DE298" s="3"/>
      <c r="DF298" s="3"/>
      <c r="DG298" s="3"/>
      <c r="DH298" s="3"/>
      <c r="DI298" s="3"/>
      <c r="DJ298" s="3"/>
      <c r="DK298" s="3"/>
      <c r="DL298" s="3"/>
      <c r="DM298" s="3"/>
      <c r="DN298" s="3"/>
      <c r="DO298" s="3"/>
      <c r="DP298" s="3"/>
      <c r="DQ298" s="3"/>
      <c r="DR298" s="3"/>
      <c r="DS298" s="3"/>
      <c r="DT298" s="3"/>
      <c r="DU298" s="3"/>
      <c r="DV298" s="3"/>
      <c r="DW298" s="3"/>
      <c r="DX298" s="3"/>
      <c r="DY298" s="3"/>
      <c r="DZ298" s="3"/>
      <c r="EA298" s="3"/>
      <c r="EB298" s="3"/>
      <c r="EC298" s="3"/>
      <c r="ED298" s="3"/>
      <c r="EE298" s="3"/>
      <c r="EF298" s="3"/>
      <c r="EG298" s="3"/>
      <c r="EH298" s="3"/>
      <c r="EI298" s="3"/>
      <c r="EJ298" s="3"/>
      <c r="EK298" s="3"/>
      <c r="EL298" s="3"/>
      <c r="EM298" s="3"/>
      <c r="EN298" s="3"/>
      <c r="EO298" s="3"/>
      <c r="EP298" s="3"/>
      <c r="EQ298" s="3"/>
      <c r="ER298" s="3"/>
      <c r="ES298" s="3"/>
      <c r="ET298" s="3"/>
      <c r="EU298" s="3"/>
      <c r="EV298" s="3"/>
      <c r="EW298" s="3"/>
      <c r="EX298" s="3"/>
      <c r="EY298" s="3"/>
      <c r="EZ298" s="3"/>
      <c r="FA298" s="3"/>
      <c r="FB298" s="3"/>
      <c r="FC298" s="3"/>
      <c r="FD298" s="3"/>
      <c r="FE298" s="3"/>
      <c r="FF298" s="3"/>
      <c r="FG298" s="3"/>
      <c r="FH298" s="3"/>
      <c r="FI298" s="3"/>
      <c r="FJ298" s="3"/>
      <c r="FK298" s="3"/>
      <c r="FL298" s="3"/>
      <c r="FM298" s="3"/>
      <c r="FN298" s="3"/>
      <c r="FO298" s="3"/>
      <c r="FP298" s="3"/>
      <c r="FQ298" s="3"/>
      <c r="FR298" s="3"/>
      <c r="FS298" s="3"/>
      <c r="FT298" s="3"/>
      <c r="FU298" s="3"/>
      <c r="FV298" s="3"/>
      <c r="FW298" s="3"/>
      <c r="FX298" s="3"/>
      <c r="FY298" s="3"/>
      <c r="FZ298" s="3"/>
      <c r="GA298" s="3"/>
      <c r="GB298" s="3"/>
      <c r="GC298" s="3"/>
      <c r="GD298" s="3"/>
      <c r="GE298" s="3"/>
      <c r="GF298" s="3"/>
      <c r="GG298" s="3"/>
      <c r="GH298" s="3"/>
      <c r="GI298" s="3"/>
      <c r="GJ298" s="3"/>
      <c r="GK298" s="3"/>
      <c r="GL298" s="3"/>
      <c r="GM298" s="3"/>
      <c r="GN298" s="3"/>
      <c r="GO298" s="3"/>
      <c r="GP298" s="3"/>
      <c r="GQ298" s="3"/>
      <c r="GR298" s="3"/>
      <c r="GS298" s="3"/>
      <c r="GT298" s="3"/>
      <c r="GU298" s="3"/>
      <c r="GV298" s="3"/>
      <c r="GW298" s="3"/>
      <c r="GX298" s="3"/>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c r="HW298" s="3"/>
      <c r="HX298" s="3"/>
      <c r="HY298" s="3"/>
    </row>
    <row r="299" spans="1:233" ht="12.6" customHeight="1"/>
    <row r="300" spans="1:233" ht="29.25" customHeight="1"/>
    <row r="301" spans="1:233" ht="5.25" customHeight="1"/>
    <row r="303" spans="1:233" ht="10.199999999999999" customHeight="1"/>
    <row r="304" spans="1:233" s="5" customFormat="1" ht="19.2" customHeight="1">
      <c r="A304" s="4"/>
      <c r="B304" s="3"/>
      <c r="C304" s="4"/>
      <c r="D304" s="3"/>
      <c r="E304" s="6"/>
      <c r="F304" s="187"/>
      <c r="G304" s="9"/>
      <c r="H304" s="186"/>
      <c r="I304" s="6"/>
      <c r="J304" s="187"/>
      <c r="K304" s="9"/>
      <c r="L304" s="186"/>
      <c r="M304" s="6"/>
      <c r="N304" s="187"/>
      <c r="O304" s="9"/>
      <c r="P304" s="186"/>
      <c r="Q304" s="6"/>
      <c r="R304" s="187"/>
      <c r="S304" s="9"/>
      <c r="T304" s="186"/>
      <c r="U304" s="6"/>
      <c r="V304" s="187"/>
      <c r="W304" s="9"/>
      <c r="X304" s="186"/>
      <c r="Y304" s="6"/>
      <c r="Z304" s="187"/>
      <c r="AA304" s="9"/>
      <c r="AB304" s="186"/>
      <c r="AC304" s="6"/>
      <c r="AD304" s="187"/>
      <c r="AE304" s="9"/>
      <c r="AF304" s="186"/>
      <c r="AG304" s="6"/>
      <c r="AH304" s="187"/>
      <c r="AI304" s="9"/>
      <c r="AJ304" s="186"/>
      <c r="AK304" s="6"/>
      <c r="AL304" s="187"/>
      <c r="AM304" s="9"/>
      <c r="AN304" s="186"/>
      <c r="AO304" s="6"/>
      <c r="AP304" s="187"/>
      <c r="AQ304" s="9"/>
      <c r="AR304" s="186"/>
      <c r="AS304" s="6"/>
      <c r="AT304" s="187"/>
      <c r="AU304" s="9"/>
      <c r="AV304" s="186"/>
      <c r="AW304" s="6"/>
      <c r="AX304" s="187"/>
      <c r="AY304" s="9"/>
      <c r="AZ304" s="186"/>
      <c r="BA304" s="6"/>
      <c r="BB304" s="187"/>
      <c r="BC304" s="9"/>
      <c r="BD304" s="186"/>
      <c r="BE304" s="6"/>
      <c r="BF304" s="187"/>
      <c r="BG304" s="9"/>
      <c r="BH304" s="186"/>
      <c r="BI304" s="6"/>
      <c r="BJ304" s="187"/>
      <c r="BK304" s="9"/>
      <c r="BL304" s="186"/>
      <c r="BM304" s="6"/>
      <c r="BN304" s="187"/>
      <c r="BO304" s="9"/>
      <c r="BP304" s="186"/>
      <c r="BQ304" s="6"/>
      <c r="BR304" s="187"/>
      <c r="BS304" s="9"/>
      <c r="BT304" s="186"/>
      <c r="BU304" s="6"/>
      <c r="BV304" s="187"/>
      <c r="BW304" s="9"/>
      <c r="BX304" s="186"/>
      <c r="BY304" s="6"/>
      <c r="BZ304" s="187"/>
      <c r="CA304" s="9"/>
      <c r="CB304" s="186"/>
      <c r="CC304" s="6"/>
      <c r="CD304" s="187"/>
      <c r="CE304" s="9"/>
      <c r="CF304" s="186"/>
      <c r="CG304" s="6"/>
      <c r="CH304" s="187"/>
      <c r="CI304" s="9"/>
      <c r="CJ304" s="186"/>
      <c r="CK304" s="6"/>
      <c r="CL304" s="187"/>
      <c r="CM304" s="9"/>
      <c r="CN304" s="186"/>
      <c r="CO304" s="6"/>
      <c r="CP304" s="187"/>
      <c r="CQ304" s="9"/>
      <c r="CR304" s="186"/>
      <c r="CS304" s="6"/>
      <c r="CT304" s="187"/>
      <c r="CU304" s="9"/>
      <c r="CV304" s="186"/>
      <c r="CW304" s="6"/>
      <c r="CX304" s="187"/>
      <c r="CY304" s="9"/>
      <c r="CZ304" s="186"/>
      <c r="DA304" s="6"/>
      <c r="DB304" s="187"/>
      <c r="DC304" s="9"/>
      <c r="DD304" s="186"/>
      <c r="DE304" s="6"/>
      <c r="DF304" s="187"/>
      <c r="DG304" s="9"/>
      <c r="DH304" s="186"/>
      <c r="DI304" s="6"/>
      <c r="DJ304" s="187"/>
      <c r="DK304" s="9"/>
      <c r="DL304" s="186"/>
      <c r="DM304" s="6"/>
      <c r="DN304" s="187"/>
      <c r="DO304" s="9"/>
      <c r="DP304" s="186"/>
      <c r="DQ304" s="6"/>
      <c r="DR304" s="187"/>
      <c r="DS304" s="9"/>
      <c r="DT304" s="186"/>
      <c r="DU304" s="6"/>
      <c r="DV304" s="187"/>
      <c r="DW304" s="9"/>
      <c r="DX304" s="186"/>
      <c r="DY304" s="6"/>
      <c r="DZ304" s="187"/>
      <c r="EA304" s="9"/>
      <c r="EB304" s="186"/>
      <c r="EC304" s="6"/>
      <c r="ED304" s="187"/>
      <c r="EE304" s="9"/>
      <c r="EF304" s="186"/>
      <c r="EG304" s="6"/>
      <c r="EH304" s="187"/>
      <c r="EI304" s="9"/>
      <c r="EJ304" s="186"/>
      <c r="EK304" s="6"/>
      <c r="EL304" s="187"/>
      <c r="EM304" s="9"/>
      <c r="EN304" s="186"/>
      <c r="EO304" s="6"/>
      <c r="EP304" s="187"/>
      <c r="EQ304" s="9"/>
      <c r="ER304" s="186"/>
      <c r="ES304" s="6"/>
      <c r="ET304" s="187"/>
      <c r="EU304" s="9"/>
      <c r="EV304" s="186"/>
      <c r="EW304" s="6"/>
      <c r="EX304" s="187"/>
      <c r="EY304" s="9"/>
      <c r="EZ304" s="186"/>
      <c r="FA304" s="6"/>
      <c r="FB304" s="187"/>
      <c r="FC304" s="9"/>
      <c r="FD304" s="186"/>
      <c r="FE304" s="6"/>
      <c r="FF304" s="187"/>
      <c r="FG304" s="9"/>
      <c r="FH304" s="186"/>
      <c r="FI304" s="6"/>
      <c r="FJ304" s="187"/>
      <c r="FK304" s="9"/>
      <c r="FL304" s="186"/>
      <c r="FM304" s="6"/>
      <c r="FN304" s="187"/>
      <c r="FO304" s="9"/>
      <c r="FP304" s="186"/>
      <c r="FQ304" s="6"/>
      <c r="FR304" s="187"/>
      <c r="FS304" s="9"/>
      <c r="FT304" s="186"/>
      <c r="FU304" s="6"/>
      <c r="FV304" s="187"/>
      <c r="FW304" s="9"/>
      <c r="FX304" s="186"/>
      <c r="FY304" s="6"/>
      <c r="FZ304" s="187"/>
      <c r="GA304" s="9"/>
      <c r="GB304" s="186"/>
      <c r="GC304" s="6"/>
      <c r="GD304" s="187"/>
      <c r="GE304" s="9"/>
      <c r="GF304" s="186"/>
      <c r="GG304" s="6"/>
      <c r="GH304" s="187"/>
      <c r="GI304" s="9"/>
      <c r="GJ304" s="186"/>
      <c r="GK304" s="6"/>
      <c r="GL304" s="187"/>
      <c r="GM304" s="9"/>
      <c r="GN304" s="186"/>
      <c r="GO304" s="6"/>
      <c r="GP304" s="187"/>
      <c r="GQ304" s="9"/>
      <c r="GR304" s="186"/>
      <c r="GS304" s="6"/>
      <c r="GT304" s="187"/>
      <c r="GU304" s="9"/>
      <c r="GV304" s="186"/>
      <c r="GW304" s="6"/>
      <c r="GX304" s="187"/>
      <c r="GY304" s="9"/>
      <c r="GZ304" s="186"/>
      <c r="HA304" s="6"/>
      <c r="HB304" s="187"/>
      <c r="HC304" s="9"/>
      <c r="HD304" s="186"/>
      <c r="HE304" s="6"/>
      <c r="HF304" s="187"/>
      <c r="HG304" s="9"/>
      <c r="HH304" s="186"/>
      <c r="HI304" s="6"/>
      <c r="HJ304" s="187"/>
      <c r="HK304" s="9"/>
      <c r="HL304" s="186"/>
      <c r="HM304" s="6"/>
      <c r="HN304" s="187"/>
      <c r="HO304" s="9"/>
      <c r="HP304" s="186"/>
      <c r="HQ304" s="6"/>
      <c r="HR304" s="187"/>
      <c r="HS304" s="9"/>
      <c r="HT304" s="186"/>
      <c r="HU304" s="6"/>
      <c r="HV304" s="187"/>
      <c r="HW304" s="9"/>
      <c r="HX304" s="186"/>
      <c r="HY304" s="6"/>
    </row>
    <row r="305" spans="1:233" s="5" customFormat="1" ht="9" customHeight="1">
      <c r="A305" s="4"/>
      <c r="B305" s="3"/>
      <c r="C305" s="4"/>
      <c r="D305" s="3"/>
      <c r="E305" s="6"/>
      <c r="F305" s="187"/>
      <c r="G305" s="10"/>
      <c r="H305" s="186"/>
      <c r="I305" s="6"/>
      <c r="J305" s="187"/>
      <c r="K305" s="10"/>
      <c r="L305" s="186"/>
      <c r="M305" s="6"/>
      <c r="N305" s="187"/>
      <c r="O305" s="10"/>
      <c r="P305" s="186"/>
      <c r="Q305" s="6"/>
      <c r="R305" s="187"/>
      <c r="S305" s="10"/>
      <c r="T305" s="186"/>
      <c r="U305" s="6"/>
      <c r="V305" s="187"/>
      <c r="W305" s="10"/>
      <c r="X305" s="186"/>
      <c r="Y305" s="6"/>
      <c r="Z305" s="187"/>
      <c r="AA305" s="10"/>
      <c r="AB305" s="186"/>
      <c r="AC305" s="6"/>
      <c r="AD305" s="187"/>
      <c r="AE305" s="10"/>
      <c r="AF305" s="186"/>
      <c r="AG305" s="6"/>
      <c r="AH305" s="187"/>
      <c r="AI305" s="10"/>
      <c r="AJ305" s="186"/>
      <c r="AK305" s="6"/>
      <c r="AL305" s="187"/>
      <c r="AM305" s="10"/>
      <c r="AN305" s="186"/>
      <c r="AO305" s="6"/>
      <c r="AP305" s="187"/>
      <c r="AQ305" s="10"/>
      <c r="AR305" s="186"/>
      <c r="AS305" s="6"/>
      <c r="AT305" s="187"/>
      <c r="AU305" s="10"/>
      <c r="AV305" s="186"/>
      <c r="AW305" s="6"/>
      <c r="AX305" s="187"/>
      <c r="AY305" s="10"/>
      <c r="AZ305" s="186"/>
      <c r="BA305" s="6"/>
      <c r="BB305" s="187"/>
      <c r="BC305" s="10"/>
      <c r="BD305" s="186"/>
      <c r="BE305" s="6"/>
      <c r="BF305" s="187"/>
      <c r="BG305" s="10"/>
      <c r="BH305" s="186"/>
      <c r="BI305" s="6"/>
      <c r="BJ305" s="187"/>
      <c r="BK305" s="10"/>
      <c r="BL305" s="186"/>
      <c r="BM305" s="6"/>
      <c r="BN305" s="187"/>
      <c r="BO305" s="10"/>
      <c r="BP305" s="186"/>
      <c r="BQ305" s="6"/>
      <c r="BR305" s="187"/>
      <c r="BS305" s="10"/>
      <c r="BT305" s="186"/>
      <c r="BU305" s="6"/>
      <c r="BV305" s="187"/>
      <c r="BW305" s="10"/>
      <c r="BX305" s="186"/>
      <c r="BY305" s="6"/>
      <c r="BZ305" s="187"/>
      <c r="CA305" s="10"/>
      <c r="CB305" s="186"/>
      <c r="CC305" s="6"/>
      <c r="CD305" s="187"/>
      <c r="CE305" s="10"/>
      <c r="CF305" s="186"/>
      <c r="CG305" s="6"/>
      <c r="CH305" s="187"/>
      <c r="CI305" s="10"/>
      <c r="CJ305" s="186"/>
      <c r="CK305" s="6"/>
      <c r="CL305" s="187"/>
      <c r="CM305" s="10"/>
      <c r="CN305" s="186"/>
      <c r="CO305" s="6"/>
      <c r="CP305" s="187"/>
      <c r="CQ305" s="10"/>
      <c r="CR305" s="186"/>
      <c r="CS305" s="6"/>
      <c r="CT305" s="187"/>
      <c r="CU305" s="10"/>
      <c r="CV305" s="186"/>
      <c r="CW305" s="6"/>
      <c r="CX305" s="187"/>
      <c r="CY305" s="10"/>
      <c r="CZ305" s="186"/>
      <c r="DA305" s="6"/>
      <c r="DB305" s="187"/>
      <c r="DC305" s="10"/>
      <c r="DD305" s="186"/>
      <c r="DE305" s="6"/>
      <c r="DF305" s="187"/>
      <c r="DG305" s="10"/>
      <c r="DH305" s="186"/>
      <c r="DI305" s="6"/>
      <c r="DJ305" s="187"/>
      <c r="DK305" s="10"/>
      <c r="DL305" s="186"/>
      <c r="DM305" s="6"/>
      <c r="DN305" s="187"/>
      <c r="DO305" s="10"/>
      <c r="DP305" s="186"/>
      <c r="DQ305" s="6"/>
      <c r="DR305" s="187"/>
      <c r="DS305" s="10"/>
      <c r="DT305" s="186"/>
      <c r="DU305" s="6"/>
      <c r="DV305" s="187"/>
      <c r="DW305" s="10"/>
      <c r="DX305" s="186"/>
      <c r="DY305" s="6"/>
      <c r="DZ305" s="187"/>
      <c r="EA305" s="10"/>
      <c r="EB305" s="186"/>
      <c r="EC305" s="6"/>
      <c r="ED305" s="187"/>
      <c r="EE305" s="10"/>
      <c r="EF305" s="186"/>
      <c r="EG305" s="6"/>
      <c r="EH305" s="187"/>
      <c r="EI305" s="10"/>
      <c r="EJ305" s="186"/>
      <c r="EK305" s="6"/>
      <c r="EL305" s="187"/>
      <c r="EM305" s="10"/>
      <c r="EN305" s="186"/>
      <c r="EO305" s="6"/>
      <c r="EP305" s="187"/>
      <c r="EQ305" s="10"/>
      <c r="ER305" s="186"/>
      <c r="ES305" s="6"/>
      <c r="ET305" s="187"/>
      <c r="EU305" s="10"/>
      <c r="EV305" s="186"/>
      <c r="EW305" s="6"/>
      <c r="EX305" s="187"/>
      <c r="EY305" s="10"/>
      <c r="EZ305" s="186"/>
      <c r="FA305" s="6"/>
      <c r="FB305" s="187"/>
      <c r="FC305" s="10"/>
      <c r="FD305" s="186"/>
      <c r="FE305" s="6"/>
      <c r="FF305" s="187"/>
      <c r="FG305" s="10"/>
      <c r="FH305" s="186"/>
      <c r="FI305" s="6"/>
      <c r="FJ305" s="187"/>
      <c r="FK305" s="10"/>
      <c r="FL305" s="186"/>
      <c r="FM305" s="6"/>
      <c r="FN305" s="187"/>
      <c r="FO305" s="10"/>
      <c r="FP305" s="186"/>
      <c r="FQ305" s="6"/>
      <c r="FR305" s="187"/>
      <c r="FS305" s="10"/>
      <c r="FT305" s="186"/>
      <c r="FU305" s="6"/>
      <c r="FV305" s="187"/>
      <c r="FW305" s="10"/>
      <c r="FX305" s="186"/>
      <c r="FY305" s="6"/>
      <c r="FZ305" s="187"/>
      <c r="GA305" s="10"/>
      <c r="GB305" s="186"/>
      <c r="GC305" s="6"/>
      <c r="GD305" s="187"/>
      <c r="GE305" s="10"/>
      <c r="GF305" s="186"/>
      <c r="GG305" s="6"/>
      <c r="GH305" s="187"/>
      <c r="GI305" s="10"/>
      <c r="GJ305" s="186"/>
      <c r="GK305" s="6"/>
      <c r="GL305" s="187"/>
      <c r="GM305" s="10"/>
      <c r="GN305" s="186"/>
      <c r="GO305" s="6"/>
      <c r="GP305" s="187"/>
      <c r="GQ305" s="10"/>
      <c r="GR305" s="186"/>
      <c r="GS305" s="6"/>
      <c r="GT305" s="187"/>
      <c r="GU305" s="10"/>
      <c r="GV305" s="186"/>
      <c r="GW305" s="6"/>
      <c r="GX305" s="187"/>
      <c r="GY305" s="10"/>
      <c r="GZ305" s="186"/>
      <c r="HA305" s="6"/>
      <c r="HB305" s="187"/>
      <c r="HC305" s="10"/>
      <c r="HD305" s="186"/>
      <c r="HE305" s="6"/>
      <c r="HF305" s="187"/>
      <c r="HG305" s="10"/>
      <c r="HH305" s="186"/>
      <c r="HI305" s="6"/>
      <c r="HJ305" s="187"/>
      <c r="HK305" s="10"/>
      <c r="HL305" s="186"/>
      <c r="HM305" s="6"/>
      <c r="HN305" s="187"/>
      <c r="HO305" s="10"/>
      <c r="HP305" s="186"/>
      <c r="HQ305" s="6"/>
      <c r="HR305" s="187"/>
      <c r="HS305" s="10"/>
      <c r="HT305" s="186"/>
      <c r="HU305" s="6"/>
      <c r="HV305" s="187"/>
      <c r="HW305" s="10"/>
      <c r="HX305" s="186"/>
      <c r="HY305" s="6"/>
    </row>
    <row r="306" spans="1:233" s="5" customFormat="1" ht="13.8">
      <c r="A306" s="4"/>
      <c r="B306" s="3"/>
      <c r="C306" s="4"/>
      <c r="D306" s="3"/>
      <c r="E306" s="6"/>
      <c r="F306" s="187"/>
      <c r="G306" s="8"/>
      <c r="H306" s="186"/>
      <c r="I306" s="6"/>
      <c r="J306" s="187"/>
      <c r="K306" s="8"/>
      <c r="L306" s="186"/>
      <c r="M306" s="6"/>
      <c r="N306" s="187"/>
      <c r="O306" s="8"/>
      <c r="P306" s="186"/>
      <c r="Q306" s="6"/>
      <c r="R306" s="187"/>
      <c r="S306" s="8"/>
      <c r="T306" s="186"/>
      <c r="U306" s="6"/>
      <c r="V306" s="187"/>
      <c r="W306" s="8"/>
      <c r="X306" s="186"/>
      <c r="Y306" s="6"/>
      <c r="Z306" s="187"/>
      <c r="AA306" s="8"/>
      <c r="AB306" s="186"/>
      <c r="AC306" s="6"/>
      <c r="AD306" s="187"/>
      <c r="AE306" s="8"/>
      <c r="AF306" s="186"/>
      <c r="AG306" s="6"/>
      <c r="AH306" s="187"/>
      <c r="AI306" s="8"/>
      <c r="AJ306" s="186"/>
      <c r="AK306" s="6"/>
      <c r="AL306" s="187"/>
      <c r="AM306" s="8"/>
      <c r="AN306" s="186"/>
      <c r="AO306" s="6"/>
      <c r="AP306" s="187"/>
      <c r="AQ306" s="8"/>
      <c r="AR306" s="186"/>
      <c r="AS306" s="6"/>
      <c r="AT306" s="187"/>
      <c r="AU306" s="8"/>
      <c r="AV306" s="186"/>
      <c r="AW306" s="6"/>
      <c r="AX306" s="187"/>
      <c r="AY306" s="8"/>
      <c r="AZ306" s="186"/>
      <c r="BA306" s="6"/>
      <c r="BB306" s="187"/>
      <c r="BC306" s="8"/>
      <c r="BD306" s="186"/>
      <c r="BE306" s="6"/>
      <c r="BF306" s="187"/>
      <c r="BG306" s="8"/>
      <c r="BH306" s="186"/>
      <c r="BI306" s="6"/>
      <c r="BJ306" s="187"/>
      <c r="BK306" s="8"/>
      <c r="BL306" s="186"/>
      <c r="BM306" s="6"/>
      <c r="BN306" s="187"/>
      <c r="BO306" s="8"/>
      <c r="BP306" s="186"/>
      <c r="BQ306" s="6"/>
      <c r="BR306" s="187"/>
      <c r="BS306" s="8"/>
      <c r="BT306" s="186"/>
      <c r="BU306" s="6"/>
      <c r="BV306" s="187"/>
      <c r="BW306" s="8"/>
      <c r="BX306" s="186"/>
      <c r="BY306" s="6"/>
      <c r="BZ306" s="187"/>
      <c r="CA306" s="8"/>
      <c r="CB306" s="186"/>
      <c r="CC306" s="6"/>
      <c r="CD306" s="187"/>
      <c r="CE306" s="8"/>
      <c r="CF306" s="186"/>
      <c r="CG306" s="6"/>
      <c r="CH306" s="187"/>
      <c r="CI306" s="8"/>
      <c r="CJ306" s="186"/>
      <c r="CK306" s="6"/>
      <c r="CL306" s="187"/>
      <c r="CM306" s="8"/>
      <c r="CN306" s="186"/>
      <c r="CO306" s="6"/>
      <c r="CP306" s="187"/>
      <c r="CQ306" s="8"/>
      <c r="CR306" s="186"/>
      <c r="CS306" s="6"/>
      <c r="CT306" s="187"/>
      <c r="CU306" s="8"/>
      <c r="CV306" s="186"/>
      <c r="CW306" s="6"/>
      <c r="CX306" s="187"/>
      <c r="CY306" s="8"/>
      <c r="CZ306" s="186"/>
      <c r="DA306" s="6"/>
      <c r="DB306" s="187"/>
      <c r="DC306" s="8"/>
      <c r="DD306" s="186"/>
      <c r="DE306" s="6"/>
      <c r="DF306" s="187"/>
      <c r="DG306" s="8"/>
      <c r="DH306" s="186"/>
      <c r="DI306" s="6"/>
      <c r="DJ306" s="187"/>
      <c r="DK306" s="8"/>
      <c r="DL306" s="186"/>
      <c r="DM306" s="6"/>
      <c r="DN306" s="187"/>
      <c r="DO306" s="8"/>
      <c r="DP306" s="186"/>
      <c r="DQ306" s="6"/>
      <c r="DR306" s="187"/>
      <c r="DS306" s="8"/>
      <c r="DT306" s="186"/>
      <c r="DU306" s="6"/>
      <c r="DV306" s="187"/>
      <c r="DW306" s="8"/>
      <c r="DX306" s="186"/>
      <c r="DY306" s="6"/>
      <c r="DZ306" s="187"/>
      <c r="EA306" s="8"/>
      <c r="EB306" s="186"/>
      <c r="EC306" s="6"/>
      <c r="ED306" s="187"/>
      <c r="EE306" s="8"/>
      <c r="EF306" s="186"/>
      <c r="EG306" s="6"/>
      <c r="EH306" s="187"/>
      <c r="EI306" s="8"/>
      <c r="EJ306" s="186"/>
      <c r="EK306" s="6"/>
      <c r="EL306" s="187"/>
      <c r="EM306" s="8"/>
      <c r="EN306" s="186"/>
      <c r="EO306" s="6"/>
      <c r="EP306" s="187"/>
      <c r="EQ306" s="8"/>
      <c r="ER306" s="186"/>
      <c r="ES306" s="6"/>
      <c r="ET306" s="187"/>
      <c r="EU306" s="8"/>
      <c r="EV306" s="186"/>
      <c r="EW306" s="6"/>
      <c r="EX306" s="187"/>
      <c r="EY306" s="8"/>
      <c r="EZ306" s="186"/>
      <c r="FA306" s="6"/>
      <c r="FB306" s="187"/>
      <c r="FC306" s="8"/>
      <c r="FD306" s="186"/>
      <c r="FE306" s="6"/>
      <c r="FF306" s="187"/>
      <c r="FG306" s="8"/>
      <c r="FH306" s="186"/>
      <c r="FI306" s="6"/>
      <c r="FJ306" s="187"/>
      <c r="FK306" s="8"/>
      <c r="FL306" s="186"/>
      <c r="FM306" s="6"/>
      <c r="FN306" s="187"/>
      <c r="FO306" s="8"/>
      <c r="FP306" s="186"/>
      <c r="FQ306" s="6"/>
      <c r="FR306" s="187"/>
      <c r="FS306" s="8"/>
      <c r="FT306" s="186"/>
      <c r="FU306" s="6"/>
      <c r="FV306" s="187"/>
      <c r="FW306" s="8"/>
      <c r="FX306" s="186"/>
      <c r="FY306" s="6"/>
      <c r="FZ306" s="187"/>
      <c r="GA306" s="8"/>
      <c r="GB306" s="186"/>
      <c r="GC306" s="6"/>
      <c r="GD306" s="187"/>
      <c r="GE306" s="8"/>
      <c r="GF306" s="186"/>
      <c r="GG306" s="6"/>
      <c r="GH306" s="187"/>
      <c r="GI306" s="8"/>
      <c r="GJ306" s="186"/>
      <c r="GK306" s="6"/>
      <c r="GL306" s="187"/>
      <c r="GM306" s="8"/>
      <c r="GN306" s="186"/>
      <c r="GO306" s="6"/>
      <c r="GP306" s="187"/>
      <c r="GQ306" s="8"/>
      <c r="GR306" s="186"/>
      <c r="GS306" s="6"/>
      <c r="GT306" s="187"/>
      <c r="GU306" s="8"/>
      <c r="GV306" s="186"/>
      <c r="GW306" s="6"/>
      <c r="GX306" s="187"/>
      <c r="GY306" s="8"/>
      <c r="GZ306" s="186"/>
      <c r="HA306" s="6"/>
      <c r="HB306" s="187"/>
      <c r="HC306" s="8"/>
      <c r="HD306" s="186"/>
      <c r="HE306" s="6"/>
      <c r="HF306" s="187"/>
      <c r="HG306" s="8"/>
      <c r="HH306" s="186"/>
      <c r="HI306" s="6"/>
      <c r="HJ306" s="187"/>
      <c r="HK306" s="8"/>
      <c r="HL306" s="186"/>
      <c r="HM306" s="6"/>
      <c r="HN306" s="187"/>
      <c r="HO306" s="8"/>
      <c r="HP306" s="186"/>
      <c r="HQ306" s="6"/>
      <c r="HR306" s="187"/>
      <c r="HS306" s="8"/>
      <c r="HT306" s="186"/>
      <c r="HU306" s="6"/>
      <c r="HV306" s="187"/>
      <c r="HW306" s="8"/>
      <c r="HX306" s="186"/>
      <c r="HY306" s="6"/>
    </row>
    <row r="307" spans="1:233" s="5" customFormat="1" ht="10.95" customHeight="1">
      <c r="A307" s="4"/>
      <c r="B307" s="3"/>
      <c r="C307" s="4"/>
      <c r="D307" s="3"/>
      <c r="E307" s="6"/>
      <c r="F307" s="187"/>
      <c r="G307" s="8"/>
      <c r="H307" s="186"/>
      <c r="I307" s="6"/>
      <c r="J307" s="187"/>
      <c r="K307" s="8"/>
      <c r="L307" s="186"/>
      <c r="M307" s="6"/>
      <c r="N307" s="187"/>
      <c r="O307" s="8"/>
      <c r="P307" s="186"/>
      <c r="Q307" s="6"/>
      <c r="R307" s="187"/>
      <c r="S307" s="8"/>
      <c r="T307" s="186"/>
      <c r="U307" s="6"/>
      <c r="V307" s="187"/>
      <c r="W307" s="8"/>
      <c r="X307" s="186"/>
      <c r="Y307" s="6"/>
      <c r="Z307" s="187"/>
      <c r="AA307" s="8"/>
      <c r="AB307" s="186"/>
      <c r="AC307" s="6"/>
      <c r="AD307" s="187"/>
      <c r="AE307" s="8"/>
      <c r="AF307" s="186"/>
      <c r="AG307" s="6"/>
      <c r="AH307" s="187"/>
      <c r="AI307" s="8"/>
      <c r="AJ307" s="186"/>
      <c r="AK307" s="6"/>
      <c r="AL307" s="187"/>
      <c r="AM307" s="8"/>
      <c r="AN307" s="186"/>
      <c r="AO307" s="6"/>
      <c r="AP307" s="187"/>
      <c r="AQ307" s="8"/>
      <c r="AR307" s="186"/>
      <c r="AS307" s="6"/>
      <c r="AT307" s="187"/>
      <c r="AU307" s="8"/>
      <c r="AV307" s="186"/>
      <c r="AW307" s="6"/>
      <c r="AX307" s="187"/>
      <c r="AY307" s="8"/>
      <c r="AZ307" s="186"/>
      <c r="BA307" s="6"/>
      <c r="BB307" s="187"/>
      <c r="BC307" s="8"/>
      <c r="BD307" s="186"/>
      <c r="BE307" s="6"/>
      <c r="BF307" s="187"/>
      <c r="BG307" s="8"/>
      <c r="BH307" s="186"/>
      <c r="BI307" s="6"/>
      <c r="BJ307" s="187"/>
      <c r="BK307" s="8"/>
      <c r="BL307" s="186"/>
      <c r="BM307" s="6"/>
      <c r="BN307" s="187"/>
      <c r="BO307" s="8"/>
      <c r="BP307" s="186"/>
      <c r="BQ307" s="6"/>
      <c r="BR307" s="187"/>
      <c r="BS307" s="8"/>
      <c r="BT307" s="186"/>
      <c r="BU307" s="6"/>
      <c r="BV307" s="187"/>
      <c r="BW307" s="8"/>
      <c r="BX307" s="186"/>
      <c r="BY307" s="6"/>
      <c r="BZ307" s="187"/>
      <c r="CA307" s="8"/>
      <c r="CB307" s="186"/>
      <c r="CC307" s="6"/>
      <c r="CD307" s="187"/>
      <c r="CE307" s="8"/>
      <c r="CF307" s="186"/>
      <c r="CG307" s="6"/>
      <c r="CH307" s="187"/>
      <c r="CI307" s="8"/>
      <c r="CJ307" s="186"/>
      <c r="CK307" s="6"/>
      <c r="CL307" s="187"/>
      <c r="CM307" s="8"/>
      <c r="CN307" s="186"/>
      <c r="CO307" s="6"/>
      <c r="CP307" s="187"/>
      <c r="CQ307" s="8"/>
      <c r="CR307" s="186"/>
      <c r="CS307" s="6"/>
      <c r="CT307" s="187"/>
      <c r="CU307" s="8"/>
      <c r="CV307" s="186"/>
      <c r="CW307" s="6"/>
      <c r="CX307" s="187"/>
      <c r="CY307" s="8"/>
      <c r="CZ307" s="186"/>
      <c r="DA307" s="6"/>
      <c r="DB307" s="187"/>
      <c r="DC307" s="8"/>
      <c r="DD307" s="186"/>
      <c r="DE307" s="6"/>
      <c r="DF307" s="187"/>
      <c r="DG307" s="8"/>
      <c r="DH307" s="186"/>
      <c r="DI307" s="6"/>
      <c r="DJ307" s="187"/>
      <c r="DK307" s="8"/>
      <c r="DL307" s="186"/>
      <c r="DM307" s="6"/>
      <c r="DN307" s="187"/>
      <c r="DO307" s="8"/>
      <c r="DP307" s="186"/>
      <c r="DQ307" s="6"/>
      <c r="DR307" s="187"/>
      <c r="DS307" s="8"/>
      <c r="DT307" s="186"/>
      <c r="DU307" s="6"/>
      <c r="DV307" s="187"/>
      <c r="DW307" s="8"/>
      <c r="DX307" s="186"/>
      <c r="DY307" s="6"/>
      <c r="DZ307" s="187"/>
      <c r="EA307" s="8"/>
      <c r="EB307" s="186"/>
      <c r="EC307" s="6"/>
      <c r="ED307" s="187"/>
      <c r="EE307" s="8"/>
      <c r="EF307" s="186"/>
      <c r="EG307" s="6"/>
      <c r="EH307" s="187"/>
      <c r="EI307" s="8"/>
      <c r="EJ307" s="186"/>
      <c r="EK307" s="6"/>
      <c r="EL307" s="187"/>
      <c r="EM307" s="8"/>
      <c r="EN307" s="186"/>
      <c r="EO307" s="6"/>
      <c r="EP307" s="187"/>
      <c r="EQ307" s="8"/>
      <c r="ER307" s="186"/>
      <c r="ES307" s="6"/>
      <c r="ET307" s="187"/>
      <c r="EU307" s="8"/>
      <c r="EV307" s="186"/>
      <c r="EW307" s="6"/>
      <c r="EX307" s="187"/>
      <c r="EY307" s="8"/>
      <c r="EZ307" s="186"/>
      <c r="FA307" s="6"/>
      <c r="FB307" s="187"/>
      <c r="FC307" s="8"/>
      <c r="FD307" s="186"/>
      <c r="FE307" s="6"/>
      <c r="FF307" s="187"/>
      <c r="FG307" s="8"/>
      <c r="FH307" s="186"/>
      <c r="FI307" s="6"/>
      <c r="FJ307" s="187"/>
      <c r="FK307" s="8"/>
      <c r="FL307" s="186"/>
      <c r="FM307" s="6"/>
      <c r="FN307" s="187"/>
      <c r="FO307" s="8"/>
      <c r="FP307" s="186"/>
      <c r="FQ307" s="6"/>
      <c r="FR307" s="187"/>
      <c r="FS307" s="8"/>
      <c r="FT307" s="186"/>
      <c r="FU307" s="6"/>
      <c r="FV307" s="187"/>
      <c r="FW307" s="8"/>
      <c r="FX307" s="186"/>
      <c r="FY307" s="6"/>
      <c r="FZ307" s="187"/>
      <c r="GA307" s="8"/>
      <c r="GB307" s="186"/>
      <c r="GC307" s="6"/>
      <c r="GD307" s="187"/>
      <c r="GE307" s="8"/>
      <c r="GF307" s="186"/>
      <c r="GG307" s="6"/>
      <c r="GH307" s="187"/>
      <c r="GI307" s="8"/>
      <c r="GJ307" s="186"/>
      <c r="GK307" s="6"/>
      <c r="GL307" s="187"/>
      <c r="GM307" s="8"/>
      <c r="GN307" s="186"/>
      <c r="GO307" s="6"/>
      <c r="GP307" s="187"/>
      <c r="GQ307" s="8"/>
      <c r="GR307" s="186"/>
      <c r="GS307" s="6"/>
      <c r="GT307" s="187"/>
      <c r="GU307" s="8"/>
      <c r="GV307" s="186"/>
      <c r="GW307" s="6"/>
      <c r="GX307" s="187"/>
      <c r="GY307" s="8"/>
      <c r="GZ307" s="186"/>
      <c r="HA307" s="6"/>
      <c r="HB307" s="187"/>
      <c r="HC307" s="8"/>
      <c r="HD307" s="186"/>
      <c r="HE307" s="6"/>
      <c r="HF307" s="187"/>
      <c r="HG307" s="8"/>
      <c r="HH307" s="186"/>
      <c r="HI307" s="6"/>
      <c r="HJ307" s="187"/>
      <c r="HK307" s="8"/>
      <c r="HL307" s="186"/>
      <c r="HM307" s="6"/>
      <c r="HN307" s="187"/>
      <c r="HO307" s="8"/>
      <c r="HP307" s="186"/>
      <c r="HQ307" s="6"/>
      <c r="HR307" s="187"/>
      <c r="HS307" s="8"/>
      <c r="HT307" s="186"/>
      <c r="HU307" s="6"/>
      <c r="HV307" s="187"/>
      <c r="HW307" s="8"/>
      <c r="HX307" s="186"/>
      <c r="HY307" s="6"/>
    </row>
    <row r="308" spans="1:233" s="5" customFormat="1" ht="13.5" customHeight="1">
      <c r="A308" s="4"/>
      <c r="B308" s="3"/>
      <c r="C308" s="4"/>
      <c r="D308" s="3"/>
      <c r="E308" s="6"/>
      <c r="F308" s="187"/>
      <c r="G308" s="9"/>
      <c r="H308" s="186"/>
      <c r="I308" s="6"/>
      <c r="J308" s="187"/>
      <c r="K308" s="9"/>
      <c r="L308" s="186"/>
      <c r="M308" s="6"/>
      <c r="N308" s="187"/>
      <c r="O308" s="9"/>
      <c r="P308" s="186"/>
      <c r="Q308" s="6"/>
      <c r="R308" s="187"/>
      <c r="S308" s="9"/>
      <c r="T308" s="186"/>
      <c r="U308" s="6"/>
      <c r="V308" s="187"/>
      <c r="W308" s="9"/>
      <c r="X308" s="186"/>
      <c r="Y308" s="6"/>
      <c r="Z308" s="187"/>
      <c r="AA308" s="9"/>
      <c r="AB308" s="186"/>
      <c r="AC308" s="6"/>
      <c r="AD308" s="187"/>
      <c r="AE308" s="9"/>
      <c r="AF308" s="186"/>
      <c r="AG308" s="6"/>
      <c r="AH308" s="187"/>
      <c r="AI308" s="9"/>
      <c r="AJ308" s="186"/>
      <c r="AK308" s="6"/>
      <c r="AL308" s="187"/>
      <c r="AM308" s="9"/>
      <c r="AN308" s="186"/>
      <c r="AO308" s="6"/>
      <c r="AP308" s="187"/>
      <c r="AQ308" s="9"/>
      <c r="AR308" s="186"/>
      <c r="AS308" s="6"/>
      <c r="AT308" s="187"/>
      <c r="AU308" s="9"/>
      <c r="AV308" s="186"/>
      <c r="AW308" s="6"/>
      <c r="AX308" s="187"/>
      <c r="AY308" s="9"/>
      <c r="AZ308" s="186"/>
      <c r="BA308" s="6"/>
      <c r="BB308" s="187"/>
      <c r="BC308" s="9"/>
      <c r="BD308" s="186"/>
      <c r="BE308" s="6"/>
      <c r="BF308" s="187"/>
      <c r="BG308" s="9"/>
      <c r="BH308" s="186"/>
      <c r="BI308" s="6"/>
      <c r="BJ308" s="187"/>
      <c r="BK308" s="9"/>
      <c r="BL308" s="186"/>
      <c r="BM308" s="6"/>
      <c r="BN308" s="187"/>
      <c r="BO308" s="9"/>
      <c r="BP308" s="186"/>
      <c r="BQ308" s="6"/>
      <c r="BR308" s="187"/>
      <c r="BS308" s="9"/>
      <c r="BT308" s="186"/>
      <c r="BU308" s="6"/>
      <c r="BV308" s="187"/>
      <c r="BW308" s="9"/>
      <c r="BX308" s="186"/>
      <c r="BY308" s="6"/>
      <c r="BZ308" s="187"/>
      <c r="CA308" s="9"/>
      <c r="CB308" s="186"/>
      <c r="CC308" s="6"/>
      <c r="CD308" s="187"/>
      <c r="CE308" s="9"/>
      <c r="CF308" s="186"/>
      <c r="CG308" s="6"/>
      <c r="CH308" s="187"/>
      <c r="CI308" s="9"/>
      <c r="CJ308" s="186"/>
      <c r="CK308" s="6"/>
      <c r="CL308" s="187"/>
      <c r="CM308" s="9"/>
      <c r="CN308" s="186"/>
      <c r="CO308" s="6"/>
      <c r="CP308" s="187"/>
      <c r="CQ308" s="9"/>
      <c r="CR308" s="186"/>
      <c r="CS308" s="6"/>
      <c r="CT308" s="187"/>
      <c r="CU308" s="9"/>
      <c r="CV308" s="186"/>
      <c r="CW308" s="6"/>
      <c r="CX308" s="187"/>
      <c r="CY308" s="9"/>
      <c r="CZ308" s="186"/>
      <c r="DA308" s="6"/>
      <c r="DB308" s="187"/>
      <c r="DC308" s="9"/>
      <c r="DD308" s="186"/>
      <c r="DE308" s="6"/>
      <c r="DF308" s="187"/>
      <c r="DG308" s="9"/>
      <c r="DH308" s="186"/>
      <c r="DI308" s="6"/>
      <c r="DJ308" s="187"/>
      <c r="DK308" s="9"/>
      <c r="DL308" s="186"/>
      <c r="DM308" s="6"/>
      <c r="DN308" s="187"/>
      <c r="DO308" s="9"/>
      <c r="DP308" s="186"/>
      <c r="DQ308" s="6"/>
      <c r="DR308" s="187"/>
      <c r="DS308" s="9"/>
      <c r="DT308" s="186"/>
      <c r="DU308" s="6"/>
      <c r="DV308" s="187"/>
      <c r="DW308" s="9"/>
      <c r="DX308" s="186"/>
      <c r="DY308" s="6"/>
      <c r="DZ308" s="187"/>
      <c r="EA308" s="9"/>
      <c r="EB308" s="186"/>
      <c r="EC308" s="6"/>
      <c r="ED308" s="187"/>
      <c r="EE308" s="9"/>
      <c r="EF308" s="186"/>
      <c r="EG308" s="6"/>
      <c r="EH308" s="187"/>
      <c r="EI308" s="9"/>
      <c r="EJ308" s="186"/>
      <c r="EK308" s="6"/>
      <c r="EL308" s="187"/>
      <c r="EM308" s="9"/>
      <c r="EN308" s="186"/>
      <c r="EO308" s="6"/>
      <c r="EP308" s="187"/>
      <c r="EQ308" s="9"/>
      <c r="ER308" s="186"/>
      <c r="ES308" s="6"/>
      <c r="ET308" s="187"/>
      <c r="EU308" s="9"/>
      <c r="EV308" s="186"/>
      <c r="EW308" s="6"/>
      <c r="EX308" s="187"/>
      <c r="EY308" s="9"/>
      <c r="EZ308" s="186"/>
      <c r="FA308" s="6"/>
      <c r="FB308" s="187"/>
      <c r="FC308" s="9"/>
      <c r="FD308" s="186"/>
      <c r="FE308" s="6"/>
      <c r="FF308" s="187"/>
      <c r="FG308" s="9"/>
      <c r="FH308" s="186"/>
      <c r="FI308" s="6"/>
      <c r="FJ308" s="187"/>
      <c r="FK308" s="9"/>
      <c r="FL308" s="186"/>
      <c r="FM308" s="6"/>
      <c r="FN308" s="187"/>
      <c r="FO308" s="9"/>
      <c r="FP308" s="186"/>
      <c r="FQ308" s="6"/>
      <c r="FR308" s="187"/>
      <c r="FS308" s="9"/>
      <c r="FT308" s="186"/>
      <c r="FU308" s="6"/>
      <c r="FV308" s="187"/>
      <c r="FW308" s="9"/>
      <c r="FX308" s="186"/>
      <c r="FY308" s="6"/>
      <c r="FZ308" s="187"/>
      <c r="GA308" s="9"/>
      <c r="GB308" s="186"/>
      <c r="GC308" s="6"/>
      <c r="GD308" s="187"/>
      <c r="GE308" s="9"/>
      <c r="GF308" s="186"/>
      <c r="GG308" s="6"/>
      <c r="GH308" s="187"/>
      <c r="GI308" s="9"/>
      <c r="GJ308" s="186"/>
      <c r="GK308" s="6"/>
      <c r="GL308" s="187"/>
      <c r="GM308" s="9"/>
      <c r="GN308" s="186"/>
      <c r="GO308" s="6"/>
      <c r="GP308" s="187"/>
      <c r="GQ308" s="9"/>
      <c r="GR308" s="186"/>
      <c r="GS308" s="6"/>
      <c r="GT308" s="187"/>
      <c r="GU308" s="9"/>
      <c r="GV308" s="186"/>
      <c r="GW308" s="6"/>
      <c r="GX308" s="187"/>
      <c r="GY308" s="9"/>
      <c r="GZ308" s="186"/>
      <c r="HA308" s="6"/>
      <c r="HB308" s="187"/>
      <c r="HC308" s="9"/>
      <c r="HD308" s="186"/>
      <c r="HE308" s="6"/>
      <c r="HF308" s="187"/>
      <c r="HG308" s="9"/>
      <c r="HH308" s="186"/>
      <c r="HI308" s="6"/>
      <c r="HJ308" s="187"/>
      <c r="HK308" s="9"/>
      <c r="HL308" s="186"/>
      <c r="HM308" s="6"/>
      <c r="HN308" s="187"/>
      <c r="HO308" s="9"/>
      <c r="HP308" s="186"/>
      <c r="HQ308" s="6"/>
      <c r="HR308" s="187"/>
      <c r="HS308" s="9"/>
      <c r="HT308" s="186"/>
      <c r="HU308" s="6"/>
      <c r="HV308" s="187"/>
      <c r="HW308" s="9"/>
      <c r="HX308" s="186"/>
      <c r="HY308" s="6"/>
    </row>
    <row r="309" spans="1:233" s="5" customFormat="1" ht="12" customHeight="1">
      <c r="A309" s="4"/>
      <c r="B309" s="3"/>
      <c r="C309" s="4"/>
      <c r="D309" s="3"/>
      <c r="E309" s="6"/>
      <c r="F309" s="6"/>
      <c r="G309" s="8"/>
      <c r="H309" s="7"/>
      <c r="I309" s="6"/>
      <c r="J309" s="6"/>
      <c r="K309" s="8"/>
      <c r="L309" s="7"/>
      <c r="M309" s="6"/>
      <c r="N309" s="6"/>
      <c r="O309" s="8"/>
      <c r="P309" s="7"/>
      <c r="Q309" s="6"/>
      <c r="R309" s="6"/>
      <c r="S309" s="8"/>
      <c r="T309" s="7"/>
      <c r="U309" s="6"/>
      <c r="V309" s="6"/>
      <c r="W309" s="8"/>
      <c r="X309" s="7"/>
      <c r="Y309" s="6"/>
      <c r="Z309" s="6"/>
      <c r="AA309" s="8"/>
      <c r="AB309" s="7"/>
      <c r="AC309" s="6"/>
      <c r="AD309" s="6"/>
      <c r="AE309" s="8"/>
      <c r="AF309" s="7"/>
      <c r="AG309" s="6"/>
      <c r="AH309" s="6"/>
      <c r="AI309" s="8"/>
      <c r="AJ309" s="7"/>
      <c r="AK309" s="6"/>
      <c r="AL309" s="6"/>
      <c r="AM309" s="8"/>
      <c r="AN309" s="7"/>
      <c r="AO309" s="6"/>
      <c r="AP309" s="6"/>
      <c r="AQ309" s="8"/>
      <c r="AR309" s="7"/>
      <c r="AS309" s="6"/>
      <c r="AT309" s="6"/>
      <c r="AU309" s="8"/>
      <c r="AV309" s="7"/>
      <c r="AW309" s="6"/>
      <c r="AX309" s="6"/>
      <c r="AY309" s="8"/>
      <c r="AZ309" s="7"/>
      <c r="BA309" s="6"/>
      <c r="BB309" s="6"/>
      <c r="BC309" s="8"/>
      <c r="BD309" s="7"/>
      <c r="BE309" s="6"/>
      <c r="BF309" s="6"/>
      <c r="BG309" s="8"/>
      <c r="BH309" s="7"/>
      <c r="BI309" s="6"/>
      <c r="BJ309" s="6"/>
      <c r="BK309" s="8"/>
      <c r="BL309" s="7"/>
      <c r="BM309" s="6"/>
      <c r="BN309" s="6"/>
      <c r="BO309" s="8"/>
      <c r="BP309" s="7"/>
      <c r="BQ309" s="6"/>
      <c r="BR309" s="6"/>
      <c r="BS309" s="8"/>
      <c r="BT309" s="7"/>
      <c r="BU309" s="6"/>
      <c r="BV309" s="6"/>
      <c r="BW309" s="8"/>
      <c r="BX309" s="7"/>
      <c r="BY309" s="6"/>
      <c r="BZ309" s="6"/>
      <c r="CA309" s="8"/>
      <c r="CB309" s="7"/>
      <c r="CC309" s="6"/>
      <c r="CD309" s="6"/>
      <c r="CE309" s="8"/>
      <c r="CF309" s="7"/>
      <c r="CG309" s="6"/>
      <c r="CH309" s="6"/>
      <c r="CI309" s="8"/>
      <c r="CJ309" s="7"/>
      <c r="CK309" s="6"/>
      <c r="CL309" s="6"/>
      <c r="CM309" s="8"/>
      <c r="CN309" s="7"/>
      <c r="CO309" s="6"/>
      <c r="CP309" s="6"/>
      <c r="CQ309" s="8"/>
      <c r="CR309" s="7"/>
      <c r="CS309" s="6"/>
      <c r="CT309" s="6"/>
      <c r="CU309" s="8"/>
      <c r="CV309" s="7"/>
      <c r="CW309" s="6"/>
      <c r="CX309" s="6"/>
      <c r="CY309" s="8"/>
      <c r="CZ309" s="7"/>
      <c r="DA309" s="6"/>
      <c r="DB309" s="6"/>
      <c r="DC309" s="8"/>
      <c r="DD309" s="7"/>
      <c r="DE309" s="6"/>
      <c r="DF309" s="6"/>
      <c r="DG309" s="8"/>
      <c r="DH309" s="7"/>
      <c r="DI309" s="6"/>
      <c r="DJ309" s="6"/>
      <c r="DK309" s="8"/>
      <c r="DL309" s="7"/>
      <c r="DM309" s="6"/>
      <c r="DN309" s="6"/>
      <c r="DO309" s="8"/>
      <c r="DP309" s="7"/>
      <c r="DQ309" s="6"/>
      <c r="DR309" s="6"/>
      <c r="DS309" s="8"/>
      <c r="DT309" s="7"/>
      <c r="DU309" s="6"/>
      <c r="DV309" s="6"/>
      <c r="DW309" s="8"/>
      <c r="DX309" s="7"/>
      <c r="DY309" s="6"/>
      <c r="DZ309" s="6"/>
      <c r="EA309" s="8"/>
      <c r="EB309" s="7"/>
      <c r="EC309" s="6"/>
      <c r="ED309" s="6"/>
      <c r="EE309" s="8"/>
      <c r="EF309" s="7"/>
      <c r="EG309" s="6"/>
      <c r="EH309" s="6"/>
      <c r="EI309" s="8"/>
      <c r="EJ309" s="7"/>
      <c r="EK309" s="6"/>
      <c r="EL309" s="6"/>
      <c r="EM309" s="8"/>
      <c r="EN309" s="7"/>
      <c r="EO309" s="6"/>
      <c r="EP309" s="6"/>
      <c r="EQ309" s="8"/>
      <c r="ER309" s="7"/>
      <c r="ES309" s="6"/>
      <c r="ET309" s="6"/>
      <c r="EU309" s="8"/>
      <c r="EV309" s="7"/>
      <c r="EW309" s="6"/>
      <c r="EX309" s="6"/>
      <c r="EY309" s="8"/>
      <c r="EZ309" s="7"/>
      <c r="FA309" s="6"/>
      <c r="FB309" s="6"/>
      <c r="FC309" s="8"/>
      <c r="FD309" s="7"/>
      <c r="FE309" s="6"/>
      <c r="FF309" s="6"/>
      <c r="FG309" s="8"/>
      <c r="FH309" s="7"/>
      <c r="FI309" s="6"/>
      <c r="FJ309" s="6"/>
      <c r="FK309" s="8"/>
      <c r="FL309" s="7"/>
      <c r="FM309" s="6"/>
      <c r="FN309" s="6"/>
      <c r="FO309" s="8"/>
      <c r="FP309" s="7"/>
      <c r="FQ309" s="6"/>
      <c r="FR309" s="6"/>
      <c r="FS309" s="8"/>
      <c r="FT309" s="7"/>
      <c r="FU309" s="6"/>
      <c r="FV309" s="6"/>
      <c r="FW309" s="8"/>
      <c r="FX309" s="7"/>
      <c r="FY309" s="6"/>
      <c r="FZ309" s="6"/>
      <c r="GA309" s="8"/>
      <c r="GB309" s="7"/>
      <c r="GC309" s="6"/>
      <c r="GD309" s="6"/>
      <c r="GE309" s="8"/>
      <c r="GF309" s="7"/>
      <c r="GG309" s="6"/>
      <c r="GH309" s="6"/>
      <c r="GI309" s="8"/>
      <c r="GJ309" s="7"/>
      <c r="GK309" s="6"/>
      <c r="GL309" s="6"/>
      <c r="GM309" s="8"/>
      <c r="GN309" s="7"/>
      <c r="GO309" s="6"/>
      <c r="GP309" s="6"/>
      <c r="GQ309" s="8"/>
      <c r="GR309" s="7"/>
      <c r="GS309" s="6"/>
      <c r="GT309" s="6"/>
      <c r="GU309" s="8"/>
      <c r="GV309" s="7"/>
      <c r="GW309" s="6"/>
      <c r="GX309" s="6"/>
      <c r="GY309" s="8"/>
      <c r="GZ309" s="7"/>
      <c r="HA309" s="6"/>
      <c r="HB309" s="6"/>
      <c r="HC309" s="8"/>
      <c r="HD309" s="7"/>
      <c r="HE309" s="6"/>
      <c r="HF309" s="6"/>
      <c r="HG309" s="8"/>
      <c r="HH309" s="7"/>
      <c r="HI309" s="6"/>
      <c r="HJ309" s="6"/>
      <c r="HK309" s="8"/>
      <c r="HL309" s="7"/>
      <c r="HM309" s="6"/>
      <c r="HN309" s="6"/>
      <c r="HO309" s="8"/>
      <c r="HP309" s="7"/>
      <c r="HQ309" s="6"/>
      <c r="HR309" s="6"/>
      <c r="HS309" s="8"/>
      <c r="HT309" s="7"/>
      <c r="HU309" s="6"/>
      <c r="HV309" s="6"/>
      <c r="HW309" s="8"/>
      <c r="HX309" s="7"/>
      <c r="HY309" s="6"/>
    </row>
    <row r="310" spans="1:233" s="5" customFormat="1">
      <c r="A310" s="4"/>
      <c r="B310" s="3"/>
      <c r="C310" s="4"/>
      <c r="D310" s="3"/>
    </row>
    <row r="312" spans="1:233" ht="13.5" customHeight="1"/>
    <row r="313" spans="1:233" ht="14.25" customHeight="1"/>
  </sheetData>
  <mergeCells count="143">
    <mergeCell ref="C61:C65"/>
    <mergeCell ref="C67:C71"/>
    <mergeCell ref="C84:C88"/>
    <mergeCell ref="C115:C119"/>
    <mergeCell ref="C173:C177"/>
    <mergeCell ref="A3:D3"/>
    <mergeCell ref="C121:C125"/>
    <mergeCell ref="C91:C95"/>
    <mergeCell ref="C97:C101"/>
    <mergeCell ref="C104:C107"/>
    <mergeCell ref="C109:C113"/>
    <mergeCell ref="C54:C58"/>
    <mergeCell ref="C14:C18"/>
    <mergeCell ref="C20:C24"/>
    <mergeCell ref="C27:C31"/>
    <mergeCell ref="C33:C37"/>
    <mergeCell ref="C40:C45"/>
    <mergeCell ref="C48:C52"/>
    <mergeCell ref="Z304:Z308"/>
    <mergeCell ref="AB304:AB308"/>
    <mergeCell ref="AD304:AD308"/>
    <mergeCell ref="A180:B180"/>
    <mergeCell ref="F304:F308"/>
    <mergeCell ref="C153:C157"/>
    <mergeCell ref="C166:C170"/>
    <mergeCell ref="C134:C138"/>
    <mergeCell ref="C141:C145"/>
    <mergeCell ref="C147:C151"/>
    <mergeCell ref="H304:H308"/>
    <mergeCell ref="J304:J308"/>
    <mergeCell ref="L304:L308"/>
    <mergeCell ref="N304:N308"/>
    <mergeCell ref="P304:P308"/>
    <mergeCell ref="R304:R308"/>
    <mergeCell ref="T304:T308"/>
    <mergeCell ref="V304:V308"/>
    <mergeCell ref="X304:X308"/>
    <mergeCell ref="BV304:BV308"/>
    <mergeCell ref="BX304:BX308"/>
    <mergeCell ref="BZ304:BZ308"/>
    <mergeCell ref="AF304:AF308"/>
    <mergeCell ref="AH304:AH308"/>
    <mergeCell ref="AJ304:AJ308"/>
    <mergeCell ref="AL304:AL308"/>
    <mergeCell ref="AN304:AN308"/>
    <mergeCell ref="AP304:AP308"/>
    <mergeCell ref="AR304:AR308"/>
    <mergeCell ref="AT304:AT308"/>
    <mergeCell ref="AV304:AV308"/>
    <mergeCell ref="AX304:AX308"/>
    <mergeCell ref="AZ304:AZ308"/>
    <mergeCell ref="BB304:BB308"/>
    <mergeCell ref="BD304:BD308"/>
    <mergeCell ref="BF304:BF308"/>
    <mergeCell ref="BH304:BH308"/>
    <mergeCell ref="BJ304:BJ308"/>
    <mergeCell ref="BL304:BL308"/>
    <mergeCell ref="BN304:BN308"/>
    <mergeCell ref="BP304:BP308"/>
    <mergeCell ref="BR304:BR308"/>
    <mergeCell ref="BT304:BT308"/>
    <mergeCell ref="DR304:DR308"/>
    <mergeCell ref="DT304:DT308"/>
    <mergeCell ref="DV304:DV308"/>
    <mergeCell ref="CB304:CB308"/>
    <mergeCell ref="CD304:CD308"/>
    <mergeCell ref="CF304:CF308"/>
    <mergeCell ref="CH304:CH308"/>
    <mergeCell ref="CJ304:CJ308"/>
    <mergeCell ref="CL304:CL308"/>
    <mergeCell ref="CN304:CN308"/>
    <mergeCell ref="CP304:CP308"/>
    <mergeCell ref="CR304:CR308"/>
    <mergeCell ref="CT304:CT308"/>
    <mergeCell ref="CV304:CV308"/>
    <mergeCell ref="CX304:CX308"/>
    <mergeCell ref="CZ304:CZ308"/>
    <mergeCell ref="DB304:DB308"/>
    <mergeCell ref="DD304:DD308"/>
    <mergeCell ref="DF304:DF308"/>
    <mergeCell ref="DH304:DH308"/>
    <mergeCell ref="DJ304:DJ308"/>
    <mergeCell ref="DL304:DL308"/>
    <mergeCell ref="DN304:DN308"/>
    <mergeCell ref="DP304:DP308"/>
    <mergeCell ref="FN304:FN308"/>
    <mergeCell ref="FP304:FP308"/>
    <mergeCell ref="FR304:FR308"/>
    <mergeCell ref="DX304:DX308"/>
    <mergeCell ref="DZ304:DZ308"/>
    <mergeCell ref="EB304:EB308"/>
    <mergeCell ref="ED304:ED308"/>
    <mergeCell ref="EF304:EF308"/>
    <mergeCell ref="EH304:EH308"/>
    <mergeCell ref="EJ304:EJ308"/>
    <mergeCell ref="EL304:EL308"/>
    <mergeCell ref="EN304:EN308"/>
    <mergeCell ref="EP304:EP308"/>
    <mergeCell ref="ER304:ER308"/>
    <mergeCell ref="ET304:ET308"/>
    <mergeCell ref="EV304:EV308"/>
    <mergeCell ref="EX304:EX308"/>
    <mergeCell ref="EZ304:EZ308"/>
    <mergeCell ref="FB304:FB308"/>
    <mergeCell ref="FD304:FD308"/>
    <mergeCell ref="FF304:FF308"/>
    <mergeCell ref="FH304:FH308"/>
    <mergeCell ref="FJ304:FJ308"/>
    <mergeCell ref="FL304:FL308"/>
    <mergeCell ref="GH304:GH308"/>
    <mergeCell ref="GJ304:GJ308"/>
    <mergeCell ref="GL304:GL308"/>
    <mergeCell ref="GN304:GN308"/>
    <mergeCell ref="GP304:GP308"/>
    <mergeCell ref="FT304:FT308"/>
    <mergeCell ref="FV304:FV308"/>
    <mergeCell ref="FX304:FX308"/>
    <mergeCell ref="FZ304:FZ308"/>
    <mergeCell ref="GB304:GB308"/>
    <mergeCell ref="GV304:GV308"/>
    <mergeCell ref="GX304:GX308"/>
    <mergeCell ref="GZ304:GZ308"/>
    <mergeCell ref="HB304:HB308"/>
    <mergeCell ref="GF304:GF308"/>
    <mergeCell ref="HV304:HV308"/>
    <mergeCell ref="HX304:HX308"/>
    <mergeCell ref="A1:D1"/>
    <mergeCell ref="C73:C77"/>
    <mergeCell ref="C79:C83"/>
    <mergeCell ref="C127:C131"/>
    <mergeCell ref="HD304:HD308"/>
    <mergeCell ref="HF304:HF308"/>
    <mergeCell ref="HH304:HH308"/>
    <mergeCell ref="HJ304:HJ308"/>
    <mergeCell ref="GD304:GD308"/>
    <mergeCell ref="C159:C164"/>
    <mergeCell ref="HP304:HP308"/>
    <mergeCell ref="HR304:HR308"/>
    <mergeCell ref="HT304:HT308"/>
    <mergeCell ref="HL304:HL308"/>
    <mergeCell ref="HN304:HN308"/>
    <mergeCell ref="GR304:GR308"/>
    <mergeCell ref="GT304:GT30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1E811-B287-4B12-98F3-AB9AE2B524EE}">
  <dimension ref="A1:HY210"/>
  <sheetViews>
    <sheetView workbookViewId="0">
      <selection activeCell="A78" sqref="A78"/>
    </sheetView>
  </sheetViews>
  <sheetFormatPr baseColWidth="10" defaultRowHeight="13.2"/>
  <cols>
    <col min="1" max="1" width="9.88671875" style="4" customWidth="1"/>
    <col min="2" max="2" width="109.88671875" style="3" customWidth="1"/>
    <col min="3" max="3" width="11.5546875" style="4" customWidth="1"/>
    <col min="4" max="4" width="21.44140625" style="3" customWidth="1"/>
    <col min="5" max="233" width="11.5546875" style="3"/>
    <col min="234" max="234" width="9.88671875" style="3" customWidth="1"/>
    <col min="235" max="235" width="108.5546875" style="3" customWidth="1"/>
    <col min="236" max="236" width="6.5546875" style="3" bestFit="1" customWidth="1"/>
    <col min="237" max="237" width="21.44140625" style="3" customWidth="1"/>
    <col min="238" max="238" width="99.44140625" style="3" customWidth="1"/>
    <col min="239" max="489" width="11.5546875" style="3"/>
    <col min="490" max="490" width="9.88671875" style="3" customWidth="1"/>
    <col min="491" max="491" width="108.5546875" style="3" customWidth="1"/>
    <col min="492" max="492" width="6.5546875" style="3" bestFit="1" customWidth="1"/>
    <col min="493" max="493" width="21.44140625" style="3" customWidth="1"/>
    <col min="494" max="494" width="99.44140625" style="3" customWidth="1"/>
    <col min="495" max="745" width="11.5546875" style="3"/>
    <col min="746" max="746" width="9.88671875" style="3" customWidth="1"/>
    <col min="747" max="747" width="108.5546875" style="3" customWidth="1"/>
    <col min="748" max="748" width="6.5546875" style="3" bestFit="1" customWidth="1"/>
    <col min="749" max="749" width="21.44140625" style="3" customWidth="1"/>
    <col min="750" max="750" width="99.44140625" style="3" customWidth="1"/>
    <col min="751" max="1001" width="11.5546875" style="3"/>
    <col min="1002" max="1002" width="9.88671875" style="3" customWidth="1"/>
    <col min="1003" max="1003" width="108.5546875" style="3" customWidth="1"/>
    <col min="1004" max="1004" width="6.5546875" style="3" bestFit="1" customWidth="1"/>
    <col min="1005" max="1005" width="21.44140625" style="3" customWidth="1"/>
    <col min="1006" max="1006" width="99.44140625" style="3" customWidth="1"/>
    <col min="1007" max="1257" width="11.5546875" style="3"/>
    <col min="1258" max="1258" width="9.88671875" style="3" customWidth="1"/>
    <col min="1259" max="1259" width="108.5546875" style="3" customWidth="1"/>
    <col min="1260" max="1260" width="6.5546875" style="3" bestFit="1" customWidth="1"/>
    <col min="1261" max="1261" width="21.44140625" style="3" customWidth="1"/>
    <col min="1262" max="1262" width="99.44140625" style="3" customWidth="1"/>
    <col min="1263" max="1513" width="11.5546875" style="3"/>
    <col min="1514" max="1514" width="9.88671875" style="3" customWidth="1"/>
    <col min="1515" max="1515" width="108.5546875" style="3" customWidth="1"/>
    <col min="1516" max="1516" width="6.5546875" style="3" bestFit="1" customWidth="1"/>
    <col min="1517" max="1517" width="21.44140625" style="3" customWidth="1"/>
    <col min="1518" max="1518" width="99.44140625" style="3" customWidth="1"/>
    <col min="1519" max="1769" width="11.5546875" style="3"/>
    <col min="1770" max="1770" width="9.88671875" style="3" customWidth="1"/>
    <col min="1771" max="1771" width="108.5546875" style="3" customWidth="1"/>
    <col min="1772" max="1772" width="6.5546875" style="3" bestFit="1" customWidth="1"/>
    <col min="1773" max="1773" width="21.44140625" style="3" customWidth="1"/>
    <col min="1774" max="1774" width="99.44140625" style="3" customWidth="1"/>
    <col min="1775" max="2025" width="11.5546875" style="3"/>
    <col min="2026" max="2026" width="9.88671875" style="3" customWidth="1"/>
    <col min="2027" max="2027" width="108.5546875" style="3" customWidth="1"/>
    <col min="2028" max="2028" width="6.5546875" style="3" bestFit="1" customWidth="1"/>
    <col min="2029" max="2029" width="21.44140625" style="3" customWidth="1"/>
    <col min="2030" max="2030" width="99.44140625" style="3" customWidth="1"/>
    <col min="2031" max="2281" width="11.5546875" style="3"/>
    <col min="2282" max="2282" width="9.88671875" style="3" customWidth="1"/>
    <col min="2283" max="2283" width="108.5546875" style="3" customWidth="1"/>
    <col min="2284" max="2284" width="6.5546875" style="3" bestFit="1" customWidth="1"/>
    <col min="2285" max="2285" width="21.44140625" style="3" customWidth="1"/>
    <col min="2286" max="2286" width="99.44140625" style="3" customWidth="1"/>
    <col min="2287" max="2537" width="11.5546875" style="3"/>
    <col min="2538" max="2538" width="9.88671875" style="3" customWidth="1"/>
    <col min="2539" max="2539" width="108.5546875" style="3" customWidth="1"/>
    <col min="2540" max="2540" width="6.5546875" style="3" bestFit="1" customWidth="1"/>
    <col min="2541" max="2541" width="21.44140625" style="3" customWidth="1"/>
    <col min="2542" max="2542" width="99.44140625" style="3" customWidth="1"/>
    <col min="2543" max="2793" width="11.5546875" style="3"/>
    <col min="2794" max="2794" width="9.88671875" style="3" customWidth="1"/>
    <col min="2795" max="2795" width="108.5546875" style="3" customWidth="1"/>
    <col min="2796" max="2796" width="6.5546875" style="3" bestFit="1" customWidth="1"/>
    <col min="2797" max="2797" width="21.44140625" style="3" customWidth="1"/>
    <col min="2798" max="2798" width="99.44140625" style="3" customWidth="1"/>
    <col min="2799" max="3049" width="11.5546875" style="3"/>
    <col min="3050" max="3050" width="9.88671875" style="3" customWidth="1"/>
    <col min="3051" max="3051" width="108.5546875" style="3" customWidth="1"/>
    <col min="3052" max="3052" width="6.5546875" style="3" bestFit="1" customWidth="1"/>
    <col min="3053" max="3053" width="21.44140625" style="3" customWidth="1"/>
    <col min="3054" max="3054" width="99.44140625" style="3" customWidth="1"/>
    <col min="3055" max="3305" width="11.5546875" style="3"/>
    <col min="3306" max="3306" width="9.88671875" style="3" customWidth="1"/>
    <col min="3307" max="3307" width="108.5546875" style="3" customWidth="1"/>
    <col min="3308" max="3308" width="6.5546875" style="3" bestFit="1" customWidth="1"/>
    <col min="3309" max="3309" width="21.44140625" style="3" customWidth="1"/>
    <col min="3310" max="3310" width="99.44140625" style="3" customWidth="1"/>
    <col min="3311" max="3561" width="11.5546875" style="3"/>
    <col min="3562" max="3562" width="9.88671875" style="3" customWidth="1"/>
    <col min="3563" max="3563" width="108.5546875" style="3" customWidth="1"/>
    <col min="3564" max="3564" width="6.5546875" style="3" bestFit="1" customWidth="1"/>
    <col min="3565" max="3565" width="21.44140625" style="3" customWidth="1"/>
    <col min="3566" max="3566" width="99.44140625" style="3" customWidth="1"/>
    <col min="3567" max="3817" width="11.5546875" style="3"/>
    <col min="3818" max="3818" width="9.88671875" style="3" customWidth="1"/>
    <col min="3819" max="3819" width="108.5546875" style="3" customWidth="1"/>
    <col min="3820" max="3820" width="6.5546875" style="3" bestFit="1" customWidth="1"/>
    <col min="3821" max="3821" width="21.44140625" style="3" customWidth="1"/>
    <col min="3822" max="3822" width="99.44140625" style="3" customWidth="1"/>
    <col min="3823" max="4073" width="11.5546875" style="3"/>
    <col min="4074" max="4074" width="9.88671875" style="3" customWidth="1"/>
    <col min="4075" max="4075" width="108.5546875" style="3" customWidth="1"/>
    <col min="4076" max="4076" width="6.5546875" style="3" bestFit="1" customWidth="1"/>
    <col min="4077" max="4077" width="21.44140625" style="3" customWidth="1"/>
    <col min="4078" max="4078" width="99.44140625" style="3" customWidth="1"/>
    <col min="4079" max="4329" width="11.5546875" style="3"/>
    <col min="4330" max="4330" width="9.88671875" style="3" customWidth="1"/>
    <col min="4331" max="4331" width="108.5546875" style="3" customWidth="1"/>
    <col min="4332" max="4332" width="6.5546875" style="3" bestFit="1" customWidth="1"/>
    <col min="4333" max="4333" width="21.44140625" style="3" customWidth="1"/>
    <col min="4334" max="4334" width="99.44140625" style="3" customWidth="1"/>
    <col min="4335" max="4585" width="11.5546875" style="3"/>
    <col min="4586" max="4586" width="9.88671875" style="3" customWidth="1"/>
    <col min="4587" max="4587" width="108.5546875" style="3" customWidth="1"/>
    <col min="4588" max="4588" width="6.5546875" style="3" bestFit="1" customWidth="1"/>
    <col min="4589" max="4589" width="21.44140625" style="3" customWidth="1"/>
    <col min="4590" max="4590" width="99.44140625" style="3" customWidth="1"/>
    <col min="4591" max="4841" width="11.5546875" style="3"/>
    <col min="4842" max="4842" width="9.88671875" style="3" customWidth="1"/>
    <col min="4843" max="4843" width="108.5546875" style="3" customWidth="1"/>
    <col min="4844" max="4844" width="6.5546875" style="3" bestFit="1" customWidth="1"/>
    <col min="4845" max="4845" width="21.44140625" style="3" customWidth="1"/>
    <col min="4846" max="4846" width="99.44140625" style="3" customWidth="1"/>
    <col min="4847" max="5097" width="11.5546875" style="3"/>
    <col min="5098" max="5098" width="9.88671875" style="3" customWidth="1"/>
    <col min="5099" max="5099" width="108.5546875" style="3" customWidth="1"/>
    <col min="5100" max="5100" width="6.5546875" style="3" bestFit="1" customWidth="1"/>
    <col min="5101" max="5101" width="21.44140625" style="3" customWidth="1"/>
    <col min="5102" max="5102" width="99.44140625" style="3" customWidth="1"/>
    <col min="5103" max="5353" width="11.5546875" style="3"/>
    <col min="5354" max="5354" width="9.88671875" style="3" customWidth="1"/>
    <col min="5355" max="5355" width="108.5546875" style="3" customWidth="1"/>
    <col min="5356" max="5356" width="6.5546875" style="3" bestFit="1" customWidth="1"/>
    <col min="5357" max="5357" width="21.44140625" style="3" customWidth="1"/>
    <col min="5358" max="5358" width="99.44140625" style="3" customWidth="1"/>
    <col min="5359" max="5609" width="11.5546875" style="3"/>
    <col min="5610" max="5610" width="9.88671875" style="3" customWidth="1"/>
    <col min="5611" max="5611" width="108.5546875" style="3" customWidth="1"/>
    <col min="5612" max="5612" width="6.5546875" style="3" bestFit="1" customWidth="1"/>
    <col min="5613" max="5613" width="21.44140625" style="3" customWidth="1"/>
    <col min="5614" max="5614" width="99.44140625" style="3" customWidth="1"/>
    <col min="5615" max="5865" width="11.5546875" style="3"/>
    <col min="5866" max="5866" width="9.88671875" style="3" customWidth="1"/>
    <col min="5867" max="5867" width="108.5546875" style="3" customWidth="1"/>
    <col min="5868" max="5868" width="6.5546875" style="3" bestFit="1" customWidth="1"/>
    <col min="5869" max="5869" width="21.44140625" style="3" customWidth="1"/>
    <col min="5870" max="5870" width="99.44140625" style="3" customWidth="1"/>
    <col min="5871" max="6121" width="11.5546875" style="3"/>
    <col min="6122" max="6122" width="9.88671875" style="3" customWidth="1"/>
    <col min="6123" max="6123" width="108.5546875" style="3" customWidth="1"/>
    <col min="6124" max="6124" width="6.5546875" style="3" bestFit="1" customWidth="1"/>
    <col min="6125" max="6125" width="21.44140625" style="3" customWidth="1"/>
    <col min="6126" max="6126" width="99.44140625" style="3" customWidth="1"/>
    <col min="6127" max="6377" width="11.5546875" style="3"/>
    <col min="6378" max="6378" width="9.88671875" style="3" customWidth="1"/>
    <col min="6379" max="6379" width="108.5546875" style="3" customWidth="1"/>
    <col min="6380" max="6380" width="6.5546875" style="3" bestFit="1" customWidth="1"/>
    <col min="6381" max="6381" width="21.44140625" style="3" customWidth="1"/>
    <col min="6382" max="6382" width="99.44140625" style="3" customWidth="1"/>
    <col min="6383" max="6633" width="11.5546875" style="3"/>
    <col min="6634" max="6634" width="9.88671875" style="3" customWidth="1"/>
    <col min="6635" max="6635" width="108.5546875" style="3" customWidth="1"/>
    <col min="6636" max="6636" width="6.5546875" style="3" bestFit="1" customWidth="1"/>
    <col min="6637" max="6637" width="21.44140625" style="3" customWidth="1"/>
    <col min="6638" max="6638" width="99.44140625" style="3" customWidth="1"/>
    <col min="6639" max="6889" width="11.5546875" style="3"/>
    <col min="6890" max="6890" width="9.88671875" style="3" customWidth="1"/>
    <col min="6891" max="6891" width="108.5546875" style="3" customWidth="1"/>
    <col min="6892" max="6892" width="6.5546875" style="3" bestFit="1" customWidth="1"/>
    <col min="6893" max="6893" width="21.44140625" style="3" customWidth="1"/>
    <col min="6894" max="6894" width="99.44140625" style="3" customWidth="1"/>
    <col min="6895" max="7145" width="11.5546875" style="3"/>
    <col min="7146" max="7146" width="9.88671875" style="3" customWidth="1"/>
    <col min="7147" max="7147" width="108.5546875" style="3" customWidth="1"/>
    <col min="7148" max="7148" width="6.5546875" style="3" bestFit="1" customWidth="1"/>
    <col min="7149" max="7149" width="21.44140625" style="3" customWidth="1"/>
    <col min="7150" max="7150" width="99.44140625" style="3" customWidth="1"/>
    <col min="7151" max="7401" width="11.5546875" style="3"/>
    <col min="7402" max="7402" width="9.88671875" style="3" customWidth="1"/>
    <col min="7403" max="7403" width="108.5546875" style="3" customWidth="1"/>
    <col min="7404" max="7404" width="6.5546875" style="3" bestFit="1" customWidth="1"/>
    <col min="7405" max="7405" width="21.44140625" style="3" customWidth="1"/>
    <col min="7406" max="7406" width="99.44140625" style="3" customWidth="1"/>
    <col min="7407" max="7657" width="11.5546875" style="3"/>
    <col min="7658" max="7658" width="9.88671875" style="3" customWidth="1"/>
    <col min="7659" max="7659" width="108.5546875" style="3" customWidth="1"/>
    <col min="7660" max="7660" width="6.5546875" style="3" bestFit="1" customWidth="1"/>
    <col min="7661" max="7661" width="21.44140625" style="3" customWidth="1"/>
    <col min="7662" max="7662" width="99.44140625" style="3" customWidth="1"/>
    <col min="7663" max="7913" width="11.5546875" style="3"/>
    <col min="7914" max="7914" width="9.88671875" style="3" customWidth="1"/>
    <col min="7915" max="7915" width="108.5546875" style="3" customWidth="1"/>
    <col min="7916" max="7916" width="6.5546875" style="3" bestFit="1" customWidth="1"/>
    <col min="7917" max="7917" width="21.44140625" style="3" customWidth="1"/>
    <col min="7918" max="7918" width="99.44140625" style="3" customWidth="1"/>
    <col min="7919" max="8169" width="11.5546875" style="3"/>
    <col min="8170" max="8170" width="9.88671875" style="3" customWidth="1"/>
    <col min="8171" max="8171" width="108.5546875" style="3" customWidth="1"/>
    <col min="8172" max="8172" width="6.5546875" style="3" bestFit="1" customWidth="1"/>
    <col min="8173" max="8173" width="21.44140625" style="3" customWidth="1"/>
    <col min="8174" max="8174" width="99.44140625" style="3" customWidth="1"/>
    <col min="8175" max="8425" width="11.5546875" style="3"/>
    <col min="8426" max="8426" width="9.88671875" style="3" customWidth="1"/>
    <col min="8427" max="8427" width="108.5546875" style="3" customWidth="1"/>
    <col min="8428" max="8428" width="6.5546875" style="3" bestFit="1" customWidth="1"/>
    <col min="8429" max="8429" width="21.44140625" style="3" customWidth="1"/>
    <col min="8430" max="8430" width="99.44140625" style="3" customWidth="1"/>
    <col min="8431" max="8681" width="11.5546875" style="3"/>
    <col min="8682" max="8682" width="9.88671875" style="3" customWidth="1"/>
    <col min="8683" max="8683" width="108.5546875" style="3" customWidth="1"/>
    <col min="8684" max="8684" width="6.5546875" style="3" bestFit="1" customWidth="1"/>
    <col min="8685" max="8685" width="21.44140625" style="3" customWidth="1"/>
    <col min="8686" max="8686" width="99.44140625" style="3" customWidth="1"/>
    <col min="8687" max="8937" width="11.5546875" style="3"/>
    <col min="8938" max="8938" width="9.88671875" style="3" customWidth="1"/>
    <col min="8939" max="8939" width="108.5546875" style="3" customWidth="1"/>
    <col min="8940" max="8940" width="6.5546875" style="3" bestFit="1" customWidth="1"/>
    <col min="8941" max="8941" width="21.44140625" style="3" customWidth="1"/>
    <col min="8942" max="8942" width="99.44140625" style="3" customWidth="1"/>
    <col min="8943" max="9193" width="11.5546875" style="3"/>
    <col min="9194" max="9194" width="9.88671875" style="3" customWidth="1"/>
    <col min="9195" max="9195" width="108.5546875" style="3" customWidth="1"/>
    <col min="9196" max="9196" width="6.5546875" style="3" bestFit="1" customWidth="1"/>
    <col min="9197" max="9197" width="21.44140625" style="3" customWidth="1"/>
    <col min="9198" max="9198" width="99.44140625" style="3" customWidth="1"/>
    <col min="9199" max="9449" width="11.5546875" style="3"/>
    <col min="9450" max="9450" width="9.88671875" style="3" customWidth="1"/>
    <col min="9451" max="9451" width="108.5546875" style="3" customWidth="1"/>
    <col min="9452" max="9452" width="6.5546875" style="3" bestFit="1" customWidth="1"/>
    <col min="9453" max="9453" width="21.44140625" style="3" customWidth="1"/>
    <col min="9454" max="9454" width="99.44140625" style="3" customWidth="1"/>
    <col min="9455" max="9705" width="11.5546875" style="3"/>
    <col min="9706" max="9706" width="9.88671875" style="3" customWidth="1"/>
    <col min="9707" max="9707" width="108.5546875" style="3" customWidth="1"/>
    <col min="9708" max="9708" width="6.5546875" style="3" bestFit="1" customWidth="1"/>
    <col min="9709" max="9709" width="21.44140625" style="3" customWidth="1"/>
    <col min="9710" max="9710" width="99.44140625" style="3" customWidth="1"/>
    <col min="9711" max="9961" width="11.5546875" style="3"/>
    <col min="9962" max="9962" width="9.88671875" style="3" customWidth="1"/>
    <col min="9963" max="9963" width="108.5546875" style="3" customWidth="1"/>
    <col min="9964" max="9964" width="6.5546875" style="3" bestFit="1" customWidth="1"/>
    <col min="9965" max="9965" width="21.44140625" style="3" customWidth="1"/>
    <col min="9966" max="9966" width="99.44140625" style="3" customWidth="1"/>
    <col min="9967" max="10217" width="11.5546875" style="3"/>
    <col min="10218" max="10218" width="9.88671875" style="3" customWidth="1"/>
    <col min="10219" max="10219" width="108.5546875" style="3" customWidth="1"/>
    <col min="10220" max="10220" width="6.5546875" style="3" bestFit="1" customWidth="1"/>
    <col min="10221" max="10221" width="21.44140625" style="3" customWidth="1"/>
    <col min="10222" max="10222" width="99.44140625" style="3" customWidth="1"/>
    <col min="10223" max="10473" width="11.5546875" style="3"/>
    <col min="10474" max="10474" width="9.88671875" style="3" customWidth="1"/>
    <col min="10475" max="10475" width="108.5546875" style="3" customWidth="1"/>
    <col min="10476" max="10476" width="6.5546875" style="3" bestFit="1" customWidth="1"/>
    <col min="10477" max="10477" width="21.44140625" style="3" customWidth="1"/>
    <col min="10478" max="10478" width="99.44140625" style="3" customWidth="1"/>
    <col min="10479" max="10729" width="11.5546875" style="3"/>
    <col min="10730" max="10730" width="9.88671875" style="3" customWidth="1"/>
    <col min="10731" max="10731" width="108.5546875" style="3" customWidth="1"/>
    <col min="10732" max="10732" width="6.5546875" style="3" bestFit="1" customWidth="1"/>
    <col min="10733" max="10733" width="21.44140625" style="3" customWidth="1"/>
    <col min="10734" max="10734" width="99.44140625" style="3" customWidth="1"/>
    <col min="10735" max="10985" width="11.5546875" style="3"/>
    <col min="10986" max="10986" width="9.88671875" style="3" customWidth="1"/>
    <col min="10987" max="10987" width="108.5546875" style="3" customWidth="1"/>
    <col min="10988" max="10988" width="6.5546875" style="3" bestFit="1" customWidth="1"/>
    <col min="10989" max="10989" width="21.44140625" style="3" customWidth="1"/>
    <col min="10990" max="10990" width="99.44140625" style="3" customWidth="1"/>
    <col min="10991" max="11241" width="11.5546875" style="3"/>
    <col min="11242" max="11242" width="9.88671875" style="3" customWidth="1"/>
    <col min="11243" max="11243" width="108.5546875" style="3" customWidth="1"/>
    <col min="11244" max="11244" width="6.5546875" style="3" bestFit="1" customWidth="1"/>
    <col min="11245" max="11245" width="21.44140625" style="3" customWidth="1"/>
    <col min="11246" max="11246" width="99.44140625" style="3" customWidth="1"/>
    <col min="11247" max="11497" width="11.5546875" style="3"/>
    <col min="11498" max="11498" width="9.88671875" style="3" customWidth="1"/>
    <col min="11499" max="11499" width="108.5546875" style="3" customWidth="1"/>
    <col min="11500" max="11500" width="6.5546875" style="3" bestFit="1" customWidth="1"/>
    <col min="11501" max="11501" width="21.44140625" style="3" customWidth="1"/>
    <col min="11502" max="11502" width="99.44140625" style="3" customWidth="1"/>
    <col min="11503" max="11753" width="11.5546875" style="3"/>
    <col min="11754" max="11754" width="9.88671875" style="3" customWidth="1"/>
    <col min="11755" max="11755" width="108.5546875" style="3" customWidth="1"/>
    <col min="11756" max="11756" width="6.5546875" style="3" bestFit="1" customWidth="1"/>
    <col min="11757" max="11757" width="21.44140625" style="3" customWidth="1"/>
    <col min="11758" max="11758" width="99.44140625" style="3" customWidth="1"/>
    <col min="11759" max="12009" width="11.5546875" style="3"/>
    <col min="12010" max="12010" width="9.88671875" style="3" customWidth="1"/>
    <col min="12011" max="12011" width="108.5546875" style="3" customWidth="1"/>
    <col min="12012" max="12012" width="6.5546875" style="3" bestFit="1" customWidth="1"/>
    <col min="12013" max="12013" width="21.44140625" style="3" customWidth="1"/>
    <col min="12014" max="12014" width="99.44140625" style="3" customWidth="1"/>
    <col min="12015" max="12265" width="11.5546875" style="3"/>
    <col min="12266" max="12266" width="9.88671875" style="3" customWidth="1"/>
    <col min="12267" max="12267" width="108.5546875" style="3" customWidth="1"/>
    <col min="12268" max="12268" width="6.5546875" style="3" bestFit="1" customWidth="1"/>
    <col min="12269" max="12269" width="21.44140625" style="3" customWidth="1"/>
    <col min="12270" max="12270" width="99.44140625" style="3" customWidth="1"/>
    <col min="12271" max="12521" width="11.5546875" style="3"/>
    <col min="12522" max="12522" width="9.88671875" style="3" customWidth="1"/>
    <col min="12523" max="12523" width="108.5546875" style="3" customWidth="1"/>
    <col min="12524" max="12524" width="6.5546875" style="3" bestFit="1" customWidth="1"/>
    <col min="12525" max="12525" width="21.44140625" style="3" customWidth="1"/>
    <col min="12526" max="12526" width="99.44140625" style="3" customWidth="1"/>
    <col min="12527" max="12777" width="11.5546875" style="3"/>
    <col min="12778" max="12778" width="9.88671875" style="3" customWidth="1"/>
    <col min="12779" max="12779" width="108.5546875" style="3" customWidth="1"/>
    <col min="12780" max="12780" width="6.5546875" style="3" bestFit="1" customWidth="1"/>
    <col min="12781" max="12781" width="21.44140625" style="3" customWidth="1"/>
    <col min="12782" max="12782" width="99.44140625" style="3" customWidth="1"/>
    <col min="12783" max="13033" width="11.5546875" style="3"/>
    <col min="13034" max="13034" width="9.88671875" style="3" customWidth="1"/>
    <col min="13035" max="13035" width="108.5546875" style="3" customWidth="1"/>
    <col min="13036" max="13036" width="6.5546875" style="3" bestFit="1" customWidth="1"/>
    <col min="13037" max="13037" width="21.44140625" style="3" customWidth="1"/>
    <col min="13038" max="13038" width="99.44140625" style="3" customWidth="1"/>
    <col min="13039" max="13289" width="11.5546875" style="3"/>
    <col min="13290" max="13290" width="9.88671875" style="3" customWidth="1"/>
    <col min="13291" max="13291" width="108.5546875" style="3" customWidth="1"/>
    <col min="13292" max="13292" width="6.5546875" style="3" bestFit="1" customWidth="1"/>
    <col min="13293" max="13293" width="21.44140625" style="3" customWidth="1"/>
    <col min="13294" max="13294" width="99.44140625" style="3" customWidth="1"/>
    <col min="13295" max="13545" width="11.5546875" style="3"/>
    <col min="13546" max="13546" width="9.88671875" style="3" customWidth="1"/>
    <col min="13547" max="13547" width="108.5546875" style="3" customWidth="1"/>
    <col min="13548" max="13548" width="6.5546875" style="3" bestFit="1" customWidth="1"/>
    <col min="13549" max="13549" width="21.44140625" style="3" customWidth="1"/>
    <col min="13550" max="13550" width="99.44140625" style="3" customWidth="1"/>
    <col min="13551" max="13801" width="11.5546875" style="3"/>
    <col min="13802" max="13802" width="9.88671875" style="3" customWidth="1"/>
    <col min="13803" max="13803" width="108.5546875" style="3" customWidth="1"/>
    <col min="13804" max="13804" width="6.5546875" style="3" bestFit="1" customWidth="1"/>
    <col min="13805" max="13805" width="21.44140625" style="3" customWidth="1"/>
    <col min="13806" max="13806" width="99.44140625" style="3" customWidth="1"/>
    <col min="13807" max="14057" width="11.5546875" style="3"/>
    <col min="14058" max="14058" width="9.88671875" style="3" customWidth="1"/>
    <col min="14059" max="14059" width="108.5546875" style="3" customWidth="1"/>
    <col min="14060" max="14060" width="6.5546875" style="3" bestFit="1" customWidth="1"/>
    <col min="14061" max="14061" width="21.44140625" style="3" customWidth="1"/>
    <col min="14062" max="14062" width="99.44140625" style="3" customWidth="1"/>
    <col min="14063" max="14313" width="11.5546875" style="3"/>
    <col min="14314" max="14314" width="9.88671875" style="3" customWidth="1"/>
    <col min="14315" max="14315" width="108.5546875" style="3" customWidth="1"/>
    <col min="14316" max="14316" width="6.5546875" style="3" bestFit="1" customWidth="1"/>
    <col min="14317" max="14317" width="21.44140625" style="3" customWidth="1"/>
    <col min="14318" max="14318" width="99.44140625" style="3" customWidth="1"/>
    <col min="14319" max="14569" width="11.5546875" style="3"/>
    <col min="14570" max="14570" width="9.88671875" style="3" customWidth="1"/>
    <col min="14571" max="14571" width="108.5546875" style="3" customWidth="1"/>
    <col min="14572" max="14572" width="6.5546875" style="3" bestFit="1" customWidth="1"/>
    <col min="14573" max="14573" width="21.44140625" style="3" customWidth="1"/>
    <col min="14574" max="14574" width="99.44140625" style="3" customWidth="1"/>
    <col min="14575" max="14825" width="11.5546875" style="3"/>
    <col min="14826" max="14826" width="9.88671875" style="3" customWidth="1"/>
    <col min="14827" max="14827" width="108.5546875" style="3" customWidth="1"/>
    <col min="14828" max="14828" width="6.5546875" style="3" bestFit="1" customWidth="1"/>
    <col min="14829" max="14829" width="21.44140625" style="3" customWidth="1"/>
    <col min="14830" max="14830" width="99.44140625" style="3" customWidth="1"/>
    <col min="14831" max="15081" width="11.5546875" style="3"/>
    <col min="15082" max="15082" width="9.88671875" style="3" customWidth="1"/>
    <col min="15083" max="15083" width="108.5546875" style="3" customWidth="1"/>
    <col min="15084" max="15084" width="6.5546875" style="3" bestFit="1" customWidth="1"/>
    <col min="15085" max="15085" width="21.44140625" style="3" customWidth="1"/>
    <col min="15086" max="15086" width="99.44140625" style="3" customWidth="1"/>
    <col min="15087" max="15337" width="11.5546875" style="3"/>
    <col min="15338" max="15338" width="9.88671875" style="3" customWidth="1"/>
    <col min="15339" max="15339" width="108.5546875" style="3" customWidth="1"/>
    <col min="15340" max="15340" width="6.5546875" style="3" bestFit="1" customWidth="1"/>
    <col min="15341" max="15341" width="21.44140625" style="3" customWidth="1"/>
    <col min="15342" max="15342" width="99.44140625" style="3" customWidth="1"/>
    <col min="15343" max="15593" width="11.5546875" style="3"/>
    <col min="15594" max="15594" width="9.88671875" style="3" customWidth="1"/>
    <col min="15595" max="15595" width="108.5546875" style="3" customWidth="1"/>
    <col min="15596" max="15596" width="6.5546875" style="3" bestFit="1" customWidth="1"/>
    <col min="15597" max="15597" width="21.44140625" style="3" customWidth="1"/>
    <col min="15598" max="15598" width="99.44140625" style="3" customWidth="1"/>
    <col min="15599" max="15849" width="11.5546875" style="3"/>
    <col min="15850" max="15850" width="9.88671875" style="3" customWidth="1"/>
    <col min="15851" max="15851" width="108.5546875" style="3" customWidth="1"/>
    <col min="15852" max="15852" width="6.5546875" style="3" bestFit="1" customWidth="1"/>
    <col min="15853" max="15853" width="21.44140625" style="3" customWidth="1"/>
    <col min="15854" max="15854" width="99.44140625" style="3" customWidth="1"/>
    <col min="15855" max="16105" width="11.5546875" style="3"/>
    <col min="16106" max="16106" width="9.88671875" style="3" customWidth="1"/>
    <col min="16107" max="16107" width="108.5546875" style="3" customWidth="1"/>
    <col min="16108" max="16108" width="6.5546875" style="3" bestFit="1" customWidth="1"/>
    <col min="16109" max="16109" width="21.44140625" style="3" customWidth="1"/>
    <col min="16110" max="16110" width="99.44140625" style="3" customWidth="1"/>
    <col min="16111" max="16361" width="11.5546875" style="3"/>
    <col min="16362" max="16384" width="10.6640625" style="3" customWidth="1"/>
  </cols>
  <sheetData>
    <row r="1" spans="1:4" s="83" customFormat="1" ht="100.95" customHeight="1">
      <c r="A1" s="188" t="s">
        <v>166</v>
      </c>
      <c r="B1" s="188"/>
      <c r="C1" s="188"/>
      <c r="D1" s="188"/>
    </row>
    <row r="2" spans="1:4" ht="12" customHeight="1" thickBot="1">
      <c r="A2" s="82"/>
      <c r="B2" s="81"/>
      <c r="C2" s="81"/>
      <c r="D2" s="81"/>
    </row>
    <row r="3" spans="1:4" ht="18.600000000000001" thickBot="1">
      <c r="A3" s="193" t="s">
        <v>169</v>
      </c>
      <c r="B3" s="194"/>
      <c r="C3" s="194"/>
      <c r="D3" s="195"/>
    </row>
    <row r="4" spans="1:4">
      <c r="A4" s="12"/>
      <c r="B4" s="11"/>
      <c r="C4" s="11"/>
      <c r="D4" s="11"/>
    </row>
    <row r="5" spans="1:4" s="78" customFormat="1" ht="28.8">
      <c r="A5" s="79" t="s">
        <v>70</v>
      </c>
      <c r="B5" s="80" t="s">
        <v>69</v>
      </c>
      <c r="C5" s="80" t="s">
        <v>68</v>
      </c>
      <c r="D5" s="79" t="s">
        <v>67</v>
      </c>
    </row>
    <row r="6" spans="1:4" ht="14.4">
      <c r="A6" s="34"/>
      <c r="B6" s="43" t="str">
        <f>DQE!B7</f>
        <v>1 - Installation et préparation du chantier</v>
      </c>
      <c r="C6" s="42"/>
      <c r="D6" s="34"/>
    </row>
    <row r="7" spans="1:4" ht="14.4">
      <c r="A7" s="32" t="s">
        <v>66</v>
      </c>
      <c r="B7" s="77" t="str">
        <f>DQE!B8</f>
        <v>Installation de chantier, Protections barrières mobiles - feux tricolores - signalisations – déviations</v>
      </c>
      <c r="C7" s="189" t="s">
        <v>18</v>
      </c>
      <c r="D7" s="30"/>
    </row>
    <row r="8" spans="1:4" ht="14.4">
      <c r="A8" s="26"/>
      <c r="B8" s="38"/>
      <c r="C8" s="190"/>
      <c r="D8" s="24"/>
    </row>
    <row r="9" spans="1:4" ht="230.4">
      <c r="A9" s="26"/>
      <c r="B9" s="72" t="s">
        <v>65</v>
      </c>
      <c r="C9" s="190"/>
      <c r="D9" s="24"/>
    </row>
    <row r="10" spans="1:4" ht="14.4">
      <c r="A10" s="26"/>
      <c r="B10" s="38"/>
      <c r="C10" s="190"/>
      <c r="D10" s="24"/>
    </row>
    <row r="11" spans="1:4" ht="14.4">
      <c r="A11" s="71"/>
      <c r="B11" s="25" t="s">
        <v>59</v>
      </c>
      <c r="C11" s="190"/>
      <c r="D11" s="24"/>
    </row>
    <row r="12" spans="1:4" ht="14.4">
      <c r="A12" s="40"/>
      <c r="B12" s="44"/>
      <c r="C12" s="22"/>
      <c r="D12" s="21"/>
    </row>
    <row r="13" spans="1:4" ht="14.4">
      <c r="A13" s="32" t="str">
        <f>DQE!A9</f>
        <v>1.2</v>
      </c>
      <c r="B13" s="31" t="str">
        <f>DQE!B9</f>
        <v>Constat d'huissier</v>
      </c>
      <c r="C13" s="190" t="s">
        <v>18</v>
      </c>
      <c r="D13" s="24"/>
    </row>
    <row r="14" spans="1:4" ht="14.4">
      <c r="A14" s="26"/>
      <c r="B14" s="38"/>
      <c r="C14" s="190"/>
      <c r="D14" s="24"/>
    </row>
    <row r="15" spans="1:4" ht="28.8">
      <c r="A15" s="26"/>
      <c r="B15" s="72" t="s">
        <v>64</v>
      </c>
      <c r="C15" s="190"/>
      <c r="D15" s="24"/>
    </row>
    <row r="16" spans="1:4" ht="14.4">
      <c r="A16" s="26"/>
      <c r="B16" s="38"/>
      <c r="C16" s="190"/>
      <c r="D16" s="24"/>
    </row>
    <row r="17" spans="1:4" ht="14.4">
      <c r="A17" s="71"/>
      <c r="B17" s="25" t="s">
        <v>59</v>
      </c>
      <c r="C17" s="190"/>
      <c r="D17" s="24"/>
    </row>
    <row r="18" spans="1:4" ht="14.4">
      <c r="A18" s="40"/>
      <c r="B18" s="25"/>
      <c r="C18" s="37"/>
      <c r="D18" s="24"/>
    </row>
    <row r="19" spans="1:4" ht="14.4">
      <c r="A19" s="32" t="str">
        <f>DQE!A10</f>
        <v>1.3</v>
      </c>
      <c r="B19" s="31" t="str">
        <f>DQE!B10</f>
        <v>Phase de préparation - validation du projet</v>
      </c>
      <c r="C19" s="189" t="s">
        <v>18</v>
      </c>
      <c r="D19" s="30"/>
    </row>
    <row r="20" spans="1:4" ht="14.4">
      <c r="A20" s="26"/>
      <c r="B20" s="38"/>
      <c r="C20" s="190"/>
      <c r="D20" s="24"/>
    </row>
    <row r="21" spans="1:4" ht="28.8">
      <c r="A21" s="26"/>
      <c r="B21" s="72" t="s">
        <v>63</v>
      </c>
      <c r="C21" s="190"/>
      <c r="D21" s="24"/>
    </row>
    <row r="22" spans="1:4" ht="14.4">
      <c r="A22" s="26"/>
      <c r="B22" s="38"/>
      <c r="C22" s="190"/>
      <c r="D22" s="24"/>
    </row>
    <row r="23" spans="1:4" ht="14.4">
      <c r="A23" s="71"/>
      <c r="B23" s="25" t="s">
        <v>59</v>
      </c>
      <c r="C23" s="190"/>
      <c r="D23" s="24"/>
    </row>
    <row r="24" spans="1:4" ht="14.4">
      <c r="A24" s="40"/>
      <c r="B24" s="44"/>
      <c r="C24" s="22"/>
      <c r="D24" s="21"/>
    </row>
    <row r="25" spans="1:4" ht="14.4">
      <c r="A25" s="32" t="str">
        <f>DQE!A11</f>
        <v>1.4</v>
      </c>
      <c r="B25" s="31" t="str">
        <f>DQE!B11</f>
        <v>Sondages de reconnaissance et localisation des réseaux</v>
      </c>
      <c r="C25" s="73"/>
      <c r="D25" s="30"/>
    </row>
    <row r="26" spans="1:4" ht="14.4">
      <c r="A26" s="26"/>
      <c r="B26" s="27"/>
      <c r="C26" s="37"/>
      <c r="D26" s="24"/>
    </row>
    <row r="27" spans="1:4" ht="244.8">
      <c r="A27" s="26"/>
      <c r="B27" s="72" t="s">
        <v>62</v>
      </c>
      <c r="C27" s="37"/>
      <c r="D27" s="24"/>
    </row>
    <row r="28" spans="1:4" ht="14.4">
      <c r="A28" s="26"/>
      <c r="B28" s="27"/>
      <c r="C28" s="37"/>
      <c r="D28" s="24"/>
    </row>
    <row r="29" spans="1:4" ht="14.4">
      <c r="A29" s="71"/>
      <c r="B29" s="25" t="s">
        <v>59</v>
      </c>
      <c r="C29" s="37" t="s">
        <v>18</v>
      </c>
      <c r="D29" s="24"/>
    </row>
    <row r="30" spans="1:4" ht="14.4">
      <c r="A30" s="40"/>
      <c r="B30" s="39"/>
      <c r="C30" s="22"/>
      <c r="D30" s="21"/>
    </row>
    <row r="31" spans="1:4" ht="14.4">
      <c r="A31" s="32" t="str">
        <f>DQE!A12</f>
        <v>1.5</v>
      </c>
      <c r="B31" s="31" t="str">
        <f>DQE!B12</f>
        <v>Dérivation des effluents pour assurer la continuité du service</v>
      </c>
      <c r="C31" s="37"/>
      <c r="D31" s="24"/>
    </row>
    <row r="32" spans="1:4" ht="14.4">
      <c r="A32" s="26"/>
      <c r="B32" s="38"/>
      <c r="C32" s="37"/>
      <c r="D32" s="24"/>
    </row>
    <row r="33" spans="1:4" ht="28.8">
      <c r="A33" s="26"/>
      <c r="B33" s="72" t="s">
        <v>61</v>
      </c>
      <c r="C33" s="37"/>
      <c r="D33" s="24"/>
    </row>
    <row r="34" spans="1:4" ht="14.4">
      <c r="A34" s="26"/>
      <c r="B34" s="25"/>
      <c r="C34" s="37"/>
      <c r="D34" s="24"/>
    </row>
    <row r="35" spans="1:4" ht="14.4">
      <c r="A35" s="71"/>
      <c r="B35" s="25" t="s">
        <v>59</v>
      </c>
      <c r="C35" s="37" t="s">
        <v>18</v>
      </c>
      <c r="D35" s="24"/>
    </row>
    <row r="36" spans="1:4" ht="14.4">
      <c r="A36" s="76"/>
      <c r="B36" s="44"/>
      <c r="C36" s="22"/>
      <c r="D36" s="75"/>
    </row>
    <row r="37" spans="1:4" ht="14.4">
      <c r="A37" s="49" t="str">
        <f>DQE!A13</f>
        <v>1.6</v>
      </c>
      <c r="B37" s="48" t="str">
        <f>DQE!B13</f>
        <v>Autocontroles</v>
      </c>
      <c r="C37" s="37"/>
      <c r="D37" s="24"/>
    </row>
    <row r="38" spans="1:4" ht="14.4">
      <c r="A38" s="26"/>
      <c r="B38" s="38"/>
      <c r="C38" s="37"/>
      <c r="D38" s="24"/>
    </row>
    <row r="39" spans="1:4" ht="72">
      <c r="A39" s="26"/>
      <c r="B39" s="72" t="s">
        <v>60</v>
      </c>
      <c r="C39" s="37"/>
      <c r="D39" s="24"/>
    </row>
    <row r="40" spans="1:4" ht="14.4">
      <c r="A40" s="26"/>
      <c r="B40" s="25"/>
      <c r="C40" s="37"/>
      <c r="D40" s="24"/>
    </row>
    <row r="41" spans="1:4" ht="14.4">
      <c r="A41" s="71"/>
      <c r="B41" s="25" t="s">
        <v>59</v>
      </c>
      <c r="C41" s="37" t="s">
        <v>18</v>
      </c>
      <c r="D41" s="24"/>
    </row>
    <row r="42" spans="1:4" ht="14.4">
      <c r="A42" s="40"/>
      <c r="B42" s="25"/>
      <c r="C42" s="37"/>
      <c r="D42" s="74"/>
    </row>
    <row r="43" spans="1:4" ht="14.4">
      <c r="A43" s="34"/>
      <c r="B43" s="43" t="str">
        <f>DQE!B51</f>
        <v>10 - Postes de refoulement réseaux</v>
      </c>
      <c r="C43" s="42"/>
      <c r="D43" s="41"/>
    </row>
    <row r="44" spans="1:4" ht="43.2">
      <c r="A44" s="32" t="str">
        <f>DQE!A52</f>
        <v>10.1</v>
      </c>
      <c r="B44" s="31" t="str">
        <f>DQE!B52</f>
        <v>Fourniture et pose du poste de refoulement (en PRV ou béton) avec les 2 pompes immergées (8 m³/h à 8 m) avec roue N autonettoyante, la chambre à vannes, équipements de protection nécessaires, réalisation du radier et le lestage des ouvrages - PR du bâtiment 72</v>
      </c>
      <c r="C44" s="50"/>
      <c r="D44" s="30"/>
    </row>
    <row r="45" spans="1:4" ht="14.4">
      <c r="A45" s="51"/>
      <c r="B45" s="25"/>
      <c r="C45" s="50"/>
      <c r="D45" s="24"/>
    </row>
    <row r="46" spans="1:4" ht="219" customHeight="1">
      <c r="A46" s="26"/>
      <c r="B46" s="28" t="s">
        <v>172</v>
      </c>
      <c r="C46" s="50"/>
      <c r="D46" s="24"/>
    </row>
    <row r="47" spans="1:4" ht="14.4">
      <c r="A47" s="26"/>
      <c r="B47" s="27"/>
      <c r="C47" s="50"/>
      <c r="D47" s="24"/>
    </row>
    <row r="48" spans="1:4" ht="14.4">
      <c r="A48" s="26"/>
      <c r="B48" s="25" t="s">
        <v>16</v>
      </c>
      <c r="C48" s="50" t="s">
        <v>18</v>
      </c>
      <c r="D48" s="24"/>
    </row>
    <row r="49" spans="1:4" ht="14.4">
      <c r="A49" s="40"/>
      <c r="B49" s="44"/>
      <c r="C49" s="22"/>
      <c r="D49" s="21"/>
    </row>
    <row r="50" spans="1:4" ht="43.2">
      <c r="A50" s="32" t="str">
        <f>DQE!A53</f>
        <v>10.2</v>
      </c>
      <c r="B50" s="31" t="str">
        <f>DQE!B53</f>
        <v>Fourniture et pose du poste de refoulement (en PRV ou béton) avec les 2 pompes immergées (8 m³/h à 8 m) avec roue N autonettoyante, la chambre à vannes, équipements de protection nécessaires, réalisation du radier et le lestage des ouvrages - PR du bâtiment 42</v>
      </c>
      <c r="C50" s="50"/>
      <c r="D50" s="30"/>
    </row>
    <row r="51" spans="1:4" ht="14.4">
      <c r="A51" s="51"/>
      <c r="B51" s="25"/>
      <c r="C51" s="50"/>
      <c r="D51" s="24"/>
    </row>
    <row r="52" spans="1:4" ht="201.6">
      <c r="A52" s="51"/>
      <c r="B52" s="28" t="s">
        <v>172</v>
      </c>
      <c r="C52" s="50"/>
      <c r="D52" s="24"/>
    </row>
    <row r="53" spans="1:4" ht="14.4">
      <c r="A53" s="51"/>
      <c r="B53" s="25"/>
      <c r="C53" s="50"/>
      <c r="D53" s="24"/>
    </row>
    <row r="54" spans="1:4" ht="14.4">
      <c r="A54" s="26"/>
      <c r="B54" s="25" t="s">
        <v>16</v>
      </c>
      <c r="C54" s="50" t="s">
        <v>18</v>
      </c>
      <c r="D54" s="24"/>
    </row>
    <row r="55" spans="1:4" ht="14.4">
      <c r="A55" s="40"/>
      <c r="B55" s="44"/>
      <c r="C55" s="22"/>
      <c r="D55" s="21"/>
    </row>
    <row r="56" spans="1:4" ht="14.4">
      <c r="A56" s="32" t="str">
        <f>DQE!A54</f>
        <v>10.3</v>
      </c>
      <c r="B56" s="31" t="str">
        <f>DQE!B54</f>
        <v>Fourniture et pose deux paniers dégrilleurs entrefer 30 mm en inox sur l’arrivée des effluents</v>
      </c>
      <c r="C56" s="50"/>
      <c r="D56" s="30"/>
    </row>
    <row r="57" spans="1:4" ht="14.4">
      <c r="A57" s="51"/>
      <c r="B57" s="25"/>
      <c r="C57" s="50"/>
      <c r="D57" s="24"/>
    </row>
    <row r="58" spans="1:4" ht="43.2">
      <c r="A58" s="26"/>
      <c r="B58" s="28" t="s">
        <v>173</v>
      </c>
      <c r="C58" s="50"/>
      <c r="D58" s="24"/>
    </row>
    <row r="59" spans="1:4" ht="14.4">
      <c r="A59" s="26"/>
      <c r="B59" s="27"/>
      <c r="C59" s="50"/>
      <c r="D59" s="24"/>
    </row>
    <row r="60" spans="1:4" ht="14.4">
      <c r="A60" s="26"/>
      <c r="B60" s="25" t="s">
        <v>174</v>
      </c>
      <c r="C60" s="50" t="s">
        <v>18</v>
      </c>
      <c r="D60" s="24"/>
    </row>
    <row r="61" spans="1:4" ht="14.4">
      <c r="A61" s="21"/>
      <c r="B61" s="23"/>
      <c r="C61" s="22"/>
      <c r="D61" s="21"/>
    </row>
    <row r="62" spans="1:4" ht="28.8">
      <c r="A62" s="49" t="str">
        <f>DQE!A55</f>
        <v>10.4</v>
      </c>
      <c r="B62" s="48" t="str">
        <f>DQE!B55</f>
        <v>Fourniture et pose deux armoires électriques (Puissance et commande) et raccordement électrique des deux postes de relevage (Prix10.1 et 10.2).</v>
      </c>
      <c r="C62" s="190" t="s">
        <v>18</v>
      </c>
      <c r="D62" s="24"/>
    </row>
    <row r="63" spans="1:4" ht="14.4">
      <c r="A63" s="26"/>
      <c r="B63" s="29"/>
      <c r="C63" s="190"/>
      <c r="D63" s="24"/>
    </row>
    <row r="64" spans="1:4" ht="129.6">
      <c r="A64" s="26"/>
      <c r="B64" s="28" t="s">
        <v>175</v>
      </c>
      <c r="C64" s="190"/>
      <c r="D64" s="24"/>
    </row>
    <row r="65" spans="1:4" ht="14.4">
      <c r="A65" s="26"/>
      <c r="B65" s="27"/>
      <c r="C65" s="190"/>
      <c r="D65" s="24"/>
    </row>
    <row r="66" spans="1:4" ht="14.4">
      <c r="A66" s="26"/>
      <c r="B66" s="25" t="s">
        <v>16</v>
      </c>
      <c r="C66" s="190"/>
      <c r="D66" s="24"/>
    </row>
    <row r="67" spans="1:4" ht="14.4">
      <c r="A67" s="26"/>
      <c r="B67" s="25"/>
      <c r="C67" s="37"/>
      <c r="D67" s="24"/>
    </row>
    <row r="68" spans="1:4" ht="14.4">
      <c r="A68" s="47"/>
      <c r="B68" s="39"/>
      <c r="C68" s="46"/>
      <c r="D68" s="21"/>
    </row>
    <row r="69" spans="1:4" ht="14.4">
      <c r="A69" s="34"/>
      <c r="B69" s="36" t="str">
        <f>DQE!B68</f>
        <v>13 -  Dossier de récolement et réalisation des essais</v>
      </c>
      <c r="C69" s="35"/>
      <c r="D69" s="34"/>
    </row>
    <row r="70" spans="1:4" ht="14.4">
      <c r="A70" s="32" t="str">
        <f>DQE!A69</f>
        <v>13.1</v>
      </c>
      <c r="B70" s="31" t="str">
        <f>DQE!B69</f>
        <v>Récolement avec plan topographique</v>
      </c>
      <c r="C70" s="190" t="s">
        <v>18</v>
      </c>
      <c r="D70" s="24"/>
    </row>
    <row r="71" spans="1:4" ht="14.4">
      <c r="A71" s="26"/>
      <c r="B71" s="29"/>
      <c r="C71" s="190"/>
      <c r="D71" s="24"/>
    </row>
    <row r="72" spans="1:4" ht="64.2" customHeight="1">
      <c r="A72" s="26"/>
      <c r="B72" s="33" t="s">
        <v>17</v>
      </c>
      <c r="C72" s="190"/>
      <c r="D72" s="24"/>
    </row>
    <row r="73" spans="1:4" ht="14.4">
      <c r="A73" s="26"/>
      <c r="B73" s="27"/>
      <c r="C73" s="190"/>
      <c r="D73" s="24"/>
    </row>
    <row r="74" spans="1:4" ht="14.4">
      <c r="A74" s="26"/>
      <c r="B74" s="25" t="s">
        <v>16</v>
      </c>
      <c r="C74" s="190"/>
      <c r="D74" s="24"/>
    </row>
    <row r="75" spans="1:4" ht="14.4">
      <c r="A75" s="21"/>
      <c r="B75" s="23"/>
      <c r="C75" s="22"/>
      <c r="D75" s="21"/>
    </row>
    <row r="76" spans="1:4">
      <c r="A76" s="12"/>
      <c r="B76" s="11"/>
      <c r="C76" s="12"/>
      <c r="D76" s="11"/>
    </row>
    <row r="77" spans="1:4">
      <c r="A77" s="192" t="s">
        <v>176</v>
      </c>
      <c r="B77" s="192"/>
      <c r="C77" s="14"/>
      <c r="D77" s="14"/>
    </row>
    <row r="78" spans="1:4">
      <c r="A78" s="17"/>
      <c r="B78" s="20"/>
      <c r="C78" s="14"/>
      <c r="D78" s="14"/>
    </row>
    <row r="79" spans="1:4">
      <c r="A79" s="17"/>
      <c r="B79" s="20"/>
      <c r="C79" s="14"/>
      <c r="D79" s="14"/>
    </row>
    <row r="80" spans="1:4">
      <c r="A80" s="19"/>
      <c r="B80" s="18" t="s">
        <v>12</v>
      </c>
      <c r="C80" s="15" t="s">
        <v>11</v>
      </c>
      <c r="D80" s="14"/>
    </row>
    <row r="81" spans="1:4">
      <c r="A81" s="17"/>
      <c r="B81" s="16" t="s">
        <v>10</v>
      </c>
      <c r="C81" s="15" t="s">
        <v>9</v>
      </c>
      <c r="D81" s="14"/>
    </row>
    <row r="82" spans="1:4">
      <c r="A82" s="12"/>
      <c r="B82" s="13"/>
      <c r="C82" s="12"/>
      <c r="D82" s="11"/>
    </row>
    <row r="83" spans="1:4">
      <c r="A83" s="12"/>
      <c r="B83" s="11"/>
      <c r="C83" s="12"/>
      <c r="D83" s="11"/>
    </row>
    <row r="195" spans="1:233" s="4" customFormat="1" ht="18" customHeight="1">
      <c r="B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c r="DC195" s="3"/>
      <c r="DD195" s="3"/>
      <c r="DE195" s="3"/>
      <c r="DF195" s="3"/>
      <c r="DG195" s="3"/>
      <c r="DH195" s="3"/>
      <c r="DI195" s="3"/>
      <c r="DJ195" s="3"/>
      <c r="DK195" s="3"/>
      <c r="DL195" s="3"/>
      <c r="DM195" s="3"/>
      <c r="DN195" s="3"/>
      <c r="DO195" s="3"/>
      <c r="DP195" s="3"/>
      <c r="DQ195" s="3"/>
      <c r="DR195" s="3"/>
      <c r="DS195" s="3"/>
      <c r="DT195" s="3"/>
      <c r="DU195" s="3"/>
      <c r="DV195" s="3"/>
      <c r="DW195" s="3"/>
      <c r="DX195" s="3"/>
      <c r="DY195" s="3"/>
      <c r="DZ195" s="3"/>
      <c r="EA195" s="3"/>
      <c r="EB195" s="3"/>
      <c r="EC195" s="3"/>
      <c r="ED195" s="3"/>
      <c r="EE195" s="3"/>
      <c r="EF195" s="3"/>
      <c r="EG195" s="3"/>
      <c r="EH195" s="3"/>
      <c r="EI195" s="3"/>
      <c r="EJ195" s="3"/>
      <c r="EK195" s="3"/>
      <c r="EL195" s="3"/>
      <c r="EM195" s="3"/>
      <c r="EN195" s="3"/>
      <c r="EO195" s="3"/>
      <c r="EP195" s="3"/>
      <c r="EQ195" s="3"/>
      <c r="ER195" s="3"/>
      <c r="ES195" s="3"/>
      <c r="ET195" s="3"/>
      <c r="EU195" s="3"/>
      <c r="EV195" s="3"/>
      <c r="EW195" s="3"/>
      <c r="EX195" s="3"/>
      <c r="EY195" s="3"/>
      <c r="EZ195" s="3"/>
      <c r="FA195" s="3"/>
      <c r="FB195" s="3"/>
      <c r="FC195" s="3"/>
      <c r="FD195" s="3"/>
      <c r="FE195" s="3"/>
      <c r="FF195" s="3"/>
      <c r="FG195" s="3"/>
      <c r="FH195" s="3"/>
      <c r="FI195" s="3"/>
      <c r="FJ195" s="3"/>
      <c r="FK195" s="3"/>
      <c r="FL195" s="3"/>
      <c r="FM195" s="3"/>
      <c r="FN195" s="3"/>
      <c r="FO195" s="3"/>
      <c r="FP195" s="3"/>
      <c r="FQ195" s="3"/>
      <c r="FR195" s="3"/>
      <c r="FS195" s="3"/>
      <c r="FT195" s="3"/>
      <c r="FU195" s="3"/>
      <c r="FV195" s="3"/>
      <c r="FW195" s="3"/>
      <c r="FX195" s="3"/>
      <c r="FY195" s="3"/>
      <c r="FZ195" s="3"/>
      <c r="GA195" s="3"/>
      <c r="GB195" s="3"/>
      <c r="GC195" s="3"/>
      <c r="GD195" s="3"/>
      <c r="GE195" s="3"/>
      <c r="GF195" s="3"/>
      <c r="GG195" s="3"/>
      <c r="GH195" s="3"/>
      <c r="GI195" s="3"/>
      <c r="GJ195" s="3"/>
      <c r="GK195" s="3"/>
      <c r="GL195" s="3"/>
      <c r="GM195" s="3"/>
      <c r="GN195" s="3"/>
      <c r="GO195" s="3"/>
      <c r="GP195" s="3"/>
      <c r="GQ195" s="3"/>
      <c r="GR195" s="3"/>
      <c r="GS195" s="3"/>
      <c r="GT195" s="3"/>
      <c r="GU195" s="3"/>
      <c r="GV195" s="3"/>
      <c r="GW195" s="3"/>
      <c r="GX195" s="3"/>
      <c r="GY195" s="3"/>
      <c r="GZ195" s="3"/>
      <c r="HA195" s="3"/>
      <c r="HB195" s="3"/>
      <c r="HC195" s="3"/>
      <c r="HD195" s="3"/>
      <c r="HE195" s="3"/>
      <c r="HF195" s="3"/>
      <c r="HG195" s="3"/>
      <c r="HH195" s="3"/>
      <c r="HI195" s="3"/>
      <c r="HJ195" s="3"/>
      <c r="HK195" s="3"/>
      <c r="HL195" s="3"/>
      <c r="HM195" s="3"/>
      <c r="HN195" s="3"/>
      <c r="HO195" s="3"/>
      <c r="HP195" s="3"/>
      <c r="HQ195" s="3"/>
      <c r="HR195" s="3"/>
      <c r="HS195" s="3"/>
      <c r="HT195" s="3"/>
      <c r="HU195" s="3"/>
      <c r="HV195" s="3"/>
      <c r="HW195" s="3"/>
      <c r="HX195" s="3"/>
      <c r="HY195" s="3"/>
    </row>
    <row r="196" spans="1:233" ht="12.6" customHeight="1"/>
    <row r="197" spans="1:233" ht="29.25" customHeight="1"/>
    <row r="198" spans="1:233" ht="5.25" customHeight="1"/>
    <row r="200" spans="1:233" ht="10.199999999999999" customHeight="1"/>
    <row r="201" spans="1:233" s="5" customFormat="1" ht="19.2" customHeight="1">
      <c r="A201" s="4"/>
      <c r="B201" s="3"/>
      <c r="C201" s="4"/>
      <c r="D201" s="3"/>
      <c r="E201" s="6"/>
      <c r="F201" s="187"/>
      <c r="G201" s="9"/>
      <c r="H201" s="186"/>
      <c r="I201" s="6"/>
      <c r="J201" s="187"/>
      <c r="K201" s="9"/>
      <c r="L201" s="186"/>
      <c r="M201" s="6"/>
      <c r="N201" s="187"/>
      <c r="O201" s="9"/>
      <c r="P201" s="186"/>
      <c r="Q201" s="6"/>
      <c r="R201" s="187"/>
      <c r="S201" s="9"/>
      <c r="T201" s="186"/>
      <c r="U201" s="6"/>
      <c r="V201" s="187"/>
      <c r="W201" s="9"/>
      <c r="X201" s="186"/>
      <c r="Y201" s="6"/>
      <c r="Z201" s="187"/>
      <c r="AA201" s="9"/>
      <c r="AB201" s="186"/>
      <c r="AC201" s="6"/>
      <c r="AD201" s="187"/>
      <c r="AE201" s="9"/>
      <c r="AF201" s="186"/>
      <c r="AG201" s="6"/>
      <c r="AH201" s="187"/>
      <c r="AI201" s="9"/>
      <c r="AJ201" s="186"/>
      <c r="AK201" s="6"/>
      <c r="AL201" s="187"/>
      <c r="AM201" s="9"/>
      <c r="AN201" s="186"/>
      <c r="AO201" s="6"/>
      <c r="AP201" s="187"/>
      <c r="AQ201" s="9"/>
      <c r="AR201" s="186"/>
      <c r="AS201" s="6"/>
      <c r="AT201" s="187"/>
      <c r="AU201" s="9"/>
      <c r="AV201" s="186"/>
      <c r="AW201" s="6"/>
      <c r="AX201" s="187"/>
      <c r="AY201" s="9"/>
      <c r="AZ201" s="186"/>
      <c r="BA201" s="6"/>
      <c r="BB201" s="187"/>
      <c r="BC201" s="9"/>
      <c r="BD201" s="186"/>
      <c r="BE201" s="6"/>
      <c r="BF201" s="187"/>
      <c r="BG201" s="9"/>
      <c r="BH201" s="186"/>
      <c r="BI201" s="6"/>
      <c r="BJ201" s="187"/>
      <c r="BK201" s="9"/>
      <c r="BL201" s="186"/>
      <c r="BM201" s="6"/>
      <c r="BN201" s="187"/>
      <c r="BO201" s="9"/>
      <c r="BP201" s="186"/>
      <c r="BQ201" s="6"/>
      <c r="BR201" s="187"/>
      <c r="BS201" s="9"/>
      <c r="BT201" s="186"/>
      <c r="BU201" s="6"/>
      <c r="BV201" s="187"/>
      <c r="BW201" s="9"/>
      <c r="BX201" s="186"/>
      <c r="BY201" s="6"/>
      <c r="BZ201" s="187"/>
      <c r="CA201" s="9"/>
      <c r="CB201" s="186"/>
      <c r="CC201" s="6"/>
      <c r="CD201" s="187"/>
      <c r="CE201" s="9"/>
      <c r="CF201" s="186"/>
      <c r="CG201" s="6"/>
      <c r="CH201" s="187"/>
      <c r="CI201" s="9"/>
      <c r="CJ201" s="186"/>
      <c r="CK201" s="6"/>
      <c r="CL201" s="187"/>
      <c r="CM201" s="9"/>
      <c r="CN201" s="186"/>
      <c r="CO201" s="6"/>
      <c r="CP201" s="187"/>
      <c r="CQ201" s="9"/>
      <c r="CR201" s="186"/>
      <c r="CS201" s="6"/>
      <c r="CT201" s="187"/>
      <c r="CU201" s="9"/>
      <c r="CV201" s="186"/>
      <c r="CW201" s="6"/>
      <c r="CX201" s="187"/>
      <c r="CY201" s="9"/>
      <c r="CZ201" s="186"/>
      <c r="DA201" s="6"/>
      <c r="DB201" s="187"/>
      <c r="DC201" s="9"/>
      <c r="DD201" s="186"/>
      <c r="DE201" s="6"/>
      <c r="DF201" s="187"/>
      <c r="DG201" s="9"/>
      <c r="DH201" s="186"/>
      <c r="DI201" s="6"/>
      <c r="DJ201" s="187"/>
      <c r="DK201" s="9"/>
      <c r="DL201" s="186"/>
      <c r="DM201" s="6"/>
      <c r="DN201" s="187"/>
      <c r="DO201" s="9"/>
      <c r="DP201" s="186"/>
      <c r="DQ201" s="6"/>
      <c r="DR201" s="187"/>
      <c r="DS201" s="9"/>
      <c r="DT201" s="186"/>
      <c r="DU201" s="6"/>
      <c r="DV201" s="187"/>
      <c r="DW201" s="9"/>
      <c r="DX201" s="186"/>
      <c r="DY201" s="6"/>
      <c r="DZ201" s="187"/>
      <c r="EA201" s="9"/>
      <c r="EB201" s="186"/>
      <c r="EC201" s="6"/>
      <c r="ED201" s="187"/>
      <c r="EE201" s="9"/>
      <c r="EF201" s="186"/>
      <c r="EG201" s="6"/>
      <c r="EH201" s="187"/>
      <c r="EI201" s="9"/>
      <c r="EJ201" s="186"/>
      <c r="EK201" s="6"/>
      <c r="EL201" s="187"/>
      <c r="EM201" s="9"/>
      <c r="EN201" s="186"/>
      <c r="EO201" s="6"/>
      <c r="EP201" s="187"/>
      <c r="EQ201" s="9"/>
      <c r="ER201" s="186"/>
      <c r="ES201" s="6"/>
      <c r="ET201" s="187"/>
      <c r="EU201" s="9"/>
      <c r="EV201" s="186"/>
      <c r="EW201" s="6"/>
      <c r="EX201" s="187"/>
      <c r="EY201" s="9"/>
      <c r="EZ201" s="186"/>
      <c r="FA201" s="6"/>
      <c r="FB201" s="187"/>
      <c r="FC201" s="9"/>
      <c r="FD201" s="186"/>
      <c r="FE201" s="6"/>
      <c r="FF201" s="187"/>
      <c r="FG201" s="9"/>
      <c r="FH201" s="186"/>
      <c r="FI201" s="6"/>
      <c r="FJ201" s="187"/>
      <c r="FK201" s="9"/>
      <c r="FL201" s="186"/>
      <c r="FM201" s="6"/>
      <c r="FN201" s="187"/>
      <c r="FO201" s="9"/>
      <c r="FP201" s="186"/>
      <c r="FQ201" s="6"/>
      <c r="FR201" s="187"/>
      <c r="FS201" s="9"/>
      <c r="FT201" s="186"/>
      <c r="FU201" s="6"/>
      <c r="FV201" s="187"/>
      <c r="FW201" s="9"/>
      <c r="FX201" s="186"/>
      <c r="FY201" s="6"/>
      <c r="FZ201" s="187"/>
      <c r="GA201" s="9"/>
      <c r="GB201" s="186"/>
      <c r="GC201" s="6"/>
      <c r="GD201" s="187"/>
      <c r="GE201" s="9"/>
      <c r="GF201" s="186"/>
      <c r="GG201" s="6"/>
      <c r="GH201" s="187"/>
      <c r="GI201" s="9"/>
      <c r="GJ201" s="186"/>
      <c r="GK201" s="6"/>
      <c r="GL201" s="187"/>
      <c r="GM201" s="9"/>
      <c r="GN201" s="186"/>
      <c r="GO201" s="6"/>
      <c r="GP201" s="187"/>
      <c r="GQ201" s="9"/>
      <c r="GR201" s="186"/>
      <c r="GS201" s="6"/>
      <c r="GT201" s="187"/>
      <c r="GU201" s="9"/>
      <c r="GV201" s="186"/>
      <c r="GW201" s="6"/>
      <c r="GX201" s="187"/>
      <c r="GY201" s="9"/>
      <c r="GZ201" s="186"/>
      <c r="HA201" s="6"/>
      <c r="HB201" s="187"/>
      <c r="HC201" s="9"/>
      <c r="HD201" s="186"/>
      <c r="HE201" s="6"/>
      <c r="HF201" s="187"/>
      <c r="HG201" s="9"/>
      <c r="HH201" s="186"/>
      <c r="HI201" s="6"/>
      <c r="HJ201" s="187"/>
      <c r="HK201" s="9"/>
      <c r="HL201" s="186"/>
      <c r="HM201" s="6"/>
      <c r="HN201" s="187"/>
      <c r="HO201" s="9"/>
      <c r="HP201" s="186"/>
      <c r="HQ201" s="6"/>
      <c r="HR201" s="187"/>
      <c r="HS201" s="9"/>
      <c r="HT201" s="186"/>
      <c r="HU201" s="6"/>
      <c r="HV201" s="187"/>
      <c r="HW201" s="9"/>
      <c r="HX201" s="186"/>
      <c r="HY201" s="6"/>
    </row>
    <row r="202" spans="1:233" s="5" customFormat="1" ht="9" customHeight="1">
      <c r="A202" s="4"/>
      <c r="B202" s="3"/>
      <c r="C202" s="4"/>
      <c r="D202" s="3"/>
      <c r="E202" s="6"/>
      <c r="F202" s="187"/>
      <c r="G202" s="10"/>
      <c r="H202" s="186"/>
      <c r="I202" s="6"/>
      <c r="J202" s="187"/>
      <c r="K202" s="10"/>
      <c r="L202" s="186"/>
      <c r="M202" s="6"/>
      <c r="N202" s="187"/>
      <c r="O202" s="10"/>
      <c r="P202" s="186"/>
      <c r="Q202" s="6"/>
      <c r="R202" s="187"/>
      <c r="S202" s="10"/>
      <c r="T202" s="186"/>
      <c r="U202" s="6"/>
      <c r="V202" s="187"/>
      <c r="W202" s="10"/>
      <c r="X202" s="186"/>
      <c r="Y202" s="6"/>
      <c r="Z202" s="187"/>
      <c r="AA202" s="10"/>
      <c r="AB202" s="186"/>
      <c r="AC202" s="6"/>
      <c r="AD202" s="187"/>
      <c r="AE202" s="10"/>
      <c r="AF202" s="186"/>
      <c r="AG202" s="6"/>
      <c r="AH202" s="187"/>
      <c r="AI202" s="10"/>
      <c r="AJ202" s="186"/>
      <c r="AK202" s="6"/>
      <c r="AL202" s="187"/>
      <c r="AM202" s="10"/>
      <c r="AN202" s="186"/>
      <c r="AO202" s="6"/>
      <c r="AP202" s="187"/>
      <c r="AQ202" s="10"/>
      <c r="AR202" s="186"/>
      <c r="AS202" s="6"/>
      <c r="AT202" s="187"/>
      <c r="AU202" s="10"/>
      <c r="AV202" s="186"/>
      <c r="AW202" s="6"/>
      <c r="AX202" s="187"/>
      <c r="AY202" s="10"/>
      <c r="AZ202" s="186"/>
      <c r="BA202" s="6"/>
      <c r="BB202" s="187"/>
      <c r="BC202" s="10"/>
      <c r="BD202" s="186"/>
      <c r="BE202" s="6"/>
      <c r="BF202" s="187"/>
      <c r="BG202" s="10"/>
      <c r="BH202" s="186"/>
      <c r="BI202" s="6"/>
      <c r="BJ202" s="187"/>
      <c r="BK202" s="10"/>
      <c r="BL202" s="186"/>
      <c r="BM202" s="6"/>
      <c r="BN202" s="187"/>
      <c r="BO202" s="10"/>
      <c r="BP202" s="186"/>
      <c r="BQ202" s="6"/>
      <c r="BR202" s="187"/>
      <c r="BS202" s="10"/>
      <c r="BT202" s="186"/>
      <c r="BU202" s="6"/>
      <c r="BV202" s="187"/>
      <c r="BW202" s="10"/>
      <c r="BX202" s="186"/>
      <c r="BY202" s="6"/>
      <c r="BZ202" s="187"/>
      <c r="CA202" s="10"/>
      <c r="CB202" s="186"/>
      <c r="CC202" s="6"/>
      <c r="CD202" s="187"/>
      <c r="CE202" s="10"/>
      <c r="CF202" s="186"/>
      <c r="CG202" s="6"/>
      <c r="CH202" s="187"/>
      <c r="CI202" s="10"/>
      <c r="CJ202" s="186"/>
      <c r="CK202" s="6"/>
      <c r="CL202" s="187"/>
      <c r="CM202" s="10"/>
      <c r="CN202" s="186"/>
      <c r="CO202" s="6"/>
      <c r="CP202" s="187"/>
      <c r="CQ202" s="10"/>
      <c r="CR202" s="186"/>
      <c r="CS202" s="6"/>
      <c r="CT202" s="187"/>
      <c r="CU202" s="10"/>
      <c r="CV202" s="186"/>
      <c r="CW202" s="6"/>
      <c r="CX202" s="187"/>
      <c r="CY202" s="10"/>
      <c r="CZ202" s="186"/>
      <c r="DA202" s="6"/>
      <c r="DB202" s="187"/>
      <c r="DC202" s="10"/>
      <c r="DD202" s="186"/>
      <c r="DE202" s="6"/>
      <c r="DF202" s="187"/>
      <c r="DG202" s="10"/>
      <c r="DH202" s="186"/>
      <c r="DI202" s="6"/>
      <c r="DJ202" s="187"/>
      <c r="DK202" s="10"/>
      <c r="DL202" s="186"/>
      <c r="DM202" s="6"/>
      <c r="DN202" s="187"/>
      <c r="DO202" s="10"/>
      <c r="DP202" s="186"/>
      <c r="DQ202" s="6"/>
      <c r="DR202" s="187"/>
      <c r="DS202" s="10"/>
      <c r="DT202" s="186"/>
      <c r="DU202" s="6"/>
      <c r="DV202" s="187"/>
      <c r="DW202" s="10"/>
      <c r="DX202" s="186"/>
      <c r="DY202" s="6"/>
      <c r="DZ202" s="187"/>
      <c r="EA202" s="10"/>
      <c r="EB202" s="186"/>
      <c r="EC202" s="6"/>
      <c r="ED202" s="187"/>
      <c r="EE202" s="10"/>
      <c r="EF202" s="186"/>
      <c r="EG202" s="6"/>
      <c r="EH202" s="187"/>
      <c r="EI202" s="10"/>
      <c r="EJ202" s="186"/>
      <c r="EK202" s="6"/>
      <c r="EL202" s="187"/>
      <c r="EM202" s="10"/>
      <c r="EN202" s="186"/>
      <c r="EO202" s="6"/>
      <c r="EP202" s="187"/>
      <c r="EQ202" s="10"/>
      <c r="ER202" s="186"/>
      <c r="ES202" s="6"/>
      <c r="ET202" s="187"/>
      <c r="EU202" s="10"/>
      <c r="EV202" s="186"/>
      <c r="EW202" s="6"/>
      <c r="EX202" s="187"/>
      <c r="EY202" s="10"/>
      <c r="EZ202" s="186"/>
      <c r="FA202" s="6"/>
      <c r="FB202" s="187"/>
      <c r="FC202" s="10"/>
      <c r="FD202" s="186"/>
      <c r="FE202" s="6"/>
      <c r="FF202" s="187"/>
      <c r="FG202" s="10"/>
      <c r="FH202" s="186"/>
      <c r="FI202" s="6"/>
      <c r="FJ202" s="187"/>
      <c r="FK202" s="10"/>
      <c r="FL202" s="186"/>
      <c r="FM202" s="6"/>
      <c r="FN202" s="187"/>
      <c r="FO202" s="10"/>
      <c r="FP202" s="186"/>
      <c r="FQ202" s="6"/>
      <c r="FR202" s="187"/>
      <c r="FS202" s="10"/>
      <c r="FT202" s="186"/>
      <c r="FU202" s="6"/>
      <c r="FV202" s="187"/>
      <c r="FW202" s="10"/>
      <c r="FX202" s="186"/>
      <c r="FY202" s="6"/>
      <c r="FZ202" s="187"/>
      <c r="GA202" s="10"/>
      <c r="GB202" s="186"/>
      <c r="GC202" s="6"/>
      <c r="GD202" s="187"/>
      <c r="GE202" s="10"/>
      <c r="GF202" s="186"/>
      <c r="GG202" s="6"/>
      <c r="GH202" s="187"/>
      <c r="GI202" s="10"/>
      <c r="GJ202" s="186"/>
      <c r="GK202" s="6"/>
      <c r="GL202" s="187"/>
      <c r="GM202" s="10"/>
      <c r="GN202" s="186"/>
      <c r="GO202" s="6"/>
      <c r="GP202" s="187"/>
      <c r="GQ202" s="10"/>
      <c r="GR202" s="186"/>
      <c r="GS202" s="6"/>
      <c r="GT202" s="187"/>
      <c r="GU202" s="10"/>
      <c r="GV202" s="186"/>
      <c r="GW202" s="6"/>
      <c r="GX202" s="187"/>
      <c r="GY202" s="10"/>
      <c r="GZ202" s="186"/>
      <c r="HA202" s="6"/>
      <c r="HB202" s="187"/>
      <c r="HC202" s="10"/>
      <c r="HD202" s="186"/>
      <c r="HE202" s="6"/>
      <c r="HF202" s="187"/>
      <c r="HG202" s="10"/>
      <c r="HH202" s="186"/>
      <c r="HI202" s="6"/>
      <c r="HJ202" s="187"/>
      <c r="HK202" s="10"/>
      <c r="HL202" s="186"/>
      <c r="HM202" s="6"/>
      <c r="HN202" s="187"/>
      <c r="HO202" s="10"/>
      <c r="HP202" s="186"/>
      <c r="HQ202" s="6"/>
      <c r="HR202" s="187"/>
      <c r="HS202" s="10"/>
      <c r="HT202" s="186"/>
      <c r="HU202" s="6"/>
      <c r="HV202" s="187"/>
      <c r="HW202" s="10"/>
      <c r="HX202" s="186"/>
      <c r="HY202" s="6"/>
    </row>
    <row r="203" spans="1:233" s="5" customFormat="1" ht="13.8">
      <c r="A203" s="4"/>
      <c r="B203" s="3"/>
      <c r="C203" s="4"/>
      <c r="D203" s="3"/>
      <c r="E203" s="6"/>
      <c r="F203" s="187"/>
      <c r="G203" s="8"/>
      <c r="H203" s="186"/>
      <c r="I203" s="6"/>
      <c r="J203" s="187"/>
      <c r="K203" s="8"/>
      <c r="L203" s="186"/>
      <c r="M203" s="6"/>
      <c r="N203" s="187"/>
      <c r="O203" s="8"/>
      <c r="P203" s="186"/>
      <c r="Q203" s="6"/>
      <c r="R203" s="187"/>
      <c r="S203" s="8"/>
      <c r="T203" s="186"/>
      <c r="U203" s="6"/>
      <c r="V203" s="187"/>
      <c r="W203" s="8"/>
      <c r="X203" s="186"/>
      <c r="Y203" s="6"/>
      <c r="Z203" s="187"/>
      <c r="AA203" s="8"/>
      <c r="AB203" s="186"/>
      <c r="AC203" s="6"/>
      <c r="AD203" s="187"/>
      <c r="AE203" s="8"/>
      <c r="AF203" s="186"/>
      <c r="AG203" s="6"/>
      <c r="AH203" s="187"/>
      <c r="AI203" s="8"/>
      <c r="AJ203" s="186"/>
      <c r="AK203" s="6"/>
      <c r="AL203" s="187"/>
      <c r="AM203" s="8"/>
      <c r="AN203" s="186"/>
      <c r="AO203" s="6"/>
      <c r="AP203" s="187"/>
      <c r="AQ203" s="8"/>
      <c r="AR203" s="186"/>
      <c r="AS203" s="6"/>
      <c r="AT203" s="187"/>
      <c r="AU203" s="8"/>
      <c r="AV203" s="186"/>
      <c r="AW203" s="6"/>
      <c r="AX203" s="187"/>
      <c r="AY203" s="8"/>
      <c r="AZ203" s="186"/>
      <c r="BA203" s="6"/>
      <c r="BB203" s="187"/>
      <c r="BC203" s="8"/>
      <c r="BD203" s="186"/>
      <c r="BE203" s="6"/>
      <c r="BF203" s="187"/>
      <c r="BG203" s="8"/>
      <c r="BH203" s="186"/>
      <c r="BI203" s="6"/>
      <c r="BJ203" s="187"/>
      <c r="BK203" s="8"/>
      <c r="BL203" s="186"/>
      <c r="BM203" s="6"/>
      <c r="BN203" s="187"/>
      <c r="BO203" s="8"/>
      <c r="BP203" s="186"/>
      <c r="BQ203" s="6"/>
      <c r="BR203" s="187"/>
      <c r="BS203" s="8"/>
      <c r="BT203" s="186"/>
      <c r="BU203" s="6"/>
      <c r="BV203" s="187"/>
      <c r="BW203" s="8"/>
      <c r="BX203" s="186"/>
      <c r="BY203" s="6"/>
      <c r="BZ203" s="187"/>
      <c r="CA203" s="8"/>
      <c r="CB203" s="186"/>
      <c r="CC203" s="6"/>
      <c r="CD203" s="187"/>
      <c r="CE203" s="8"/>
      <c r="CF203" s="186"/>
      <c r="CG203" s="6"/>
      <c r="CH203" s="187"/>
      <c r="CI203" s="8"/>
      <c r="CJ203" s="186"/>
      <c r="CK203" s="6"/>
      <c r="CL203" s="187"/>
      <c r="CM203" s="8"/>
      <c r="CN203" s="186"/>
      <c r="CO203" s="6"/>
      <c r="CP203" s="187"/>
      <c r="CQ203" s="8"/>
      <c r="CR203" s="186"/>
      <c r="CS203" s="6"/>
      <c r="CT203" s="187"/>
      <c r="CU203" s="8"/>
      <c r="CV203" s="186"/>
      <c r="CW203" s="6"/>
      <c r="CX203" s="187"/>
      <c r="CY203" s="8"/>
      <c r="CZ203" s="186"/>
      <c r="DA203" s="6"/>
      <c r="DB203" s="187"/>
      <c r="DC203" s="8"/>
      <c r="DD203" s="186"/>
      <c r="DE203" s="6"/>
      <c r="DF203" s="187"/>
      <c r="DG203" s="8"/>
      <c r="DH203" s="186"/>
      <c r="DI203" s="6"/>
      <c r="DJ203" s="187"/>
      <c r="DK203" s="8"/>
      <c r="DL203" s="186"/>
      <c r="DM203" s="6"/>
      <c r="DN203" s="187"/>
      <c r="DO203" s="8"/>
      <c r="DP203" s="186"/>
      <c r="DQ203" s="6"/>
      <c r="DR203" s="187"/>
      <c r="DS203" s="8"/>
      <c r="DT203" s="186"/>
      <c r="DU203" s="6"/>
      <c r="DV203" s="187"/>
      <c r="DW203" s="8"/>
      <c r="DX203" s="186"/>
      <c r="DY203" s="6"/>
      <c r="DZ203" s="187"/>
      <c r="EA203" s="8"/>
      <c r="EB203" s="186"/>
      <c r="EC203" s="6"/>
      <c r="ED203" s="187"/>
      <c r="EE203" s="8"/>
      <c r="EF203" s="186"/>
      <c r="EG203" s="6"/>
      <c r="EH203" s="187"/>
      <c r="EI203" s="8"/>
      <c r="EJ203" s="186"/>
      <c r="EK203" s="6"/>
      <c r="EL203" s="187"/>
      <c r="EM203" s="8"/>
      <c r="EN203" s="186"/>
      <c r="EO203" s="6"/>
      <c r="EP203" s="187"/>
      <c r="EQ203" s="8"/>
      <c r="ER203" s="186"/>
      <c r="ES203" s="6"/>
      <c r="ET203" s="187"/>
      <c r="EU203" s="8"/>
      <c r="EV203" s="186"/>
      <c r="EW203" s="6"/>
      <c r="EX203" s="187"/>
      <c r="EY203" s="8"/>
      <c r="EZ203" s="186"/>
      <c r="FA203" s="6"/>
      <c r="FB203" s="187"/>
      <c r="FC203" s="8"/>
      <c r="FD203" s="186"/>
      <c r="FE203" s="6"/>
      <c r="FF203" s="187"/>
      <c r="FG203" s="8"/>
      <c r="FH203" s="186"/>
      <c r="FI203" s="6"/>
      <c r="FJ203" s="187"/>
      <c r="FK203" s="8"/>
      <c r="FL203" s="186"/>
      <c r="FM203" s="6"/>
      <c r="FN203" s="187"/>
      <c r="FO203" s="8"/>
      <c r="FP203" s="186"/>
      <c r="FQ203" s="6"/>
      <c r="FR203" s="187"/>
      <c r="FS203" s="8"/>
      <c r="FT203" s="186"/>
      <c r="FU203" s="6"/>
      <c r="FV203" s="187"/>
      <c r="FW203" s="8"/>
      <c r="FX203" s="186"/>
      <c r="FY203" s="6"/>
      <c r="FZ203" s="187"/>
      <c r="GA203" s="8"/>
      <c r="GB203" s="186"/>
      <c r="GC203" s="6"/>
      <c r="GD203" s="187"/>
      <c r="GE203" s="8"/>
      <c r="GF203" s="186"/>
      <c r="GG203" s="6"/>
      <c r="GH203" s="187"/>
      <c r="GI203" s="8"/>
      <c r="GJ203" s="186"/>
      <c r="GK203" s="6"/>
      <c r="GL203" s="187"/>
      <c r="GM203" s="8"/>
      <c r="GN203" s="186"/>
      <c r="GO203" s="6"/>
      <c r="GP203" s="187"/>
      <c r="GQ203" s="8"/>
      <c r="GR203" s="186"/>
      <c r="GS203" s="6"/>
      <c r="GT203" s="187"/>
      <c r="GU203" s="8"/>
      <c r="GV203" s="186"/>
      <c r="GW203" s="6"/>
      <c r="GX203" s="187"/>
      <c r="GY203" s="8"/>
      <c r="GZ203" s="186"/>
      <c r="HA203" s="6"/>
      <c r="HB203" s="187"/>
      <c r="HC203" s="8"/>
      <c r="HD203" s="186"/>
      <c r="HE203" s="6"/>
      <c r="HF203" s="187"/>
      <c r="HG203" s="8"/>
      <c r="HH203" s="186"/>
      <c r="HI203" s="6"/>
      <c r="HJ203" s="187"/>
      <c r="HK203" s="8"/>
      <c r="HL203" s="186"/>
      <c r="HM203" s="6"/>
      <c r="HN203" s="187"/>
      <c r="HO203" s="8"/>
      <c r="HP203" s="186"/>
      <c r="HQ203" s="6"/>
      <c r="HR203" s="187"/>
      <c r="HS203" s="8"/>
      <c r="HT203" s="186"/>
      <c r="HU203" s="6"/>
      <c r="HV203" s="187"/>
      <c r="HW203" s="8"/>
      <c r="HX203" s="186"/>
      <c r="HY203" s="6"/>
    </row>
    <row r="204" spans="1:233" s="5" customFormat="1" ht="10.95" customHeight="1">
      <c r="A204" s="4"/>
      <c r="B204" s="3"/>
      <c r="C204" s="4"/>
      <c r="D204" s="3"/>
      <c r="E204" s="6"/>
      <c r="F204" s="187"/>
      <c r="G204" s="8"/>
      <c r="H204" s="186"/>
      <c r="I204" s="6"/>
      <c r="J204" s="187"/>
      <c r="K204" s="8"/>
      <c r="L204" s="186"/>
      <c r="M204" s="6"/>
      <c r="N204" s="187"/>
      <c r="O204" s="8"/>
      <c r="P204" s="186"/>
      <c r="Q204" s="6"/>
      <c r="R204" s="187"/>
      <c r="S204" s="8"/>
      <c r="T204" s="186"/>
      <c r="U204" s="6"/>
      <c r="V204" s="187"/>
      <c r="W204" s="8"/>
      <c r="X204" s="186"/>
      <c r="Y204" s="6"/>
      <c r="Z204" s="187"/>
      <c r="AA204" s="8"/>
      <c r="AB204" s="186"/>
      <c r="AC204" s="6"/>
      <c r="AD204" s="187"/>
      <c r="AE204" s="8"/>
      <c r="AF204" s="186"/>
      <c r="AG204" s="6"/>
      <c r="AH204" s="187"/>
      <c r="AI204" s="8"/>
      <c r="AJ204" s="186"/>
      <c r="AK204" s="6"/>
      <c r="AL204" s="187"/>
      <c r="AM204" s="8"/>
      <c r="AN204" s="186"/>
      <c r="AO204" s="6"/>
      <c r="AP204" s="187"/>
      <c r="AQ204" s="8"/>
      <c r="AR204" s="186"/>
      <c r="AS204" s="6"/>
      <c r="AT204" s="187"/>
      <c r="AU204" s="8"/>
      <c r="AV204" s="186"/>
      <c r="AW204" s="6"/>
      <c r="AX204" s="187"/>
      <c r="AY204" s="8"/>
      <c r="AZ204" s="186"/>
      <c r="BA204" s="6"/>
      <c r="BB204" s="187"/>
      <c r="BC204" s="8"/>
      <c r="BD204" s="186"/>
      <c r="BE204" s="6"/>
      <c r="BF204" s="187"/>
      <c r="BG204" s="8"/>
      <c r="BH204" s="186"/>
      <c r="BI204" s="6"/>
      <c r="BJ204" s="187"/>
      <c r="BK204" s="8"/>
      <c r="BL204" s="186"/>
      <c r="BM204" s="6"/>
      <c r="BN204" s="187"/>
      <c r="BO204" s="8"/>
      <c r="BP204" s="186"/>
      <c r="BQ204" s="6"/>
      <c r="BR204" s="187"/>
      <c r="BS204" s="8"/>
      <c r="BT204" s="186"/>
      <c r="BU204" s="6"/>
      <c r="BV204" s="187"/>
      <c r="BW204" s="8"/>
      <c r="BX204" s="186"/>
      <c r="BY204" s="6"/>
      <c r="BZ204" s="187"/>
      <c r="CA204" s="8"/>
      <c r="CB204" s="186"/>
      <c r="CC204" s="6"/>
      <c r="CD204" s="187"/>
      <c r="CE204" s="8"/>
      <c r="CF204" s="186"/>
      <c r="CG204" s="6"/>
      <c r="CH204" s="187"/>
      <c r="CI204" s="8"/>
      <c r="CJ204" s="186"/>
      <c r="CK204" s="6"/>
      <c r="CL204" s="187"/>
      <c r="CM204" s="8"/>
      <c r="CN204" s="186"/>
      <c r="CO204" s="6"/>
      <c r="CP204" s="187"/>
      <c r="CQ204" s="8"/>
      <c r="CR204" s="186"/>
      <c r="CS204" s="6"/>
      <c r="CT204" s="187"/>
      <c r="CU204" s="8"/>
      <c r="CV204" s="186"/>
      <c r="CW204" s="6"/>
      <c r="CX204" s="187"/>
      <c r="CY204" s="8"/>
      <c r="CZ204" s="186"/>
      <c r="DA204" s="6"/>
      <c r="DB204" s="187"/>
      <c r="DC204" s="8"/>
      <c r="DD204" s="186"/>
      <c r="DE204" s="6"/>
      <c r="DF204" s="187"/>
      <c r="DG204" s="8"/>
      <c r="DH204" s="186"/>
      <c r="DI204" s="6"/>
      <c r="DJ204" s="187"/>
      <c r="DK204" s="8"/>
      <c r="DL204" s="186"/>
      <c r="DM204" s="6"/>
      <c r="DN204" s="187"/>
      <c r="DO204" s="8"/>
      <c r="DP204" s="186"/>
      <c r="DQ204" s="6"/>
      <c r="DR204" s="187"/>
      <c r="DS204" s="8"/>
      <c r="DT204" s="186"/>
      <c r="DU204" s="6"/>
      <c r="DV204" s="187"/>
      <c r="DW204" s="8"/>
      <c r="DX204" s="186"/>
      <c r="DY204" s="6"/>
      <c r="DZ204" s="187"/>
      <c r="EA204" s="8"/>
      <c r="EB204" s="186"/>
      <c r="EC204" s="6"/>
      <c r="ED204" s="187"/>
      <c r="EE204" s="8"/>
      <c r="EF204" s="186"/>
      <c r="EG204" s="6"/>
      <c r="EH204" s="187"/>
      <c r="EI204" s="8"/>
      <c r="EJ204" s="186"/>
      <c r="EK204" s="6"/>
      <c r="EL204" s="187"/>
      <c r="EM204" s="8"/>
      <c r="EN204" s="186"/>
      <c r="EO204" s="6"/>
      <c r="EP204" s="187"/>
      <c r="EQ204" s="8"/>
      <c r="ER204" s="186"/>
      <c r="ES204" s="6"/>
      <c r="ET204" s="187"/>
      <c r="EU204" s="8"/>
      <c r="EV204" s="186"/>
      <c r="EW204" s="6"/>
      <c r="EX204" s="187"/>
      <c r="EY204" s="8"/>
      <c r="EZ204" s="186"/>
      <c r="FA204" s="6"/>
      <c r="FB204" s="187"/>
      <c r="FC204" s="8"/>
      <c r="FD204" s="186"/>
      <c r="FE204" s="6"/>
      <c r="FF204" s="187"/>
      <c r="FG204" s="8"/>
      <c r="FH204" s="186"/>
      <c r="FI204" s="6"/>
      <c r="FJ204" s="187"/>
      <c r="FK204" s="8"/>
      <c r="FL204" s="186"/>
      <c r="FM204" s="6"/>
      <c r="FN204" s="187"/>
      <c r="FO204" s="8"/>
      <c r="FP204" s="186"/>
      <c r="FQ204" s="6"/>
      <c r="FR204" s="187"/>
      <c r="FS204" s="8"/>
      <c r="FT204" s="186"/>
      <c r="FU204" s="6"/>
      <c r="FV204" s="187"/>
      <c r="FW204" s="8"/>
      <c r="FX204" s="186"/>
      <c r="FY204" s="6"/>
      <c r="FZ204" s="187"/>
      <c r="GA204" s="8"/>
      <c r="GB204" s="186"/>
      <c r="GC204" s="6"/>
      <c r="GD204" s="187"/>
      <c r="GE204" s="8"/>
      <c r="GF204" s="186"/>
      <c r="GG204" s="6"/>
      <c r="GH204" s="187"/>
      <c r="GI204" s="8"/>
      <c r="GJ204" s="186"/>
      <c r="GK204" s="6"/>
      <c r="GL204" s="187"/>
      <c r="GM204" s="8"/>
      <c r="GN204" s="186"/>
      <c r="GO204" s="6"/>
      <c r="GP204" s="187"/>
      <c r="GQ204" s="8"/>
      <c r="GR204" s="186"/>
      <c r="GS204" s="6"/>
      <c r="GT204" s="187"/>
      <c r="GU204" s="8"/>
      <c r="GV204" s="186"/>
      <c r="GW204" s="6"/>
      <c r="GX204" s="187"/>
      <c r="GY204" s="8"/>
      <c r="GZ204" s="186"/>
      <c r="HA204" s="6"/>
      <c r="HB204" s="187"/>
      <c r="HC204" s="8"/>
      <c r="HD204" s="186"/>
      <c r="HE204" s="6"/>
      <c r="HF204" s="187"/>
      <c r="HG204" s="8"/>
      <c r="HH204" s="186"/>
      <c r="HI204" s="6"/>
      <c r="HJ204" s="187"/>
      <c r="HK204" s="8"/>
      <c r="HL204" s="186"/>
      <c r="HM204" s="6"/>
      <c r="HN204" s="187"/>
      <c r="HO204" s="8"/>
      <c r="HP204" s="186"/>
      <c r="HQ204" s="6"/>
      <c r="HR204" s="187"/>
      <c r="HS204" s="8"/>
      <c r="HT204" s="186"/>
      <c r="HU204" s="6"/>
      <c r="HV204" s="187"/>
      <c r="HW204" s="8"/>
      <c r="HX204" s="186"/>
      <c r="HY204" s="6"/>
    </row>
    <row r="205" spans="1:233" s="5" customFormat="1" ht="13.5" customHeight="1">
      <c r="A205" s="4"/>
      <c r="B205" s="3"/>
      <c r="C205" s="4"/>
      <c r="D205" s="3"/>
      <c r="E205" s="6"/>
      <c r="F205" s="187"/>
      <c r="G205" s="9"/>
      <c r="H205" s="186"/>
      <c r="I205" s="6"/>
      <c r="J205" s="187"/>
      <c r="K205" s="9"/>
      <c r="L205" s="186"/>
      <c r="M205" s="6"/>
      <c r="N205" s="187"/>
      <c r="O205" s="9"/>
      <c r="P205" s="186"/>
      <c r="Q205" s="6"/>
      <c r="R205" s="187"/>
      <c r="S205" s="9"/>
      <c r="T205" s="186"/>
      <c r="U205" s="6"/>
      <c r="V205" s="187"/>
      <c r="W205" s="9"/>
      <c r="X205" s="186"/>
      <c r="Y205" s="6"/>
      <c r="Z205" s="187"/>
      <c r="AA205" s="9"/>
      <c r="AB205" s="186"/>
      <c r="AC205" s="6"/>
      <c r="AD205" s="187"/>
      <c r="AE205" s="9"/>
      <c r="AF205" s="186"/>
      <c r="AG205" s="6"/>
      <c r="AH205" s="187"/>
      <c r="AI205" s="9"/>
      <c r="AJ205" s="186"/>
      <c r="AK205" s="6"/>
      <c r="AL205" s="187"/>
      <c r="AM205" s="9"/>
      <c r="AN205" s="186"/>
      <c r="AO205" s="6"/>
      <c r="AP205" s="187"/>
      <c r="AQ205" s="9"/>
      <c r="AR205" s="186"/>
      <c r="AS205" s="6"/>
      <c r="AT205" s="187"/>
      <c r="AU205" s="9"/>
      <c r="AV205" s="186"/>
      <c r="AW205" s="6"/>
      <c r="AX205" s="187"/>
      <c r="AY205" s="9"/>
      <c r="AZ205" s="186"/>
      <c r="BA205" s="6"/>
      <c r="BB205" s="187"/>
      <c r="BC205" s="9"/>
      <c r="BD205" s="186"/>
      <c r="BE205" s="6"/>
      <c r="BF205" s="187"/>
      <c r="BG205" s="9"/>
      <c r="BH205" s="186"/>
      <c r="BI205" s="6"/>
      <c r="BJ205" s="187"/>
      <c r="BK205" s="9"/>
      <c r="BL205" s="186"/>
      <c r="BM205" s="6"/>
      <c r="BN205" s="187"/>
      <c r="BO205" s="9"/>
      <c r="BP205" s="186"/>
      <c r="BQ205" s="6"/>
      <c r="BR205" s="187"/>
      <c r="BS205" s="9"/>
      <c r="BT205" s="186"/>
      <c r="BU205" s="6"/>
      <c r="BV205" s="187"/>
      <c r="BW205" s="9"/>
      <c r="BX205" s="186"/>
      <c r="BY205" s="6"/>
      <c r="BZ205" s="187"/>
      <c r="CA205" s="9"/>
      <c r="CB205" s="186"/>
      <c r="CC205" s="6"/>
      <c r="CD205" s="187"/>
      <c r="CE205" s="9"/>
      <c r="CF205" s="186"/>
      <c r="CG205" s="6"/>
      <c r="CH205" s="187"/>
      <c r="CI205" s="9"/>
      <c r="CJ205" s="186"/>
      <c r="CK205" s="6"/>
      <c r="CL205" s="187"/>
      <c r="CM205" s="9"/>
      <c r="CN205" s="186"/>
      <c r="CO205" s="6"/>
      <c r="CP205" s="187"/>
      <c r="CQ205" s="9"/>
      <c r="CR205" s="186"/>
      <c r="CS205" s="6"/>
      <c r="CT205" s="187"/>
      <c r="CU205" s="9"/>
      <c r="CV205" s="186"/>
      <c r="CW205" s="6"/>
      <c r="CX205" s="187"/>
      <c r="CY205" s="9"/>
      <c r="CZ205" s="186"/>
      <c r="DA205" s="6"/>
      <c r="DB205" s="187"/>
      <c r="DC205" s="9"/>
      <c r="DD205" s="186"/>
      <c r="DE205" s="6"/>
      <c r="DF205" s="187"/>
      <c r="DG205" s="9"/>
      <c r="DH205" s="186"/>
      <c r="DI205" s="6"/>
      <c r="DJ205" s="187"/>
      <c r="DK205" s="9"/>
      <c r="DL205" s="186"/>
      <c r="DM205" s="6"/>
      <c r="DN205" s="187"/>
      <c r="DO205" s="9"/>
      <c r="DP205" s="186"/>
      <c r="DQ205" s="6"/>
      <c r="DR205" s="187"/>
      <c r="DS205" s="9"/>
      <c r="DT205" s="186"/>
      <c r="DU205" s="6"/>
      <c r="DV205" s="187"/>
      <c r="DW205" s="9"/>
      <c r="DX205" s="186"/>
      <c r="DY205" s="6"/>
      <c r="DZ205" s="187"/>
      <c r="EA205" s="9"/>
      <c r="EB205" s="186"/>
      <c r="EC205" s="6"/>
      <c r="ED205" s="187"/>
      <c r="EE205" s="9"/>
      <c r="EF205" s="186"/>
      <c r="EG205" s="6"/>
      <c r="EH205" s="187"/>
      <c r="EI205" s="9"/>
      <c r="EJ205" s="186"/>
      <c r="EK205" s="6"/>
      <c r="EL205" s="187"/>
      <c r="EM205" s="9"/>
      <c r="EN205" s="186"/>
      <c r="EO205" s="6"/>
      <c r="EP205" s="187"/>
      <c r="EQ205" s="9"/>
      <c r="ER205" s="186"/>
      <c r="ES205" s="6"/>
      <c r="ET205" s="187"/>
      <c r="EU205" s="9"/>
      <c r="EV205" s="186"/>
      <c r="EW205" s="6"/>
      <c r="EX205" s="187"/>
      <c r="EY205" s="9"/>
      <c r="EZ205" s="186"/>
      <c r="FA205" s="6"/>
      <c r="FB205" s="187"/>
      <c r="FC205" s="9"/>
      <c r="FD205" s="186"/>
      <c r="FE205" s="6"/>
      <c r="FF205" s="187"/>
      <c r="FG205" s="9"/>
      <c r="FH205" s="186"/>
      <c r="FI205" s="6"/>
      <c r="FJ205" s="187"/>
      <c r="FK205" s="9"/>
      <c r="FL205" s="186"/>
      <c r="FM205" s="6"/>
      <c r="FN205" s="187"/>
      <c r="FO205" s="9"/>
      <c r="FP205" s="186"/>
      <c r="FQ205" s="6"/>
      <c r="FR205" s="187"/>
      <c r="FS205" s="9"/>
      <c r="FT205" s="186"/>
      <c r="FU205" s="6"/>
      <c r="FV205" s="187"/>
      <c r="FW205" s="9"/>
      <c r="FX205" s="186"/>
      <c r="FY205" s="6"/>
      <c r="FZ205" s="187"/>
      <c r="GA205" s="9"/>
      <c r="GB205" s="186"/>
      <c r="GC205" s="6"/>
      <c r="GD205" s="187"/>
      <c r="GE205" s="9"/>
      <c r="GF205" s="186"/>
      <c r="GG205" s="6"/>
      <c r="GH205" s="187"/>
      <c r="GI205" s="9"/>
      <c r="GJ205" s="186"/>
      <c r="GK205" s="6"/>
      <c r="GL205" s="187"/>
      <c r="GM205" s="9"/>
      <c r="GN205" s="186"/>
      <c r="GO205" s="6"/>
      <c r="GP205" s="187"/>
      <c r="GQ205" s="9"/>
      <c r="GR205" s="186"/>
      <c r="GS205" s="6"/>
      <c r="GT205" s="187"/>
      <c r="GU205" s="9"/>
      <c r="GV205" s="186"/>
      <c r="GW205" s="6"/>
      <c r="GX205" s="187"/>
      <c r="GY205" s="9"/>
      <c r="GZ205" s="186"/>
      <c r="HA205" s="6"/>
      <c r="HB205" s="187"/>
      <c r="HC205" s="9"/>
      <c r="HD205" s="186"/>
      <c r="HE205" s="6"/>
      <c r="HF205" s="187"/>
      <c r="HG205" s="9"/>
      <c r="HH205" s="186"/>
      <c r="HI205" s="6"/>
      <c r="HJ205" s="187"/>
      <c r="HK205" s="9"/>
      <c r="HL205" s="186"/>
      <c r="HM205" s="6"/>
      <c r="HN205" s="187"/>
      <c r="HO205" s="9"/>
      <c r="HP205" s="186"/>
      <c r="HQ205" s="6"/>
      <c r="HR205" s="187"/>
      <c r="HS205" s="9"/>
      <c r="HT205" s="186"/>
      <c r="HU205" s="6"/>
      <c r="HV205" s="187"/>
      <c r="HW205" s="9"/>
      <c r="HX205" s="186"/>
      <c r="HY205" s="6"/>
    </row>
    <row r="206" spans="1:233" s="5" customFormat="1" ht="12" customHeight="1">
      <c r="A206" s="4"/>
      <c r="B206" s="3"/>
      <c r="C206" s="4"/>
      <c r="D206" s="3"/>
      <c r="E206" s="6"/>
      <c r="F206" s="6"/>
      <c r="G206" s="8"/>
      <c r="H206" s="7"/>
      <c r="I206" s="6"/>
      <c r="J206" s="6"/>
      <c r="K206" s="8"/>
      <c r="L206" s="7"/>
      <c r="M206" s="6"/>
      <c r="N206" s="6"/>
      <c r="O206" s="8"/>
      <c r="P206" s="7"/>
      <c r="Q206" s="6"/>
      <c r="R206" s="6"/>
      <c r="S206" s="8"/>
      <c r="T206" s="7"/>
      <c r="U206" s="6"/>
      <c r="V206" s="6"/>
      <c r="W206" s="8"/>
      <c r="X206" s="7"/>
      <c r="Y206" s="6"/>
      <c r="Z206" s="6"/>
      <c r="AA206" s="8"/>
      <c r="AB206" s="7"/>
      <c r="AC206" s="6"/>
      <c r="AD206" s="6"/>
      <c r="AE206" s="8"/>
      <c r="AF206" s="7"/>
      <c r="AG206" s="6"/>
      <c r="AH206" s="6"/>
      <c r="AI206" s="8"/>
      <c r="AJ206" s="7"/>
      <c r="AK206" s="6"/>
      <c r="AL206" s="6"/>
      <c r="AM206" s="8"/>
      <c r="AN206" s="7"/>
      <c r="AO206" s="6"/>
      <c r="AP206" s="6"/>
      <c r="AQ206" s="8"/>
      <c r="AR206" s="7"/>
      <c r="AS206" s="6"/>
      <c r="AT206" s="6"/>
      <c r="AU206" s="8"/>
      <c r="AV206" s="7"/>
      <c r="AW206" s="6"/>
      <c r="AX206" s="6"/>
      <c r="AY206" s="8"/>
      <c r="AZ206" s="7"/>
      <c r="BA206" s="6"/>
      <c r="BB206" s="6"/>
      <c r="BC206" s="8"/>
      <c r="BD206" s="7"/>
      <c r="BE206" s="6"/>
      <c r="BF206" s="6"/>
      <c r="BG206" s="8"/>
      <c r="BH206" s="7"/>
      <c r="BI206" s="6"/>
      <c r="BJ206" s="6"/>
      <c r="BK206" s="8"/>
      <c r="BL206" s="7"/>
      <c r="BM206" s="6"/>
      <c r="BN206" s="6"/>
      <c r="BO206" s="8"/>
      <c r="BP206" s="7"/>
      <c r="BQ206" s="6"/>
      <c r="BR206" s="6"/>
      <c r="BS206" s="8"/>
      <c r="BT206" s="7"/>
      <c r="BU206" s="6"/>
      <c r="BV206" s="6"/>
      <c r="BW206" s="8"/>
      <c r="BX206" s="7"/>
      <c r="BY206" s="6"/>
      <c r="BZ206" s="6"/>
      <c r="CA206" s="8"/>
      <c r="CB206" s="7"/>
      <c r="CC206" s="6"/>
      <c r="CD206" s="6"/>
      <c r="CE206" s="8"/>
      <c r="CF206" s="7"/>
      <c r="CG206" s="6"/>
      <c r="CH206" s="6"/>
      <c r="CI206" s="8"/>
      <c r="CJ206" s="7"/>
      <c r="CK206" s="6"/>
      <c r="CL206" s="6"/>
      <c r="CM206" s="8"/>
      <c r="CN206" s="7"/>
      <c r="CO206" s="6"/>
      <c r="CP206" s="6"/>
      <c r="CQ206" s="8"/>
      <c r="CR206" s="7"/>
      <c r="CS206" s="6"/>
      <c r="CT206" s="6"/>
      <c r="CU206" s="8"/>
      <c r="CV206" s="7"/>
      <c r="CW206" s="6"/>
      <c r="CX206" s="6"/>
      <c r="CY206" s="8"/>
      <c r="CZ206" s="7"/>
      <c r="DA206" s="6"/>
      <c r="DB206" s="6"/>
      <c r="DC206" s="8"/>
      <c r="DD206" s="7"/>
      <c r="DE206" s="6"/>
      <c r="DF206" s="6"/>
      <c r="DG206" s="8"/>
      <c r="DH206" s="7"/>
      <c r="DI206" s="6"/>
      <c r="DJ206" s="6"/>
      <c r="DK206" s="8"/>
      <c r="DL206" s="7"/>
      <c r="DM206" s="6"/>
      <c r="DN206" s="6"/>
      <c r="DO206" s="8"/>
      <c r="DP206" s="7"/>
      <c r="DQ206" s="6"/>
      <c r="DR206" s="6"/>
      <c r="DS206" s="8"/>
      <c r="DT206" s="7"/>
      <c r="DU206" s="6"/>
      <c r="DV206" s="6"/>
      <c r="DW206" s="8"/>
      <c r="DX206" s="7"/>
      <c r="DY206" s="6"/>
      <c r="DZ206" s="6"/>
      <c r="EA206" s="8"/>
      <c r="EB206" s="7"/>
      <c r="EC206" s="6"/>
      <c r="ED206" s="6"/>
      <c r="EE206" s="8"/>
      <c r="EF206" s="7"/>
      <c r="EG206" s="6"/>
      <c r="EH206" s="6"/>
      <c r="EI206" s="8"/>
      <c r="EJ206" s="7"/>
      <c r="EK206" s="6"/>
      <c r="EL206" s="6"/>
      <c r="EM206" s="8"/>
      <c r="EN206" s="7"/>
      <c r="EO206" s="6"/>
      <c r="EP206" s="6"/>
      <c r="EQ206" s="8"/>
      <c r="ER206" s="7"/>
      <c r="ES206" s="6"/>
      <c r="ET206" s="6"/>
      <c r="EU206" s="8"/>
      <c r="EV206" s="7"/>
      <c r="EW206" s="6"/>
      <c r="EX206" s="6"/>
      <c r="EY206" s="8"/>
      <c r="EZ206" s="7"/>
      <c r="FA206" s="6"/>
      <c r="FB206" s="6"/>
      <c r="FC206" s="8"/>
      <c r="FD206" s="7"/>
      <c r="FE206" s="6"/>
      <c r="FF206" s="6"/>
      <c r="FG206" s="8"/>
      <c r="FH206" s="7"/>
      <c r="FI206" s="6"/>
      <c r="FJ206" s="6"/>
      <c r="FK206" s="8"/>
      <c r="FL206" s="7"/>
      <c r="FM206" s="6"/>
      <c r="FN206" s="6"/>
      <c r="FO206" s="8"/>
      <c r="FP206" s="7"/>
      <c r="FQ206" s="6"/>
      <c r="FR206" s="6"/>
      <c r="FS206" s="8"/>
      <c r="FT206" s="7"/>
      <c r="FU206" s="6"/>
      <c r="FV206" s="6"/>
      <c r="FW206" s="8"/>
      <c r="FX206" s="7"/>
      <c r="FY206" s="6"/>
      <c r="FZ206" s="6"/>
      <c r="GA206" s="8"/>
      <c r="GB206" s="7"/>
      <c r="GC206" s="6"/>
      <c r="GD206" s="6"/>
      <c r="GE206" s="8"/>
      <c r="GF206" s="7"/>
      <c r="GG206" s="6"/>
      <c r="GH206" s="6"/>
      <c r="GI206" s="8"/>
      <c r="GJ206" s="7"/>
      <c r="GK206" s="6"/>
      <c r="GL206" s="6"/>
      <c r="GM206" s="8"/>
      <c r="GN206" s="7"/>
      <c r="GO206" s="6"/>
      <c r="GP206" s="6"/>
      <c r="GQ206" s="8"/>
      <c r="GR206" s="7"/>
      <c r="GS206" s="6"/>
      <c r="GT206" s="6"/>
      <c r="GU206" s="8"/>
      <c r="GV206" s="7"/>
      <c r="GW206" s="6"/>
      <c r="GX206" s="6"/>
      <c r="GY206" s="8"/>
      <c r="GZ206" s="7"/>
      <c r="HA206" s="6"/>
      <c r="HB206" s="6"/>
      <c r="HC206" s="8"/>
      <c r="HD206" s="7"/>
      <c r="HE206" s="6"/>
      <c r="HF206" s="6"/>
      <c r="HG206" s="8"/>
      <c r="HH206" s="7"/>
      <c r="HI206" s="6"/>
      <c r="HJ206" s="6"/>
      <c r="HK206" s="8"/>
      <c r="HL206" s="7"/>
      <c r="HM206" s="6"/>
      <c r="HN206" s="6"/>
      <c r="HO206" s="8"/>
      <c r="HP206" s="7"/>
      <c r="HQ206" s="6"/>
      <c r="HR206" s="6"/>
      <c r="HS206" s="8"/>
      <c r="HT206" s="7"/>
      <c r="HU206" s="6"/>
      <c r="HV206" s="6"/>
      <c r="HW206" s="8"/>
      <c r="HX206" s="7"/>
      <c r="HY206" s="6"/>
    </row>
    <row r="207" spans="1:233" s="5" customFormat="1">
      <c r="A207" s="4"/>
      <c r="B207" s="3"/>
      <c r="C207" s="4"/>
      <c r="D207" s="3"/>
    </row>
    <row r="209" ht="13.5" customHeight="1"/>
    <row r="210" ht="14.25" customHeight="1"/>
  </sheetData>
  <mergeCells count="122">
    <mergeCell ref="C62:C66"/>
    <mergeCell ref="A1:D1"/>
    <mergeCell ref="A3:D3"/>
    <mergeCell ref="C7:C11"/>
    <mergeCell ref="C13:C17"/>
    <mergeCell ref="C19:C23"/>
    <mergeCell ref="J201:J205"/>
    <mergeCell ref="L201:L205"/>
    <mergeCell ref="N201:N205"/>
    <mergeCell ref="P201:P205"/>
    <mergeCell ref="R201:R205"/>
    <mergeCell ref="T201:T205"/>
    <mergeCell ref="C70:C74"/>
    <mergeCell ref="A77:B77"/>
    <mergeCell ref="F201:F205"/>
    <mergeCell ref="H201:H205"/>
    <mergeCell ref="AH201:AH205"/>
    <mergeCell ref="AJ201:AJ205"/>
    <mergeCell ref="AL201:AL205"/>
    <mergeCell ref="AN201:AN205"/>
    <mergeCell ref="AP201:AP205"/>
    <mergeCell ref="AR201:AR205"/>
    <mergeCell ref="V201:V205"/>
    <mergeCell ref="X201:X205"/>
    <mergeCell ref="Z201:Z205"/>
    <mergeCell ref="AB201:AB205"/>
    <mergeCell ref="AD201:AD205"/>
    <mergeCell ref="AF201:AF205"/>
    <mergeCell ref="BF201:BF205"/>
    <mergeCell ref="BH201:BH205"/>
    <mergeCell ref="BJ201:BJ205"/>
    <mergeCell ref="BL201:BL205"/>
    <mergeCell ref="BN201:BN205"/>
    <mergeCell ref="BP201:BP205"/>
    <mergeCell ref="AT201:AT205"/>
    <mergeCell ref="AV201:AV205"/>
    <mergeCell ref="AX201:AX205"/>
    <mergeCell ref="AZ201:AZ205"/>
    <mergeCell ref="BB201:BB205"/>
    <mergeCell ref="BD201:BD205"/>
    <mergeCell ref="CD201:CD205"/>
    <mergeCell ref="CF201:CF205"/>
    <mergeCell ref="CH201:CH205"/>
    <mergeCell ref="CJ201:CJ205"/>
    <mergeCell ref="CL201:CL205"/>
    <mergeCell ref="CN201:CN205"/>
    <mergeCell ref="BR201:BR205"/>
    <mergeCell ref="BT201:BT205"/>
    <mergeCell ref="BV201:BV205"/>
    <mergeCell ref="BX201:BX205"/>
    <mergeCell ref="BZ201:BZ205"/>
    <mergeCell ref="CB201:CB205"/>
    <mergeCell ref="DB201:DB205"/>
    <mergeCell ref="DD201:DD205"/>
    <mergeCell ref="DF201:DF205"/>
    <mergeCell ref="DH201:DH205"/>
    <mergeCell ref="DJ201:DJ205"/>
    <mergeCell ref="DL201:DL205"/>
    <mergeCell ref="CP201:CP205"/>
    <mergeCell ref="CR201:CR205"/>
    <mergeCell ref="CT201:CT205"/>
    <mergeCell ref="CV201:CV205"/>
    <mergeCell ref="CX201:CX205"/>
    <mergeCell ref="CZ201:CZ205"/>
    <mergeCell ref="DZ201:DZ205"/>
    <mergeCell ref="EB201:EB205"/>
    <mergeCell ref="ED201:ED205"/>
    <mergeCell ref="EF201:EF205"/>
    <mergeCell ref="EH201:EH205"/>
    <mergeCell ref="EJ201:EJ205"/>
    <mergeCell ref="DN201:DN205"/>
    <mergeCell ref="DP201:DP205"/>
    <mergeCell ref="DR201:DR205"/>
    <mergeCell ref="DT201:DT205"/>
    <mergeCell ref="DV201:DV205"/>
    <mergeCell ref="DX201:DX205"/>
    <mergeCell ref="EX201:EX205"/>
    <mergeCell ref="EZ201:EZ205"/>
    <mergeCell ref="FB201:FB205"/>
    <mergeCell ref="FD201:FD205"/>
    <mergeCell ref="FF201:FF205"/>
    <mergeCell ref="FH201:FH205"/>
    <mergeCell ref="EL201:EL205"/>
    <mergeCell ref="EN201:EN205"/>
    <mergeCell ref="EP201:EP205"/>
    <mergeCell ref="ER201:ER205"/>
    <mergeCell ref="ET201:ET205"/>
    <mergeCell ref="EV201:EV205"/>
    <mergeCell ref="FV201:FV205"/>
    <mergeCell ref="FX201:FX205"/>
    <mergeCell ref="FZ201:FZ205"/>
    <mergeCell ref="GB201:GB205"/>
    <mergeCell ref="GD201:GD205"/>
    <mergeCell ref="GF201:GF205"/>
    <mergeCell ref="FJ201:FJ205"/>
    <mergeCell ref="FL201:FL205"/>
    <mergeCell ref="FN201:FN205"/>
    <mergeCell ref="FP201:FP205"/>
    <mergeCell ref="FR201:FR205"/>
    <mergeCell ref="FT201:FT205"/>
    <mergeCell ref="GT201:GT205"/>
    <mergeCell ref="GV201:GV205"/>
    <mergeCell ref="GX201:GX205"/>
    <mergeCell ref="GZ201:GZ205"/>
    <mergeCell ref="HB201:HB205"/>
    <mergeCell ref="HD201:HD205"/>
    <mergeCell ref="GH201:GH205"/>
    <mergeCell ref="GJ201:GJ205"/>
    <mergeCell ref="GL201:GL205"/>
    <mergeCell ref="GN201:GN205"/>
    <mergeCell ref="GP201:GP205"/>
    <mergeCell ref="GR201:GR205"/>
    <mergeCell ref="HR201:HR205"/>
    <mergeCell ref="HT201:HT205"/>
    <mergeCell ref="HV201:HV205"/>
    <mergeCell ref="HX201:HX205"/>
    <mergeCell ref="HF201:HF205"/>
    <mergeCell ref="HH201:HH205"/>
    <mergeCell ref="HJ201:HJ205"/>
    <mergeCell ref="HL201:HL205"/>
    <mergeCell ref="HN201:HN205"/>
    <mergeCell ref="HP201:HP20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43B5624E367F49B6D17A8E3B5773AF" ma:contentTypeVersion="1" ma:contentTypeDescription="Crée un document." ma:contentTypeScope="" ma:versionID="09ab75774fd843932e3b01341129c9e0">
  <xsd:schema xmlns:xsd="http://www.w3.org/2001/XMLSchema" xmlns:xs="http://www.w3.org/2001/XMLSchema" xmlns:p="http://schemas.microsoft.com/office/2006/metadata/properties" xmlns:ns2="d5306dec-f3d1-40a0-80b1-23fd97777016" targetNamespace="http://schemas.microsoft.com/office/2006/metadata/properties" ma:root="true" ma:fieldsID="89e328c14df7589dab707124dacde02c" ns2:_="">
    <xsd:import namespace="d5306dec-f3d1-40a0-80b1-23fd9777701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306dec-f3d1-40a0-80b1-23fd9777701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238935-9B72-4E6A-9F28-AAF220A960DC}"/>
</file>

<file path=customXml/itemProps2.xml><?xml version="1.0" encoding="utf-8"?>
<ds:datastoreItem xmlns:ds="http://schemas.openxmlformats.org/officeDocument/2006/customXml" ds:itemID="{EC087C44-545C-4E5E-8AC3-0B034EFFDA5D}">
  <ds:schemaRefs>
    <ds:schemaRef ds:uri="http://schemas.microsoft.com/sharepoint/v3/contenttype/forms"/>
  </ds:schemaRefs>
</ds:datastoreItem>
</file>

<file path=customXml/itemProps3.xml><?xml version="1.0" encoding="utf-8"?>
<ds:datastoreItem xmlns:ds="http://schemas.openxmlformats.org/officeDocument/2006/customXml" ds:itemID="{3772301B-45D2-4A10-8F64-BB55D58D33EC}">
  <ds:schemaRefs>
    <ds:schemaRef ds:uri="http://schemas.openxmlformats.org/package/2006/metadata/core-properties"/>
    <ds:schemaRef ds:uri="http://schemas.microsoft.com/office/2006/documentManagement/types"/>
    <ds:schemaRef ds:uri="http://schemas.microsoft.com/office/infopath/2007/PartnerControls"/>
    <ds:schemaRef ds:uri="d5306dec-f3d1-40a0-80b1-23fd97777016"/>
    <ds:schemaRef ds:uri="http://purl.org/dc/elements/1.1/"/>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Page de garde</vt:lpstr>
      <vt:lpstr>DQE</vt:lpstr>
      <vt:lpstr>BPU </vt:lpstr>
      <vt:lpstr>DPF</vt:lpstr>
      <vt:lpstr>DQE!Zone_d_impression</vt:lpstr>
      <vt:lpstr>'Page de garde'!Zone_d_impression</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LECHARPENTIER Christophe AGT TECH P2CL DEF</dc:creator>
  <cp:keywords/>
  <dc:description/>
  <cp:lastModifiedBy>Amine Laabouli</cp:lastModifiedBy>
  <cp:revision/>
  <dcterms:created xsi:type="dcterms:W3CDTF">2018-06-11T09:09:45Z</dcterms:created>
  <dcterms:modified xsi:type="dcterms:W3CDTF">2025-03-26T15:07:43Z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0x0101005543B5624E367F49B6D17A8E3B5773AF</vt:lpwstr>
  </property>
</Properties>
</file>