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58-DIJON-Extension tribunal administratif\2-ME2CO\3-PRO-DCE\2-CCTP\ME2CO V4\"/>
    </mc:Choice>
  </mc:AlternateContent>
  <xr:revisionPtr revIDLastSave="0" documentId="13_ncr:1_{88019A42-B2DE-4F69-BB97-4E5060E3981C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7 Page de garde" sheetId="1" r:id="rId1"/>
    <sheet name="Lot N°07 PLATRERIE - PEINTURE" sheetId="2" r:id="rId2"/>
  </sheets>
  <definedNames>
    <definedName name="_xlnm.Print_Titles" localSheetId="1">'Lot N°07 PLATRERIE - PEINTURE'!$1:$2</definedName>
    <definedName name="_xlnm.Print_Area" localSheetId="1">'Lot N°07 PLATRERIE - PEINTURE'!$A$1:$F$92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8" i="2" s="1"/>
  <c r="F12" i="2"/>
  <c r="F13" i="2"/>
  <c r="F14" i="2"/>
  <c r="F16" i="2"/>
  <c r="F18" i="2" s="1"/>
  <c r="F22" i="2"/>
  <c r="F33" i="2" s="1"/>
  <c r="F23" i="2"/>
  <c r="F24" i="2"/>
  <c r="F26" i="2"/>
  <c r="F27" i="2"/>
  <c r="F28" i="2"/>
  <c r="F29" i="2"/>
  <c r="F31" i="2"/>
  <c r="F37" i="2"/>
  <c r="F39" i="2"/>
  <c r="F41" i="2"/>
  <c r="F45" i="2"/>
  <c r="F47" i="2"/>
  <c r="F48" i="2"/>
  <c r="F50" i="2"/>
  <c r="F52" i="2"/>
  <c r="F53" i="2"/>
  <c r="F54" i="2"/>
  <c r="F56" i="2"/>
  <c r="F58" i="2"/>
  <c r="F62" i="2"/>
  <c r="F64" i="2"/>
  <c r="F66" i="2" s="1"/>
  <c r="F70" i="2"/>
  <c r="F72" i="2"/>
  <c r="F74" i="2"/>
  <c r="F75" i="2"/>
  <c r="F77" i="2"/>
  <c r="F79" i="2"/>
  <c r="F81" i="2"/>
  <c r="F83" i="2"/>
  <c r="F85" i="2"/>
  <c r="B90" i="2"/>
  <c r="F89" i="2" l="1"/>
  <c r="F91" i="2" l="1"/>
  <c r="F90" i="2"/>
</calcChain>
</file>

<file path=xl/sharedStrings.xml><?xml version="1.0" encoding="utf-8"?>
<sst xmlns="http://schemas.openxmlformats.org/spreadsheetml/2006/main" count="275" uniqueCount="275">
  <si>
    <t>U</t>
  </si>
  <si>
    <t>Quantité indicative</t>
  </si>
  <si>
    <t>Prix unitaire H.T. en €</t>
  </si>
  <si>
    <t>Total H.T. en €</t>
  </si>
  <si>
    <t>2</t>
  </si>
  <si>
    <t>Description et localisation des ouvrages</t>
  </si>
  <si>
    <t>CH3</t>
  </si>
  <si>
    <t>2.1</t>
  </si>
  <si>
    <t>INSTALLATION DE CHANTIER</t>
  </si>
  <si>
    <t>CH4</t>
  </si>
  <si>
    <t xml:space="preserve">2.1 1 </t>
  </si>
  <si>
    <t>Installation de chantier propre à l'entreprise</t>
  </si>
  <si>
    <t>ENS</t>
  </si>
  <si>
    <t>ART</t>
  </si>
  <si>
    <t>017-D332</t>
  </si>
  <si>
    <t>Total INSTALLATION DE CHANTIER</t>
  </si>
  <si>
    <t>STOT</t>
  </si>
  <si>
    <t>2.2</t>
  </si>
  <si>
    <t>DOUBLAGES</t>
  </si>
  <si>
    <t>CH4</t>
  </si>
  <si>
    <t>2.2.1</t>
  </si>
  <si>
    <t>Doublage intérieur sur ossature métallique</t>
  </si>
  <si>
    <t>CH5</t>
  </si>
  <si>
    <t xml:space="preserve">2.2.1 1 </t>
  </si>
  <si>
    <t>Doublage : 140+13 mm</t>
  </si>
  <si>
    <t>m2</t>
  </si>
  <si>
    <t>ART</t>
  </si>
  <si>
    <t>017-E405</t>
  </si>
  <si>
    <t xml:space="preserve">2.2.1 2 </t>
  </si>
  <si>
    <t>Doublage : 70+18 mm</t>
  </si>
  <si>
    <t>m2</t>
  </si>
  <si>
    <t>ART</t>
  </si>
  <si>
    <t>000-G745</t>
  </si>
  <si>
    <t xml:space="preserve">2.2.1 3 </t>
  </si>
  <si>
    <t>Plus-value plaques hydrofuges</t>
  </si>
  <si>
    <t>m2</t>
  </si>
  <si>
    <t>ART</t>
  </si>
  <si>
    <t>017-D513</t>
  </si>
  <si>
    <t>2.2.2</t>
  </si>
  <si>
    <t>Habillages divers en plaques</t>
  </si>
  <si>
    <t>CH5</t>
  </si>
  <si>
    <t xml:space="preserve">2.2.2 1 </t>
  </si>
  <si>
    <t>1 BA13 mm collé sur poteaux</t>
  </si>
  <si>
    <t>m2</t>
  </si>
  <si>
    <t>ART</t>
  </si>
  <si>
    <t>016-D679</t>
  </si>
  <si>
    <t>Total DOUBLAGES</t>
  </si>
  <si>
    <t>STOT</t>
  </si>
  <si>
    <t>2.3</t>
  </si>
  <si>
    <t>CLOISONS</t>
  </si>
  <si>
    <t>CH4</t>
  </si>
  <si>
    <t>2.3.1</t>
  </si>
  <si>
    <t>Cloisons séparatives sur ossatures</t>
  </si>
  <si>
    <t>CH5</t>
  </si>
  <si>
    <t xml:space="preserve">2.3.1 1 </t>
  </si>
  <si>
    <t>Cloison séparative SAD 220/70</t>
  </si>
  <si>
    <t>m2</t>
  </si>
  <si>
    <t>ART</t>
  </si>
  <si>
    <t>SAD22070</t>
  </si>
  <si>
    <t xml:space="preserve">2.3.1 2 </t>
  </si>
  <si>
    <t>Cloison séparative SAA 160/90</t>
  </si>
  <si>
    <t>m2</t>
  </si>
  <si>
    <t>ART</t>
  </si>
  <si>
    <t>000-Y296</t>
  </si>
  <si>
    <t xml:space="preserve">2.3.1 3 </t>
  </si>
  <si>
    <t>Plus-value hydrofuge</t>
  </si>
  <si>
    <t>m2</t>
  </si>
  <si>
    <t>ART</t>
  </si>
  <si>
    <t>017-D147</t>
  </si>
  <si>
    <t>2.3.2</t>
  </si>
  <si>
    <t>Cloisons de distribution sur ossatures</t>
  </si>
  <si>
    <t>CH5</t>
  </si>
  <si>
    <t xml:space="preserve">2.3.2 1 </t>
  </si>
  <si>
    <t>Cloison 98/48 isolante</t>
  </si>
  <si>
    <t>m2</t>
  </si>
  <si>
    <t>ART</t>
  </si>
  <si>
    <t>000-Y255</t>
  </si>
  <si>
    <t xml:space="preserve">2.3.2 2 </t>
  </si>
  <si>
    <t>Plus-value: cloisons cintrées</t>
  </si>
  <si>
    <t>m2</t>
  </si>
  <si>
    <t>ART</t>
  </si>
  <si>
    <t>000-P342</t>
  </si>
  <si>
    <t xml:space="preserve">2.3.2 3 </t>
  </si>
  <si>
    <t>Cloison 72/48 isolante</t>
  </si>
  <si>
    <t>m2</t>
  </si>
  <si>
    <t>ART</t>
  </si>
  <si>
    <t>72/48</t>
  </si>
  <si>
    <t xml:space="preserve">2.3.2 4 </t>
  </si>
  <si>
    <t>Plus-value hydrofuge</t>
  </si>
  <si>
    <t>m2</t>
  </si>
  <si>
    <t>ART</t>
  </si>
  <si>
    <t>017-G549</t>
  </si>
  <si>
    <t>2.3.3</t>
  </si>
  <si>
    <t>Incorporations de menuiseries</t>
  </si>
  <si>
    <t>CH5</t>
  </si>
  <si>
    <t xml:space="preserve">2.3.3 1 </t>
  </si>
  <si>
    <t>Incorporation de blocs-portes 1 vtl</t>
  </si>
  <si>
    <t>U</t>
  </si>
  <si>
    <t>ART</t>
  </si>
  <si>
    <t>017-G297</t>
  </si>
  <si>
    <t>Total CLOISONS</t>
  </si>
  <si>
    <t>STOT</t>
  </si>
  <si>
    <t>2.4</t>
  </si>
  <si>
    <t>GAINES TECHNIQUES</t>
  </si>
  <si>
    <t>CH4</t>
  </si>
  <si>
    <t>2.4.1</t>
  </si>
  <si>
    <t>Gaines techniques verticales</t>
  </si>
  <si>
    <t>CH5</t>
  </si>
  <si>
    <t xml:space="preserve">2.4.1 1 </t>
  </si>
  <si>
    <t>Easy Stil 115/90-62 - ERP</t>
  </si>
  <si>
    <t>m2</t>
  </si>
  <si>
    <t>ART</t>
  </si>
  <si>
    <t>017-G300</t>
  </si>
  <si>
    <t>2.4.2</t>
  </si>
  <si>
    <t>Incorporations de menuiseries</t>
  </si>
  <si>
    <t>CH5</t>
  </si>
  <si>
    <t xml:space="preserve">2.4.2 1 </t>
  </si>
  <si>
    <t>Incorporation de trappe de visite</t>
  </si>
  <si>
    <t>U</t>
  </si>
  <si>
    <t>ART</t>
  </si>
  <si>
    <t>017-G547</t>
  </si>
  <si>
    <t>Total GAINES TECHNIQUES</t>
  </si>
  <si>
    <t>STOT</t>
  </si>
  <si>
    <t>2.5</t>
  </si>
  <si>
    <t>FAUX-PLAFONDS EN PLAQUES</t>
  </si>
  <si>
    <t>CH4</t>
  </si>
  <si>
    <t>2.5.1</t>
  </si>
  <si>
    <t>Isolation en laine de verre sur faux-plafonds</t>
  </si>
  <si>
    <t>CH5</t>
  </si>
  <si>
    <t xml:space="preserve">2.5.1 1 </t>
  </si>
  <si>
    <t>Laine de verre déroulée : 100 mm</t>
  </si>
  <si>
    <t>m2</t>
  </si>
  <si>
    <t>ART</t>
  </si>
  <si>
    <t>000-I396</t>
  </si>
  <si>
    <t>2.5.2</t>
  </si>
  <si>
    <t>Plafonds intérieurs en plaques de plâtre</t>
  </si>
  <si>
    <t>CH5</t>
  </si>
  <si>
    <t xml:space="preserve">2.5.2 1 </t>
  </si>
  <si>
    <t>Faux plafonds 1BA13</t>
  </si>
  <si>
    <t>m2</t>
  </si>
  <si>
    <t>ART</t>
  </si>
  <si>
    <t>017-D344</t>
  </si>
  <si>
    <t xml:space="preserve">2.5.2 2 </t>
  </si>
  <si>
    <t>Faux plafonds 1BA18</t>
  </si>
  <si>
    <t>m2</t>
  </si>
  <si>
    <t>ART</t>
  </si>
  <si>
    <t>1BA18-BA</t>
  </si>
  <si>
    <t>2.5.3</t>
  </si>
  <si>
    <t>Plafonds acoustiques en plaque de plâtre</t>
  </si>
  <si>
    <t>CH5</t>
  </si>
  <si>
    <t xml:space="preserve">2.5.3 1 </t>
  </si>
  <si>
    <t>Faux plafonds Gyptone Quattro 41, ou équivalent</t>
  </si>
  <si>
    <t>m2</t>
  </si>
  <si>
    <t>ART</t>
  </si>
  <si>
    <t>HPIBE011</t>
  </si>
  <si>
    <t>2.5.4</t>
  </si>
  <si>
    <t>Joues latérales en plaque de plâtre</t>
  </si>
  <si>
    <t>CH5</t>
  </si>
  <si>
    <t xml:space="preserve">2.5.4 1 </t>
  </si>
  <si>
    <t>Joues latérales: Hauteur 50 cm</t>
  </si>
  <si>
    <t>ml</t>
  </si>
  <si>
    <t>ART</t>
  </si>
  <si>
    <t>000-E768</t>
  </si>
  <si>
    <t xml:space="preserve">2.5.4 2 </t>
  </si>
  <si>
    <t>Joues latérales: Hauteur 22 cm</t>
  </si>
  <si>
    <t>ml</t>
  </si>
  <si>
    <t>ART</t>
  </si>
  <si>
    <t>017-G551</t>
  </si>
  <si>
    <t xml:space="preserve">2.5.4 3 </t>
  </si>
  <si>
    <t>Joues latérales: Hauteur 10 cm</t>
  </si>
  <si>
    <t>ml</t>
  </si>
  <si>
    <t>ART</t>
  </si>
  <si>
    <t>017-G550</t>
  </si>
  <si>
    <t>2.5.5</t>
  </si>
  <si>
    <t>Caissons et conduits horizontaux</t>
  </si>
  <si>
    <t>CH5</t>
  </si>
  <si>
    <t xml:space="preserve">2.5.5 1 </t>
  </si>
  <si>
    <t>Soffite d'habillage : Dimensions selon plans Fluides</t>
  </si>
  <si>
    <t>ml</t>
  </si>
  <si>
    <t>ART</t>
  </si>
  <si>
    <t>017-G447</t>
  </si>
  <si>
    <t>Total FAUX-PLAFONDS EN PLAQUES</t>
  </si>
  <si>
    <t>STOT</t>
  </si>
  <si>
    <t>2.6</t>
  </si>
  <si>
    <t>FAUX-PLAFONDS EN DALLES</t>
  </si>
  <si>
    <t>CH4</t>
  </si>
  <si>
    <t>2.6.1</t>
  </si>
  <si>
    <t>Isolation en laine de verre sur faux-plafonds</t>
  </si>
  <si>
    <t>CH5</t>
  </si>
  <si>
    <t xml:space="preserve">2.6.1 1 </t>
  </si>
  <si>
    <t>Laine de verre déroulée : 100 mm</t>
  </si>
  <si>
    <t>m2</t>
  </si>
  <si>
    <t>ART</t>
  </si>
  <si>
    <t>017-G548</t>
  </si>
  <si>
    <t>2.6.2</t>
  </si>
  <si>
    <t>Plafonds suspendus en laine de roche</t>
  </si>
  <si>
    <t>CH5</t>
  </si>
  <si>
    <t xml:space="preserve">2.6.2 1 </t>
  </si>
  <si>
    <t>Faux plafonds 60 x 60 cm</t>
  </si>
  <si>
    <t>m2</t>
  </si>
  <si>
    <t>ART</t>
  </si>
  <si>
    <t>000-H888</t>
  </si>
  <si>
    <t>Total FAUX-PLAFONDS EN DALLES</t>
  </si>
  <si>
    <t>STOT</t>
  </si>
  <si>
    <t>2.7</t>
  </si>
  <si>
    <t>PEINTURES - NETTOYAGE</t>
  </si>
  <si>
    <t>CH4</t>
  </si>
  <si>
    <t>2.7.1</t>
  </si>
  <si>
    <t>Préparation sur parois existantes</t>
  </si>
  <si>
    <t>CH5</t>
  </si>
  <si>
    <t xml:space="preserve">2.7.1 1 </t>
  </si>
  <si>
    <t>Préparation sur existant</t>
  </si>
  <si>
    <t>m2</t>
  </si>
  <si>
    <t>ART</t>
  </si>
  <si>
    <t>001-A518</t>
  </si>
  <si>
    <t>2.7.2</t>
  </si>
  <si>
    <t>Préparation des murs</t>
  </si>
  <si>
    <t>CH5</t>
  </si>
  <si>
    <t xml:space="preserve">2.7.2 1 </t>
  </si>
  <si>
    <t>Enduits pelliculaires</t>
  </si>
  <si>
    <t>m2</t>
  </si>
  <si>
    <t>ART</t>
  </si>
  <si>
    <t>001-A667</t>
  </si>
  <si>
    <t>2.7.3</t>
  </si>
  <si>
    <t>Peinture acrylique</t>
  </si>
  <si>
    <t>CH5</t>
  </si>
  <si>
    <t xml:space="preserve">2.7.3 1 </t>
  </si>
  <si>
    <t>Acrylique sur murs</t>
  </si>
  <si>
    <t>m2</t>
  </si>
  <si>
    <t>ART</t>
  </si>
  <si>
    <t>PAS-MURS</t>
  </si>
  <si>
    <t xml:space="preserve">2.7.3 2 </t>
  </si>
  <si>
    <t>Acrylique sur plafonds</t>
  </si>
  <si>
    <t>m2</t>
  </si>
  <si>
    <t>ART</t>
  </si>
  <si>
    <t>PAM-PLAF</t>
  </si>
  <si>
    <t>2.7.4</t>
  </si>
  <si>
    <t>Vernis sur boiseries</t>
  </si>
  <si>
    <t>CH5</t>
  </si>
  <si>
    <t xml:space="preserve">2.7.4 1 </t>
  </si>
  <si>
    <t>Peinture boiseries</t>
  </si>
  <si>
    <t>m2</t>
  </si>
  <si>
    <t>ART</t>
  </si>
  <si>
    <t>001-A519</t>
  </si>
  <si>
    <t>2.7.5</t>
  </si>
  <si>
    <t>Peintures sur métaux</t>
  </si>
  <si>
    <t>CH5</t>
  </si>
  <si>
    <t xml:space="preserve">2.7.5 1 </t>
  </si>
  <si>
    <t>Peinture glycérophatique</t>
  </si>
  <si>
    <t>m2</t>
  </si>
  <si>
    <t>ART</t>
  </si>
  <si>
    <t>000-H622</t>
  </si>
  <si>
    <t>2.7.6</t>
  </si>
  <si>
    <t>Peinture de sol</t>
  </si>
  <si>
    <t>CH5</t>
  </si>
  <si>
    <t xml:space="preserve">2.7.6 1 </t>
  </si>
  <si>
    <t>Peinture acrylique anti-poussière</t>
  </si>
  <si>
    <t>m2</t>
  </si>
  <si>
    <t>ART</t>
  </si>
  <si>
    <t>000-F084</t>
  </si>
  <si>
    <t>2.7.7</t>
  </si>
  <si>
    <t>Nettoyage de mise en service</t>
  </si>
  <si>
    <t>CH5</t>
  </si>
  <si>
    <t xml:space="preserve">2.7.7 1 </t>
  </si>
  <si>
    <t>Nettoyage</t>
  </si>
  <si>
    <t>ens</t>
  </si>
  <si>
    <t>ART</t>
  </si>
  <si>
    <t>000-O957</t>
  </si>
  <si>
    <t>Total PEINTURES - NETTOYAGE</t>
  </si>
  <si>
    <t>STOT</t>
  </si>
  <si>
    <t>Montant HT du Lot N°07 PLATRERIE - PEINTURE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</si>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</sst>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5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4" applyBorder="1">
      <alignment horizontal="left" vertical="top" wrapText="1"/>
    </xf>
    <xf numFmtId="0" fontId="1" fillId="0" borderId="15" xfId="1" applyBorder="1">
      <alignment horizontal="left" vertical="top" wrapText="1"/>
    </xf>
    <xf numFmtId="0" fontId="9" fillId="0" borderId="14" xfId="26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0" fontId="19" fillId="0" borderId="7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7" xfId="17" applyFont="1" applyBorder="1" applyAlignment="1">
      <alignment horizontal="left" vertical="top" wrapText="1"/>
    </xf>
    <xf numFmtId="0" fontId="2" fillId="0" borderId="12" xfId="17" applyBorder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8" fillId="0" borderId="14" xfId="18" applyBorder="1">
      <alignment horizontal="left" vertical="top" wrapText="1"/>
    </xf>
    <xf numFmtId="0" fontId="1" fillId="0" borderId="7" xfId="1" applyBorder="1">
      <alignment horizontal="left" vertical="top" wrapText="1"/>
    </xf>
    <xf numFmtId="0" fontId="9" fillId="0" borderId="12" xfId="26" applyBorder="1">
      <alignment horizontal="left" vertical="top" wrapText="1"/>
    </xf>
    <xf numFmtId="0" fontId="1" fillId="2" borderId="7" xfId="1" applyFill="1" applyBorder="1">
      <alignment horizontal="left" vertical="top" wrapText="1"/>
    </xf>
    <xf numFmtId="0" fontId="8" fillId="0" borderId="12" xfId="18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166" fontId="0" fillId="0" borderId="8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8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3" xfId="0" applyNumberFormat="1" applyBorder="1" applyAlignment="1">
      <alignment horizontal="left" vertical="top" wrapText="1"/>
    </xf>
    <xf numFmtId="166" fontId="0" fillId="0" borderId="10" xfId="0" applyNumberFormat="1" applyBorder="1" applyAlignment="1">
      <alignment horizontal="right" vertical="top" wrapText="1"/>
    </xf>
    <xf numFmtId="166" fontId="0" fillId="0" borderId="6" xfId="0" applyNumberFormat="1" applyBorder="1" applyAlignment="1">
      <alignment horizontal="left" vertical="top" wrapText="1"/>
    </xf>
    <xf numFmtId="166" fontId="0" fillId="0" borderId="4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2016000</xdr:colOff>
      <xdr:row>27</xdr:row>
      <xdr:rowOff>169054</xdr:rowOff>
    </xdr:from>
    <xdr:to>
      <xdr:col>0</xdr:col>
      <xdr:colOff>4467810</xdr:colOff>
      <xdr:row>48</xdr:row>
      <xdr:rowOff>49201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31339" y="5320174"/>
          <a:ext cx="2434383" cy="386921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Conseil d'état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 place du Palais Royal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75100 PARIS Cedex 01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michaelle.yung@conseil-etat.fr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Mandataire 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Agence Béatrice MOUTON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13 rue Chapon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75003 PARIS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0142786741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beatrice-mouton@orange.fr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Bureau d'études TCE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0385211161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me2co@btp-ingenieriesolutions.com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 d'exécution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Atelier CLEA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64 rue de Longvic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21000 DIJON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0345623704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anne.clerget@atelierclea.fr</a:t>
          </a:r>
        </a:p>
      </xdr:txBody>
    </xdr:sp>
    <xdr:clientData/>
  </xdr:twoCellAnchor>
  <xdr:twoCellAnchor editAs="absolute">
    <xdr:from>
      <xdr:col>0</xdr:col>
      <xdr:colOff>750285</xdr:colOff>
      <xdr:row>7</xdr:row>
      <xdr:rowOff>56780</xdr:rowOff>
    </xdr:from>
    <xdr:to>
      <xdr:col>0</xdr:col>
      <xdr:colOff>6004380</xdr:colOff>
      <xdr:row>17</xdr:row>
      <xdr:rowOff>15875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0285" y="1279155"/>
          <a:ext cx="5254095" cy="1705345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Extension du tribunal administratif de Dijon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20 et 22 rue d'Assas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21000 DIJON</a:t>
          </a:r>
        </a:p>
      </xdr:txBody>
    </xdr:sp>
    <xdr:clientData/>
  </xdr:twoCellAnchor>
  <xdr:twoCellAnchor editAs="absolute">
    <xdr:from>
      <xdr:col>0</xdr:col>
      <xdr:colOff>684000</xdr:colOff>
      <xdr:row>16</xdr:row>
      <xdr:rowOff>111861</xdr:rowOff>
    </xdr:from>
    <xdr:to>
      <xdr:col>0</xdr:col>
      <xdr:colOff>5940000</xdr:colOff>
      <xdr:row>25</xdr:row>
      <xdr:rowOff>9288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9357" y="3159861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D.P.G.F. V4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N°07 PLATRERIE - PEINTURE</a:t>
          </a:r>
        </a:p>
      </xdr:txBody>
    </xdr:sp>
    <xdr:clientData/>
  </xdr:twoCellAnchor>
  <xdr:twoCellAnchor editAs="absolute">
    <xdr:from>
      <xdr:col>0</xdr:col>
      <xdr:colOff>4327620</xdr:colOff>
      <xdr:row>0</xdr:row>
      <xdr:rowOff>54080</xdr:rowOff>
    </xdr:from>
    <xdr:to>
      <xdr:col>0</xdr:col>
      <xdr:colOff>6620190</xdr:colOff>
      <xdr:row>4</xdr:row>
      <xdr:rowOff>19463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0385211161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me2co@btp-ingenieriesolutions.com</a:t>
          </a:r>
        </a:p>
      </xdr:txBody>
    </xdr:sp>
    <xdr:clientData/>
  </xdr:twoCellAnchor>
  <xdr:twoCellAnchor editAs="absolute">
    <xdr:from>
      <xdr:col>0</xdr:col>
      <xdr:colOff>244380</xdr:colOff>
      <xdr:row>0</xdr:row>
      <xdr:rowOff>56867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174285</xdr:colOff>
      <xdr:row>4</xdr:row>
      <xdr:rowOff>130411</xdr:rowOff>
    </xdr:from>
    <xdr:to>
      <xdr:col>0</xdr:col>
      <xdr:colOff>6411810</xdr:colOff>
      <xdr:row>4</xdr:row>
      <xdr:rowOff>130411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829228</xdr:colOff>
      <xdr:row>0</xdr:row>
      <xdr:rowOff>438833</xdr:rowOff>
    </xdr:from>
    <xdr:to>
      <xdr:col>5</xdr:col>
      <xdr:colOff>636844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3</xdr:col>
      <xdr:colOff>282601</xdr:colOff>
      <xdr:row>0</xdr:row>
      <xdr:rowOff>18282</xdr:rowOff>
    </xdr:from>
    <xdr:to>
      <xdr:col>5</xdr:col>
      <xdr:colOff>636844</xdr:colOff>
      <xdr:row>0</xdr:row>
      <xdr:rowOff>438833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</a:t>
          </a:r>
        </a:p>
      </xdr:txBody>
    </xdr:sp>
    <xdr:clientData/>
  </xdr:twoCellAnchor>
  <xdr:twoCellAnchor editAs="absolute">
    <xdr:from>
      <xdr:col>1</xdr:col>
      <xdr:colOff>829228</xdr:colOff>
      <xdr:row>0</xdr:row>
      <xdr:rowOff>18282</xdr:rowOff>
    </xdr:from>
    <xdr:to>
      <xdr:col>3</xdr:col>
      <xdr:colOff>282601</xdr:colOff>
      <xdr:row>0</xdr:row>
      <xdr:rowOff>438833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07 - Lot N°07 PLATRERIE - PEINTURE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130280</xdr:rowOff>
    </xdr:from>
    <xdr:to>
      <xdr:col>1</xdr:col>
      <xdr:colOff>797038</xdr:colOff>
      <xdr:row>0</xdr:row>
      <xdr:rowOff>818242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C638D-C211-43DA-900F-898752B5F48E}">
  <sheetPr>
    <pageSetUpPr fitToPage="1"/>
  </sheetPr>
  <dimension ref="A1"/>
  <sheetViews>
    <sheetView showGridLines="0" view="pageBreakPreview" zoomScale="60" zoomScaleNormal="100" workbookViewId="0">
      <selection activeCell="F24" sqref="F24"/>
    </sheetView>
  </sheetViews>
  <sheetFormatPr baseColWidth="10" defaultColWidth="10.7109375" defaultRowHeight="15" x14ac:dyDescent="0.25"/>
  <cols>
    <col min="1" max="1" width="96.71093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5B4CC-7E1C-4B8C-978B-E09AF5CDDD2A}">
  <sheetPr>
    <pageSetUpPr fitToPage="1"/>
  </sheetPr>
  <dimension ref="A1:ZZ93"/>
  <sheetViews>
    <sheetView showGridLines="0" tabSelected="1" view="pageBreakPreview" zoomScaleNormal="100" zoomScaleSheetLayoutView="100" workbookViewId="0">
      <pane xSplit="2" ySplit="2" topLeftCell="C12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0.7109375" defaultRowHeight="15" x14ac:dyDescent="0.25"/>
  <cols>
    <col min="1" max="1" width="5.7109375" bestFit="1" customWidth="1"/>
    <col min="2" max="2" width="55.570312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6.45" customHeight="1" x14ac:dyDescent="0.25">
      <c r="A1" s="52"/>
      <c r="B1" s="53"/>
      <c r="C1" s="53"/>
      <c r="D1" s="53"/>
      <c r="E1" s="53"/>
      <c r="F1" s="54"/>
    </row>
    <row r="2" spans="1:702" ht="45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10" t="s">
        <v>4</v>
      </c>
      <c r="B4" s="11" t="s">
        <v>5</v>
      </c>
      <c r="C4" s="12"/>
      <c r="D4" s="12"/>
      <c r="E4" s="12"/>
      <c r="F4" s="13"/>
      <c r="ZY4" t="s">
        <v>6</v>
      </c>
      <c r="ZZ4" s="14"/>
    </row>
    <row r="5" spans="1:702" x14ac:dyDescent="0.25">
      <c r="A5" s="15" t="s">
        <v>7</v>
      </c>
      <c r="B5" s="16" t="s">
        <v>8</v>
      </c>
      <c r="C5" s="12"/>
      <c r="D5" s="12"/>
      <c r="E5" s="41"/>
      <c r="F5" s="42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9" t="s">
        <v>12</v>
      </c>
      <c r="D6" s="20"/>
      <c r="E6" s="43"/>
      <c r="F6" s="44">
        <f>ROUND(D6*E6,2)</f>
        <v>0</v>
      </c>
      <c r="ZY6" t="s">
        <v>13</v>
      </c>
      <c r="ZZ6" s="14" t="s">
        <v>14</v>
      </c>
    </row>
    <row r="7" spans="1:702" x14ac:dyDescent="0.25">
      <c r="A7" s="22"/>
      <c r="B7" s="23"/>
      <c r="C7" s="12"/>
      <c r="D7" s="12"/>
      <c r="E7" s="41"/>
      <c r="F7" s="45"/>
    </row>
    <row r="8" spans="1:702" x14ac:dyDescent="0.25">
      <c r="A8" s="24"/>
      <c r="B8" s="25" t="s">
        <v>15</v>
      </c>
      <c r="C8" s="12"/>
      <c r="D8" s="12"/>
      <c r="E8" s="41"/>
      <c r="F8" s="46">
        <f>SUBTOTAL(109,F6:F7)</f>
        <v>0</v>
      </c>
      <c r="G8" s="26"/>
      <c r="ZY8" t="s">
        <v>16</v>
      </c>
    </row>
    <row r="9" spans="1:702" x14ac:dyDescent="0.25">
      <c r="A9" s="27"/>
      <c r="B9" s="28"/>
      <c r="C9" s="12"/>
      <c r="D9" s="12"/>
      <c r="E9" s="41"/>
      <c r="F9" s="47"/>
    </row>
    <row r="10" spans="1:702" x14ac:dyDescent="0.25">
      <c r="A10" s="15" t="s">
        <v>17</v>
      </c>
      <c r="B10" s="16" t="s">
        <v>18</v>
      </c>
      <c r="C10" s="12"/>
      <c r="D10" s="12"/>
      <c r="E10" s="41"/>
      <c r="F10" s="42"/>
      <c r="ZY10" t="s">
        <v>19</v>
      </c>
      <c r="ZZ10" s="14"/>
    </row>
    <row r="11" spans="1:702" x14ac:dyDescent="0.25">
      <c r="A11" s="29" t="s">
        <v>20</v>
      </c>
      <c r="B11" s="30" t="s">
        <v>21</v>
      </c>
      <c r="C11" s="12"/>
      <c r="D11" s="12"/>
      <c r="E11" s="41"/>
      <c r="F11" s="42"/>
      <c r="ZY11" t="s">
        <v>22</v>
      </c>
      <c r="ZZ11" s="14"/>
    </row>
    <row r="12" spans="1:702" x14ac:dyDescent="0.25">
      <c r="A12" s="31" t="s">
        <v>23</v>
      </c>
      <c r="B12" s="32" t="s">
        <v>24</v>
      </c>
      <c r="C12" s="19" t="s">
        <v>25</v>
      </c>
      <c r="D12" s="21"/>
      <c r="E12" s="43"/>
      <c r="F12" s="44">
        <f>ROUND(D12*E12,2)</f>
        <v>0</v>
      </c>
      <c r="ZY12" t="s">
        <v>26</v>
      </c>
      <c r="ZZ12" s="14" t="s">
        <v>27</v>
      </c>
    </row>
    <row r="13" spans="1:702" x14ac:dyDescent="0.25">
      <c r="A13" s="31" t="s">
        <v>28</v>
      </c>
      <c r="B13" s="32" t="s">
        <v>29</v>
      </c>
      <c r="C13" s="19" t="s">
        <v>30</v>
      </c>
      <c r="D13" s="21"/>
      <c r="E13" s="43"/>
      <c r="F13" s="44">
        <f>ROUND(D13*E13,2)</f>
        <v>0</v>
      </c>
      <c r="ZY13" t="s">
        <v>31</v>
      </c>
      <c r="ZZ13" s="14" t="s">
        <v>32</v>
      </c>
    </row>
    <row r="14" spans="1:702" x14ac:dyDescent="0.25">
      <c r="A14" s="31" t="s">
        <v>33</v>
      </c>
      <c r="B14" s="32" t="s">
        <v>34</v>
      </c>
      <c r="C14" s="19" t="s">
        <v>35</v>
      </c>
      <c r="D14" s="21"/>
      <c r="E14" s="43"/>
      <c r="F14" s="44">
        <f>ROUND(D14*E14,2)</f>
        <v>0</v>
      </c>
      <c r="ZY14" t="s">
        <v>36</v>
      </c>
      <c r="ZZ14" s="14" t="s">
        <v>37</v>
      </c>
    </row>
    <row r="15" spans="1:702" x14ac:dyDescent="0.25">
      <c r="A15" s="33" t="s">
        <v>38</v>
      </c>
      <c r="B15" s="34" t="s">
        <v>39</v>
      </c>
      <c r="C15" s="12"/>
      <c r="D15" s="12"/>
      <c r="E15" s="41"/>
      <c r="F15" s="42"/>
      <c r="ZY15" t="s">
        <v>40</v>
      </c>
      <c r="ZZ15" s="14"/>
    </row>
    <row r="16" spans="1:702" x14ac:dyDescent="0.25">
      <c r="A16" s="31" t="s">
        <v>41</v>
      </c>
      <c r="B16" s="32" t="s">
        <v>42</v>
      </c>
      <c r="C16" s="19" t="s">
        <v>43</v>
      </c>
      <c r="D16" s="21"/>
      <c r="E16" s="43"/>
      <c r="F16" s="44">
        <f>ROUND(D16*E16,2)</f>
        <v>0</v>
      </c>
      <c r="ZY16" t="s">
        <v>44</v>
      </c>
      <c r="ZZ16" s="14" t="s">
        <v>45</v>
      </c>
    </row>
    <row r="17" spans="1:702" x14ac:dyDescent="0.25">
      <c r="A17" s="22"/>
      <c r="B17" s="23"/>
      <c r="C17" s="12"/>
      <c r="D17" s="12"/>
      <c r="E17" s="41"/>
      <c r="F17" s="45"/>
    </row>
    <row r="18" spans="1:702" x14ac:dyDescent="0.25">
      <c r="A18" s="24"/>
      <c r="B18" s="25" t="s">
        <v>46</v>
      </c>
      <c r="C18" s="12"/>
      <c r="D18" s="12"/>
      <c r="E18" s="41"/>
      <c r="F18" s="46">
        <f>SUBTOTAL(109,F11:F17)</f>
        <v>0</v>
      </c>
      <c r="G18" s="26"/>
      <c r="ZY18" t="s">
        <v>47</v>
      </c>
    </row>
    <row r="19" spans="1:702" x14ac:dyDescent="0.25">
      <c r="A19" s="27"/>
      <c r="B19" s="28"/>
      <c r="C19" s="12"/>
      <c r="D19" s="12"/>
      <c r="E19" s="41"/>
      <c r="F19" s="47"/>
    </row>
    <row r="20" spans="1:702" x14ac:dyDescent="0.25">
      <c r="A20" s="15" t="s">
        <v>48</v>
      </c>
      <c r="B20" s="16" t="s">
        <v>49</v>
      </c>
      <c r="C20" s="12"/>
      <c r="D20" s="12"/>
      <c r="E20" s="41"/>
      <c r="F20" s="42"/>
      <c r="ZY20" t="s">
        <v>50</v>
      </c>
      <c r="ZZ20" s="14"/>
    </row>
    <row r="21" spans="1:702" x14ac:dyDescent="0.25">
      <c r="A21" s="29" t="s">
        <v>51</v>
      </c>
      <c r="B21" s="30" t="s">
        <v>52</v>
      </c>
      <c r="C21" s="12"/>
      <c r="D21" s="12"/>
      <c r="E21" s="41"/>
      <c r="F21" s="42"/>
      <c r="ZY21" t="s">
        <v>53</v>
      </c>
      <c r="ZZ21" s="14"/>
    </row>
    <row r="22" spans="1:702" x14ac:dyDescent="0.25">
      <c r="A22" s="31" t="s">
        <v>54</v>
      </c>
      <c r="B22" s="32" t="s">
        <v>55</v>
      </c>
      <c r="C22" s="19" t="s">
        <v>56</v>
      </c>
      <c r="D22" s="21"/>
      <c r="E22" s="43"/>
      <c r="F22" s="44">
        <f>ROUND(D22*E22,2)</f>
        <v>0</v>
      </c>
      <c r="ZY22" t="s">
        <v>57</v>
      </c>
      <c r="ZZ22" s="14" t="s">
        <v>58</v>
      </c>
    </row>
    <row r="23" spans="1:702" x14ac:dyDescent="0.25">
      <c r="A23" s="31" t="s">
        <v>59</v>
      </c>
      <c r="B23" s="32" t="s">
        <v>60</v>
      </c>
      <c r="C23" s="19" t="s">
        <v>61</v>
      </c>
      <c r="D23" s="21"/>
      <c r="E23" s="43"/>
      <c r="F23" s="44">
        <f>ROUND(D23*E23,2)</f>
        <v>0</v>
      </c>
      <c r="ZY23" t="s">
        <v>62</v>
      </c>
      <c r="ZZ23" s="14" t="s">
        <v>63</v>
      </c>
    </row>
    <row r="24" spans="1:702" x14ac:dyDescent="0.25">
      <c r="A24" s="31" t="s">
        <v>64</v>
      </c>
      <c r="B24" s="32" t="s">
        <v>65</v>
      </c>
      <c r="C24" s="19" t="s">
        <v>66</v>
      </c>
      <c r="D24" s="21"/>
      <c r="E24" s="43"/>
      <c r="F24" s="44">
        <f>ROUND(D24*E24,2)</f>
        <v>0</v>
      </c>
      <c r="ZY24" t="s">
        <v>67</v>
      </c>
      <c r="ZZ24" s="14" t="s">
        <v>68</v>
      </c>
    </row>
    <row r="25" spans="1:702" x14ac:dyDescent="0.25">
      <c r="A25" s="33" t="s">
        <v>69</v>
      </c>
      <c r="B25" s="34" t="s">
        <v>70</v>
      </c>
      <c r="C25" s="12"/>
      <c r="D25" s="12"/>
      <c r="E25" s="41"/>
      <c r="F25" s="42"/>
      <c r="ZY25" t="s">
        <v>71</v>
      </c>
      <c r="ZZ25" s="14"/>
    </row>
    <row r="26" spans="1:702" x14ac:dyDescent="0.25">
      <c r="A26" s="31" t="s">
        <v>72</v>
      </c>
      <c r="B26" s="32" t="s">
        <v>73</v>
      </c>
      <c r="C26" s="19" t="s">
        <v>74</v>
      </c>
      <c r="D26" s="21"/>
      <c r="E26" s="43"/>
      <c r="F26" s="44">
        <f>ROUND(D26*E26,2)</f>
        <v>0</v>
      </c>
      <c r="ZY26" t="s">
        <v>75</v>
      </c>
      <c r="ZZ26" s="14" t="s">
        <v>76</v>
      </c>
    </row>
    <row r="27" spans="1:702" x14ac:dyDescent="0.25">
      <c r="A27" s="31" t="s">
        <v>77</v>
      </c>
      <c r="B27" s="32" t="s">
        <v>78</v>
      </c>
      <c r="C27" s="19" t="s">
        <v>79</v>
      </c>
      <c r="D27" s="21"/>
      <c r="E27" s="43"/>
      <c r="F27" s="44">
        <f>ROUND(D27*E27,2)</f>
        <v>0</v>
      </c>
      <c r="ZY27" t="s">
        <v>80</v>
      </c>
      <c r="ZZ27" s="14" t="s">
        <v>81</v>
      </c>
    </row>
    <row r="28" spans="1:702" x14ac:dyDescent="0.25">
      <c r="A28" s="31" t="s">
        <v>82</v>
      </c>
      <c r="B28" s="32" t="s">
        <v>83</v>
      </c>
      <c r="C28" s="19" t="s">
        <v>84</v>
      </c>
      <c r="D28" s="21"/>
      <c r="E28" s="43"/>
      <c r="F28" s="44">
        <f>ROUND(D28*E28,2)</f>
        <v>0</v>
      </c>
      <c r="ZY28" t="s">
        <v>85</v>
      </c>
      <c r="ZZ28" s="14" t="s">
        <v>86</v>
      </c>
    </row>
    <row r="29" spans="1:702" x14ac:dyDescent="0.25">
      <c r="A29" s="31" t="s">
        <v>87</v>
      </c>
      <c r="B29" s="32" t="s">
        <v>88</v>
      </c>
      <c r="C29" s="19" t="s">
        <v>89</v>
      </c>
      <c r="D29" s="21"/>
      <c r="E29" s="43"/>
      <c r="F29" s="44">
        <f>ROUND(D29*E29,2)</f>
        <v>0</v>
      </c>
      <c r="ZY29" t="s">
        <v>90</v>
      </c>
      <c r="ZZ29" s="14" t="s">
        <v>91</v>
      </c>
    </row>
    <row r="30" spans="1:702" x14ac:dyDescent="0.25">
      <c r="A30" s="33" t="s">
        <v>92</v>
      </c>
      <c r="B30" s="34" t="s">
        <v>93</v>
      </c>
      <c r="C30" s="12"/>
      <c r="D30" s="12"/>
      <c r="E30" s="41"/>
      <c r="F30" s="42"/>
      <c r="ZY30" t="s">
        <v>94</v>
      </c>
      <c r="ZZ30" s="14"/>
    </row>
    <row r="31" spans="1:702" x14ac:dyDescent="0.25">
      <c r="A31" s="31" t="s">
        <v>95</v>
      </c>
      <c r="B31" s="32" t="s">
        <v>96</v>
      </c>
      <c r="C31" s="19" t="s">
        <v>97</v>
      </c>
      <c r="D31" s="20"/>
      <c r="E31" s="43"/>
      <c r="F31" s="44">
        <f>ROUND(D31*E31,2)</f>
        <v>0</v>
      </c>
      <c r="ZY31" t="s">
        <v>98</v>
      </c>
      <c r="ZZ31" s="14" t="s">
        <v>99</v>
      </c>
    </row>
    <row r="32" spans="1:702" x14ac:dyDescent="0.25">
      <c r="A32" s="22"/>
      <c r="B32" s="23"/>
      <c r="C32" s="12"/>
      <c r="D32" s="12"/>
      <c r="E32" s="41"/>
      <c r="F32" s="45"/>
    </row>
    <row r="33" spans="1:702" x14ac:dyDescent="0.25">
      <c r="A33" s="24"/>
      <c r="B33" s="25" t="s">
        <v>100</v>
      </c>
      <c r="C33" s="12"/>
      <c r="D33" s="12"/>
      <c r="E33" s="41"/>
      <c r="F33" s="46">
        <f>SUBTOTAL(109,F21:F32)</f>
        <v>0</v>
      </c>
      <c r="G33" s="26"/>
      <c r="ZY33" t="s">
        <v>101</v>
      </c>
    </row>
    <row r="34" spans="1:702" x14ac:dyDescent="0.25">
      <c r="A34" s="27"/>
      <c r="B34" s="28"/>
      <c r="C34" s="12"/>
      <c r="D34" s="12"/>
      <c r="E34" s="41"/>
      <c r="F34" s="47"/>
    </row>
    <row r="35" spans="1:702" x14ac:dyDescent="0.25">
      <c r="A35" s="15" t="s">
        <v>102</v>
      </c>
      <c r="B35" s="16" t="s">
        <v>103</v>
      </c>
      <c r="C35" s="12"/>
      <c r="D35" s="12"/>
      <c r="E35" s="41"/>
      <c r="F35" s="42"/>
      <c r="ZY35" t="s">
        <v>104</v>
      </c>
      <c r="ZZ35" s="14"/>
    </row>
    <row r="36" spans="1:702" x14ac:dyDescent="0.25">
      <c r="A36" s="29" t="s">
        <v>105</v>
      </c>
      <c r="B36" s="30" t="s">
        <v>106</v>
      </c>
      <c r="C36" s="12"/>
      <c r="D36" s="12"/>
      <c r="E36" s="41"/>
      <c r="F36" s="42"/>
      <c r="ZY36" t="s">
        <v>107</v>
      </c>
      <c r="ZZ36" s="14"/>
    </row>
    <row r="37" spans="1:702" x14ac:dyDescent="0.25">
      <c r="A37" s="31" t="s">
        <v>108</v>
      </c>
      <c r="B37" s="32" t="s">
        <v>109</v>
      </c>
      <c r="C37" s="19" t="s">
        <v>110</v>
      </c>
      <c r="D37" s="21"/>
      <c r="E37" s="43"/>
      <c r="F37" s="44">
        <f>ROUND(D37*E37,2)</f>
        <v>0</v>
      </c>
      <c r="ZY37" t="s">
        <v>111</v>
      </c>
      <c r="ZZ37" s="14" t="s">
        <v>112</v>
      </c>
    </row>
    <row r="38" spans="1:702" x14ac:dyDescent="0.25">
      <c r="A38" s="33" t="s">
        <v>113</v>
      </c>
      <c r="B38" s="34" t="s">
        <v>114</v>
      </c>
      <c r="C38" s="12"/>
      <c r="D38" s="12"/>
      <c r="E38" s="41"/>
      <c r="F38" s="42"/>
      <c r="ZY38" t="s">
        <v>115</v>
      </c>
      <c r="ZZ38" s="14"/>
    </row>
    <row r="39" spans="1:702" x14ac:dyDescent="0.25">
      <c r="A39" s="31" t="s">
        <v>116</v>
      </c>
      <c r="B39" s="32" t="s">
        <v>117</v>
      </c>
      <c r="C39" s="19" t="s">
        <v>118</v>
      </c>
      <c r="D39" s="20"/>
      <c r="E39" s="43"/>
      <c r="F39" s="44">
        <f>ROUND(D39*E39,2)</f>
        <v>0</v>
      </c>
      <c r="ZY39" t="s">
        <v>119</v>
      </c>
      <c r="ZZ39" s="14" t="s">
        <v>120</v>
      </c>
    </row>
    <row r="40" spans="1:702" x14ac:dyDescent="0.25">
      <c r="A40" s="22"/>
      <c r="B40" s="23"/>
      <c r="C40" s="12"/>
      <c r="D40" s="12"/>
      <c r="E40" s="41"/>
      <c r="F40" s="45"/>
    </row>
    <row r="41" spans="1:702" x14ac:dyDescent="0.25">
      <c r="A41" s="24"/>
      <c r="B41" s="25" t="s">
        <v>121</v>
      </c>
      <c r="C41" s="12"/>
      <c r="D41" s="12"/>
      <c r="E41" s="41"/>
      <c r="F41" s="46">
        <f>SUBTOTAL(109,F36:F40)</f>
        <v>0</v>
      </c>
      <c r="G41" s="26"/>
      <c r="ZY41" t="s">
        <v>122</v>
      </c>
    </row>
    <row r="42" spans="1:702" x14ac:dyDescent="0.25">
      <c r="A42" s="27"/>
      <c r="B42" s="28"/>
      <c r="C42" s="12"/>
      <c r="D42" s="12"/>
      <c r="E42" s="41"/>
      <c r="F42" s="47"/>
    </row>
    <row r="43" spans="1:702" x14ac:dyDescent="0.25">
      <c r="A43" s="15" t="s">
        <v>123</v>
      </c>
      <c r="B43" s="16" t="s">
        <v>124</v>
      </c>
      <c r="C43" s="12"/>
      <c r="D43" s="12"/>
      <c r="E43" s="41"/>
      <c r="F43" s="42"/>
      <c r="ZY43" t="s">
        <v>125</v>
      </c>
      <c r="ZZ43" s="14"/>
    </row>
    <row r="44" spans="1:702" x14ac:dyDescent="0.25">
      <c r="A44" s="29" t="s">
        <v>126</v>
      </c>
      <c r="B44" s="30" t="s">
        <v>127</v>
      </c>
      <c r="C44" s="12"/>
      <c r="D44" s="12"/>
      <c r="E44" s="41"/>
      <c r="F44" s="42"/>
      <c r="ZY44" t="s">
        <v>128</v>
      </c>
      <c r="ZZ44" s="14"/>
    </row>
    <row r="45" spans="1:702" x14ac:dyDescent="0.25">
      <c r="A45" s="31" t="s">
        <v>129</v>
      </c>
      <c r="B45" s="32" t="s">
        <v>130</v>
      </c>
      <c r="C45" s="19" t="s">
        <v>131</v>
      </c>
      <c r="D45" s="21"/>
      <c r="E45" s="43"/>
      <c r="F45" s="44">
        <f>ROUND(D45*E45,2)</f>
        <v>0</v>
      </c>
      <c r="ZY45" t="s">
        <v>132</v>
      </c>
      <c r="ZZ45" s="14" t="s">
        <v>133</v>
      </c>
    </row>
    <row r="46" spans="1:702" x14ac:dyDescent="0.25">
      <c r="A46" s="33" t="s">
        <v>134</v>
      </c>
      <c r="B46" s="34" t="s">
        <v>135</v>
      </c>
      <c r="C46" s="12"/>
      <c r="D46" s="12"/>
      <c r="E46" s="41"/>
      <c r="F46" s="42"/>
      <c r="ZY46" t="s">
        <v>136</v>
      </c>
      <c r="ZZ46" s="14"/>
    </row>
    <row r="47" spans="1:702" x14ac:dyDescent="0.25">
      <c r="A47" s="31" t="s">
        <v>137</v>
      </c>
      <c r="B47" s="32" t="s">
        <v>138</v>
      </c>
      <c r="C47" s="19" t="s">
        <v>139</v>
      </c>
      <c r="D47" s="21"/>
      <c r="E47" s="43"/>
      <c r="F47" s="44">
        <f>ROUND(D47*E47,2)</f>
        <v>0</v>
      </c>
      <c r="ZY47" t="s">
        <v>140</v>
      </c>
      <c r="ZZ47" s="14" t="s">
        <v>141</v>
      </c>
    </row>
    <row r="48" spans="1:702" x14ac:dyDescent="0.25">
      <c r="A48" s="31" t="s">
        <v>142</v>
      </c>
      <c r="B48" s="32" t="s">
        <v>143</v>
      </c>
      <c r="C48" s="19" t="s">
        <v>144</v>
      </c>
      <c r="D48" s="21"/>
      <c r="E48" s="43"/>
      <c r="F48" s="44">
        <f>ROUND(D48*E48,2)</f>
        <v>0</v>
      </c>
      <c r="ZY48" t="s">
        <v>145</v>
      </c>
      <c r="ZZ48" s="14" t="s">
        <v>146</v>
      </c>
    </row>
    <row r="49" spans="1:702" x14ac:dyDescent="0.25">
      <c r="A49" s="33" t="s">
        <v>147</v>
      </c>
      <c r="B49" s="34" t="s">
        <v>148</v>
      </c>
      <c r="C49" s="12"/>
      <c r="D49" s="12"/>
      <c r="E49" s="41"/>
      <c r="F49" s="42"/>
      <c r="ZY49" t="s">
        <v>149</v>
      </c>
      <c r="ZZ49" s="14"/>
    </row>
    <row r="50" spans="1:702" x14ac:dyDescent="0.25">
      <c r="A50" s="31" t="s">
        <v>150</v>
      </c>
      <c r="B50" s="32" t="s">
        <v>151</v>
      </c>
      <c r="C50" s="19" t="s">
        <v>152</v>
      </c>
      <c r="D50" s="21"/>
      <c r="E50" s="43"/>
      <c r="F50" s="44">
        <f>ROUND(D50*E50,2)</f>
        <v>0</v>
      </c>
      <c r="ZY50" t="s">
        <v>153</v>
      </c>
      <c r="ZZ50" s="14" t="s">
        <v>154</v>
      </c>
    </row>
    <row r="51" spans="1:702" x14ac:dyDescent="0.25">
      <c r="A51" s="33" t="s">
        <v>155</v>
      </c>
      <c r="B51" s="34" t="s">
        <v>156</v>
      </c>
      <c r="C51" s="12"/>
      <c r="D51" s="12"/>
      <c r="E51" s="41"/>
      <c r="F51" s="42"/>
      <c r="ZY51" t="s">
        <v>157</v>
      </c>
      <c r="ZZ51" s="14"/>
    </row>
    <row r="52" spans="1:702" x14ac:dyDescent="0.25">
      <c r="A52" s="31" t="s">
        <v>158</v>
      </c>
      <c r="B52" s="32" t="s">
        <v>159</v>
      </c>
      <c r="C52" s="19" t="s">
        <v>160</v>
      </c>
      <c r="D52" s="21"/>
      <c r="E52" s="43"/>
      <c r="F52" s="44">
        <f>ROUND(D52*E52,2)</f>
        <v>0</v>
      </c>
      <c r="ZY52" t="s">
        <v>161</v>
      </c>
      <c r="ZZ52" s="14" t="s">
        <v>162</v>
      </c>
    </row>
    <row r="53" spans="1:702" x14ac:dyDescent="0.25">
      <c r="A53" s="31" t="s">
        <v>163</v>
      </c>
      <c r="B53" s="32" t="s">
        <v>164</v>
      </c>
      <c r="C53" s="19" t="s">
        <v>165</v>
      </c>
      <c r="D53" s="21"/>
      <c r="E53" s="43"/>
      <c r="F53" s="44">
        <f>ROUND(D53*E53,2)</f>
        <v>0</v>
      </c>
      <c r="ZY53" t="s">
        <v>166</v>
      </c>
      <c r="ZZ53" s="14" t="s">
        <v>167</v>
      </c>
    </row>
    <row r="54" spans="1:702" x14ac:dyDescent="0.25">
      <c r="A54" s="31" t="s">
        <v>168</v>
      </c>
      <c r="B54" s="32" t="s">
        <v>169</v>
      </c>
      <c r="C54" s="19" t="s">
        <v>170</v>
      </c>
      <c r="D54" s="21"/>
      <c r="E54" s="43"/>
      <c r="F54" s="44">
        <f>ROUND(D54*E54,2)</f>
        <v>0</v>
      </c>
      <c r="ZY54" t="s">
        <v>171</v>
      </c>
      <c r="ZZ54" s="14" t="s">
        <v>172</v>
      </c>
    </row>
    <row r="55" spans="1:702" x14ac:dyDescent="0.25">
      <c r="A55" s="33" t="s">
        <v>173</v>
      </c>
      <c r="B55" s="34" t="s">
        <v>174</v>
      </c>
      <c r="C55" s="12"/>
      <c r="D55" s="12"/>
      <c r="E55" s="41"/>
      <c r="F55" s="42"/>
      <c r="ZY55" t="s">
        <v>175</v>
      </c>
      <c r="ZZ55" s="14"/>
    </row>
    <row r="56" spans="1:702" x14ac:dyDescent="0.25">
      <c r="A56" s="31" t="s">
        <v>176</v>
      </c>
      <c r="B56" s="32" t="s">
        <v>177</v>
      </c>
      <c r="C56" s="19" t="s">
        <v>178</v>
      </c>
      <c r="D56" s="21"/>
      <c r="E56" s="43"/>
      <c r="F56" s="44">
        <f>ROUND(D56*E56,2)</f>
        <v>0</v>
      </c>
      <c r="ZY56" t="s">
        <v>179</v>
      </c>
      <c r="ZZ56" s="14" t="s">
        <v>180</v>
      </c>
    </row>
    <row r="57" spans="1:702" x14ac:dyDescent="0.25">
      <c r="A57" s="22"/>
      <c r="B57" s="23"/>
      <c r="C57" s="12"/>
      <c r="D57" s="12"/>
      <c r="E57" s="41"/>
      <c r="F57" s="45"/>
    </row>
    <row r="58" spans="1:702" x14ac:dyDescent="0.25">
      <c r="A58" s="24"/>
      <c r="B58" s="25" t="s">
        <v>181</v>
      </c>
      <c r="C58" s="12"/>
      <c r="D58" s="12"/>
      <c r="E58" s="41"/>
      <c r="F58" s="46">
        <f>SUBTOTAL(109,F44:F57)</f>
        <v>0</v>
      </c>
      <c r="G58" s="26"/>
      <c r="ZY58" t="s">
        <v>182</v>
      </c>
    </row>
    <row r="59" spans="1:702" x14ac:dyDescent="0.25">
      <c r="A59" s="27"/>
      <c r="B59" s="28"/>
      <c r="C59" s="12"/>
      <c r="D59" s="12"/>
      <c r="E59" s="41"/>
      <c r="F59" s="47"/>
    </row>
    <row r="60" spans="1:702" x14ac:dyDescent="0.25">
      <c r="A60" s="15" t="s">
        <v>183</v>
      </c>
      <c r="B60" s="16" t="s">
        <v>184</v>
      </c>
      <c r="C60" s="12"/>
      <c r="D60" s="12"/>
      <c r="E60" s="41"/>
      <c r="F60" s="42"/>
      <c r="ZY60" t="s">
        <v>185</v>
      </c>
      <c r="ZZ60" s="14"/>
    </row>
    <row r="61" spans="1:702" x14ac:dyDescent="0.25">
      <c r="A61" s="29" t="s">
        <v>186</v>
      </c>
      <c r="B61" s="30" t="s">
        <v>187</v>
      </c>
      <c r="C61" s="12"/>
      <c r="D61" s="12"/>
      <c r="E61" s="41"/>
      <c r="F61" s="42"/>
      <c r="ZY61" t="s">
        <v>188</v>
      </c>
      <c r="ZZ61" s="14"/>
    </row>
    <row r="62" spans="1:702" x14ac:dyDescent="0.25">
      <c r="A62" s="31" t="s">
        <v>189</v>
      </c>
      <c r="B62" s="32" t="s">
        <v>190</v>
      </c>
      <c r="C62" s="19" t="s">
        <v>191</v>
      </c>
      <c r="D62" s="21"/>
      <c r="E62" s="43"/>
      <c r="F62" s="44">
        <f>ROUND(D62*E62,2)</f>
        <v>0</v>
      </c>
      <c r="ZY62" t="s">
        <v>192</v>
      </c>
      <c r="ZZ62" s="14" t="s">
        <v>193</v>
      </c>
    </row>
    <row r="63" spans="1:702" x14ac:dyDescent="0.25">
      <c r="A63" s="33" t="s">
        <v>194</v>
      </c>
      <c r="B63" s="34" t="s">
        <v>195</v>
      </c>
      <c r="C63" s="12"/>
      <c r="D63" s="12"/>
      <c r="E63" s="41"/>
      <c r="F63" s="42"/>
      <c r="ZY63" t="s">
        <v>196</v>
      </c>
      <c r="ZZ63" s="14"/>
    </row>
    <row r="64" spans="1:702" x14ac:dyDescent="0.25">
      <c r="A64" s="31" t="s">
        <v>197</v>
      </c>
      <c r="B64" s="32" t="s">
        <v>198</v>
      </c>
      <c r="C64" s="19" t="s">
        <v>199</v>
      </c>
      <c r="D64" s="21"/>
      <c r="E64" s="43"/>
      <c r="F64" s="44">
        <f>ROUND(D64*E64,2)</f>
        <v>0</v>
      </c>
      <c r="ZY64" t="s">
        <v>200</v>
      </c>
      <c r="ZZ64" s="14" t="s">
        <v>201</v>
      </c>
    </row>
    <row r="65" spans="1:702" x14ac:dyDescent="0.25">
      <c r="A65" s="22"/>
      <c r="B65" s="23"/>
      <c r="C65" s="12"/>
      <c r="D65" s="12"/>
      <c r="E65" s="41"/>
      <c r="F65" s="45"/>
    </row>
    <row r="66" spans="1:702" x14ac:dyDescent="0.25">
      <c r="A66" s="24"/>
      <c r="B66" s="25" t="s">
        <v>202</v>
      </c>
      <c r="C66" s="12"/>
      <c r="D66" s="12"/>
      <c r="E66" s="41"/>
      <c r="F66" s="46">
        <f>SUBTOTAL(109,F61:F65)</f>
        <v>0</v>
      </c>
      <c r="G66" s="26"/>
      <c r="ZY66" t="s">
        <v>203</v>
      </c>
    </row>
    <row r="67" spans="1:702" x14ac:dyDescent="0.25">
      <c r="A67" s="27"/>
      <c r="B67" s="28"/>
      <c r="C67" s="12"/>
      <c r="D67" s="12"/>
      <c r="E67" s="41"/>
      <c r="F67" s="47"/>
    </row>
    <row r="68" spans="1:702" x14ac:dyDescent="0.25">
      <c r="A68" s="15" t="s">
        <v>204</v>
      </c>
      <c r="B68" s="16" t="s">
        <v>205</v>
      </c>
      <c r="C68" s="12"/>
      <c r="D68" s="12"/>
      <c r="E68" s="41"/>
      <c r="F68" s="42"/>
      <c r="ZY68" t="s">
        <v>206</v>
      </c>
      <c r="ZZ68" s="14"/>
    </row>
    <row r="69" spans="1:702" x14ac:dyDescent="0.25">
      <c r="A69" s="29" t="s">
        <v>207</v>
      </c>
      <c r="B69" s="30" t="s">
        <v>208</v>
      </c>
      <c r="C69" s="12"/>
      <c r="D69" s="12"/>
      <c r="E69" s="41"/>
      <c r="F69" s="42"/>
      <c r="ZY69" t="s">
        <v>209</v>
      </c>
      <c r="ZZ69" s="14"/>
    </row>
    <row r="70" spans="1:702" x14ac:dyDescent="0.25">
      <c r="A70" s="31" t="s">
        <v>210</v>
      </c>
      <c r="B70" s="32" t="s">
        <v>211</v>
      </c>
      <c r="C70" s="19" t="s">
        <v>212</v>
      </c>
      <c r="D70" s="21"/>
      <c r="E70" s="43"/>
      <c r="F70" s="44">
        <f>ROUND(D70*E70,2)</f>
        <v>0</v>
      </c>
      <c r="ZY70" t="s">
        <v>213</v>
      </c>
      <c r="ZZ70" s="14" t="s">
        <v>214</v>
      </c>
    </row>
    <row r="71" spans="1:702" x14ac:dyDescent="0.25">
      <c r="A71" s="33" t="s">
        <v>215</v>
      </c>
      <c r="B71" s="34" t="s">
        <v>216</v>
      </c>
      <c r="C71" s="12"/>
      <c r="D71" s="12"/>
      <c r="E71" s="41"/>
      <c r="F71" s="42"/>
      <c r="ZY71" t="s">
        <v>217</v>
      </c>
      <c r="ZZ71" s="14"/>
    </row>
    <row r="72" spans="1:702" x14ac:dyDescent="0.25">
      <c r="A72" s="31" t="s">
        <v>218</v>
      </c>
      <c r="B72" s="32" t="s">
        <v>219</v>
      </c>
      <c r="C72" s="19" t="s">
        <v>220</v>
      </c>
      <c r="D72" s="21"/>
      <c r="E72" s="43"/>
      <c r="F72" s="44">
        <f>ROUND(D72*E72,2)</f>
        <v>0</v>
      </c>
      <c r="ZY72" t="s">
        <v>221</v>
      </c>
      <c r="ZZ72" s="14" t="s">
        <v>222</v>
      </c>
    </row>
    <row r="73" spans="1:702" x14ac:dyDescent="0.25">
      <c r="A73" s="33" t="s">
        <v>223</v>
      </c>
      <c r="B73" s="34" t="s">
        <v>224</v>
      </c>
      <c r="C73" s="12"/>
      <c r="D73" s="12"/>
      <c r="E73" s="41"/>
      <c r="F73" s="42"/>
      <c r="ZY73" t="s">
        <v>225</v>
      </c>
      <c r="ZZ73" s="14"/>
    </row>
    <row r="74" spans="1:702" x14ac:dyDescent="0.25">
      <c r="A74" s="31" t="s">
        <v>226</v>
      </c>
      <c r="B74" s="32" t="s">
        <v>227</v>
      </c>
      <c r="C74" s="19" t="s">
        <v>228</v>
      </c>
      <c r="D74" s="21"/>
      <c r="E74" s="43"/>
      <c r="F74" s="44">
        <f>ROUND(D74*E74,2)</f>
        <v>0</v>
      </c>
      <c r="ZY74" t="s">
        <v>229</v>
      </c>
      <c r="ZZ74" s="14" t="s">
        <v>230</v>
      </c>
    </row>
    <row r="75" spans="1:702" x14ac:dyDescent="0.25">
      <c r="A75" s="31" t="s">
        <v>231</v>
      </c>
      <c r="B75" s="32" t="s">
        <v>232</v>
      </c>
      <c r="C75" s="19" t="s">
        <v>233</v>
      </c>
      <c r="D75" s="21"/>
      <c r="E75" s="43"/>
      <c r="F75" s="44">
        <f>ROUND(D75*E75,2)</f>
        <v>0</v>
      </c>
      <c r="ZY75" t="s">
        <v>234</v>
      </c>
      <c r="ZZ75" s="14" t="s">
        <v>235</v>
      </c>
    </row>
    <row r="76" spans="1:702" x14ac:dyDescent="0.25">
      <c r="A76" s="33" t="s">
        <v>236</v>
      </c>
      <c r="B76" s="34" t="s">
        <v>237</v>
      </c>
      <c r="C76" s="12"/>
      <c r="D76" s="12"/>
      <c r="E76" s="41"/>
      <c r="F76" s="42"/>
      <c r="ZY76" t="s">
        <v>238</v>
      </c>
      <c r="ZZ76" s="14"/>
    </row>
    <row r="77" spans="1:702" x14ac:dyDescent="0.25">
      <c r="A77" s="31" t="s">
        <v>239</v>
      </c>
      <c r="B77" s="32" t="s">
        <v>240</v>
      </c>
      <c r="C77" s="19" t="s">
        <v>241</v>
      </c>
      <c r="D77" s="21"/>
      <c r="E77" s="43"/>
      <c r="F77" s="44">
        <f>ROUND(D77*E77,2)</f>
        <v>0</v>
      </c>
      <c r="ZY77" t="s">
        <v>242</v>
      </c>
      <c r="ZZ77" s="14" t="s">
        <v>243</v>
      </c>
    </row>
    <row r="78" spans="1:702" x14ac:dyDescent="0.25">
      <c r="A78" s="33" t="s">
        <v>244</v>
      </c>
      <c r="B78" s="34" t="s">
        <v>245</v>
      </c>
      <c r="C78" s="12"/>
      <c r="D78" s="12"/>
      <c r="E78" s="41"/>
      <c r="F78" s="42"/>
      <c r="ZY78" t="s">
        <v>246</v>
      </c>
      <c r="ZZ78" s="14"/>
    </row>
    <row r="79" spans="1:702" x14ac:dyDescent="0.25">
      <c r="A79" s="31" t="s">
        <v>247</v>
      </c>
      <c r="B79" s="32" t="s">
        <v>248</v>
      </c>
      <c r="C79" s="19" t="s">
        <v>249</v>
      </c>
      <c r="D79" s="21"/>
      <c r="E79" s="43"/>
      <c r="F79" s="44">
        <f>ROUND(D79*E79,2)</f>
        <v>0</v>
      </c>
      <c r="ZY79" t="s">
        <v>250</v>
      </c>
      <c r="ZZ79" s="14" t="s">
        <v>251</v>
      </c>
    </row>
    <row r="80" spans="1:702" x14ac:dyDescent="0.25">
      <c r="A80" s="33" t="s">
        <v>252</v>
      </c>
      <c r="B80" s="34" t="s">
        <v>253</v>
      </c>
      <c r="C80" s="12"/>
      <c r="D80" s="12"/>
      <c r="E80" s="41"/>
      <c r="F80" s="42"/>
      <c r="ZY80" t="s">
        <v>254</v>
      </c>
      <c r="ZZ80" s="14"/>
    </row>
    <row r="81" spans="1:702" x14ac:dyDescent="0.25">
      <c r="A81" s="31" t="s">
        <v>255</v>
      </c>
      <c r="B81" s="32" t="s">
        <v>256</v>
      </c>
      <c r="C81" s="19" t="s">
        <v>257</v>
      </c>
      <c r="D81" s="21"/>
      <c r="E81" s="43"/>
      <c r="F81" s="44">
        <f>ROUND(D81*E81,2)</f>
        <v>0</v>
      </c>
      <c r="ZY81" t="s">
        <v>258</v>
      </c>
      <c r="ZZ81" s="14" t="s">
        <v>259</v>
      </c>
    </row>
    <row r="82" spans="1:702" x14ac:dyDescent="0.25">
      <c r="A82" s="33" t="s">
        <v>260</v>
      </c>
      <c r="B82" s="34" t="s">
        <v>261</v>
      </c>
      <c r="C82" s="12"/>
      <c r="D82" s="12"/>
      <c r="E82" s="41"/>
      <c r="F82" s="42"/>
      <c r="ZY82" t="s">
        <v>262</v>
      </c>
      <c r="ZZ82" s="14"/>
    </row>
    <row r="83" spans="1:702" x14ac:dyDescent="0.25">
      <c r="A83" s="31" t="s">
        <v>263</v>
      </c>
      <c r="B83" s="32" t="s">
        <v>264</v>
      </c>
      <c r="C83" s="19" t="s">
        <v>265</v>
      </c>
      <c r="D83" s="20"/>
      <c r="E83" s="43"/>
      <c r="F83" s="44">
        <f>ROUND(D83*E83,2)</f>
        <v>0</v>
      </c>
      <c r="ZY83" t="s">
        <v>266</v>
      </c>
      <c r="ZZ83" s="14" t="s">
        <v>267</v>
      </c>
    </row>
    <row r="84" spans="1:702" x14ac:dyDescent="0.25">
      <c r="A84" s="22"/>
      <c r="B84" s="23"/>
      <c r="C84" s="12"/>
      <c r="D84" s="12"/>
      <c r="E84" s="41"/>
      <c r="F84" s="45"/>
    </row>
    <row r="85" spans="1:702" x14ac:dyDescent="0.25">
      <c r="A85" s="24"/>
      <c r="B85" s="25" t="s">
        <v>268</v>
      </c>
      <c r="C85" s="12"/>
      <c r="D85" s="12"/>
      <c r="E85" s="41"/>
      <c r="F85" s="46">
        <f>SUBTOTAL(109,F69:F84)</f>
        <v>0</v>
      </c>
      <c r="G85" s="26"/>
      <c r="ZY85" t="s">
        <v>269</v>
      </c>
    </row>
    <row r="86" spans="1:702" x14ac:dyDescent="0.25">
      <c r="A86" s="22"/>
      <c r="B86" s="23"/>
      <c r="C86" s="12"/>
      <c r="D86" s="12"/>
      <c r="E86" s="41"/>
      <c r="F86" s="47"/>
    </row>
    <row r="87" spans="1:702" x14ac:dyDescent="0.25">
      <c r="A87" s="27"/>
      <c r="B87" s="35"/>
      <c r="C87" s="36"/>
      <c r="D87" s="36"/>
      <c r="E87" s="48"/>
      <c r="F87" s="45"/>
    </row>
    <row r="88" spans="1:702" x14ac:dyDescent="0.25">
      <c r="A88" s="37"/>
      <c r="B88" s="37"/>
      <c r="C88" s="37"/>
      <c r="D88" s="37"/>
      <c r="E88" s="49"/>
      <c r="F88" s="49"/>
    </row>
    <row r="89" spans="1:702" x14ac:dyDescent="0.25">
      <c r="B89" s="38" t="s">
        <v>270</v>
      </c>
      <c r="E89" s="50"/>
      <c r="F89" s="51">
        <f>SUBTOTAL(109,F4:F87)</f>
        <v>0</v>
      </c>
      <c r="ZY89" t="s">
        <v>271</v>
      </c>
    </row>
    <row r="90" spans="1:702" x14ac:dyDescent="0.25">
      <c r="A90" s="40">
        <v>20</v>
      </c>
      <c r="B90" s="38" t="str">
        <f>CONCATENATE("Montant TVA (",A90,"%)")</f>
        <v>Montant TVA (20%)</v>
      </c>
      <c r="E90" s="50"/>
      <c r="F90" s="51">
        <f>(F89*A90)/100</f>
        <v>0</v>
      </c>
      <c r="ZY90" t="s">
        <v>272</v>
      </c>
    </row>
    <row r="91" spans="1:702" x14ac:dyDescent="0.25">
      <c r="B91" s="38" t="s">
        <v>273</v>
      </c>
      <c r="E91" s="50"/>
      <c r="F91" s="51">
        <f>F89+F90</f>
        <v>0</v>
      </c>
      <c r="ZY91" t="s">
        <v>274</v>
      </c>
    </row>
    <row r="92" spans="1:702" x14ac:dyDescent="0.25">
      <c r="F92" s="39"/>
    </row>
    <row r="93" spans="1:702" x14ac:dyDescent="0.25">
      <c r="F93" s="39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N°07 Page de garde</vt:lpstr>
      <vt:lpstr>Lot N°07 PLATRERIE - PEINTURE</vt:lpstr>
      <vt:lpstr>'Lot N°07 PLATRERIE - PEINTURE'!Impression_des_titres</vt:lpstr>
      <vt:lpstr>'Lot N°07 PLATRERIE -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2025-01-15T09:04:51Z</dcterms:created>
  <dcterms:modified xsi:type="dcterms:W3CDTF">2025-02-07T13:53:06Z</dcterms:modified>
</cp:coreProperties>
</file>