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 ME2CO\DOSSIER EN COURS\EC23058-DIJON-Extension tribunal administratif\2-ME2CO\3-PRO-DCE\2-CCTP\ME2CO V4\"/>
    </mc:Choice>
  </mc:AlternateContent>
  <xr:revisionPtr revIDLastSave="0" documentId="13_ncr:1_{A59FF3EA-6A07-40B3-8C06-447611D6B6BA}" xr6:coauthVersionLast="47" xr6:coauthVersionMax="47" xr10:uidLastSave="{00000000-0000-0000-0000-000000000000}"/>
  <bookViews>
    <workbookView xWindow="28680" yWindow="-120" windowWidth="25440" windowHeight="15270" activeTab="1" xr2:uid="{00000000-000D-0000-FFFF-FFFF00000000}"/>
  </bookViews>
  <sheets>
    <sheet name="Lot N°09 Page de garde" sheetId="1" r:id="rId1"/>
    <sheet name="Lot N°09 SOLS SOUPLES" sheetId="2" r:id="rId2"/>
  </sheets>
  <definedNames>
    <definedName name="_xlnm.Print_Titles" localSheetId="1">'Lot N°09 SOLS SOUPLES'!$1:$2</definedName>
    <definedName name="_xlnm.Print_Area" localSheetId="1">'Lot N°09 SOLS SOUPLES'!$A$1:$F$33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9" i="2"/>
  <c r="F11" i="2"/>
  <c r="F13" i="2"/>
  <c r="F17" i="2"/>
  <c r="F18" i="2"/>
  <c r="F20" i="2"/>
  <c r="F24" i="2"/>
  <c r="F26" i="2"/>
  <c r="F30" i="2"/>
  <c r="B31" i="2"/>
  <c r="F31" i="2" l="1"/>
  <c r="F32" i="2" s="1"/>
</calcChain>
</file>

<file path=xl/sharedStrings.xml><?xml version="1.0" encoding="utf-8"?>
<sst xmlns="http://schemas.openxmlformats.org/spreadsheetml/2006/main" count="72" uniqueCount="72">
  <si>
    <t>U</t>
  </si>
  <si>
    <t>Quantité indicative</t>
  </si>
  <si>
    <t>Prix unitaire H.T. en €</t>
  </si>
  <si>
    <t>Total H.T. en €</t>
  </si>
  <si>
    <t>2</t>
  </si>
  <si>
    <t>Description et localisation des ouvrages</t>
  </si>
  <si>
    <t>CH3</t>
  </si>
  <si>
    <t>2.1</t>
  </si>
  <si>
    <t>PREPARATION DES SUPPORTS</t>
  </si>
  <si>
    <t>CH4</t>
  </si>
  <si>
    <t>2.1.1</t>
  </si>
  <si>
    <t>Décapage de sols</t>
  </si>
  <si>
    <t>CH5</t>
  </si>
  <si>
    <t xml:space="preserve">2.1.1 1 </t>
  </si>
  <si>
    <t>Décapage de sols de toutes natures</t>
  </si>
  <si>
    <t>m2</t>
  </si>
  <si>
    <t>ART</t>
  </si>
  <si>
    <t>002-A730</t>
  </si>
  <si>
    <t>2.1.2</t>
  </si>
  <si>
    <t>Ragréage</t>
  </si>
  <si>
    <t>CH5</t>
  </si>
  <si>
    <t xml:space="preserve">2.1.2 1 </t>
  </si>
  <si>
    <t>Ragréage P3</t>
  </si>
  <si>
    <t>m2</t>
  </si>
  <si>
    <t>ART</t>
  </si>
  <si>
    <t>P3-SSOUP</t>
  </si>
  <si>
    <t>2.1.3</t>
  </si>
  <si>
    <t>Barrière anti-humidité</t>
  </si>
  <si>
    <t>CH5</t>
  </si>
  <si>
    <t xml:space="preserve">2.1.3 1 </t>
  </si>
  <si>
    <t>Résine époxydique bi-composant</t>
  </si>
  <si>
    <t>m2</t>
  </si>
  <si>
    <t>ART</t>
  </si>
  <si>
    <t>004-H202</t>
  </si>
  <si>
    <t>Total PREPARATION DES SUPPORTS</t>
  </si>
  <si>
    <t>STOT</t>
  </si>
  <si>
    <t>2.2</t>
  </si>
  <si>
    <t>SOLS PVC HETEROGENE</t>
  </si>
  <si>
    <t>CH4</t>
  </si>
  <si>
    <t>2.2.1</t>
  </si>
  <si>
    <t>Sols PVC acoustiques</t>
  </si>
  <si>
    <t>CH5</t>
  </si>
  <si>
    <t xml:space="preserve">2.2.1 1 </t>
  </si>
  <si>
    <t>Sols PVC en lès U3P3 - 19dB</t>
  </si>
  <si>
    <t>m2</t>
  </si>
  <si>
    <t>ART</t>
  </si>
  <si>
    <t>U4P3L19</t>
  </si>
  <si>
    <t xml:space="preserve">2.2.1 2 </t>
  </si>
  <si>
    <t>Plus-value pour marches et contremarches</t>
  </si>
  <si>
    <t>U</t>
  </si>
  <si>
    <t>ART</t>
  </si>
  <si>
    <t>017-G543</t>
  </si>
  <si>
    <t>Total SOLS PVC HETEROGENE</t>
  </si>
  <si>
    <t>STOT</t>
  </si>
  <si>
    <t>2.3</t>
  </si>
  <si>
    <t>OUVRAGES DIVERS</t>
  </si>
  <si>
    <t>CH4</t>
  </si>
  <si>
    <t>2.3.1</t>
  </si>
  <si>
    <t>Seuil de portes</t>
  </si>
  <si>
    <t>CH5</t>
  </si>
  <si>
    <t xml:space="preserve">2.3.1 1 </t>
  </si>
  <si>
    <t>Seuils</t>
  </si>
  <si>
    <t>ml</t>
  </si>
  <si>
    <t>ART</t>
  </si>
  <si>
    <t>003-C840</t>
  </si>
  <si>
    <t>Total OUVRAGES DIVERS</t>
  </si>
  <si>
    <t>STOT</t>
  </si>
  <si>
    <t>Montant HT du Lot N°09 SOLS SOUPLES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</si>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</sst>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i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righ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3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4" fillId="0" borderId="18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4" applyBorder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8" fillId="0" borderId="14" xfId="18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9" fillId="0" borderId="11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0" fontId="1" fillId="2" borderId="8" xfId="1" applyFill="1" applyBorder="1">
      <alignment horizontal="left" vertical="top" wrapText="1"/>
    </xf>
    <xf numFmtId="0" fontId="8" fillId="0" borderId="11" xfId="18" applyBorder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0" borderId="8" xfId="17" applyFont="1" applyBorder="1" applyAlignment="1">
      <alignment horizontal="left" vertical="top" wrapText="1"/>
    </xf>
    <xf numFmtId="0" fontId="2" fillId="0" borderId="11" xfId="17" applyBorder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166" fontId="0" fillId="0" borderId="6" xfId="0" applyNumberFormat="1" applyBorder="1" applyAlignment="1" applyProtection="1">
      <alignment horizontal="center" vertical="top" wrapText="1"/>
      <protection locked="0"/>
    </xf>
    <xf numFmtId="166" fontId="0" fillId="0" borderId="13" xfId="0" applyNumberFormat="1" applyBorder="1" applyAlignment="1" applyProtection="1">
      <alignment horizontal="right" vertical="top" wrapText="1"/>
      <protection locked="0"/>
    </xf>
    <xf numFmtId="166" fontId="0" fillId="0" borderId="6" xfId="0" applyNumberFormat="1" applyBorder="1" applyAlignment="1">
      <alignment horizontal="left" vertical="top" wrapText="1"/>
    </xf>
    <xf numFmtId="166" fontId="0" fillId="0" borderId="13" xfId="0" applyNumberFormat="1" applyBorder="1" applyAlignment="1">
      <alignment horizontal="left" vertical="top" wrapText="1"/>
    </xf>
    <xf numFmtId="166" fontId="0" fillId="0" borderId="4" xfId="0" applyNumberFormat="1" applyBorder="1" applyAlignment="1">
      <alignment horizontal="left" vertical="top" wrapText="1"/>
    </xf>
    <xf numFmtId="166" fontId="0" fillId="0" borderId="12" xfId="0" applyNumberFormat="1" applyBorder="1" applyAlignment="1">
      <alignment horizontal="right" vertical="top" wrapText="1"/>
    </xf>
    <xf numFmtId="166" fontId="0" fillId="0" borderId="9" xfId="0" applyNumberFormat="1" applyBorder="1" applyAlignment="1">
      <alignment horizontal="left" vertical="top" wrapText="1"/>
    </xf>
    <xf numFmtId="166" fontId="0" fillId="0" borderId="3" xfId="0" applyNumberFormat="1" applyBorder="1" applyAlignment="1">
      <alignment horizontal="left" vertical="top" wrapText="1"/>
    </xf>
    <xf numFmtId="166" fontId="0" fillId="0" borderId="1" xfId="0" applyNumberFormat="1" applyBorder="1" applyAlignment="1">
      <alignment horizontal="left" vertical="top" wrapText="1"/>
    </xf>
    <xf numFmtId="166" fontId="0" fillId="0" borderId="0" xfId="0" applyNumberFormat="1"/>
    <xf numFmtId="166" fontId="18" fillId="0" borderId="0" xfId="0" applyNumberFormat="1" applyFont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2016000</xdr:colOff>
      <xdr:row>27</xdr:row>
      <xdr:rowOff>169054</xdr:rowOff>
    </xdr:from>
    <xdr:to>
      <xdr:col>0</xdr:col>
      <xdr:colOff>4467810</xdr:colOff>
      <xdr:row>48</xdr:row>
      <xdr:rowOff>49201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031339" y="5320174"/>
          <a:ext cx="2434383" cy="386921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MAITRE D'OUVRAGE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Conseil d'état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 place du Palais Royal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75100 PARIS Cedex 01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michaelle.yung@conseil-etat.fr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Mandataire Architecte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Agence Béatrice MOUTON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13 rue Chapon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75003 PARIS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0142786741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beatrice-mouton@orange.fr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Bureau d'études TCE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ME2CO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208 rue des Cordiers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71000 MACON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0385211161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me2co@btp-ingenieriesolutions.com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Architecte d'exécution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Atelier CLEA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64 rue de Longvic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21000 DIJON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0345623704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anne.clerget@atelierclea.fr</a:t>
          </a:r>
        </a:p>
      </xdr:txBody>
    </xdr:sp>
    <xdr:clientData/>
  </xdr:twoCellAnchor>
  <xdr:twoCellAnchor editAs="absolute">
    <xdr:from>
      <xdr:col>0</xdr:col>
      <xdr:colOff>746475</xdr:colOff>
      <xdr:row>7</xdr:row>
      <xdr:rowOff>60589</xdr:rowOff>
    </xdr:from>
    <xdr:to>
      <xdr:col>0</xdr:col>
      <xdr:colOff>6000570</xdr:colOff>
      <xdr:row>17</xdr:row>
      <xdr:rowOff>174624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6475" y="1282964"/>
          <a:ext cx="5254095" cy="1860285"/>
        </a:xfrm>
        <a:prstGeom prst="rect">
          <a:avLst/>
        </a:prstGeom>
        <a:solidFill>
          <a:srgbClr val="C0C0C0"/>
        </a:solidFill>
        <a:ln w="635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2400" b="1" i="0">
              <a:solidFill>
                <a:srgbClr val="000000"/>
              </a:solidFill>
              <a:latin typeface="Arial Narrow"/>
            </a:rPr>
            <a:t>Extension du tribunal administratif de Dijon</a:t>
          </a:r>
        </a:p>
        <a:p>
          <a:pPr algn="ctr"/>
          <a:endParaRPr sz="8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20 et 22 rue d'Assas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21000 DIJON</a:t>
          </a:r>
        </a:p>
      </xdr:txBody>
    </xdr:sp>
    <xdr:clientData/>
  </xdr:twoCellAnchor>
  <xdr:twoCellAnchor editAs="absolute">
    <xdr:from>
      <xdr:col>0</xdr:col>
      <xdr:colOff>684000</xdr:colOff>
      <xdr:row>18</xdr:row>
      <xdr:rowOff>127000</xdr:rowOff>
    </xdr:from>
    <xdr:to>
      <xdr:col>0</xdr:col>
      <xdr:colOff>5940000</xdr:colOff>
      <xdr:row>25</xdr:row>
      <xdr:rowOff>11193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84000" y="3270250"/>
          <a:ext cx="5256000" cy="110656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D.P.G.F. V4</a:t>
          </a:r>
        </a:p>
        <a:p>
          <a:pPr algn="ctr"/>
          <a:endParaRPr sz="22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1">
              <a:solidFill>
                <a:srgbClr val="000000"/>
              </a:solidFill>
              <a:latin typeface="Arial Narrow"/>
            </a:rPr>
            <a:t>Lot N°09 SOLS SOUPLES</a:t>
          </a:r>
        </a:p>
      </xdr:txBody>
    </xdr:sp>
    <xdr:clientData/>
  </xdr:twoCellAnchor>
  <xdr:twoCellAnchor editAs="absolute">
    <xdr:from>
      <xdr:col>0</xdr:col>
      <xdr:colOff>4327620</xdr:colOff>
      <xdr:row>0</xdr:row>
      <xdr:rowOff>54080</xdr:rowOff>
    </xdr:from>
    <xdr:to>
      <xdr:col>0</xdr:col>
      <xdr:colOff>6620190</xdr:colOff>
      <xdr:row>4</xdr:row>
      <xdr:rowOff>19463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20626" y="48365"/>
          <a:ext cx="2321530" cy="725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208 rue des Cordiers 71000 MACON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0385211161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me2co@btp-ingenieriesolutions.com</a:t>
          </a:r>
        </a:p>
      </xdr:txBody>
    </xdr:sp>
    <xdr:clientData/>
  </xdr:twoCellAnchor>
  <xdr:twoCellAnchor editAs="absolute">
    <xdr:from>
      <xdr:col>0</xdr:col>
      <xdr:colOff>244380</xdr:colOff>
      <xdr:row>0</xdr:row>
      <xdr:rowOff>56867</xdr:rowOff>
    </xdr:from>
    <xdr:to>
      <xdr:col>0</xdr:col>
      <xdr:colOff>1620000</xdr:colOff>
      <xdr:row>4</xdr:row>
      <xdr:rowOff>92452</xdr:rowOff>
    </xdr:to>
    <xdr:pic>
      <xdr:nvPic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070" y="64487"/>
          <a:ext cx="3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174285</xdr:colOff>
      <xdr:row>4</xdr:row>
      <xdr:rowOff>130411</xdr:rowOff>
    </xdr:from>
    <xdr:to>
      <xdr:col>0</xdr:col>
      <xdr:colOff>6411810</xdr:colOff>
      <xdr:row>4</xdr:row>
      <xdr:rowOff>130411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93461" y="886696"/>
          <a:ext cx="6239113" cy="0"/>
        </a:xfrm>
        <a:prstGeom prst="line">
          <a:avLst/>
        </a:prstGeom>
        <a:ln w="317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818130</xdr:colOff>
      <xdr:row>0</xdr:row>
      <xdr:rowOff>435023</xdr:rowOff>
    </xdr:from>
    <xdr:to>
      <xdr:col>5</xdr:col>
      <xdr:colOff>787450</xdr:colOff>
      <xdr:row>0</xdr:row>
      <xdr:rowOff>837861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Extension du tribunal administratif de Dijon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20 et 22 rue d'Assas 21000 DIJON</a:t>
          </a:r>
        </a:p>
      </xdr:txBody>
    </xdr:sp>
    <xdr:clientData/>
  </xdr:twoCellAnchor>
  <xdr:twoCellAnchor editAs="absolute">
    <xdr:from>
      <xdr:col>3</xdr:col>
      <xdr:colOff>627240</xdr:colOff>
      <xdr:row>0</xdr:row>
      <xdr:rowOff>22092</xdr:rowOff>
    </xdr:from>
    <xdr:to>
      <xdr:col>5</xdr:col>
      <xdr:colOff>787450</xdr:colOff>
      <xdr:row>0</xdr:row>
      <xdr:rowOff>435023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D.P.G.F. V4</a:t>
          </a:r>
        </a:p>
      </xdr:txBody>
    </xdr:sp>
    <xdr:clientData/>
  </xdr:twoCellAnchor>
  <xdr:twoCellAnchor editAs="absolute">
    <xdr:from>
      <xdr:col>1</xdr:col>
      <xdr:colOff>818130</xdr:colOff>
      <xdr:row>0</xdr:row>
      <xdr:rowOff>22092</xdr:rowOff>
    </xdr:from>
    <xdr:to>
      <xdr:col>3</xdr:col>
      <xdr:colOff>627240</xdr:colOff>
      <xdr:row>0</xdr:row>
      <xdr:rowOff>435023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09 - Lot N°09 SOLS SOUPLES</a:t>
          </a:r>
        </a:p>
      </xdr:txBody>
    </xdr:sp>
    <xdr:clientData/>
  </xdr:twoCellAnchor>
  <xdr:twoCellAnchor editAs="absolute">
    <xdr:from>
      <xdr:col>0</xdr:col>
      <xdr:colOff>0</xdr:colOff>
      <xdr:row>0</xdr:row>
      <xdr:rowOff>134090</xdr:rowOff>
    </xdr:from>
    <xdr:to>
      <xdr:col>1</xdr:col>
      <xdr:colOff>784035</xdr:colOff>
      <xdr:row>0</xdr:row>
      <xdr:rowOff>822052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A3796-3DD6-44ED-AA8B-1F987B5FE2E0}">
  <sheetPr>
    <pageSetUpPr fitToPage="1"/>
  </sheetPr>
  <dimension ref="A1"/>
  <sheetViews>
    <sheetView showGridLines="0" view="pageBreakPreview" zoomScale="60" zoomScaleNormal="100" workbookViewId="0">
      <selection activeCell="G25" sqref="G25"/>
    </sheetView>
  </sheetViews>
  <sheetFormatPr baseColWidth="10" defaultColWidth="10.7109375" defaultRowHeight="15" x14ac:dyDescent="0.25"/>
  <cols>
    <col min="1" max="1" width="96.710937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3D4B1-BF6F-4E5B-AFA2-CF4B5E7005B9}">
  <sheetPr>
    <pageSetUpPr fitToPage="1"/>
  </sheetPr>
  <dimension ref="A1:ZZ34"/>
  <sheetViews>
    <sheetView showGridLines="0" tabSelected="1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N10" sqref="N10"/>
    </sheetView>
  </sheetViews>
  <sheetFormatPr baseColWidth="10" defaultColWidth="10.7109375" defaultRowHeight="15" x14ac:dyDescent="0.25"/>
  <cols>
    <col min="1" max="1" width="5.7109375" bestFit="1" customWidth="1"/>
    <col min="2" max="2" width="50.42578125" customWidth="1"/>
    <col min="3" max="3" width="4.7109375" customWidth="1"/>
    <col min="4" max="4" width="12.28515625" customWidth="1"/>
    <col min="5" max="5" width="12.140625" customWidth="1"/>
    <col min="6" max="6" width="14.140625" customWidth="1"/>
    <col min="7" max="7" width="10.7109375" customWidth="1"/>
    <col min="701" max="703" width="10.7109375" customWidth="1"/>
  </cols>
  <sheetData>
    <row r="1" spans="1:702" ht="86.45" customHeight="1" x14ac:dyDescent="0.25">
      <c r="A1" s="50"/>
      <c r="B1" s="51"/>
      <c r="C1" s="51"/>
      <c r="D1" s="51"/>
      <c r="E1" s="51"/>
      <c r="F1" s="52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x14ac:dyDescent="0.25">
      <c r="A4" s="10" t="s">
        <v>4</v>
      </c>
      <c r="B4" s="11" t="s">
        <v>5</v>
      </c>
      <c r="C4" s="12"/>
      <c r="D4" s="12"/>
      <c r="E4" s="12"/>
      <c r="F4" s="13"/>
      <c r="ZY4" t="s">
        <v>6</v>
      </c>
      <c r="ZZ4" s="14"/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12"/>
      <c r="F6" s="13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21" t="s">
        <v>15</v>
      </c>
      <c r="D7" s="22"/>
      <c r="E7" s="39"/>
      <c r="F7" s="40">
        <f>ROUND(D7*E7,2)</f>
        <v>0</v>
      </c>
      <c r="ZY7" t="s">
        <v>16</v>
      </c>
      <c r="ZZ7" s="14" t="s">
        <v>17</v>
      </c>
    </row>
    <row r="8" spans="1:702" x14ac:dyDescent="0.25">
      <c r="A8" s="23" t="s">
        <v>18</v>
      </c>
      <c r="B8" s="24" t="s">
        <v>19</v>
      </c>
      <c r="C8" s="12"/>
      <c r="D8" s="12"/>
      <c r="E8" s="41"/>
      <c r="F8" s="42"/>
      <c r="ZY8" t="s">
        <v>20</v>
      </c>
      <c r="ZZ8" s="14"/>
    </row>
    <row r="9" spans="1:702" x14ac:dyDescent="0.25">
      <c r="A9" s="19" t="s">
        <v>21</v>
      </c>
      <c r="B9" s="20" t="s">
        <v>22</v>
      </c>
      <c r="C9" s="21" t="s">
        <v>23</v>
      </c>
      <c r="D9" s="22"/>
      <c r="E9" s="39"/>
      <c r="F9" s="40">
        <f>ROUND(D9*E9,2)</f>
        <v>0</v>
      </c>
      <c r="ZY9" t="s">
        <v>24</v>
      </c>
      <c r="ZZ9" s="14" t="s">
        <v>25</v>
      </c>
    </row>
    <row r="10" spans="1:702" x14ac:dyDescent="0.25">
      <c r="A10" s="23" t="s">
        <v>26</v>
      </c>
      <c r="B10" s="24" t="s">
        <v>27</v>
      </c>
      <c r="C10" s="12"/>
      <c r="D10" s="12"/>
      <c r="E10" s="41"/>
      <c r="F10" s="42"/>
      <c r="ZY10" t="s">
        <v>28</v>
      </c>
      <c r="ZZ10" s="14"/>
    </row>
    <row r="11" spans="1:702" x14ac:dyDescent="0.25">
      <c r="A11" s="19" t="s">
        <v>29</v>
      </c>
      <c r="B11" s="20" t="s">
        <v>30</v>
      </c>
      <c r="C11" s="21" t="s">
        <v>31</v>
      </c>
      <c r="D11" s="22"/>
      <c r="E11" s="39"/>
      <c r="F11" s="40">
        <f>ROUND(D11*E11,2)</f>
        <v>0</v>
      </c>
      <c r="ZY11" t="s">
        <v>32</v>
      </c>
      <c r="ZZ11" s="14" t="s">
        <v>33</v>
      </c>
    </row>
    <row r="12" spans="1:702" x14ac:dyDescent="0.25">
      <c r="A12" s="25"/>
      <c r="B12" s="26"/>
      <c r="C12" s="12"/>
      <c r="D12" s="12"/>
      <c r="E12" s="41"/>
      <c r="F12" s="43"/>
    </row>
    <row r="13" spans="1:702" x14ac:dyDescent="0.25">
      <c r="A13" s="27"/>
      <c r="B13" s="28" t="s">
        <v>34</v>
      </c>
      <c r="C13" s="12"/>
      <c r="D13" s="12"/>
      <c r="E13" s="41"/>
      <c r="F13" s="44">
        <f>SUBTOTAL(109,F6:F12)</f>
        <v>0</v>
      </c>
      <c r="G13" s="29"/>
      <c r="ZY13" t="s">
        <v>35</v>
      </c>
    </row>
    <row r="14" spans="1:702" x14ac:dyDescent="0.25">
      <c r="A14" s="30"/>
      <c r="B14" s="31"/>
      <c r="C14" s="12"/>
      <c r="D14" s="12"/>
      <c r="E14" s="41"/>
      <c r="F14" s="45"/>
    </row>
    <row r="15" spans="1:702" x14ac:dyDescent="0.25">
      <c r="A15" s="15" t="s">
        <v>36</v>
      </c>
      <c r="B15" s="16" t="s">
        <v>37</v>
      </c>
      <c r="C15" s="12"/>
      <c r="D15" s="12"/>
      <c r="E15" s="41"/>
      <c r="F15" s="42"/>
      <c r="ZY15" t="s">
        <v>38</v>
      </c>
      <c r="ZZ15" s="14"/>
    </row>
    <row r="16" spans="1:702" x14ac:dyDescent="0.25">
      <c r="A16" s="17" t="s">
        <v>39</v>
      </c>
      <c r="B16" s="18" t="s">
        <v>40</v>
      </c>
      <c r="C16" s="12"/>
      <c r="D16" s="12"/>
      <c r="E16" s="41"/>
      <c r="F16" s="42"/>
      <c r="ZY16" t="s">
        <v>41</v>
      </c>
      <c r="ZZ16" s="14"/>
    </row>
    <row r="17" spans="1:702" x14ac:dyDescent="0.25">
      <c r="A17" s="19" t="s">
        <v>42</v>
      </c>
      <c r="B17" s="20" t="s">
        <v>43</v>
      </c>
      <c r="C17" s="21" t="s">
        <v>44</v>
      </c>
      <c r="D17" s="22"/>
      <c r="E17" s="39"/>
      <c r="F17" s="40">
        <f>ROUND(D17*E17,2)</f>
        <v>0</v>
      </c>
      <c r="ZY17" t="s">
        <v>45</v>
      </c>
      <c r="ZZ17" s="14" t="s">
        <v>46</v>
      </c>
    </row>
    <row r="18" spans="1:702" x14ac:dyDescent="0.25">
      <c r="A18" s="19" t="s">
        <v>47</v>
      </c>
      <c r="B18" s="20" t="s">
        <v>48</v>
      </c>
      <c r="C18" s="21" t="s">
        <v>49</v>
      </c>
      <c r="D18" s="32"/>
      <c r="E18" s="39"/>
      <c r="F18" s="40">
        <f>ROUND(D18*E18,2)</f>
        <v>0</v>
      </c>
      <c r="ZY18" t="s">
        <v>50</v>
      </c>
      <c r="ZZ18" s="14" t="s">
        <v>51</v>
      </c>
    </row>
    <row r="19" spans="1:702" x14ac:dyDescent="0.25">
      <c r="A19" s="25"/>
      <c r="B19" s="26"/>
      <c r="C19" s="12"/>
      <c r="D19" s="12"/>
      <c r="E19" s="41"/>
      <c r="F19" s="43"/>
    </row>
    <row r="20" spans="1:702" x14ac:dyDescent="0.25">
      <c r="A20" s="27"/>
      <c r="B20" s="28" t="s">
        <v>52</v>
      </c>
      <c r="C20" s="12"/>
      <c r="D20" s="12"/>
      <c r="E20" s="41"/>
      <c r="F20" s="44">
        <f>SUBTOTAL(109,F16:F19)</f>
        <v>0</v>
      </c>
      <c r="G20" s="29"/>
      <c r="ZY20" t="s">
        <v>53</v>
      </c>
    </row>
    <row r="21" spans="1:702" x14ac:dyDescent="0.25">
      <c r="A21" s="30"/>
      <c r="B21" s="31"/>
      <c r="C21" s="12"/>
      <c r="D21" s="12"/>
      <c r="E21" s="41"/>
      <c r="F21" s="45"/>
    </row>
    <row r="22" spans="1:702" x14ac:dyDescent="0.25">
      <c r="A22" s="15" t="s">
        <v>54</v>
      </c>
      <c r="B22" s="16" t="s">
        <v>55</v>
      </c>
      <c r="C22" s="12"/>
      <c r="D22" s="12"/>
      <c r="E22" s="41"/>
      <c r="F22" s="42"/>
      <c r="ZY22" t="s">
        <v>56</v>
      </c>
      <c r="ZZ22" s="14"/>
    </row>
    <row r="23" spans="1:702" x14ac:dyDescent="0.25">
      <c r="A23" s="17" t="s">
        <v>57</v>
      </c>
      <c r="B23" s="18" t="s">
        <v>58</v>
      </c>
      <c r="C23" s="12"/>
      <c r="D23" s="12"/>
      <c r="E23" s="41"/>
      <c r="F23" s="42"/>
      <c r="ZY23" t="s">
        <v>59</v>
      </c>
      <c r="ZZ23" s="14"/>
    </row>
    <row r="24" spans="1:702" x14ac:dyDescent="0.25">
      <c r="A24" s="19" t="s">
        <v>60</v>
      </c>
      <c r="B24" s="20" t="s">
        <v>61</v>
      </c>
      <c r="C24" s="21" t="s">
        <v>62</v>
      </c>
      <c r="D24" s="22"/>
      <c r="E24" s="39"/>
      <c r="F24" s="40">
        <f>ROUND(D24*E24,2)</f>
        <v>0</v>
      </c>
      <c r="ZY24" t="s">
        <v>63</v>
      </c>
      <c r="ZZ24" s="14" t="s">
        <v>64</v>
      </c>
    </row>
    <row r="25" spans="1:702" x14ac:dyDescent="0.25">
      <c r="A25" s="25"/>
      <c r="B25" s="26"/>
      <c r="C25" s="12"/>
      <c r="D25" s="12"/>
      <c r="E25" s="41"/>
      <c r="F25" s="43"/>
    </row>
    <row r="26" spans="1:702" x14ac:dyDescent="0.25">
      <c r="A26" s="27"/>
      <c r="B26" s="28" t="s">
        <v>65</v>
      </c>
      <c r="C26" s="12"/>
      <c r="D26" s="12"/>
      <c r="E26" s="41"/>
      <c r="F26" s="44">
        <f>SUBTOTAL(109,F23:F25)</f>
        <v>0</v>
      </c>
      <c r="G26" s="29"/>
      <c r="ZY26" t="s">
        <v>66</v>
      </c>
    </row>
    <row r="27" spans="1:702" x14ac:dyDescent="0.25">
      <c r="A27" s="25"/>
      <c r="B27" s="26"/>
      <c r="C27" s="12"/>
      <c r="D27" s="12"/>
      <c r="E27" s="41"/>
      <c r="F27" s="45"/>
    </row>
    <row r="28" spans="1:702" x14ac:dyDescent="0.25">
      <c r="A28" s="30"/>
      <c r="B28" s="33"/>
      <c r="C28" s="34"/>
      <c r="D28" s="34"/>
      <c r="E28" s="46"/>
      <c r="F28" s="43"/>
    </row>
    <row r="29" spans="1:702" x14ac:dyDescent="0.25">
      <c r="A29" s="35"/>
      <c r="B29" s="35"/>
      <c r="C29" s="35"/>
      <c r="D29" s="35"/>
      <c r="E29" s="47"/>
      <c r="F29" s="47"/>
    </row>
    <row r="30" spans="1:702" x14ac:dyDescent="0.25">
      <c r="B30" s="36" t="s">
        <v>67</v>
      </c>
      <c r="E30" s="48"/>
      <c r="F30" s="49">
        <f>SUBTOTAL(109,F4:F28)</f>
        <v>0</v>
      </c>
      <c r="ZY30" t="s">
        <v>68</v>
      </c>
    </row>
    <row r="31" spans="1:702" x14ac:dyDescent="0.25">
      <c r="A31" s="38">
        <v>20</v>
      </c>
      <c r="B31" s="36" t="str">
        <f>CONCATENATE("Montant TVA (",A31,"%)")</f>
        <v>Montant TVA (20%)</v>
      </c>
      <c r="E31" s="48"/>
      <c r="F31" s="49">
        <f>(F30*A31)/100</f>
        <v>0</v>
      </c>
      <c r="ZY31" t="s">
        <v>69</v>
      </c>
    </row>
    <row r="32" spans="1:702" x14ac:dyDescent="0.25">
      <c r="B32" s="36" t="s">
        <v>70</v>
      </c>
      <c r="E32" s="48"/>
      <c r="F32" s="49">
        <f>F30+F31</f>
        <v>0</v>
      </c>
      <c r="ZY32" t="s">
        <v>71</v>
      </c>
    </row>
    <row r="33" spans="6:6" x14ac:dyDescent="0.25">
      <c r="F33" s="37"/>
    </row>
    <row r="34" spans="6:6" x14ac:dyDescent="0.25">
      <c r="F34" s="37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N°09 Page de garde</vt:lpstr>
      <vt:lpstr>Lot N°09 SOLS SOUPLES</vt:lpstr>
      <vt:lpstr>'Lot N°09 SOLS SOUPLES'!Impression_des_titres</vt:lpstr>
      <vt:lpstr>'Lot N°09 SOLS SOUPLES'!Zone_d_impression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mehdi.abadli</dc:creator>
  <cp:lastModifiedBy>BTP INGENIERIE SOLUTIONS</cp:lastModifiedBy>
  <dcterms:created xsi:type="dcterms:W3CDTF">2025-01-15T09:04:53Z</dcterms:created>
  <dcterms:modified xsi:type="dcterms:W3CDTF">2025-02-07T13:53:48Z</dcterms:modified>
</cp:coreProperties>
</file>