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BF53BA16-2235-47F5-91FC-458466CB5926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4 Page de garde" sheetId="1" r:id="rId1"/>
    <sheet name="Lot N°04 BARDAGE" sheetId="2" r:id="rId2"/>
    <sheet name="Lot N°04 Vêture pierres" sheetId="3" r:id="rId3"/>
  </sheets>
  <definedNames>
    <definedName name="_xlnm.Print_Titles" localSheetId="1">'Lot N°04 BARDAGE'!$1:$2</definedName>
    <definedName name="_xlnm.Print_Titles" localSheetId="2">'Lot N°04 Vêture pierres'!$1:$2</definedName>
    <definedName name="_xlnm.Print_Area" localSheetId="1">'Lot N°04 BARDAGE'!$A$1:$F$39</definedName>
    <definedName name="_xlnm.Print_Area" localSheetId="2">'Lot N°04 Vêture pierres'!$A$1:$F$12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3" i="2"/>
  <c r="F15" i="2"/>
  <c r="F36" i="2" s="1"/>
  <c r="F19" i="2"/>
  <c r="F20" i="2"/>
  <c r="F21" i="2"/>
  <c r="F22" i="2"/>
  <c r="F24" i="2"/>
  <c r="F25" i="2"/>
  <c r="F26" i="2"/>
  <c r="F27" i="2"/>
  <c r="F28" i="2"/>
  <c r="F29" i="2"/>
  <c r="F30" i="2"/>
  <c r="F32" i="2"/>
  <c r="B37" i="2"/>
  <c r="F5" i="3"/>
  <c r="F6" i="3"/>
  <c r="F9" i="3"/>
  <c r="F10" i="3"/>
  <c r="F11" i="3"/>
  <c r="B10" i="3"/>
  <c r="F37" i="2" l="1"/>
  <c r="F38" i="2" s="1"/>
</calcChain>
</file>

<file path=xl/sharedStrings.xml><?xml version="1.0" encoding="utf-8"?>
<sst xmlns="http://schemas.openxmlformats.org/spreadsheetml/2006/main" count="126" uniqueCount="126">
  <si>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</si>
  <si>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</si>
  <si>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</si>
  <si>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</si>
  <si>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</si>
  <si>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</si>
  <si>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</si>
  <si>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</si>
  <si>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ETUDES</t>
  </si>
  <si>
    <t>CH4</t>
  </si>
  <si>
    <t>2.1.1</t>
  </si>
  <si>
    <t>Dossier d'exécution</t>
  </si>
  <si>
    <t>CH5</t>
  </si>
  <si>
    <t xml:space="preserve">2.1.1 1 </t>
  </si>
  <si>
    <t>Études d'exécutions</t>
  </si>
  <si>
    <t>Ft</t>
  </si>
  <si>
    <t>ART</t>
  </si>
  <si>
    <t>017-G531</t>
  </si>
  <si>
    <t>Total ETUDES</t>
  </si>
  <si>
    <t>STOT</t>
  </si>
  <si>
    <t>2.2</t>
  </si>
  <si>
    <t>TRAVAUX PREPARATOIRES</t>
  </si>
  <si>
    <t>CH4</t>
  </si>
  <si>
    <t>2.2.1</t>
  </si>
  <si>
    <t>Echafaudage</t>
  </si>
  <si>
    <t>CH5</t>
  </si>
  <si>
    <t xml:space="preserve">2.2.1 1 </t>
  </si>
  <si>
    <t>Échafaudage en partie courante</t>
  </si>
  <si>
    <t>m2</t>
  </si>
  <si>
    <t>ART</t>
  </si>
  <si>
    <t>002-A904</t>
  </si>
  <si>
    <t>Total TRAVAUX PREPARATOIRES</t>
  </si>
  <si>
    <t>STOT</t>
  </si>
  <si>
    <t>2.3</t>
  </si>
  <si>
    <t>CASSETTES METALLIQUES :</t>
  </si>
  <si>
    <t>CH4</t>
  </si>
  <si>
    <t>2.3.1</t>
  </si>
  <si>
    <t>Parties courantes</t>
  </si>
  <si>
    <t>CH5</t>
  </si>
  <si>
    <t xml:space="preserve">2.3.1 1 </t>
  </si>
  <si>
    <t>Isolant laine de roche : 130 mm</t>
  </si>
  <si>
    <t>m²</t>
  </si>
  <si>
    <t>ART</t>
  </si>
  <si>
    <t>017-F155</t>
  </si>
  <si>
    <t xml:space="preserve">2.3.1 2 </t>
  </si>
  <si>
    <t>Écran pare-pluie</t>
  </si>
  <si>
    <t>m²</t>
  </si>
  <si>
    <t>ART</t>
  </si>
  <si>
    <t>017-F156</t>
  </si>
  <si>
    <t xml:space="preserve">2.3.1 3 </t>
  </si>
  <si>
    <t>Ossature métallique</t>
  </si>
  <si>
    <t>m²</t>
  </si>
  <si>
    <t>ART</t>
  </si>
  <si>
    <t>017-F157</t>
  </si>
  <si>
    <t xml:space="preserve">2.3.1 4 </t>
  </si>
  <si>
    <t>Cassettes métalliques : acier laqué</t>
  </si>
  <si>
    <t>m²</t>
  </si>
  <si>
    <t>ART</t>
  </si>
  <si>
    <t>017-F158</t>
  </si>
  <si>
    <t>2.3.2</t>
  </si>
  <si>
    <t>Accessoires et profils de finition</t>
  </si>
  <si>
    <t>CH5</t>
  </si>
  <si>
    <t xml:space="preserve">2.3.2 1 </t>
  </si>
  <si>
    <t>Bavette en pied</t>
  </si>
  <si>
    <t>ml</t>
  </si>
  <si>
    <t>ART</t>
  </si>
  <si>
    <t>017-F159</t>
  </si>
  <si>
    <t xml:space="preserve">2.3.2 2 </t>
  </si>
  <si>
    <t>Encadrements d'ouvertures</t>
  </si>
  <si>
    <t>ml</t>
  </si>
  <si>
    <t>ART</t>
  </si>
  <si>
    <t>000-M948</t>
  </si>
  <si>
    <t xml:space="preserve">2.3.2 3 </t>
  </si>
  <si>
    <t>Appuis de fenêtres</t>
  </si>
  <si>
    <t>ml</t>
  </si>
  <si>
    <t>ART</t>
  </si>
  <si>
    <t>000-C243</t>
  </si>
  <si>
    <t xml:space="preserve">2.3.2 4 </t>
  </si>
  <si>
    <t>Pièces d'angles</t>
  </si>
  <si>
    <t>ml</t>
  </si>
  <si>
    <t>ART</t>
  </si>
  <si>
    <t>017-F171</t>
  </si>
  <si>
    <t xml:space="preserve">2.3.2 5 </t>
  </si>
  <si>
    <t>Pièces de jonction</t>
  </si>
  <si>
    <t>ml</t>
  </si>
  <si>
    <t>ART</t>
  </si>
  <si>
    <t>017-E662</t>
  </si>
  <si>
    <t xml:space="preserve">2.3.2 6 </t>
  </si>
  <si>
    <t>Plus-value habillage de porte</t>
  </si>
  <si>
    <t>U</t>
  </si>
  <si>
    <t>ART</t>
  </si>
  <si>
    <t>017-F129</t>
  </si>
  <si>
    <t xml:space="preserve">2.3.2 7 </t>
  </si>
  <si>
    <t>Plus-value habillage de trappe</t>
  </si>
  <si>
    <t>U</t>
  </si>
  <si>
    <t>ART</t>
  </si>
  <si>
    <t>017-G535</t>
  </si>
  <si>
    <t>Total CASSETTES METALLIQUES :</t>
  </si>
  <si>
    <t>STOT</t>
  </si>
  <si>
    <t>Montant HT du Lot N°04 BARDAGE</t>
  </si>
  <si>
    <t>TOTHT</t>
  </si>
  <si>
    <t>TVA</t>
  </si>
  <si>
    <t>Montant TTC</t>
  </si>
  <si>
    <t>TOTTTC</t>
  </si>
  <si>
    <t>U</t>
  </si>
  <si>
    <t>Quantité indicative</t>
  </si>
  <si>
    <t>Prix unitaire H.T. en €</t>
  </si>
  <si>
    <t>Total H.T. en €</t>
  </si>
  <si>
    <t>3</t>
  </si>
  <si>
    <t>VARIANTE N°2 : Vêture en pierres</t>
  </si>
  <si>
    <t>CH3</t>
  </si>
  <si>
    <t xml:space="preserve">3 1 </t>
  </si>
  <si>
    <t>Cassettes métalliques : acier laqué</t>
  </si>
  <si>
    <t>m²</t>
  </si>
  <si>
    <t>ART</t>
  </si>
  <si>
    <t>017-G807</t>
  </si>
  <si>
    <t xml:space="preserve">3 2 </t>
  </si>
  <si>
    <t>Vêture aspect pierres</t>
  </si>
  <si>
    <t>m2</t>
  </si>
  <si>
    <t>ART</t>
  </si>
  <si>
    <t>017-G808</t>
  </si>
  <si>
    <t>Montant HT du Lot N°04 BARDAGE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</si>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</sst>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4" fillId="0" borderId="16" xfId="14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9" fillId="0" borderId="11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0" fontId="19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9" xfId="17" applyFont="1" applyBorder="1" applyAlignment="1">
      <alignment horizontal="left" vertical="top" wrapText="1"/>
    </xf>
    <xf numFmtId="0" fontId="2" fillId="0" borderId="11" xfId="17" applyBorder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11" xfId="18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4" fillId="0" borderId="11" xfId="10" applyBorder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6" xfId="0" applyNumberFormat="1" applyBorder="1" applyAlignment="1">
      <alignment horizontal="left" vertical="top" wrapText="1"/>
    </xf>
    <xf numFmtId="166" fontId="0" fillId="0" borderId="5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7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3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172864</xdr:rowOff>
    </xdr:from>
    <xdr:to>
      <xdr:col>0</xdr:col>
      <xdr:colOff>4469715</xdr:colOff>
      <xdr:row>51</xdr:row>
      <xdr:rowOff>31750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16000" y="4887739"/>
          <a:ext cx="2453715" cy="40498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750285</xdr:colOff>
      <xdr:row>7</xdr:row>
      <xdr:rowOff>56780</xdr:rowOff>
    </xdr:from>
    <xdr:to>
      <xdr:col>0</xdr:col>
      <xdr:colOff>6004380</xdr:colOff>
      <xdr:row>17</xdr:row>
      <xdr:rowOff>142875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0285" y="1279155"/>
          <a:ext cx="5254095" cy="183234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25</xdr:row>
      <xdr:rowOff>9288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N°04 BARDAGE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1</xdr:col>
      <xdr:colOff>16190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704465</xdr:colOff>
      <xdr:row>0</xdr:row>
      <xdr:rowOff>435547</xdr:rowOff>
    </xdr:from>
    <xdr:to>
      <xdr:col>5</xdr:col>
      <xdr:colOff>736405</xdr:colOff>
      <xdr:row>0</xdr:row>
      <xdr:rowOff>818304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92539" y="439357"/>
          <a:ext cx="5225204" cy="392283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412805</xdr:colOff>
      <xdr:row>0</xdr:row>
      <xdr:rowOff>18048</xdr:rowOff>
    </xdr:from>
    <xdr:to>
      <xdr:col>5</xdr:col>
      <xdr:colOff>736405</xdr:colOff>
      <xdr:row>0</xdr:row>
      <xdr:rowOff>435547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676009" y="31383"/>
          <a:ext cx="1741735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704465</xdr:colOff>
      <xdr:row>0</xdr:row>
      <xdr:rowOff>18048</xdr:rowOff>
    </xdr:from>
    <xdr:to>
      <xdr:col>3</xdr:col>
      <xdr:colOff>412805</xdr:colOff>
      <xdr:row>0</xdr:row>
      <xdr:rowOff>435547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92539" y="31383"/>
          <a:ext cx="3483470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04 - Lot N°04 BARDAGE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135055</xdr:rowOff>
    </xdr:from>
    <xdr:to>
      <xdr:col>1</xdr:col>
      <xdr:colOff>670370</xdr:colOff>
      <xdr:row>0</xdr:row>
      <xdr:rowOff>819758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5530"/>
          <a:ext cx="32" cy="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549525</xdr:colOff>
      <xdr:row>0</xdr:row>
      <xdr:rowOff>439357</xdr:rowOff>
    </xdr:from>
    <xdr:to>
      <xdr:col>5</xdr:col>
      <xdr:colOff>406840</xdr:colOff>
      <xdr:row>0</xdr:row>
      <xdr:rowOff>822114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92539" y="439357"/>
          <a:ext cx="5225204" cy="392283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337240</xdr:colOff>
      <xdr:row>0</xdr:row>
      <xdr:rowOff>21858</xdr:rowOff>
    </xdr:from>
    <xdr:to>
      <xdr:col>5</xdr:col>
      <xdr:colOff>406840</xdr:colOff>
      <xdr:row>0</xdr:row>
      <xdr:rowOff>439357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676009" y="31383"/>
          <a:ext cx="1741735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549525</xdr:colOff>
      <xdr:row>0</xdr:row>
      <xdr:rowOff>21858</xdr:rowOff>
    </xdr:from>
    <xdr:to>
      <xdr:col>3</xdr:col>
      <xdr:colOff>337240</xdr:colOff>
      <xdr:row>0</xdr:row>
      <xdr:rowOff>439357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192539" y="31383"/>
          <a:ext cx="3483470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04 - Lot N°04 BARDAGE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Vêture pierres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131245</xdr:rowOff>
    </xdr:from>
    <xdr:to>
      <xdr:col>1</xdr:col>
      <xdr:colOff>515430</xdr:colOff>
      <xdr:row>0</xdr:row>
      <xdr:rowOff>815948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553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E8EDE-5729-4F59-AA43-5596875B5403}">
  <sheetPr>
    <pageSetUpPr fitToPage="1"/>
  </sheetPr>
  <dimension ref="A1"/>
  <sheetViews>
    <sheetView showGridLines="0" view="pageBreakPreview" topLeftCell="A7" zoomScale="60" zoomScaleNormal="100" workbookViewId="0">
      <selection activeCell="G24" sqref="G24"/>
    </sheetView>
  </sheetViews>
  <sheetFormatPr baseColWidth="10" defaultColWidth="10.7109375" defaultRowHeight="15" x14ac:dyDescent="0.25"/>
  <cols>
    <col min="1" max="1" width="96.28515625" customWidth="1"/>
    <col min="2" max="2" width="10.7109375" customWidth="1"/>
  </cols>
  <sheetData/>
  <printOptions horizontalCentered="1"/>
  <pageMargins left="0.08" right="0.08" top="0.06" bottom="0.06" header="0.76" footer="0.76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48F6-1864-4FAD-B2F6-C1248D29C062}">
  <sheetPr>
    <pageSetUpPr fitToPage="1"/>
  </sheetPr>
  <dimension ref="A1:ZZ40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21" sqref="P21"/>
    </sheetView>
  </sheetViews>
  <sheetFormatPr baseColWidth="10" defaultColWidth="10.7109375" defaultRowHeight="15" x14ac:dyDescent="0.25"/>
  <cols>
    <col min="1" max="1" width="7.42578125" bestFit="1" customWidth="1"/>
    <col min="2" max="2" width="51.570312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51"/>
      <c r="B1" s="52"/>
      <c r="C1" s="52"/>
      <c r="D1" s="52"/>
      <c r="E1" s="52"/>
      <c r="F1" s="53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40"/>
      <c r="F7" s="41">
        <f>ROUND(D7*E7,2)</f>
        <v>0</v>
      </c>
      <c r="ZY7" t="s">
        <v>16</v>
      </c>
      <c r="ZZ7" s="14" t="s">
        <v>17</v>
      </c>
    </row>
    <row r="8" spans="1:702" x14ac:dyDescent="0.25">
      <c r="A8" s="24"/>
      <c r="B8" s="25"/>
      <c r="C8" s="12"/>
      <c r="D8" s="12"/>
      <c r="E8" s="42"/>
      <c r="F8" s="43"/>
    </row>
    <row r="9" spans="1:702" x14ac:dyDescent="0.25">
      <c r="A9" s="26"/>
      <c r="B9" s="27" t="s">
        <v>18</v>
      </c>
      <c r="C9" s="12"/>
      <c r="D9" s="12"/>
      <c r="E9" s="42"/>
      <c r="F9" s="44">
        <f>SUBTOTAL(109,F6:F8)</f>
        <v>0</v>
      </c>
      <c r="G9" s="28"/>
      <c r="ZY9" t="s">
        <v>19</v>
      </c>
    </row>
    <row r="10" spans="1:702" x14ac:dyDescent="0.25">
      <c r="A10" s="29"/>
      <c r="B10" s="30"/>
      <c r="C10" s="12"/>
      <c r="D10" s="12"/>
      <c r="E10" s="42"/>
      <c r="F10" s="45"/>
    </row>
    <row r="11" spans="1:702" x14ac:dyDescent="0.25">
      <c r="A11" s="15" t="s">
        <v>20</v>
      </c>
      <c r="B11" s="16" t="s">
        <v>21</v>
      </c>
      <c r="C11" s="12"/>
      <c r="D11" s="12"/>
      <c r="E11" s="42"/>
      <c r="F11" s="46"/>
      <c r="ZY11" t="s">
        <v>22</v>
      </c>
      <c r="ZZ11" s="14"/>
    </row>
    <row r="12" spans="1:702" x14ac:dyDescent="0.25">
      <c r="A12" s="17" t="s">
        <v>23</v>
      </c>
      <c r="B12" s="18" t="s">
        <v>24</v>
      </c>
      <c r="C12" s="12"/>
      <c r="D12" s="12"/>
      <c r="E12" s="42"/>
      <c r="F12" s="46"/>
      <c r="ZY12" t="s">
        <v>25</v>
      </c>
      <c r="ZZ12" s="14"/>
    </row>
    <row r="13" spans="1:702" x14ac:dyDescent="0.25">
      <c r="A13" s="19" t="s">
        <v>26</v>
      </c>
      <c r="B13" s="20" t="s">
        <v>27</v>
      </c>
      <c r="C13" s="21" t="s">
        <v>28</v>
      </c>
      <c r="D13" s="23"/>
      <c r="E13" s="40"/>
      <c r="F13" s="41">
        <f>ROUND(D13*E13,2)</f>
        <v>0</v>
      </c>
      <c r="ZY13" t="s">
        <v>29</v>
      </c>
      <c r="ZZ13" s="14" t="s">
        <v>30</v>
      </c>
    </row>
    <row r="14" spans="1:702" x14ac:dyDescent="0.25">
      <c r="A14" s="24"/>
      <c r="B14" s="25"/>
      <c r="C14" s="12"/>
      <c r="D14" s="12"/>
      <c r="E14" s="42"/>
      <c r="F14" s="43"/>
    </row>
    <row r="15" spans="1:702" x14ac:dyDescent="0.25">
      <c r="A15" s="26"/>
      <c r="B15" s="27" t="s">
        <v>31</v>
      </c>
      <c r="C15" s="12"/>
      <c r="D15" s="12"/>
      <c r="E15" s="42"/>
      <c r="F15" s="44">
        <f>SUBTOTAL(109,F12:F14)</f>
        <v>0</v>
      </c>
      <c r="G15" s="28"/>
      <c r="ZY15" t="s">
        <v>32</v>
      </c>
    </row>
    <row r="16" spans="1:702" x14ac:dyDescent="0.25">
      <c r="A16" s="29"/>
      <c r="B16" s="30"/>
      <c r="C16" s="12"/>
      <c r="D16" s="12"/>
      <c r="E16" s="42"/>
      <c r="F16" s="45"/>
    </row>
    <row r="17" spans="1:702" x14ac:dyDescent="0.25">
      <c r="A17" s="15" t="s">
        <v>33</v>
      </c>
      <c r="B17" s="16" t="s">
        <v>34</v>
      </c>
      <c r="C17" s="12"/>
      <c r="D17" s="12"/>
      <c r="E17" s="42"/>
      <c r="F17" s="46"/>
      <c r="ZY17" t="s">
        <v>35</v>
      </c>
      <c r="ZZ17" s="14"/>
    </row>
    <row r="18" spans="1:702" x14ac:dyDescent="0.25">
      <c r="A18" s="17" t="s">
        <v>36</v>
      </c>
      <c r="B18" s="18" t="s">
        <v>37</v>
      </c>
      <c r="C18" s="12"/>
      <c r="D18" s="12"/>
      <c r="E18" s="42"/>
      <c r="F18" s="46"/>
      <c r="ZY18" t="s">
        <v>38</v>
      </c>
      <c r="ZZ18" s="14"/>
    </row>
    <row r="19" spans="1:702" x14ac:dyDescent="0.25">
      <c r="A19" s="19" t="s">
        <v>39</v>
      </c>
      <c r="B19" s="20" t="s">
        <v>40</v>
      </c>
      <c r="C19" s="21" t="s">
        <v>41</v>
      </c>
      <c r="D19" s="23"/>
      <c r="E19" s="40"/>
      <c r="F19" s="41">
        <f>ROUND(D19*E19,2)</f>
        <v>0</v>
      </c>
      <c r="ZY19" t="s">
        <v>42</v>
      </c>
      <c r="ZZ19" s="14" t="s">
        <v>43</v>
      </c>
    </row>
    <row r="20" spans="1:702" x14ac:dyDescent="0.25">
      <c r="A20" s="19" t="s">
        <v>44</v>
      </c>
      <c r="B20" s="20" t="s">
        <v>45</v>
      </c>
      <c r="C20" s="21" t="s">
        <v>46</v>
      </c>
      <c r="D20" s="23"/>
      <c r="E20" s="40"/>
      <c r="F20" s="41">
        <f>ROUND(D20*E20,2)</f>
        <v>0</v>
      </c>
      <c r="ZY20" t="s">
        <v>47</v>
      </c>
      <c r="ZZ20" s="14" t="s">
        <v>48</v>
      </c>
    </row>
    <row r="21" spans="1:702" x14ac:dyDescent="0.25">
      <c r="A21" s="19" t="s">
        <v>49</v>
      </c>
      <c r="B21" s="20" t="s">
        <v>50</v>
      </c>
      <c r="C21" s="21" t="s">
        <v>51</v>
      </c>
      <c r="D21" s="23"/>
      <c r="E21" s="40"/>
      <c r="F21" s="41">
        <f>ROUND(D21*E21,2)</f>
        <v>0</v>
      </c>
      <c r="ZY21" t="s">
        <v>52</v>
      </c>
      <c r="ZZ21" s="14" t="s">
        <v>53</v>
      </c>
    </row>
    <row r="22" spans="1:702" x14ac:dyDescent="0.25">
      <c r="A22" s="19" t="s">
        <v>54</v>
      </c>
      <c r="B22" s="20" t="s">
        <v>55</v>
      </c>
      <c r="C22" s="21" t="s">
        <v>56</v>
      </c>
      <c r="D22" s="23"/>
      <c r="E22" s="40"/>
      <c r="F22" s="41">
        <f>ROUND(D22*E22,2)</f>
        <v>0</v>
      </c>
      <c r="ZY22" t="s">
        <v>57</v>
      </c>
      <c r="ZZ22" s="14" t="s">
        <v>58</v>
      </c>
    </row>
    <row r="23" spans="1:702" x14ac:dyDescent="0.25">
      <c r="A23" s="31" t="s">
        <v>59</v>
      </c>
      <c r="B23" s="32" t="s">
        <v>60</v>
      </c>
      <c r="C23" s="12"/>
      <c r="D23" s="12"/>
      <c r="E23" s="42"/>
      <c r="F23" s="46"/>
      <c r="ZY23" t="s">
        <v>61</v>
      </c>
      <c r="ZZ23" s="14"/>
    </row>
    <row r="24" spans="1:702" x14ac:dyDescent="0.25">
      <c r="A24" s="19" t="s">
        <v>62</v>
      </c>
      <c r="B24" s="20" t="s">
        <v>63</v>
      </c>
      <c r="C24" s="21" t="s">
        <v>64</v>
      </c>
      <c r="D24" s="23"/>
      <c r="E24" s="40"/>
      <c r="F24" s="41">
        <f t="shared" ref="F24:F30" si="0">ROUND(D24*E24,2)</f>
        <v>0</v>
      </c>
      <c r="ZY24" t="s">
        <v>65</v>
      </c>
      <c r="ZZ24" s="14" t="s">
        <v>66</v>
      </c>
    </row>
    <row r="25" spans="1:702" x14ac:dyDescent="0.25">
      <c r="A25" s="19" t="s">
        <v>67</v>
      </c>
      <c r="B25" s="20" t="s">
        <v>68</v>
      </c>
      <c r="C25" s="21" t="s">
        <v>69</v>
      </c>
      <c r="D25" s="23"/>
      <c r="E25" s="40"/>
      <c r="F25" s="41">
        <f t="shared" si="0"/>
        <v>0</v>
      </c>
      <c r="ZY25" t="s">
        <v>70</v>
      </c>
      <c r="ZZ25" s="14" t="s">
        <v>71</v>
      </c>
    </row>
    <row r="26" spans="1:702" x14ac:dyDescent="0.25">
      <c r="A26" s="19" t="s">
        <v>72</v>
      </c>
      <c r="B26" s="20" t="s">
        <v>73</v>
      </c>
      <c r="C26" s="21" t="s">
        <v>74</v>
      </c>
      <c r="D26" s="23"/>
      <c r="E26" s="40"/>
      <c r="F26" s="41">
        <f t="shared" si="0"/>
        <v>0</v>
      </c>
      <c r="ZY26" t="s">
        <v>75</v>
      </c>
      <c r="ZZ26" s="14" t="s">
        <v>76</v>
      </c>
    </row>
    <row r="27" spans="1:702" x14ac:dyDescent="0.25">
      <c r="A27" s="19" t="s">
        <v>77</v>
      </c>
      <c r="B27" s="20" t="s">
        <v>78</v>
      </c>
      <c r="C27" s="21" t="s">
        <v>79</v>
      </c>
      <c r="D27" s="23"/>
      <c r="E27" s="40"/>
      <c r="F27" s="41">
        <f t="shared" si="0"/>
        <v>0</v>
      </c>
      <c r="ZY27" t="s">
        <v>80</v>
      </c>
      <c r="ZZ27" s="14" t="s">
        <v>81</v>
      </c>
    </row>
    <row r="28" spans="1:702" x14ac:dyDescent="0.25">
      <c r="A28" s="19" t="s">
        <v>82</v>
      </c>
      <c r="B28" s="20" t="s">
        <v>83</v>
      </c>
      <c r="C28" s="21" t="s">
        <v>84</v>
      </c>
      <c r="D28" s="23"/>
      <c r="E28" s="40"/>
      <c r="F28" s="41">
        <f t="shared" si="0"/>
        <v>0</v>
      </c>
      <c r="ZY28" t="s">
        <v>85</v>
      </c>
      <c r="ZZ28" s="14" t="s">
        <v>86</v>
      </c>
    </row>
    <row r="29" spans="1:702" x14ac:dyDescent="0.25">
      <c r="A29" s="19" t="s">
        <v>87</v>
      </c>
      <c r="B29" s="20" t="s">
        <v>88</v>
      </c>
      <c r="C29" s="21" t="s">
        <v>89</v>
      </c>
      <c r="D29" s="22"/>
      <c r="E29" s="40"/>
      <c r="F29" s="41">
        <f t="shared" si="0"/>
        <v>0</v>
      </c>
      <c r="ZY29" t="s">
        <v>90</v>
      </c>
      <c r="ZZ29" s="14" t="s">
        <v>91</v>
      </c>
    </row>
    <row r="30" spans="1:702" x14ac:dyDescent="0.25">
      <c r="A30" s="19" t="s">
        <v>92</v>
      </c>
      <c r="B30" s="20" t="s">
        <v>93</v>
      </c>
      <c r="C30" s="21" t="s">
        <v>94</v>
      </c>
      <c r="D30" s="22"/>
      <c r="E30" s="40"/>
      <c r="F30" s="41">
        <f t="shared" si="0"/>
        <v>0</v>
      </c>
      <c r="ZY30" t="s">
        <v>95</v>
      </c>
      <c r="ZZ30" s="14" t="s">
        <v>96</v>
      </c>
    </row>
    <row r="31" spans="1:702" x14ac:dyDescent="0.25">
      <c r="A31" s="24"/>
      <c r="B31" s="25"/>
      <c r="C31" s="12"/>
      <c r="D31" s="12"/>
      <c r="E31" s="42"/>
      <c r="F31" s="43"/>
    </row>
    <row r="32" spans="1:702" x14ac:dyDescent="0.25">
      <c r="A32" s="26"/>
      <c r="B32" s="27" t="s">
        <v>97</v>
      </c>
      <c r="C32" s="12"/>
      <c r="D32" s="12"/>
      <c r="E32" s="42"/>
      <c r="F32" s="44">
        <f>SUBTOTAL(109,F18:F31)</f>
        <v>0</v>
      </c>
      <c r="G32" s="28"/>
      <c r="ZY32" t="s">
        <v>98</v>
      </c>
    </row>
    <row r="33" spans="1:701" x14ac:dyDescent="0.25">
      <c r="A33" s="24"/>
      <c r="B33" s="25"/>
      <c r="C33" s="12"/>
      <c r="D33" s="12"/>
      <c r="E33" s="42"/>
      <c r="F33" s="45"/>
    </row>
    <row r="34" spans="1:701" x14ac:dyDescent="0.25">
      <c r="A34" s="29"/>
      <c r="B34" s="33"/>
      <c r="C34" s="34"/>
      <c r="D34" s="34"/>
      <c r="E34" s="47"/>
      <c r="F34" s="43"/>
    </row>
    <row r="35" spans="1:701" x14ac:dyDescent="0.25">
      <c r="A35" s="35"/>
      <c r="B35" s="35"/>
      <c r="C35" s="35"/>
      <c r="D35" s="35"/>
      <c r="E35" s="48"/>
      <c r="F35" s="48"/>
    </row>
    <row r="36" spans="1:701" x14ac:dyDescent="0.25">
      <c r="B36" s="36" t="s">
        <v>99</v>
      </c>
      <c r="E36" s="49"/>
      <c r="F36" s="50">
        <f>SUBTOTAL(109,F4:F34)</f>
        <v>0</v>
      </c>
      <c r="ZY36" t="s">
        <v>100</v>
      </c>
    </row>
    <row r="37" spans="1:701" x14ac:dyDescent="0.25">
      <c r="A37" s="38">
        <v>20</v>
      </c>
      <c r="B37" s="36" t="str">
        <f>CONCATENATE("Montant TVA (",A37,"%)")</f>
        <v>Montant TVA (20%)</v>
      </c>
      <c r="E37" s="49"/>
      <c r="F37" s="50">
        <f>(F36*A37)/100</f>
        <v>0</v>
      </c>
      <c r="ZY37" t="s">
        <v>101</v>
      </c>
    </row>
    <row r="38" spans="1:701" x14ac:dyDescent="0.25">
      <c r="B38" s="36" t="s">
        <v>102</v>
      </c>
      <c r="E38" s="49"/>
      <c r="F38" s="50">
        <f>F36+F37</f>
        <v>0</v>
      </c>
      <c r="ZY38" t="s">
        <v>103</v>
      </c>
    </row>
    <row r="39" spans="1:701" x14ac:dyDescent="0.25">
      <c r="E39" s="49"/>
      <c r="F39" s="50"/>
    </row>
    <row r="40" spans="1:701" x14ac:dyDescent="0.25">
      <c r="F40" s="37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258CD-B661-46D7-8022-A497B15C4C4C}">
  <sheetPr>
    <pageSetUpPr fitToPage="1"/>
  </sheetPr>
  <dimension ref="A1:ZZ13"/>
  <sheetViews>
    <sheetView showGridLines="0" view="pageBreakPreview" zoomScale="60" zoomScaleNormal="100" workbookViewId="0">
      <pane xSplit="2" ySplit="2" topLeftCell="C4" activePane="bottomRight" state="frozen"/>
      <selection pane="topRight" activeCell="C1" sqref="C1"/>
      <selection pane="bottomLeft" activeCell="A3" sqref="A3"/>
      <selection pane="bottomRight" activeCell="I14" sqref="I14"/>
    </sheetView>
  </sheetViews>
  <sheetFormatPr baseColWidth="10" defaultColWidth="10.7109375" defaultRowHeight="15" x14ac:dyDescent="0.25"/>
  <cols>
    <col min="1" max="1" width="9.7109375" customWidth="1"/>
    <col min="2" max="2" width="50.42578125" customWidth="1"/>
    <col min="3" max="3" width="4.7109375" customWidth="1"/>
    <col min="4" max="4" width="12.7109375" customWidth="1"/>
    <col min="5" max="5" width="12.28515625" customWidth="1"/>
    <col min="6" max="6" width="15" customWidth="1"/>
    <col min="7" max="7" width="10.7109375" customWidth="1"/>
    <col min="701" max="703" width="10.7109375" customWidth="1"/>
  </cols>
  <sheetData>
    <row r="1" spans="1:702" ht="86.45" customHeight="1" x14ac:dyDescent="0.25">
      <c r="A1" s="51"/>
      <c r="B1" s="52"/>
      <c r="C1" s="52"/>
      <c r="D1" s="52"/>
      <c r="E1" s="52"/>
      <c r="F1" s="53"/>
    </row>
    <row r="2" spans="1:702" ht="30" x14ac:dyDescent="0.25">
      <c r="A2" s="1"/>
      <c r="B2" s="2"/>
      <c r="C2" s="3" t="s">
        <v>104</v>
      </c>
      <c r="D2" s="4" t="s">
        <v>105</v>
      </c>
      <c r="E2" s="4" t="s">
        <v>106</v>
      </c>
      <c r="F2" s="5" t="s">
        <v>107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31" t="s">
        <v>108</v>
      </c>
      <c r="B4" s="39" t="s">
        <v>109</v>
      </c>
      <c r="C4" s="12"/>
      <c r="D4" s="12"/>
      <c r="E4" s="12"/>
      <c r="F4" s="13"/>
      <c r="ZY4" t="s">
        <v>110</v>
      </c>
      <c r="ZZ4" s="14"/>
    </row>
    <row r="5" spans="1:702" x14ac:dyDescent="0.25">
      <c r="A5" s="19" t="s">
        <v>111</v>
      </c>
      <c r="B5" s="20" t="s">
        <v>112</v>
      </c>
      <c r="C5" s="21" t="s">
        <v>113</v>
      </c>
      <c r="D5" s="23"/>
      <c r="E5" s="40"/>
      <c r="F5" s="41">
        <f>ROUND(D5*E5,2)</f>
        <v>0</v>
      </c>
      <c r="ZY5" t="s">
        <v>114</v>
      </c>
      <c r="ZZ5" s="14" t="s">
        <v>115</v>
      </c>
    </row>
    <row r="6" spans="1:702" x14ac:dyDescent="0.25">
      <c r="A6" s="19" t="s">
        <v>116</v>
      </c>
      <c r="B6" s="20" t="s">
        <v>117</v>
      </c>
      <c r="C6" s="21" t="s">
        <v>118</v>
      </c>
      <c r="D6" s="23"/>
      <c r="E6" s="40"/>
      <c r="F6" s="41">
        <f>ROUND(D6*E6,2)</f>
        <v>0</v>
      </c>
      <c r="ZY6" t="s">
        <v>119</v>
      </c>
      <c r="ZZ6" s="14" t="s">
        <v>120</v>
      </c>
    </row>
    <row r="7" spans="1:702" x14ac:dyDescent="0.25">
      <c r="A7" s="29"/>
      <c r="B7" s="33"/>
      <c r="C7" s="34"/>
      <c r="D7" s="34"/>
      <c r="E7" s="47"/>
      <c r="F7" s="43"/>
    </row>
    <row r="8" spans="1:702" x14ac:dyDescent="0.25">
      <c r="A8" s="35"/>
      <c r="B8" s="35"/>
      <c r="C8" s="35"/>
      <c r="D8" s="35"/>
      <c r="E8" s="48"/>
      <c r="F8" s="48"/>
    </row>
    <row r="9" spans="1:702" x14ac:dyDescent="0.25">
      <c r="B9" s="36" t="s">
        <v>121</v>
      </c>
      <c r="E9" s="49"/>
      <c r="F9" s="50">
        <f>SUBTOTAL(109,F4:F7)</f>
        <v>0</v>
      </c>
      <c r="ZY9" t="s">
        <v>122</v>
      </c>
    </row>
    <row r="10" spans="1:702" x14ac:dyDescent="0.25">
      <c r="A10" s="38">
        <v>20</v>
      </c>
      <c r="B10" s="36" t="str">
        <f>CONCATENATE("Montant TVA (",A10,"%)")</f>
        <v>Montant TVA (20%)</v>
      </c>
      <c r="E10" s="49"/>
      <c r="F10" s="50">
        <f>(F9*A10)/100</f>
        <v>0</v>
      </c>
      <c r="ZY10" t="s">
        <v>123</v>
      </c>
    </row>
    <row r="11" spans="1:702" x14ac:dyDescent="0.25">
      <c r="B11" s="36" t="s">
        <v>124</v>
      </c>
      <c r="E11" s="49"/>
      <c r="F11" s="50">
        <f>F9+F10</f>
        <v>0</v>
      </c>
      <c r="ZY11" t="s">
        <v>125</v>
      </c>
    </row>
    <row r="12" spans="1:702" x14ac:dyDescent="0.25">
      <c r="E12" s="49"/>
      <c r="F12" s="50"/>
    </row>
    <row r="13" spans="1:702" x14ac:dyDescent="0.25">
      <c r="F13" s="37"/>
    </row>
  </sheetData>
  <mergeCells count="1">
    <mergeCell ref="A1:F1"/>
  </mergeCells>
  <printOptions horizontalCentered="1"/>
  <pageMargins left="0.08" right="0.08" top="0.06" bottom="0.06" header="0.76" footer="0.76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N°04 Page de garde</vt:lpstr>
      <vt:lpstr>Lot N°04 BARDAGE</vt:lpstr>
      <vt:lpstr>Lot N°04 Vêture pierres</vt:lpstr>
      <vt:lpstr>'Lot N°04 BARDAGE'!Impression_des_titres</vt:lpstr>
      <vt:lpstr>'Lot N°04 Vêture pierres'!Impression_des_titres</vt:lpstr>
      <vt:lpstr>'Lot N°04 BARDAGE'!Zone_d_impression</vt:lpstr>
      <vt:lpstr>'Lot N°04 Vêture pierres'!Zone_d_impression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2025-01-16T14:51:25Z</dcterms:created>
  <dcterms:modified xsi:type="dcterms:W3CDTF">2025-02-07T13:51:25Z</dcterms:modified>
</cp:coreProperties>
</file>