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58-DIJON-Extension tribunal administratif\2-ME2CO\3-PRO-DCE\2-CCTP\ME2CO V4\"/>
    </mc:Choice>
  </mc:AlternateContent>
  <xr:revisionPtr revIDLastSave="0" documentId="13_ncr:1_{3F5E94AD-4AC0-43BB-993A-851CB1F9D5C1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8 Page de garde" sheetId="1" r:id="rId1"/>
    <sheet name="Lot N°08 CARRELAGES - FAÏENCES" sheetId="2" r:id="rId2"/>
  </sheets>
  <definedNames>
    <definedName name="_xlnm.Print_Titles" localSheetId="1">'Lot N°08 CARRELAGES - FAÏENCES'!$1:$2</definedName>
    <definedName name="_xlnm.Print_Area" localSheetId="1">'Lot N°08 CARRELAGES - FAÏENCES'!$A$1:$F$38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3" i="2"/>
  <c r="F14" i="2"/>
  <c r="F15" i="2"/>
  <c r="F17" i="2"/>
  <c r="F19" i="2"/>
  <c r="F23" i="2"/>
  <c r="F25" i="2"/>
  <c r="F29" i="2"/>
  <c r="F31" i="2"/>
  <c r="F35" i="2"/>
  <c r="F36" i="2" s="1"/>
  <c r="B36" i="2"/>
  <c r="F37" i="2" l="1"/>
</calcChain>
</file>

<file path=xl/sharedStrings.xml><?xml version="1.0" encoding="utf-8"?>
<sst xmlns="http://schemas.openxmlformats.org/spreadsheetml/2006/main" count="82" uniqueCount="82">
  <si>
    <t>U</t>
  </si>
  <si>
    <t>Quantité indicative</t>
  </si>
  <si>
    <t>Prix unitaire H.T. en €</t>
  </si>
  <si>
    <t>Total H.T. en €</t>
  </si>
  <si>
    <t>2</t>
  </si>
  <si>
    <t>Description et localisation des ouvrages</t>
  </si>
  <si>
    <t>CH3</t>
  </si>
  <si>
    <t>2.1</t>
  </si>
  <si>
    <t>PREPARATION DES SUPPORTS</t>
  </si>
  <si>
    <t>CH4</t>
  </si>
  <si>
    <t>2.1.1</t>
  </si>
  <si>
    <t>Ragréage</t>
  </si>
  <si>
    <t>CH5</t>
  </si>
  <si>
    <t xml:space="preserve">2.1.1 1 </t>
  </si>
  <si>
    <t>Ragréage P3</t>
  </si>
  <si>
    <t>m2</t>
  </si>
  <si>
    <t>ART</t>
  </si>
  <si>
    <t>P3-CARRE</t>
  </si>
  <si>
    <t>Total PREPARATION DES SUPPORTS</t>
  </si>
  <si>
    <t>STOT</t>
  </si>
  <si>
    <t>2.2</t>
  </si>
  <si>
    <t>REVETEMENTS DE SOLS</t>
  </si>
  <si>
    <t>CH4</t>
  </si>
  <si>
    <t>2.2.1</t>
  </si>
  <si>
    <t>Pierres reconstituées</t>
  </si>
  <si>
    <t>CH5</t>
  </si>
  <si>
    <t xml:space="preserve">2.2.1 1 </t>
  </si>
  <si>
    <t>Pierres de Bourgogne au sol</t>
  </si>
  <si>
    <t>m2</t>
  </si>
  <si>
    <t>ART</t>
  </si>
  <si>
    <t>RNGBA005</t>
  </si>
  <si>
    <t xml:space="preserve">2.2.1 2 </t>
  </si>
  <si>
    <t>Marches et contremarches : Pierres de Bourgogne</t>
  </si>
  <si>
    <t>ml</t>
  </si>
  <si>
    <t>ART</t>
  </si>
  <si>
    <t>R_GGA011</t>
  </si>
  <si>
    <t xml:space="preserve">2.2.1 3 </t>
  </si>
  <si>
    <t>Plinthes assorties</t>
  </si>
  <si>
    <t>ml</t>
  </si>
  <si>
    <t>ART</t>
  </si>
  <si>
    <t>004-J413</t>
  </si>
  <si>
    <t>2.2.2</t>
  </si>
  <si>
    <t>Carrelage de sols en grès cérame</t>
  </si>
  <si>
    <t>CH5</t>
  </si>
  <si>
    <t xml:space="preserve">2.2.2 1 </t>
  </si>
  <si>
    <t>Carrelage 30 x 30 cm</t>
  </si>
  <si>
    <t>m2</t>
  </si>
  <si>
    <t>ART</t>
  </si>
  <si>
    <t>000-S740</t>
  </si>
  <si>
    <t>Total REVETEMENTS DE SOLS</t>
  </si>
  <si>
    <t>STOT</t>
  </si>
  <si>
    <t>2.3</t>
  </si>
  <si>
    <t>REVETEMENTS MURAUX</t>
  </si>
  <si>
    <t>CH4</t>
  </si>
  <si>
    <t>2.3.1</t>
  </si>
  <si>
    <t>Revêtement muraux en grès cérame</t>
  </si>
  <si>
    <t>CH5</t>
  </si>
  <si>
    <t xml:space="preserve">2.3.1 1 </t>
  </si>
  <si>
    <t>Carrelage 30 x 30 cm</t>
  </si>
  <si>
    <t>m2</t>
  </si>
  <si>
    <t>ART</t>
  </si>
  <si>
    <t>017-G545</t>
  </si>
  <si>
    <t>Total REVETEMENTS MURAUX</t>
  </si>
  <si>
    <t>STOT</t>
  </si>
  <si>
    <t>2.4</t>
  </si>
  <si>
    <t>FINITIONS ET OUVRAGES DIVERS</t>
  </si>
  <si>
    <t>CH4</t>
  </si>
  <si>
    <t>2.4.1</t>
  </si>
  <si>
    <t>Seuil de portes</t>
  </si>
  <si>
    <t>CH5</t>
  </si>
  <si>
    <t xml:space="preserve">2.4.1 1 </t>
  </si>
  <si>
    <t>Seuils</t>
  </si>
  <si>
    <t>ml</t>
  </si>
  <si>
    <t>ART</t>
  </si>
  <si>
    <t>017-G544</t>
  </si>
  <si>
    <t>Total FINITIONS ET OUVRAGES DIVERS</t>
  </si>
  <si>
    <t>STOT</t>
  </si>
  <si>
    <t>Montant HT du Lot N°08 CARRELAGES - FAÏENCES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</si>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</sst>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0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4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4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8" fillId="0" borderId="15" xfId="18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9" fillId="0" borderId="11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0" fontId="19" fillId="0" borderId="9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9" xfId="17" applyFont="1" applyBorder="1" applyAlignment="1">
      <alignment horizontal="left" vertical="top" wrapText="1"/>
    </xf>
    <xf numFmtId="0" fontId="2" fillId="0" borderId="11" xfId="17" applyBorder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8" fillId="0" borderId="11" xfId="18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5" fontId="20" fillId="2" borderId="0" xfId="0" applyNumberFormat="1" applyFont="1" applyFill="1" applyAlignment="1">
      <alignment horizontal="left" vertical="top" wrapText="1"/>
    </xf>
    <xf numFmtId="166" fontId="0" fillId="0" borderId="6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6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3" xfId="0" applyNumberFormat="1" applyBorder="1" applyAlignment="1">
      <alignment horizontal="left" vertical="top" wrapText="1"/>
    </xf>
    <xf numFmtId="166" fontId="0" fillId="0" borderId="10" xfId="0" applyNumberFormat="1" applyBorder="1" applyAlignment="1">
      <alignment horizontal="right" vertical="top" wrapText="1"/>
    </xf>
    <xf numFmtId="166" fontId="0" fillId="0" borderId="7" xfId="0" applyNumberFormat="1" applyBorder="1" applyAlignment="1">
      <alignment horizontal="left" vertical="top" wrapText="1"/>
    </xf>
    <xf numFmtId="166" fontId="0" fillId="0" borderId="2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2016000</xdr:colOff>
      <xdr:row>27</xdr:row>
      <xdr:rowOff>169054</xdr:rowOff>
    </xdr:from>
    <xdr:to>
      <xdr:col>0</xdr:col>
      <xdr:colOff>4467810</xdr:colOff>
      <xdr:row>48</xdr:row>
      <xdr:rowOff>49201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31339" y="5320174"/>
          <a:ext cx="2434383" cy="386921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Conseil d'état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 place du Palais Royal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75100 PARIS Cedex 01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michaelle.yung@conseil-etat.fr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Mandataire 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Agence Béatrice MOUTON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13 rue Chapon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75003 PARIS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0142786741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beatrice-mouton@orange.fr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Bureau d'études TCE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0385211161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me2co@btp-ingenieriesolutions.com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 d'exécution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Atelier CLEA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64 rue de Longvic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21000 DIJON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0345623704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anne.clerget@atelierclea.fr</a:t>
          </a:r>
        </a:p>
      </xdr:txBody>
    </xdr:sp>
    <xdr:clientData/>
  </xdr:twoCellAnchor>
  <xdr:twoCellAnchor editAs="absolute">
    <xdr:from>
      <xdr:col>0</xdr:col>
      <xdr:colOff>746475</xdr:colOff>
      <xdr:row>7</xdr:row>
      <xdr:rowOff>60590</xdr:rowOff>
    </xdr:from>
    <xdr:to>
      <xdr:col>0</xdr:col>
      <xdr:colOff>6000570</xdr:colOff>
      <xdr:row>17</xdr:row>
      <xdr:rowOff>63500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6475" y="1282965"/>
          <a:ext cx="5254095" cy="1749160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Extension du tribunal administratif de Dijon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20 et 22 rue d'Assas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21000 DIJON</a:t>
          </a:r>
        </a:p>
      </xdr:txBody>
    </xdr:sp>
    <xdr:clientData/>
  </xdr:twoCellAnchor>
  <xdr:twoCellAnchor editAs="absolute">
    <xdr:from>
      <xdr:col>0</xdr:col>
      <xdr:colOff>684000</xdr:colOff>
      <xdr:row>18</xdr:row>
      <xdr:rowOff>111125</xdr:rowOff>
    </xdr:from>
    <xdr:to>
      <xdr:col>0</xdr:col>
      <xdr:colOff>5940000</xdr:colOff>
      <xdr:row>25</xdr:row>
      <xdr:rowOff>11193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84000" y="3254375"/>
          <a:ext cx="5256000" cy="11224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D.P.G.F. V4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N°08 CARRELAGES - FAÏENCES</a:t>
          </a:r>
        </a:p>
      </xdr:txBody>
    </xdr:sp>
    <xdr:clientData/>
  </xdr:twoCellAnchor>
  <xdr:twoCellAnchor editAs="absolute">
    <xdr:from>
      <xdr:col>0</xdr:col>
      <xdr:colOff>4327620</xdr:colOff>
      <xdr:row>0</xdr:row>
      <xdr:rowOff>54080</xdr:rowOff>
    </xdr:from>
    <xdr:to>
      <xdr:col>0</xdr:col>
      <xdr:colOff>6620190</xdr:colOff>
      <xdr:row>4</xdr:row>
      <xdr:rowOff>19463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0385211161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me2co@btp-ingenieriesolutions.com</a:t>
          </a:r>
        </a:p>
      </xdr:txBody>
    </xdr:sp>
    <xdr:clientData/>
  </xdr:twoCellAnchor>
  <xdr:twoCellAnchor editAs="absolute">
    <xdr:from>
      <xdr:col>0</xdr:col>
      <xdr:colOff>244380</xdr:colOff>
      <xdr:row>0</xdr:row>
      <xdr:rowOff>56867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174285</xdr:colOff>
      <xdr:row>4</xdr:row>
      <xdr:rowOff>130411</xdr:rowOff>
    </xdr:from>
    <xdr:to>
      <xdr:col>0</xdr:col>
      <xdr:colOff>6411810</xdr:colOff>
      <xdr:row>4</xdr:row>
      <xdr:rowOff>130411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724150</xdr:colOff>
      <xdr:row>0</xdr:row>
      <xdr:rowOff>438833</xdr:rowOff>
    </xdr:from>
    <xdr:to>
      <xdr:col>5</xdr:col>
      <xdr:colOff>814755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3</xdr:col>
      <xdr:colOff>457060</xdr:colOff>
      <xdr:row>0</xdr:row>
      <xdr:rowOff>18282</xdr:rowOff>
    </xdr:from>
    <xdr:to>
      <xdr:col>5</xdr:col>
      <xdr:colOff>814755</xdr:colOff>
      <xdr:row>0</xdr:row>
      <xdr:rowOff>438833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</a:t>
          </a:r>
        </a:p>
      </xdr:txBody>
    </xdr:sp>
    <xdr:clientData/>
  </xdr:twoCellAnchor>
  <xdr:twoCellAnchor editAs="absolute">
    <xdr:from>
      <xdr:col>1</xdr:col>
      <xdr:colOff>724150</xdr:colOff>
      <xdr:row>0</xdr:row>
      <xdr:rowOff>18282</xdr:rowOff>
    </xdr:from>
    <xdr:to>
      <xdr:col>3</xdr:col>
      <xdr:colOff>457060</xdr:colOff>
      <xdr:row>0</xdr:row>
      <xdr:rowOff>438833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08 - Lot N°08 CARRELAGES - FAÏENCES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130280</xdr:rowOff>
    </xdr:from>
    <xdr:to>
      <xdr:col>1</xdr:col>
      <xdr:colOff>691960</xdr:colOff>
      <xdr:row>0</xdr:row>
      <xdr:rowOff>818242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03907-57BB-41AE-8EC9-1B58F8CC8152}">
  <sheetPr>
    <pageSetUpPr fitToPage="1"/>
  </sheetPr>
  <dimension ref="A1"/>
  <sheetViews>
    <sheetView showGridLines="0" view="pageBreakPreview" zoomScale="60" zoomScaleNormal="100" workbookViewId="0">
      <selection activeCell="A67" sqref="A67"/>
    </sheetView>
  </sheetViews>
  <sheetFormatPr baseColWidth="10" defaultColWidth="10.7109375" defaultRowHeight="15" x14ac:dyDescent="0.25"/>
  <cols>
    <col min="1" max="1" width="96.71093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A6293-83A1-4D98-8EC0-C323AE9EC97E}">
  <sheetPr>
    <pageSetUpPr fitToPage="1"/>
  </sheetPr>
  <dimension ref="A1:ZZ39"/>
  <sheetViews>
    <sheetView showGridLines="0"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0.7109375" defaultRowHeight="15" x14ac:dyDescent="0.25"/>
  <cols>
    <col min="1" max="1" width="7.140625" bestFit="1" customWidth="1"/>
    <col min="2" max="2" width="51.570312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6.45" customHeight="1" x14ac:dyDescent="0.25">
      <c r="A1" s="47"/>
      <c r="B1" s="48"/>
      <c r="C1" s="48"/>
      <c r="D1" s="48"/>
      <c r="E1" s="48"/>
      <c r="F1" s="49"/>
    </row>
    <row r="2" spans="1:702" ht="45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10" t="s">
        <v>4</v>
      </c>
      <c r="B4" s="11" t="s">
        <v>5</v>
      </c>
      <c r="C4" s="12"/>
      <c r="D4" s="12"/>
      <c r="E4" s="36"/>
      <c r="F4" s="37"/>
      <c r="ZY4" t="s">
        <v>6</v>
      </c>
      <c r="ZZ4" s="13"/>
    </row>
    <row r="5" spans="1:702" x14ac:dyDescent="0.25">
      <c r="A5" s="14" t="s">
        <v>7</v>
      </c>
      <c r="B5" s="15" t="s">
        <v>8</v>
      </c>
      <c r="C5" s="12"/>
      <c r="D5" s="12"/>
      <c r="E5" s="36"/>
      <c r="F5" s="37"/>
      <c r="ZY5" t="s">
        <v>9</v>
      </c>
      <c r="ZZ5" s="13"/>
    </row>
    <row r="6" spans="1:702" x14ac:dyDescent="0.25">
      <c r="A6" s="16" t="s">
        <v>10</v>
      </c>
      <c r="B6" s="17" t="s">
        <v>11</v>
      </c>
      <c r="C6" s="12"/>
      <c r="D6" s="12"/>
      <c r="E6" s="36"/>
      <c r="F6" s="37"/>
      <c r="ZY6" t="s">
        <v>12</v>
      </c>
      <c r="ZZ6" s="13"/>
    </row>
    <row r="7" spans="1:702" x14ac:dyDescent="0.25">
      <c r="A7" s="18" t="s">
        <v>13</v>
      </c>
      <c r="B7" s="19" t="s">
        <v>14</v>
      </c>
      <c r="C7" s="20" t="s">
        <v>15</v>
      </c>
      <c r="D7" s="21"/>
      <c r="E7" s="38"/>
      <c r="F7" s="39">
        <f>ROUND(D7*E7,2)</f>
        <v>0</v>
      </c>
      <c r="ZY7" t="s">
        <v>16</v>
      </c>
      <c r="ZZ7" s="13" t="s">
        <v>17</v>
      </c>
    </row>
    <row r="8" spans="1:702" x14ac:dyDescent="0.25">
      <c r="A8" s="22"/>
      <c r="B8" s="23"/>
      <c r="C8" s="12"/>
      <c r="D8" s="12"/>
      <c r="E8" s="36"/>
      <c r="F8" s="40"/>
    </row>
    <row r="9" spans="1:702" x14ac:dyDescent="0.25">
      <c r="A9" s="24"/>
      <c r="B9" s="25" t="s">
        <v>18</v>
      </c>
      <c r="C9" s="12"/>
      <c r="D9" s="12"/>
      <c r="E9" s="36"/>
      <c r="F9" s="41">
        <f>SUBTOTAL(109,F6:F8)</f>
        <v>0</v>
      </c>
      <c r="G9" s="26"/>
      <c r="ZY9" t="s">
        <v>19</v>
      </c>
    </row>
    <row r="10" spans="1:702" x14ac:dyDescent="0.25">
      <c r="A10" s="27"/>
      <c r="B10" s="28"/>
      <c r="C10" s="12"/>
      <c r="D10" s="12"/>
      <c r="E10" s="36"/>
      <c r="F10" s="42"/>
    </row>
    <row r="11" spans="1:702" x14ac:dyDescent="0.25">
      <c r="A11" s="14" t="s">
        <v>20</v>
      </c>
      <c r="B11" s="15" t="s">
        <v>21</v>
      </c>
      <c r="C11" s="12"/>
      <c r="D11" s="12"/>
      <c r="E11" s="36"/>
      <c r="F11" s="37"/>
      <c r="ZY11" t="s">
        <v>22</v>
      </c>
      <c r="ZZ11" s="13"/>
    </row>
    <row r="12" spans="1:702" x14ac:dyDescent="0.25">
      <c r="A12" s="16" t="s">
        <v>23</v>
      </c>
      <c r="B12" s="17" t="s">
        <v>24</v>
      </c>
      <c r="C12" s="12"/>
      <c r="D12" s="12"/>
      <c r="E12" s="36"/>
      <c r="F12" s="37"/>
      <c r="ZY12" t="s">
        <v>25</v>
      </c>
      <c r="ZZ12" s="13"/>
    </row>
    <row r="13" spans="1:702" x14ac:dyDescent="0.25">
      <c r="A13" s="18" t="s">
        <v>26</v>
      </c>
      <c r="B13" s="19" t="s">
        <v>27</v>
      </c>
      <c r="C13" s="20" t="s">
        <v>28</v>
      </c>
      <c r="D13" s="21"/>
      <c r="E13" s="38"/>
      <c r="F13" s="39">
        <f>ROUND(D13*E13,2)</f>
        <v>0</v>
      </c>
      <c r="ZY13" t="s">
        <v>29</v>
      </c>
      <c r="ZZ13" s="13" t="s">
        <v>30</v>
      </c>
    </row>
    <row r="14" spans="1:702" x14ac:dyDescent="0.25">
      <c r="A14" s="18" t="s">
        <v>31</v>
      </c>
      <c r="B14" s="19" t="s">
        <v>32</v>
      </c>
      <c r="C14" s="20" t="s">
        <v>33</v>
      </c>
      <c r="D14" s="21"/>
      <c r="E14" s="38"/>
      <c r="F14" s="39">
        <f>ROUND(D14*E14,2)</f>
        <v>0</v>
      </c>
      <c r="ZY14" t="s">
        <v>34</v>
      </c>
      <c r="ZZ14" s="13" t="s">
        <v>35</v>
      </c>
    </row>
    <row r="15" spans="1:702" x14ac:dyDescent="0.25">
      <c r="A15" s="18" t="s">
        <v>36</v>
      </c>
      <c r="B15" s="19" t="s">
        <v>37</v>
      </c>
      <c r="C15" s="20" t="s">
        <v>38</v>
      </c>
      <c r="D15" s="21"/>
      <c r="E15" s="38"/>
      <c r="F15" s="39">
        <f>ROUND(D15*E15,2)</f>
        <v>0</v>
      </c>
      <c r="ZY15" t="s">
        <v>39</v>
      </c>
      <c r="ZZ15" s="13" t="s">
        <v>40</v>
      </c>
    </row>
    <row r="16" spans="1:702" x14ac:dyDescent="0.25">
      <c r="A16" s="29" t="s">
        <v>41</v>
      </c>
      <c r="B16" s="30" t="s">
        <v>42</v>
      </c>
      <c r="C16" s="12"/>
      <c r="D16" s="12"/>
      <c r="E16" s="36"/>
      <c r="F16" s="37"/>
      <c r="ZY16" t="s">
        <v>43</v>
      </c>
      <c r="ZZ16" s="13"/>
    </row>
    <row r="17" spans="1:702" x14ac:dyDescent="0.25">
      <c r="A17" s="18" t="s">
        <v>44</v>
      </c>
      <c r="B17" s="19" t="s">
        <v>45</v>
      </c>
      <c r="C17" s="20" t="s">
        <v>46</v>
      </c>
      <c r="D17" s="21"/>
      <c r="E17" s="38"/>
      <c r="F17" s="39">
        <f>ROUND(D17*E17,2)</f>
        <v>0</v>
      </c>
      <c r="ZY17" t="s">
        <v>47</v>
      </c>
      <c r="ZZ17" s="13" t="s">
        <v>48</v>
      </c>
    </row>
    <row r="18" spans="1:702" x14ac:dyDescent="0.25">
      <c r="A18" s="22"/>
      <c r="B18" s="23"/>
      <c r="C18" s="12"/>
      <c r="D18" s="12"/>
      <c r="E18" s="36"/>
      <c r="F18" s="40"/>
    </row>
    <row r="19" spans="1:702" x14ac:dyDescent="0.25">
      <c r="A19" s="24"/>
      <c r="B19" s="25" t="s">
        <v>49</v>
      </c>
      <c r="C19" s="12"/>
      <c r="D19" s="12"/>
      <c r="E19" s="36"/>
      <c r="F19" s="41">
        <f>SUBTOTAL(109,F12:F18)</f>
        <v>0</v>
      </c>
      <c r="G19" s="26"/>
      <c r="ZY19" t="s">
        <v>50</v>
      </c>
    </row>
    <row r="20" spans="1:702" x14ac:dyDescent="0.25">
      <c r="A20" s="27"/>
      <c r="B20" s="28"/>
      <c r="C20" s="12"/>
      <c r="D20" s="12"/>
      <c r="E20" s="36"/>
      <c r="F20" s="42"/>
    </row>
    <row r="21" spans="1:702" x14ac:dyDescent="0.25">
      <c r="A21" s="14" t="s">
        <v>51</v>
      </c>
      <c r="B21" s="15" t="s">
        <v>52</v>
      </c>
      <c r="C21" s="12"/>
      <c r="D21" s="12"/>
      <c r="E21" s="36"/>
      <c r="F21" s="37"/>
      <c r="ZY21" t="s">
        <v>53</v>
      </c>
      <c r="ZZ21" s="13"/>
    </row>
    <row r="22" spans="1:702" x14ac:dyDescent="0.25">
      <c r="A22" s="16" t="s">
        <v>54</v>
      </c>
      <c r="B22" s="17" t="s">
        <v>55</v>
      </c>
      <c r="C22" s="12"/>
      <c r="D22" s="12"/>
      <c r="E22" s="36"/>
      <c r="F22" s="37"/>
      <c r="ZY22" t="s">
        <v>56</v>
      </c>
      <c r="ZZ22" s="13"/>
    </row>
    <row r="23" spans="1:702" x14ac:dyDescent="0.25">
      <c r="A23" s="18" t="s">
        <v>57</v>
      </c>
      <c r="B23" s="19" t="s">
        <v>58</v>
      </c>
      <c r="C23" s="20" t="s">
        <v>59</v>
      </c>
      <c r="D23" s="21"/>
      <c r="E23" s="38"/>
      <c r="F23" s="39">
        <f>ROUND(D23*E23,2)</f>
        <v>0</v>
      </c>
      <c r="ZY23" t="s">
        <v>60</v>
      </c>
      <c r="ZZ23" s="13" t="s">
        <v>61</v>
      </c>
    </row>
    <row r="24" spans="1:702" x14ac:dyDescent="0.25">
      <c r="A24" s="22"/>
      <c r="B24" s="23"/>
      <c r="C24" s="12"/>
      <c r="D24" s="12"/>
      <c r="E24" s="36"/>
      <c r="F24" s="40"/>
    </row>
    <row r="25" spans="1:702" x14ac:dyDescent="0.25">
      <c r="A25" s="24"/>
      <c r="B25" s="25" t="s">
        <v>62</v>
      </c>
      <c r="C25" s="12"/>
      <c r="D25" s="12"/>
      <c r="E25" s="36"/>
      <c r="F25" s="41">
        <f>SUBTOTAL(109,F22:F24)</f>
        <v>0</v>
      </c>
      <c r="G25" s="26"/>
      <c r="ZY25" t="s">
        <v>63</v>
      </c>
    </row>
    <row r="26" spans="1:702" x14ac:dyDescent="0.25">
      <c r="A26" s="27"/>
      <c r="B26" s="28"/>
      <c r="C26" s="12"/>
      <c r="D26" s="12"/>
      <c r="E26" s="36"/>
      <c r="F26" s="42"/>
    </row>
    <row r="27" spans="1:702" x14ac:dyDescent="0.25">
      <c r="A27" s="14" t="s">
        <v>64</v>
      </c>
      <c r="B27" s="15" t="s">
        <v>65</v>
      </c>
      <c r="C27" s="12"/>
      <c r="D27" s="12"/>
      <c r="E27" s="36"/>
      <c r="F27" s="37"/>
      <c r="ZY27" t="s">
        <v>66</v>
      </c>
      <c r="ZZ27" s="13"/>
    </row>
    <row r="28" spans="1:702" x14ac:dyDescent="0.25">
      <c r="A28" s="16" t="s">
        <v>67</v>
      </c>
      <c r="B28" s="17" t="s">
        <v>68</v>
      </c>
      <c r="C28" s="12"/>
      <c r="D28" s="12"/>
      <c r="E28" s="36"/>
      <c r="F28" s="37"/>
      <c r="ZY28" t="s">
        <v>69</v>
      </c>
      <c r="ZZ28" s="13"/>
    </row>
    <row r="29" spans="1:702" x14ac:dyDescent="0.25">
      <c r="A29" s="18" t="s">
        <v>70</v>
      </c>
      <c r="B29" s="19" t="s">
        <v>71</v>
      </c>
      <c r="C29" s="20" t="s">
        <v>72</v>
      </c>
      <c r="D29" s="21"/>
      <c r="E29" s="38"/>
      <c r="F29" s="39">
        <f>ROUND(D29*E29,2)</f>
        <v>0</v>
      </c>
      <c r="ZY29" t="s">
        <v>73</v>
      </c>
      <c r="ZZ29" s="13" t="s">
        <v>74</v>
      </c>
    </row>
    <row r="30" spans="1:702" x14ac:dyDescent="0.25">
      <c r="A30" s="22"/>
      <c r="B30" s="23"/>
      <c r="C30" s="12"/>
      <c r="D30" s="12"/>
      <c r="E30" s="36"/>
      <c r="F30" s="40"/>
    </row>
    <row r="31" spans="1:702" x14ac:dyDescent="0.25">
      <c r="A31" s="24"/>
      <c r="B31" s="25" t="s">
        <v>75</v>
      </c>
      <c r="C31" s="12"/>
      <c r="D31" s="12"/>
      <c r="E31" s="36"/>
      <c r="F31" s="41">
        <f>SUBTOTAL(109,F28:F30)</f>
        <v>0</v>
      </c>
      <c r="G31" s="26"/>
      <c r="ZY31" t="s">
        <v>76</v>
      </c>
    </row>
    <row r="32" spans="1:702" x14ac:dyDescent="0.25">
      <c r="A32" s="22"/>
      <c r="B32" s="23"/>
      <c r="C32" s="12"/>
      <c r="D32" s="12"/>
      <c r="E32" s="36"/>
      <c r="F32" s="42"/>
    </row>
    <row r="33" spans="1:701" x14ac:dyDescent="0.25">
      <c r="A33" s="27"/>
      <c r="B33" s="31"/>
      <c r="C33" s="32"/>
      <c r="D33" s="32"/>
      <c r="E33" s="43"/>
      <c r="F33" s="40"/>
    </row>
    <row r="34" spans="1:701" x14ac:dyDescent="0.25">
      <c r="A34" s="33"/>
      <c r="B34" s="33"/>
      <c r="C34" s="33"/>
      <c r="D34" s="33"/>
      <c r="E34" s="44"/>
      <c r="F34" s="44"/>
    </row>
    <row r="35" spans="1:701" x14ac:dyDescent="0.25">
      <c r="B35" s="34" t="s">
        <v>77</v>
      </c>
      <c r="E35" s="45"/>
      <c r="F35" s="46">
        <f>SUBTOTAL(109,F4:F33)</f>
        <v>0</v>
      </c>
      <c r="ZY35" t="s">
        <v>78</v>
      </c>
    </row>
    <row r="36" spans="1:701" x14ac:dyDescent="0.25">
      <c r="A36" s="35">
        <v>20</v>
      </c>
      <c r="B36" s="34" t="str">
        <f>CONCATENATE("Montant TVA (",A36,"%)")</f>
        <v>Montant TVA (20%)</v>
      </c>
      <c r="E36" s="45"/>
      <c r="F36" s="46">
        <f>(F35*A36)/100</f>
        <v>0</v>
      </c>
      <c r="ZY36" t="s">
        <v>79</v>
      </c>
    </row>
    <row r="37" spans="1:701" x14ac:dyDescent="0.25">
      <c r="B37" s="34" t="s">
        <v>80</v>
      </c>
      <c r="E37" s="45"/>
      <c r="F37" s="46">
        <f>F35+F36</f>
        <v>0</v>
      </c>
      <c r="ZY37" t="s">
        <v>81</v>
      </c>
    </row>
    <row r="38" spans="1:701" x14ac:dyDescent="0.25">
      <c r="E38" s="45"/>
      <c r="F38" s="46"/>
    </row>
    <row r="39" spans="1:701" x14ac:dyDescent="0.25">
      <c r="E39" s="45"/>
      <c r="F39" s="4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N°08 Page de garde</vt:lpstr>
      <vt:lpstr>Lot N°08 CARRELAGES - FAÏENCES</vt:lpstr>
      <vt:lpstr>'Lot N°08 CARRELAGES - FAÏENCES'!Impression_des_titres</vt:lpstr>
      <vt:lpstr>'Lot N°08 CARRELAGES - FAÏENCES'!Zone_d_impression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2025-01-15T09:04:52Z</dcterms:created>
  <dcterms:modified xsi:type="dcterms:W3CDTF">2025-02-07T13:52:50Z</dcterms:modified>
</cp:coreProperties>
</file>