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GI\EGI-2025-0060 AC Appui PEEB Outre Mer\2 Préparation DCE\Lot 1\"/>
    </mc:Choice>
  </mc:AlternateContent>
  <bookViews>
    <workbookView xWindow="0" yWindow="0" windowWidth="20510" windowHeight="7320" tabRatio="708"/>
  </bookViews>
  <sheets>
    <sheet name="BPU Lot 1" sheetId="8" r:id="rId1"/>
    <sheet name="DQE Lot 1" sheetId="5" r:id="rId2"/>
  </sheets>
  <definedNames>
    <definedName name="_xlnm.Print_Area" localSheetId="0">'BPU Lot 1'!$A$1:$K$31</definedName>
    <definedName name="_xlnm.Print_Area" localSheetId="1">'DQE Lot 1'!$B$1:$G$10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5" l="1"/>
  <c r="L15" i="5" s="1"/>
  <c r="K16" i="5"/>
  <c r="K17" i="5"/>
  <c r="K18" i="5"/>
  <c r="L18" i="5" s="1"/>
  <c r="K19" i="5"/>
  <c r="L19" i="5" s="1"/>
  <c r="K20" i="5"/>
  <c r="K21" i="5"/>
  <c r="K22" i="5"/>
  <c r="L22" i="5" s="1"/>
  <c r="K23" i="5"/>
  <c r="L23" i="5" s="1"/>
  <c r="K14" i="5"/>
  <c r="L14" i="5" s="1"/>
  <c r="H15" i="5"/>
  <c r="H16" i="5"/>
  <c r="H17" i="5"/>
  <c r="H18" i="5"/>
  <c r="H19" i="5"/>
  <c r="H20" i="5"/>
  <c r="H21" i="5"/>
  <c r="H22" i="5"/>
  <c r="H23" i="5"/>
  <c r="H14" i="5"/>
  <c r="D4" i="5"/>
  <c r="L21" i="5"/>
  <c r="L20" i="5"/>
  <c r="L17" i="5"/>
  <c r="L16" i="5"/>
  <c r="K24" i="5" l="1"/>
  <c r="I20" i="5" l="1"/>
  <c r="I21" i="5"/>
  <c r="I22" i="5"/>
  <c r="I23" i="5"/>
  <c r="E15" i="5"/>
  <c r="F15" i="5" s="1"/>
  <c r="E16" i="5"/>
  <c r="F16" i="5" s="1"/>
  <c r="E17" i="5"/>
  <c r="F17" i="5" s="1"/>
  <c r="E18" i="5"/>
  <c r="F18" i="5" s="1"/>
  <c r="E19" i="5"/>
  <c r="F19" i="5" s="1"/>
  <c r="E20" i="5"/>
  <c r="F20" i="5" s="1"/>
  <c r="E21" i="5"/>
  <c r="F21" i="5" s="1"/>
  <c r="E22" i="5"/>
  <c r="F22" i="5" s="1"/>
  <c r="E23" i="5"/>
  <c r="F23" i="5" s="1"/>
  <c r="E14" i="5"/>
  <c r="F14" i="5" s="1"/>
  <c r="C23" i="5"/>
  <c r="C15" i="5"/>
  <c r="C16" i="5"/>
  <c r="C17" i="5"/>
  <c r="C18" i="5"/>
  <c r="C19" i="5"/>
  <c r="C20" i="5"/>
  <c r="C21" i="5"/>
  <c r="C22" i="5"/>
  <c r="C14" i="5"/>
  <c r="E24" i="5" l="1"/>
  <c r="I15" i="5"/>
  <c r="I16" i="5"/>
  <c r="I17" i="5"/>
  <c r="I18" i="5"/>
  <c r="I19" i="5"/>
  <c r="I14" i="5" l="1"/>
  <c r="H24" i="5" s="1"/>
  <c r="D26" i="5" s="1"/>
</calcChain>
</file>

<file path=xl/sharedStrings.xml><?xml version="1.0" encoding="utf-8"?>
<sst xmlns="http://schemas.openxmlformats.org/spreadsheetml/2006/main" count="37" uniqueCount="29">
  <si>
    <t>Nom du soumissionnaire :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</si>
  <si>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</si>
  <si>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</si>
  <si>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</si>
  <si>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 xml:space="preserve"> </t>
  </si>
  <si>
    <t>JUNIOR</t>
  </si>
  <si>
    <r>
      <t xml:space="preserve">
</t>
    </r>
    <r>
      <rPr>
        <b/>
        <sz val="12"/>
        <color rgb="FFFF0000"/>
        <rFont val="Roboto Black"/>
      </rPr>
      <t>DETAIL QUANTITATIF ESTIMATIF</t>
    </r>
  </si>
  <si>
    <t>TJM</t>
  </si>
  <si>
    <t>Total HT</t>
  </si>
  <si>
    <t>Nb de jours</t>
  </si>
  <si>
    <t xml:space="preserve">Ingénieur en construction durable </t>
  </si>
  <si>
    <t>Ingénieur fluide</t>
  </si>
  <si>
    <t>Ingénieur thermique</t>
  </si>
  <si>
    <t>Ingénieur Structure avec expérience en construction parasysmique et paracyclonique</t>
  </si>
  <si>
    <t>Expert installations ENR associées au bâtiment</t>
  </si>
  <si>
    <t>Economiste de la construction</t>
  </si>
  <si>
    <t>Architecte</t>
  </si>
  <si>
    <t>Accousticien</t>
  </si>
  <si>
    <t>Expert Environnemental et Social</t>
  </si>
  <si>
    <t xml:space="preserve">Expertise financière </t>
  </si>
  <si>
    <t>Profils</t>
  </si>
  <si>
    <t>TJM par domaines de compétences et séniorité</t>
  </si>
  <si>
    <t>TOTAL</t>
  </si>
  <si>
    <r>
      <t>CADRE DE REPONSE FINANCIER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>BORDEREAU DES PRIX UNITAIRES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EGI-2025-0060 Lot 1
</t>
    </r>
  </si>
  <si>
    <t>SENIOR</t>
  </si>
  <si>
    <t>Junior (&lt;5 ans)</t>
  </si>
  <si>
    <t>Confirmé (6-15 ans)</t>
  </si>
  <si>
    <t>Sénior (&gt;15 ans)</t>
  </si>
  <si>
    <t>CONFIRME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</si>
</sst>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#,##0\ &quot;€&quot;"/>
    <numFmt numFmtId="166" formatCode="_-* #,##0.00\ _€_-;\-* #,##0.00\ _€_-;_-* &quot;-&quot;??\ _€_-;_-@_-"/>
  </numFmts>
  <fonts count="30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2"/>
      <name val="Calibri"/>
      <family val="2"/>
      <scheme val="minor"/>
    </font>
    <font>
      <sz val="10"/>
      <name val="Roboto Bold"/>
    </font>
    <font>
      <sz val="10"/>
      <color rgb="FFC00000"/>
      <name val="Roboto Bold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b/>
      <sz val="16"/>
      <color rgb="FFFF0000"/>
      <name val="Century Gothic"/>
      <family val="2"/>
    </font>
    <font>
      <b/>
      <sz val="10"/>
      <color theme="1"/>
      <name val="Century Gothic"/>
      <family val="2"/>
    </font>
    <font>
      <b/>
      <sz val="12"/>
      <color theme="1"/>
      <name val="Century Gothic"/>
      <family val="2"/>
    </font>
    <font>
      <sz val="18"/>
      <color rgb="FF0000FF"/>
      <name val="Century Gothic"/>
      <family val="2"/>
    </font>
    <font>
      <b/>
      <sz val="20"/>
      <color theme="1"/>
      <name val="Century Gothic"/>
      <family val="2"/>
    </font>
    <font>
      <b/>
      <sz val="18"/>
      <color theme="1"/>
      <name val="Century Gothic"/>
      <family val="2"/>
    </font>
    <font>
      <sz val="20"/>
      <color theme="1"/>
      <name val="Century Gothic"/>
      <family val="2"/>
    </font>
    <font>
      <sz val="12"/>
      <color theme="1"/>
      <name val="Times New Roman"/>
      <family val="1"/>
    </font>
    <font>
      <b/>
      <sz val="16"/>
      <color theme="1"/>
      <name val="Calibri Light"/>
      <family val="2"/>
      <scheme val="major"/>
    </font>
    <font>
      <b/>
      <sz val="16"/>
      <name val="Century Gothic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/>
    <xf numFmtId="0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Fill="1"/>
    <xf numFmtId="0" fontId="0" fillId="0" borderId="1" xfId="0" applyFill="1" applyBorder="1"/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12" fillId="3" borderId="0" xfId="0" applyFont="1" applyFill="1" applyBorder="1" applyAlignment="1" applyProtection="1">
      <alignment vertical="center"/>
      <protection locked="0"/>
    </xf>
    <xf numFmtId="0" fontId="13" fillId="3" borderId="0" xfId="0" applyFont="1" applyFill="1" applyBorder="1" applyAlignment="1" applyProtection="1">
      <alignment vertical="center"/>
      <protection locked="0"/>
    </xf>
    <xf numFmtId="0" fontId="14" fillId="3" borderId="0" xfId="7" applyFont="1" applyFill="1"/>
    <xf numFmtId="0" fontId="14" fillId="0" borderId="0" xfId="7" applyFont="1"/>
    <xf numFmtId="0" fontId="16" fillId="3" borderId="0" xfId="7" applyFont="1" applyFill="1" applyBorder="1" applyAlignment="1">
      <alignment horizontal="center" vertical="top" wrapText="1"/>
    </xf>
    <xf numFmtId="0" fontId="17" fillId="0" borderId="0" xfId="7" applyFont="1" applyBorder="1" applyAlignment="1">
      <alignment vertical="top" wrapText="1"/>
    </xf>
    <xf numFmtId="165" fontId="19" fillId="0" borderId="0" xfId="7" applyNumberFormat="1" applyFont="1" applyFill="1" applyBorder="1" applyAlignment="1">
      <alignment horizontal="center" vertical="center"/>
    </xf>
    <xf numFmtId="0" fontId="21" fillId="0" borderId="0" xfId="7" applyFont="1" applyBorder="1" applyAlignment="1">
      <alignment horizontal="left" vertical="center" wrapText="1"/>
    </xf>
    <xf numFmtId="0" fontId="18" fillId="0" borderId="0" xfId="7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vertical="top" wrapText="1"/>
    </xf>
    <xf numFmtId="0" fontId="21" fillId="0" borderId="0" xfId="7" applyFont="1" applyFill="1" applyBorder="1" applyAlignment="1">
      <alignment horizontal="left" vertical="center" wrapText="1"/>
    </xf>
    <xf numFmtId="0" fontId="15" fillId="3" borderId="4" xfId="7" applyFont="1" applyFill="1" applyBorder="1" applyAlignment="1">
      <alignment vertical="top" wrapText="1"/>
    </xf>
    <xf numFmtId="0" fontId="23" fillId="0" borderId="0" xfId="0" applyFont="1" applyAlignment="1">
      <alignment vertical="center"/>
    </xf>
    <xf numFmtId="9" fontId="0" fillId="0" borderId="0" xfId="0" applyNumberFormat="1"/>
    <xf numFmtId="0" fontId="24" fillId="0" borderId="7" xfId="0" applyFont="1" applyFill="1" applyBorder="1" applyAlignment="1">
      <alignment horizontal="left" vertical="center" wrapText="1"/>
    </xf>
    <xf numFmtId="0" fontId="22" fillId="5" borderId="0" xfId="7" applyFont="1" applyFill="1" applyBorder="1" applyAlignment="1">
      <alignment horizontal="left" vertical="center"/>
    </xf>
    <xf numFmtId="164" fontId="11" fillId="0" borderId="3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1" fontId="24" fillId="4" borderId="2" xfId="0" applyNumberFormat="1" applyFont="1" applyFill="1" applyBorder="1" applyAlignment="1">
      <alignment horizontal="center" vertical="center" wrapText="1"/>
    </xf>
    <xf numFmtId="1" fontId="24" fillId="7" borderId="2" xfId="0" applyNumberFormat="1" applyFont="1" applyFill="1" applyBorder="1" applyAlignment="1">
      <alignment horizontal="center" vertical="center" wrapText="1"/>
    </xf>
    <xf numFmtId="164" fontId="24" fillId="7" borderId="2" xfId="0" applyNumberFormat="1" applyFont="1" applyFill="1" applyBorder="1" applyAlignment="1">
      <alignment horizontal="center" vertical="center" wrapText="1"/>
    </xf>
    <xf numFmtId="165" fontId="24" fillId="7" borderId="2" xfId="0" applyNumberFormat="1" applyFont="1" applyFill="1" applyBorder="1" applyAlignment="1">
      <alignment vertical="center" wrapText="1"/>
    </xf>
    <xf numFmtId="164" fontId="24" fillId="4" borderId="2" xfId="0" applyNumberFormat="1" applyFont="1" applyFill="1" applyBorder="1" applyAlignment="1">
      <alignment horizontal="left" vertical="center" wrapText="1"/>
    </xf>
    <xf numFmtId="165" fontId="24" fillId="4" borderId="2" xfId="0" applyNumberFormat="1" applyFont="1" applyFill="1" applyBorder="1" applyAlignment="1">
      <alignment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0" fillId="6" borderId="0" xfId="7" applyFont="1" applyFill="1"/>
    <xf numFmtId="0" fontId="28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/>
    </xf>
    <xf numFmtId="0" fontId="29" fillId="8" borderId="2" xfId="0" applyFont="1" applyFill="1" applyBorder="1" applyAlignment="1">
      <alignment horizontal="center" vertical="center" wrapText="1"/>
    </xf>
    <xf numFmtId="1" fontId="24" fillId="9" borderId="2" xfId="0" applyNumberFormat="1" applyFont="1" applyFill="1" applyBorder="1" applyAlignment="1">
      <alignment horizontal="center" vertical="center" wrapText="1"/>
    </xf>
    <xf numFmtId="164" fontId="24" fillId="9" borderId="2" xfId="0" applyNumberFormat="1" applyFont="1" applyFill="1" applyBorder="1" applyAlignment="1">
      <alignment horizontal="center" vertical="center" wrapText="1"/>
    </xf>
    <xf numFmtId="165" fontId="24" fillId="9" borderId="2" xfId="0" applyNumberFormat="1" applyFont="1" applyFill="1" applyBorder="1" applyAlignment="1">
      <alignment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5" fillId="3" borderId="5" xfId="7" applyFont="1" applyFill="1" applyBorder="1" applyAlignment="1">
      <alignment horizontal="center" vertical="center" wrapText="1"/>
    </xf>
    <xf numFmtId="0" fontId="25" fillId="3" borderId="6" xfId="7" applyFont="1" applyFill="1" applyBorder="1" applyAlignment="1">
      <alignment horizontal="center" vertical="center" wrapText="1"/>
    </xf>
    <xf numFmtId="0" fontId="25" fillId="3" borderId="7" xfId="7" applyFont="1" applyFill="1" applyBorder="1" applyAlignment="1">
      <alignment horizontal="center" vertical="center" wrapText="1"/>
    </xf>
    <xf numFmtId="0" fontId="20" fillId="3" borderId="5" xfId="7" applyFont="1" applyFill="1" applyBorder="1" applyAlignment="1">
      <alignment horizontal="center" vertical="top" wrapText="1"/>
    </xf>
    <xf numFmtId="0" fontId="20" fillId="3" borderId="6" xfId="7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16" fillId="3" borderId="5" xfId="7" applyFont="1" applyFill="1" applyBorder="1" applyAlignment="1">
      <alignment horizontal="center" vertical="top" wrapText="1"/>
    </xf>
    <xf numFmtId="0" fontId="16" fillId="3" borderId="6" xfId="7" applyFont="1" applyFill="1" applyBorder="1" applyAlignment="1">
      <alignment horizontal="center" vertical="top" wrapText="1"/>
    </xf>
    <xf numFmtId="0" fontId="16" fillId="3" borderId="7" xfId="7" applyFont="1" applyFill="1" applyBorder="1" applyAlignment="1">
      <alignment horizontal="center" vertical="top" wrapText="1"/>
    </xf>
    <xf numFmtId="0" fontId="26" fillId="0" borderId="2" xfId="0" applyFont="1" applyBorder="1" applyAlignment="1">
      <alignment horizontal="center"/>
    </xf>
    <xf numFmtId="164" fontId="24" fillId="9" borderId="6" xfId="0" applyNumberFormat="1" applyFont="1" applyFill="1" applyBorder="1" applyAlignment="1">
      <alignment horizontal="center" vertical="center" wrapText="1"/>
    </xf>
    <xf numFmtId="164" fontId="24" fillId="9" borderId="7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/>
    </xf>
    <xf numFmtId="164" fontId="24" fillId="7" borderId="6" xfId="0" applyNumberFormat="1" applyFont="1" applyFill="1" applyBorder="1" applyAlignment="1">
      <alignment horizontal="center" vertical="center" wrapText="1"/>
    </xf>
    <xf numFmtId="164" fontId="24" fillId="7" borderId="7" xfId="0" applyNumberFormat="1" applyFont="1" applyFill="1" applyBorder="1" applyAlignment="1">
      <alignment horizontal="center" vertical="center" wrapText="1"/>
    </xf>
    <xf numFmtId="164" fontId="24" fillId="4" borderId="6" xfId="0" applyNumberFormat="1" applyFont="1" applyFill="1" applyBorder="1" applyAlignment="1">
      <alignment horizontal="center" vertical="center" wrapText="1"/>
    </xf>
    <xf numFmtId="164" fontId="24" fillId="4" borderId="7" xfId="0" applyNumberFormat="1" applyFont="1" applyFill="1" applyBorder="1" applyAlignment="1">
      <alignment horizontal="center" vertical="center" wrapText="1"/>
    </xf>
    <xf numFmtId="165" fontId="26" fillId="4" borderId="5" xfId="0" applyNumberFormat="1" applyFont="1" applyFill="1" applyBorder="1" applyAlignment="1">
      <alignment horizontal="center" vertical="center"/>
    </xf>
    <xf numFmtId="165" fontId="26" fillId="4" borderId="6" xfId="0" applyNumberFormat="1" applyFont="1" applyFill="1" applyBorder="1" applyAlignment="1">
      <alignment horizontal="center" vertical="center"/>
    </xf>
    <xf numFmtId="165" fontId="26" fillId="4" borderId="7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 applyProtection="1">
      <alignment horizontal="center" vertical="center" wrapText="1"/>
      <protection locked="0"/>
    </xf>
  </cellXfs>
  <cellStyles count="15">
    <cellStyle name="Milliers 2" xfId="12"/>
    <cellStyle name="Milliers 3" xfId="13"/>
    <cellStyle name="Monétaire 2" xfId="3"/>
    <cellStyle name="Monétaire 2 2" xfId="5"/>
    <cellStyle name="Monétaire 3" xfId="8"/>
    <cellStyle name="Monétaire 4" xfId="10"/>
    <cellStyle name="Monétaire 5" xfId="14"/>
    <cellStyle name="Normal" xfId="0" builtinId="0"/>
    <cellStyle name="Normal 2" xfId="7"/>
    <cellStyle name="Normal 3" xfId="1"/>
    <cellStyle name="Normal 3 2" xfId="4"/>
    <cellStyle name="Normal 4" xfId="9"/>
    <cellStyle name="Normal 5" xfId="11"/>
    <cellStyle name="Pourcentage 2" xfId="2"/>
    <cellStyle name="Pourcentage 2 2" xfId="6"/>
  </cellStyles>
  <dxfs count="2">
    <dxf>
      <fill>
        <patternFill>
          <bgColor rgb="FFFF0000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100238</xdr:colOff>
      <xdr:row>1</xdr:row>
      <xdr:rowOff>140608</xdr:rowOff>
    </xdr:from>
    <xdr:to>
      <xdr:col>2</xdr:col>
      <xdr:colOff>1302747</xdr:colOff>
      <xdr:row>1</xdr:row>
      <xdr:rowOff>842510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238" y="607333"/>
          <a:ext cx="1326334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44824</xdr:colOff>
      <xdr:row>0</xdr:row>
      <xdr:rowOff>63873</xdr:rowOff>
    </xdr:from>
    <xdr:to>
      <xdr:col>2</xdr:col>
      <xdr:colOff>1565570</xdr:colOff>
      <xdr:row>1</xdr:row>
      <xdr:rowOff>829139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059" y="63873"/>
          <a:ext cx="1622667" cy="832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1"/>
  <sheetViews>
    <sheetView showGridLines="0" tabSelected="1" view="pageBreakPreview" topLeftCell="D1" zoomScale="70" zoomScaleNormal="55" zoomScaleSheetLayoutView="70" workbookViewId="0">
      <selection activeCell="H10" sqref="H10:J10"/>
    </sheetView>
  </sheetViews>
  <sheetFormatPr baseColWidth="10" defaultColWidth="10.08203125" defaultRowHeight="12.5" x14ac:dyDescent="0.25"/>
  <cols>
    <col min="1" max="1" width="7.08203125" style="10" customWidth="1"/>
    <col min="2" max="2" width="1.58203125" style="11" customWidth="1"/>
    <col min="3" max="3" width="60.33203125" style="11" customWidth="1"/>
    <col min="4" max="4" width="36.33203125" style="11" bestFit="1" customWidth="1"/>
    <col min="5" max="5" width="27.4140625" style="11" customWidth="1"/>
    <col min="6" max="7" width="8.5" style="11" customWidth="1"/>
    <col min="8" max="8" width="35.6640625" style="11" customWidth="1"/>
    <col min="9" max="9" width="41.75" style="11" customWidth="1"/>
    <col min="10" max="10" width="27.75" style="11" customWidth="1"/>
    <col min="11" max="16384" width="10.08203125" style="11"/>
  </cols>
  <sheetData>
    <row r="1" spans="2:14" ht="36.75" customHeight="1" x14ac:dyDescent="0.25"/>
    <row r="2" spans="2:14" ht="114" customHeight="1" x14ac:dyDescent="0.25">
      <c r="B2" s="19"/>
      <c r="C2" s="49" t="s">
        <v>23</v>
      </c>
      <c r="D2" s="50"/>
      <c r="E2" s="50"/>
      <c r="F2" s="50"/>
      <c r="G2" s="50"/>
      <c r="H2" s="50"/>
      <c r="I2" s="50"/>
    </row>
    <row r="3" spans="2:14" ht="22.5" customHeight="1" x14ac:dyDescent="0.25">
      <c r="B3" s="12"/>
      <c r="C3" s="12"/>
      <c r="D3" s="12"/>
      <c r="E3" s="12"/>
      <c r="F3" s="12"/>
      <c r="G3" s="12"/>
      <c r="H3" s="12"/>
      <c r="I3" s="12"/>
    </row>
    <row r="4" spans="2:14" ht="22.5" customHeight="1" x14ac:dyDescent="0.25">
      <c r="B4" s="12"/>
      <c r="C4" s="12"/>
      <c r="D4" s="12"/>
      <c r="E4" s="12"/>
      <c r="F4" s="12"/>
      <c r="G4" s="12"/>
      <c r="H4" s="12"/>
      <c r="I4" s="12"/>
    </row>
    <row r="5" spans="2:14" ht="48" customHeight="1" x14ac:dyDescent="0.25">
      <c r="B5" s="51" t="s">
        <v>0</v>
      </c>
      <c r="C5" s="51"/>
      <c r="D5" s="52"/>
      <c r="E5" s="52"/>
      <c r="F5" s="52"/>
      <c r="G5" s="12"/>
      <c r="H5" s="12"/>
      <c r="I5" s="12"/>
    </row>
    <row r="6" spans="2:14" ht="22.5" customHeight="1" x14ac:dyDescent="0.25">
      <c r="B6" s="12"/>
      <c r="C6" s="12"/>
      <c r="D6" s="12"/>
      <c r="E6" s="12"/>
      <c r="F6" s="12"/>
      <c r="G6" s="12"/>
      <c r="H6" s="12"/>
      <c r="I6" s="12"/>
    </row>
    <row r="7" spans="2:14" ht="22.5" customHeight="1" x14ac:dyDescent="0.25">
      <c r="B7" s="12"/>
      <c r="E7" s="12"/>
      <c r="F7" s="12"/>
      <c r="G7" s="12"/>
      <c r="H7" s="12"/>
      <c r="I7" s="12"/>
    </row>
    <row r="8" spans="2:14" ht="22.5" customHeight="1" x14ac:dyDescent="0.45">
      <c r="C8" s="36" t="s">
        <v>21</v>
      </c>
      <c r="D8" s="23"/>
      <c r="E8" s="12"/>
      <c r="F8" s="12"/>
      <c r="G8" s="12"/>
      <c r="H8" s="12"/>
      <c r="I8" s="12"/>
    </row>
    <row r="9" spans="2:14" ht="22.5" customHeight="1" x14ac:dyDescent="0.25">
      <c r="E9" s="12"/>
      <c r="F9" s="12"/>
      <c r="G9" s="12"/>
      <c r="H9" s="53" t="s">
        <v>7</v>
      </c>
      <c r="I9" s="54"/>
      <c r="J9" s="55"/>
    </row>
    <row r="10" spans="2:14" ht="61" customHeight="1" x14ac:dyDescent="0.25">
      <c r="B10" s="46" t="s">
        <v>20</v>
      </c>
      <c r="C10" s="47"/>
      <c r="D10" s="47"/>
      <c r="E10" s="47"/>
      <c r="F10" s="47"/>
      <c r="G10" s="48"/>
      <c r="H10" s="39" t="s">
        <v>25</v>
      </c>
      <c r="I10" s="39" t="s">
        <v>26</v>
      </c>
      <c r="J10" s="39" t="s">
        <v>27</v>
      </c>
    </row>
    <row r="11" spans="2:14" ht="55" customHeight="1" x14ac:dyDescent="0.25">
      <c r="B11" s="43" t="s">
        <v>10</v>
      </c>
      <c r="C11" s="44"/>
      <c r="D11" s="44"/>
      <c r="E11" s="44"/>
      <c r="F11" s="44"/>
      <c r="G11" s="45"/>
      <c r="H11" s="22"/>
      <c r="I11" s="24"/>
      <c r="J11" s="24"/>
      <c r="N11" s="20"/>
    </row>
    <row r="12" spans="2:14" ht="55" customHeight="1" x14ac:dyDescent="0.25">
      <c r="B12" s="43" t="s">
        <v>11</v>
      </c>
      <c r="C12" s="44"/>
      <c r="D12" s="44"/>
      <c r="E12" s="44"/>
      <c r="F12" s="44"/>
      <c r="G12" s="45"/>
      <c r="H12" s="22"/>
      <c r="I12" s="24"/>
      <c r="J12" s="24"/>
      <c r="N12" s="20"/>
    </row>
    <row r="13" spans="2:14" ht="55" customHeight="1" x14ac:dyDescent="0.25">
      <c r="B13" s="43" t="s">
        <v>12</v>
      </c>
      <c r="C13" s="44"/>
      <c r="D13" s="44"/>
      <c r="E13" s="44"/>
      <c r="F13" s="44"/>
      <c r="G13" s="45"/>
      <c r="H13" s="22"/>
      <c r="I13" s="24"/>
      <c r="J13" s="24"/>
      <c r="N13" s="20"/>
    </row>
    <row r="14" spans="2:14" ht="55" customHeight="1" x14ac:dyDescent="0.25">
      <c r="B14" s="43" t="s">
        <v>13</v>
      </c>
      <c r="C14" s="44"/>
      <c r="D14" s="44"/>
      <c r="E14" s="44"/>
      <c r="F14" s="44"/>
      <c r="G14" s="45"/>
      <c r="H14" s="22"/>
      <c r="I14" s="24"/>
      <c r="J14" s="24"/>
      <c r="N14" s="20"/>
    </row>
    <row r="15" spans="2:14" ht="55" customHeight="1" x14ac:dyDescent="0.25">
      <c r="B15" s="43" t="s">
        <v>14</v>
      </c>
      <c r="C15" s="44"/>
      <c r="D15" s="44"/>
      <c r="E15" s="44"/>
      <c r="F15" s="44"/>
      <c r="G15" s="45"/>
      <c r="H15" s="22"/>
      <c r="I15" s="24"/>
      <c r="J15" s="24"/>
      <c r="N15" s="20"/>
    </row>
    <row r="16" spans="2:14" ht="55" customHeight="1" x14ac:dyDescent="0.25">
      <c r="B16" s="43" t="s">
        <v>15</v>
      </c>
      <c r="C16" s="44"/>
      <c r="D16" s="44"/>
      <c r="E16" s="44"/>
      <c r="F16" s="44"/>
      <c r="G16" s="45"/>
      <c r="H16" s="22"/>
      <c r="I16" s="24"/>
      <c r="J16" s="24"/>
      <c r="N16" s="20"/>
    </row>
    <row r="17" spans="2:14" ht="55" customHeight="1" x14ac:dyDescent="0.25">
      <c r="B17" s="43" t="s">
        <v>16</v>
      </c>
      <c r="C17" s="44"/>
      <c r="D17" s="44"/>
      <c r="E17" s="44"/>
      <c r="F17" s="44"/>
      <c r="G17" s="45"/>
      <c r="H17" s="34"/>
      <c r="I17" s="24"/>
      <c r="J17" s="24"/>
      <c r="N17" s="20"/>
    </row>
    <row r="18" spans="2:14" ht="55" customHeight="1" x14ac:dyDescent="0.25">
      <c r="B18" s="43" t="s">
        <v>17</v>
      </c>
      <c r="C18" s="44"/>
      <c r="D18" s="44"/>
      <c r="E18" s="44"/>
      <c r="F18" s="44"/>
      <c r="G18" s="45"/>
      <c r="H18" s="34"/>
      <c r="I18" s="24"/>
      <c r="J18" s="24"/>
      <c r="N18" s="20"/>
    </row>
    <row r="19" spans="2:14" ht="55" customHeight="1" x14ac:dyDescent="0.25">
      <c r="B19" s="43" t="s">
        <v>18</v>
      </c>
      <c r="C19" s="44"/>
      <c r="D19" s="44"/>
      <c r="E19" s="44"/>
      <c r="F19" s="44"/>
      <c r="G19" s="45"/>
      <c r="H19" s="34"/>
      <c r="I19" s="24"/>
      <c r="J19" s="24"/>
      <c r="N19" s="20"/>
    </row>
    <row r="20" spans="2:14" ht="55" customHeight="1" x14ac:dyDescent="0.25">
      <c r="B20" s="43" t="s">
        <v>19</v>
      </c>
      <c r="C20" s="44"/>
      <c r="D20" s="44"/>
      <c r="E20" s="44"/>
      <c r="F20" s="44"/>
      <c r="G20" s="45"/>
      <c r="H20" s="34"/>
      <c r="I20" s="24"/>
      <c r="J20" s="24"/>
      <c r="N20" s="20"/>
    </row>
    <row r="21" spans="2:14" ht="17.149999999999999" customHeight="1" x14ac:dyDescent="0.25">
      <c r="B21" s="13"/>
      <c r="C21" s="16"/>
      <c r="D21" s="14"/>
      <c r="E21" s="14"/>
      <c r="F21" s="17"/>
      <c r="G21" s="18"/>
      <c r="H21" s="18"/>
      <c r="I21" s="15"/>
    </row>
  </sheetData>
  <mergeCells count="15">
    <mergeCell ref="B17:G17"/>
    <mergeCell ref="B18:G18"/>
    <mergeCell ref="B19:G19"/>
    <mergeCell ref="B20:G20"/>
    <mergeCell ref="B16:G16"/>
    <mergeCell ref="B10:G10"/>
    <mergeCell ref="C2:I2"/>
    <mergeCell ref="B5:C5"/>
    <mergeCell ref="D5:F5"/>
    <mergeCell ref="H9:J9"/>
    <mergeCell ref="B11:G11"/>
    <mergeCell ref="B12:G12"/>
    <mergeCell ref="B13:G13"/>
    <mergeCell ref="B14:G14"/>
    <mergeCell ref="B15:G15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34"/>
  <sheetViews>
    <sheetView showGridLines="0" zoomScale="70" zoomScaleNormal="70" workbookViewId="0">
      <selection activeCell="G13" sqref="G13"/>
    </sheetView>
  </sheetViews>
  <sheetFormatPr baseColWidth="10" defaultRowHeight="15.5" x14ac:dyDescent="0.35"/>
  <cols>
    <col min="1" max="1" width="0.9140625" customWidth="1"/>
    <col min="2" max="2" width="1.4140625" customWidth="1"/>
    <col min="3" max="3" width="37.1640625" customWidth="1"/>
    <col min="4" max="4" width="23.6640625" customWidth="1"/>
    <col min="5" max="5" width="14.08203125" customWidth="1"/>
    <col min="6" max="6" width="12.4140625" bestFit="1" customWidth="1"/>
    <col min="7" max="7" width="12.75" customWidth="1"/>
    <col min="8" max="8" width="11.08203125" bestFit="1" customWidth="1"/>
    <col min="9" max="9" width="12.4140625" bestFit="1" customWidth="1"/>
    <col min="10" max="10" width="16.08203125" customWidth="1"/>
    <col min="12" max="12" width="24.4140625" customWidth="1"/>
  </cols>
  <sheetData>
    <row r="1" spans="2:12" ht="5.9" customHeight="1" x14ac:dyDescent="0.35">
      <c r="B1" s="1"/>
      <c r="C1" s="1"/>
      <c r="D1" s="1"/>
      <c r="E1" s="1"/>
      <c r="F1" s="1"/>
      <c r="G1" s="1"/>
    </row>
    <row r="2" spans="2:12" ht="75.75" customHeight="1" x14ac:dyDescent="0.35">
      <c r="B2" s="59" t="s">
        <v>6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2:12" ht="9.75" customHeight="1" x14ac:dyDescent="0.35">
      <c r="B3" s="2"/>
      <c r="C3" s="1"/>
      <c r="D3" s="1"/>
      <c r="E3" s="1"/>
      <c r="F3" s="1"/>
      <c r="G3" s="1"/>
    </row>
    <row r="4" spans="2:12" ht="23.9" customHeight="1" x14ac:dyDescent="0.35">
      <c r="B4" s="2"/>
      <c r="C4" s="35" t="s">
        <v>0</v>
      </c>
      <c r="D4" s="52">
        <f>'BPU Lot 1'!D5:F5</f>
        <v>0</v>
      </c>
      <c r="E4" s="52"/>
      <c r="F4" s="52"/>
      <c r="G4" s="7"/>
      <c r="H4" s="7"/>
      <c r="I4" s="7"/>
      <c r="J4" s="3"/>
    </row>
    <row r="5" spans="2:12" s="3" customFormat="1" ht="6" customHeight="1" x14ac:dyDescent="0.35">
      <c r="B5" s="4"/>
      <c r="C5" s="5"/>
      <c r="D5" s="5"/>
      <c r="E5" s="5"/>
      <c r="F5" s="6"/>
      <c r="G5" s="6"/>
      <c r="H5" s="7"/>
      <c r="I5" s="7"/>
    </row>
    <row r="6" spans="2:12" s="3" customFormat="1" ht="21.75" customHeight="1" x14ac:dyDescent="0.35">
      <c r="B6" s="4"/>
      <c r="C6" s="8" t="s">
        <v>2</v>
      </c>
      <c r="D6" s="9"/>
      <c r="E6" s="9"/>
      <c r="F6" s="9"/>
      <c r="G6" s="6"/>
      <c r="H6" s="7"/>
      <c r="I6" s="7"/>
    </row>
    <row r="7" spans="2:12" s="3" customFormat="1" ht="57.5" customHeight="1" x14ac:dyDescent="0.35">
      <c r="B7" s="4"/>
      <c r="C7" s="69" t="s">
        <v>3</v>
      </c>
      <c r="D7" s="69"/>
      <c r="E7" s="69"/>
      <c r="F7" s="69"/>
      <c r="G7" s="6"/>
      <c r="H7" s="7"/>
      <c r="I7" s="7"/>
    </row>
    <row r="8" spans="2:12" ht="10.5" customHeight="1" x14ac:dyDescent="0.35">
      <c r="B8" s="2"/>
      <c r="C8" s="1"/>
      <c r="D8" s="1"/>
      <c r="E8" s="1"/>
      <c r="F8" s="7"/>
      <c r="G8" s="7"/>
      <c r="H8" s="7"/>
      <c r="I8" s="1"/>
    </row>
    <row r="9" spans="2:12" ht="20.25" customHeight="1" x14ac:dyDescent="0.35">
      <c r="B9" s="2"/>
      <c r="C9" s="61" t="s">
        <v>1</v>
      </c>
      <c r="D9" s="61"/>
      <c r="E9" s="61"/>
      <c r="F9" s="61"/>
      <c r="G9" s="61"/>
      <c r="H9" s="61"/>
      <c r="I9" s="61"/>
      <c r="J9" s="61"/>
      <c r="K9" s="61"/>
      <c r="L9" s="61"/>
    </row>
    <row r="10" spans="2:12" ht="22.5" customHeight="1" x14ac:dyDescent="0.35">
      <c r="B10" s="2"/>
      <c r="C10" s="1"/>
      <c r="D10" s="1"/>
      <c r="E10" s="1"/>
      <c r="F10" s="7"/>
      <c r="G10" s="7"/>
      <c r="H10" s="7"/>
      <c r="I10" s="1"/>
    </row>
    <row r="11" spans="2:12" x14ac:dyDescent="0.35">
      <c r="D11" s="27"/>
      <c r="E11" s="27"/>
      <c r="F11" s="27"/>
      <c r="J11" s="21"/>
    </row>
    <row r="12" spans="2:12" x14ac:dyDescent="0.35">
      <c r="D12" s="56" t="s">
        <v>5</v>
      </c>
      <c r="E12" s="56"/>
      <c r="F12" s="56"/>
      <c r="G12" s="56" t="s">
        <v>28</v>
      </c>
      <c r="H12" s="56"/>
      <c r="I12" s="56"/>
      <c r="J12" s="56" t="s">
        <v>24</v>
      </c>
      <c r="K12" s="56"/>
      <c r="L12" s="56"/>
    </row>
    <row r="13" spans="2:12" x14ac:dyDescent="0.35">
      <c r="D13" s="26" t="s">
        <v>9</v>
      </c>
      <c r="E13" s="26" t="s">
        <v>7</v>
      </c>
      <c r="F13" s="26" t="s">
        <v>8</v>
      </c>
      <c r="G13" s="26" t="s">
        <v>9</v>
      </c>
      <c r="H13" s="26" t="s">
        <v>7</v>
      </c>
      <c r="I13" s="26" t="s">
        <v>8</v>
      </c>
      <c r="J13" s="38" t="s">
        <v>9</v>
      </c>
      <c r="K13" s="38" t="s">
        <v>7</v>
      </c>
      <c r="L13" s="38" t="s">
        <v>8</v>
      </c>
    </row>
    <row r="14" spans="2:12" ht="93" customHeight="1" x14ac:dyDescent="0.35">
      <c r="C14" s="25" t="str">
        <f>'BPU Lot 1'!B11</f>
        <v xml:space="preserve">Ingénieur en construction durable </v>
      </c>
      <c r="D14" s="29">
        <v>37.5</v>
      </c>
      <c r="E14" s="30">
        <f>'BPU Lot 1'!H11</f>
        <v>0</v>
      </c>
      <c r="F14" s="31">
        <f>E14*D14</f>
        <v>0</v>
      </c>
      <c r="G14" s="28">
        <v>79</v>
      </c>
      <c r="H14" s="32">
        <f>'BPU Lot 1'!I11</f>
        <v>0</v>
      </c>
      <c r="I14" s="33">
        <f>H14*G14</f>
        <v>0</v>
      </c>
      <c r="J14" s="40">
        <v>52.500000000000007</v>
      </c>
      <c r="K14" s="41">
        <f>'BPU Lot 1'!J11</f>
        <v>0</v>
      </c>
      <c r="L14" s="42">
        <f>K14*J14</f>
        <v>0</v>
      </c>
    </row>
    <row r="15" spans="2:12" ht="43.5" customHeight="1" x14ac:dyDescent="0.35">
      <c r="C15" s="25" t="str">
        <f>'BPU Lot 1'!B12</f>
        <v>Ingénieur fluide</v>
      </c>
      <c r="D15" s="29">
        <v>30</v>
      </c>
      <c r="E15" s="30">
        <f>'BPU Lot 1'!H12</f>
        <v>0</v>
      </c>
      <c r="F15" s="31">
        <f t="shared" ref="F15:F23" si="0">E15*D15</f>
        <v>0</v>
      </c>
      <c r="G15" s="28">
        <v>45</v>
      </c>
      <c r="H15" s="32">
        <f>'BPU Lot 1'!I12</f>
        <v>0</v>
      </c>
      <c r="I15" s="33">
        <f>H15*G15</f>
        <v>0</v>
      </c>
      <c r="J15" s="40">
        <v>41</v>
      </c>
      <c r="K15" s="41">
        <f>'BPU Lot 1'!J12</f>
        <v>0</v>
      </c>
      <c r="L15" s="42">
        <f t="shared" ref="L15:L23" si="1">K15*J15</f>
        <v>0</v>
      </c>
    </row>
    <row r="16" spans="2:12" ht="33.5" customHeight="1" x14ac:dyDescent="0.35">
      <c r="C16" s="25" t="str">
        <f>'BPU Lot 1'!B13</f>
        <v>Ingénieur thermique</v>
      </c>
      <c r="D16" s="29">
        <v>30</v>
      </c>
      <c r="E16" s="30">
        <f>'BPU Lot 1'!H13</f>
        <v>0</v>
      </c>
      <c r="F16" s="31">
        <f t="shared" si="0"/>
        <v>0</v>
      </c>
      <c r="G16" s="28">
        <v>52.500000000000007</v>
      </c>
      <c r="H16" s="32">
        <f>'BPU Lot 1'!I13</f>
        <v>0</v>
      </c>
      <c r="I16" s="33">
        <f t="shared" ref="I16:I23" si="2">H16*G16</f>
        <v>0</v>
      </c>
      <c r="J16" s="40">
        <v>41</v>
      </c>
      <c r="K16" s="41">
        <f>'BPU Lot 1'!J13</f>
        <v>0</v>
      </c>
      <c r="L16" s="42">
        <f t="shared" si="1"/>
        <v>0</v>
      </c>
    </row>
    <row r="17" spans="3:12" ht="73.5" customHeight="1" x14ac:dyDescent="0.35">
      <c r="C17" s="25" t="str">
        <f>'BPU Lot 1'!B14</f>
        <v>Ingénieur Structure avec expérience en construction parasysmique et paracyclonique</v>
      </c>
      <c r="D17" s="29">
        <v>7.5</v>
      </c>
      <c r="E17" s="30">
        <f>'BPU Lot 1'!H14</f>
        <v>0</v>
      </c>
      <c r="F17" s="31">
        <f t="shared" si="0"/>
        <v>0</v>
      </c>
      <c r="G17" s="28">
        <v>22.5</v>
      </c>
      <c r="H17" s="32">
        <f>'BPU Lot 1'!I14</f>
        <v>0</v>
      </c>
      <c r="I17" s="33">
        <f t="shared" si="2"/>
        <v>0</v>
      </c>
      <c r="J17" s="40">
        <v>23</v>
      </c>
      <c r="K17" s="41">
        <f>'BPU Lot 1'!J14</f>
        <v>0</v>
      </c>
      <c r="L17" s="42">
        <f t="shared" si="1"/>
        <v>0</v>
      </c>
    </row>
    <row r="18" spans="3:12" ht="33.5" customHeight="1" x14ac:dyDescent="0.35">
      <c r="C18" s="25" t="str">
        <f>'BPU Lot 1'!B15</f>
        <v>Expert installations ENR associées au bâtiment</v>
      </c>
      <c r="D18" s="29">
        <v>15</v>
      </c>
      <c r="E18" s="30">
        <f>'BPU Lot 1'!H15</f>
        <v>0</v>
      </c>
      <c r="F18" s="31">
        <f t="shared" si="0"/>
        <v>0</v>
      </c>
      <c r="G18" s="28">
        <v>22.5</v>
      </c>
      <c r="H18" s="32">
        <f>'BPU Lot 1'!I15</f>
        <v>0</v>
      </c>
      <c r="I18" s="33">
        <f t="shared" si="2"/>
        <v>0</v>
      </c>
      <c r="J18" s="40">
        <v>19</v>
      </c>
      <c r="K18" s="41">
        <f>'BPU Lot 1'!J15</f>
        <v>0</v>
      </c>
      <c r="L18" s="42">
        <f t="shared" si="1"/>
        <v>0</v>
      </c>
    </row>
    <row r="19" spans="3:12" ht="33.5" customHeight="1" x14ac:dyDescent="0.35">
      <c r="C19" s="25" t="str">
        <f>'BPU Lot 1'!B16</f>
        <v>Economiste de la construction</v>
      </c>
      <c r="D19" s="29">
        <v>7.5</v>
      </c>
      <c r="E19" s="30">
        <f>'BPU Lot 1'!H16</f>
        <v>0</v>
      </c>
      <c r="F19" s="31">
        <f t="shared" si="0"/>
        <v>0</v>
      </c>
      <c r="G19" s="28">
        <v>22.5</v>
      </c>
      <c r="H19" s="32">
        <f>'BPU Lot 1'!I16</f>
        <v>0</v>
      </c>
      <c r="I19" s="33">
        <f t="shared" si="2"/>
        <v>0</v>
      </c>
      <c r="J19" s="40">
        <v>11</v>
      </c>
      <c r="K19" s="41">
        <f>'BPU Lot 1'!J16</f>
        <v>0</v>
      </c>
      <c r="L19" s="42">
        <f t="shared" si="1"/>
        <v>0</v>
      </c>
    </row>
    <row r="20" spans="3:12" ht="33.5" customHeight="1" x14ac:dyDescent="0.35">
      <c r="C20" s="25" t="str">
        <f>'BPU Lot 1'!B17</f>
        <v>Architecte</v>
      </c>
      <c r="D20" s="29">
        <v>15</v>
      </c>
      <c r="E20" s="30">
        <f>'BPU Lot 1'!H17</f>
        <v>0</v>
      </c>
      <c r="F20" s="31">
        <f t="shared" si="0"/>
        <v>0</v>
      </c>
      <c r="G20" s="28">
        <v>26</v>
      </c>
      <c r="H20" s="32">
        <f>'BPU Lot 1'!I17</f>
        <v>0</v>
      </c>
      <c r="I20" s="33">
        <f t="shared" si="2"/>
        <v>0</v>
      </c>
      <c r="J20" s="40">
        <v>23</v>
      </c>
      <c r="K20" s="41">
        <f>'BPU Lot 1'!J17</f>
        <v>0</v>
      </c>
      <c r="L20" s="42">
        <f t="shared" si="1"/>
        <v>0</v>
      </c>
    </row>
    <row r="21" spans="3:12" ht="33.5" customHeight="1" x14ac:dyDescent="0.35">
      <c r="C21" s="25" t="str">
        <f>'BPU Lot 1'!B18</f>
        <v>Accousticien</v>
      </c>
      <c r="D21" s="29">
        <v>7.5</v>
      </c>
      <c r="E21" s="30">
        <f>'BPU Lot 1'!H18</f>
        <v>0</v>
      </c>
      <c r="F21" s="31">
        <f t="shared" si="0"/>
        <v>0</v>
      </c>
      <c r="G21" s="28">
        <v>15</v>
      </c>
      <c r="H21" s="32">
        <f>'BPU Lot 1'!I18</f>
        <v>0</v>
      </c>
      <c r="I21" s="33">
        <f t="shared" si="2"/>
        <v>0</v>
      </c>
      <c r="J21" s="40">
        <v>11</v>
      </c>
      <c r="K21" s="41">
        <f>'BPU Lot 1'!J18</f>
        <v>0</v>
      </c>
      <c r="L21" s="42">
        <f t="shared" si="1"/>
        <v>0</v>
      </c>
    </row>
    <row r="22" spans="3:12" ht="35" customHeight="1" x14ac:dyDescent="0.35">
      <c r="C22" s="25" t="str">
        <f>'BPU Lot 1'!B19</f>
        <v>Expert Environnemental et Social</v>
      </c>
      <c r="D22" s="29">
        <v>11.25</v>
      </c>
      <c r="E22" s="30">
        <f>'BPU Lot 1'!H19</f>
        <v>0</v>
      </c>
      <c r="F22" s="31">
        <f t="shared" si="0"/>
        <v>0</v>
      </c>
      <c r="G22" s="28">
        <v>26</v>
      </c>
      <c r="H22" s="32">
        <f>'BPU Lot 1'!I19</f>
        <v>0</v>
      </c>
      <c r="I22" s="33">
        <f t="shared" si="2"/>
        <v>0</v>
      </c>
      <c r="J22" s="40">
        <v>15</v>
      </c>
      <c r="K22" s="41">
        <f>'BPU Lot 1'!J19</f>
        <v>0</v>
      </c>
      <c r="L22" s="42">
        <f t="shared" si="1"/>
        <v>0</v>
      </c>
    </row>
    <row r="23" spans="3:12" ht="21" x14ac:dyDescent="0.35">
      <c r="C23" s="25" t="str">
        <f>'BPU Lot 1'!B20</f>
        <v xml:space="preserve">Expertise financière </v>
      </c>
      <c r="D23" s="29">
        <v>11.25</v>
      </c>
      <c r="E23" s="30">
        <f>'BPU Lot 1'!H20</f>
        <v>0</v>
      </c>
      <c r="F23" s="31">
        <f t="shared" si="0"/>
        <v>0</v>
      </c>
      <c r="G23" s="28">
        <v>19</v>
      </c>
      <c r="H23" s="32">
        <f>'BPU Lot 1'!I20</f>
        <v>0</v>
      </c>
      <c r="I23" s="33">
        <f t="shared" si="2"/>
        <v>0</v>
      </c>
      <c r="J23" s="40">
        <v>11</v>
      </c>
      <c r="K23" s="41">
        <f>'BPU Lot 1'!J20</f>
        <v>0</v>
      </c>
      <c r="L23" s="42">
        <f t="shared" si="1"/>
        <v>0</v>
      </c>
    </row>
    <row r="24" spans="3:12" ht="21" x14ac:dyDescent="0.35">
      <c r="C24" s="37" t="s">
        <v>22</v>
      </c>
      <c r="D24" s="29"/>
      <c r="E24" s="62">
        <f>SUM(F14:F23)</f>
        <v>0</v>
      </c>
      <c r="F24" s="63"/>
      <c r="G24" s="28"/>
      <c r="H24" s="64">
        <f>SUM(I14:I23)</f>
        <v>0</v>
      </c>
      <c r="I24" s="65"/>
      <c r="J24" s="40"/>
      <c r="K24" s="57">
        <f>SUM(L14:L23)</f>
        <v>0</v>
      </c>
      <c r="L24" s="58"/>
    </row>
    <row r="26" spans="3:12" ht="37.5" customHeight="1" x14ac:dyDescent="0.35">
      <c r="D26" s="66">
        <f>E24+H24+K24</f>
        <v>0</v>
      </c>
      <c r="E26" s="67"/>
      <c r="F26" s="68"/>
    </row>
    <row r="34" spans="7:7" x14ac:dyDescent="0.35">
      <c r="G34" t="s">
        <v>4</v>
      </c>
    </row>
  </sheetData>
  <mergeCells count="11">
    <mergeCell ref="D26:F26"/>
    <mergeCell ref="G12:I12"/>
    <mergeCell ref="D4:F4"/>
    <mergeCell ref="C7:F7"/>
    <mergeCell ref="J12:L12"/>
    <mergeCell ref="K24:L24"/>
    <mergeCell ref="B2:L2"/>
    <mergeCell ref="C9:L9"/>
    <mergeCell ref="E24:F24"/>
    <mergeCell ref="H24:I24"/>
    <mergeCell ref="D12:F12"/>
  </mergeCells>
  <conditionalFormatting sqref="D26:F26">
    <cfRule type="cellIs" dxfId="1" priority="1" operator="greaterThan">
      <formula>800000</formula>
    </cfRule>
  </conditionalFormatting>
  <conditionalFormatting sqref="D26">
    <cfRule type="cellIs" dxfId="0" priority="11" operator="greaterThan">
      <formula>#REF!</formula>
    </cfRule>
  </conditionalFormatting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1</vt:lpstr>
      <vt:lpstr>DQE Lot 1</vt:lpstr>
      <vt:lpstr>'BPU Lot 1'!Zone_d_impression</vt:lpstr>
      <vt:lpstr>'DQE Lot 1'!Zone_d_impression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DHIDAH Sami</cp:lastModifiedBy>
  <dcterms:created xsi:type="dcterms:W3CDTF">2020-12-08T12:28:33Z</dcterms:created>
  <dcterms:modified xsi:type="dcterms:W3CDTF">2025-03-11T15:03:18Z</dcterms:modified>
</cp:coreProperties>
</file>