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4B182CB6-AE9E-40B6-9FC6-B14369077DCA}" xr6:coauthVersionLast="47" xr6:coauthVersionMax="47" xr10:uidLastSave="{00000000-0000-0000-0000-000000000000}"/>
  <bookViews>
    <workbookView xWindow="25974" yWindow="-109" windowWidth="26301" windowHeight="14305" xr2:uid="{00000000-000D-0000-FFFF-FFFF00000000}"/>
  </bookViews>
  <sheets>
    <sheet name="BR" sheetId="8" r:id="rId1"/>
    <sheet name="LOT 2 Désenfumage" sheetId="16" r:id="rId2"/>
    <sheet name="LOT 3 Contrôle d'accès intrusio" sheetId="17" r:id="rId3"/>
    <sheet name="2 BARRIERES" sheetId="2" state="hidden" r:id="rId4"/>
    <sheet name="2 PORTES" sheetId="15" state="hidden" r:id="rId5"/>
    <sheet name="6 gros équipements" sheetId="6" state="hidden" r:id="rId6"/>
    <sheet name="Feuil1" sheetId="7" state="hidden" r:id="rId7"/>
  </sheets>
  <definedNames>
    <definedName name="_xlnm.Print_Titles" localSheetId="1">'LOT 2 Désenfumage'!$1:$6</definedName>
    <definedName name="_xlnm.Print_Titles" localSheetId="2">'LOT 3 Contrôle d''accès intrusio'!$1:$5</definedName>
    <definedName name="on">Feuil1!$F$12:$F$15</definedName>
    <definedName name="taille">#REF!</definedName>
    <definedName name="_xlnm.Print_Area" localSheetId="3">'2 BARRIERES'!$A$1:$H$67</definedName>
    <definedName name="_xlnm.Print_Area" localSheetId="4">'2 PORTES'!$A$1:$H$121</definedName>
    <definedName name="_xlnm.Print_Area" localSheetId="5">'6 gros équipements'!$A$1:$M$42</definedName>
    <definedName name="_xlnm.Print_Area" localSheetId="0">BR!$A$1:$C$28</definedName>
    <definedName name="_xlnm.Print_Area" localSheetId="2">'LOT 3 Contrôle d''accès intrusio'!$B$1:$G$74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2" i="17" l="1"/>
  <c r="F53" i="17"/>
  <c r="F54" i="17"/>
  <c r="F55" i="17"/>
  <c r="F56" i="17"/>
  <c r="F57" i="17"/>
  <c r="F58" i="17"/>
  <c r="F59" i="17"/>
  <c r="F60" i="17"/>
  <c r="F61" i="17"/>
  <c r="F62" i="17"/>
  <c r="F63" i="17"/>
  <c r="F51" i="17"/>
  <c r="F29" i="17"/>
  <c r="F30" i="17"/>
  <c r="F31" i="17"/>
  <c r="F32" i="17"/>
  <c r="F33" i="17"/>
  <c r="F34" i="17"/>
  <c r="F35" i="17"/>
  <c r="F36" i="17"/>
  <c r="F37" i="17"/>
  <c r="F38" i="17"/>
  <c r="F39" i="17"/>
  <c r="F40" i="17"/>
  <c r="F41" i="17"/>
  <c r="F42" i="17"/>
  <c r="F43" i="17"/>
  <c r="F44" i="17"/>
  <c r="F45" i="17"/>
  <c r="F46" i="17"/>
  <c r="F47" i="17"/>
  <c r="F48" i="17"/>
  <c r="F49" i="17"/>
  <c r="F28" i="17"/>
  <c r="F25" i="17"/>
  <c r="F22" i="17"/>
  <c r="F16" i="17"/>
  <c r="F17" i="17"/>
  <c r="F18" i="17"/>
  <c r="F19" i="17"/>
  <c r="F15" i="17"/>
  <c r="F11" i="17"/>
  <c r="E46" i="16"/>
  <c r="E43" i="16"/>
  <c r="E42" i="16"/>
  <c r="E41" i="16"/>
  <c r="E40" i="16"/>
  <c r="E39" i="16"/>
  <c r="E38" i="16"/>
  <c r="E37" i="16"/>
  <c r="E36" i="16"/>
  <c r="E35" i="16"/>
  <c r="E34" i="16"/>
  <c r="E33" i="16"/>
  <c r="E32" i="16"/>
  <c r="E31" i="16"/>
  <c r="E30" i="16"/>
  <c r="E29" i="16"/>
  <c r="E28" i="16"/>
  <c r="E27" i="16"/>
  <c r="E26" i="16"/>
  <c r="E25" i="16"/>
  <c r="E24" i="16"/>
  <c r="E23" i="16"/>
  <c r="E22" i="16"/>
  <c r="E18" i="16"/>
  <c r="E17" i="16"/>
  <c r="E16" i="16"/>
  <c r="E15" i="16"/>
  <c r="E14" i="16"/>
  <c r="E10" i="16"/>
  <c r="H68" i="15"/>
  <c r="H19" i="2"/>
  <c r="C99" i="15" l="1"/>
  <c r="G68" i="15"/>
  <c r="F68" i="15"/>
  <c r="B3" i="15"/>
  <c r="C51" i="2"/>
  <c r="G19" i="2"/>
  <c r="F19" i="2"/>
  <c r="B3" i="2"/>
</calcChain>
</file>

<file path=xl/sharedStrings.xml><?xml version="1.0" encoding="utf-8"?>
<sst xmlns="http://schemas.openxmlformats.org/spreadsheetml/2006/main" count="760" uniqueCount="338">
  <si>
    <t>monobrosse</t>
  </si>
  <si>
    <t>balayeuses</t>
  </si>
  <si>
    <t>mini-autolaveuses</t>
  </si>
  <si>
    <t>aspirateurs poussière et à eau</t>
  </si>
  <si>
    <t xml:space="preserve">aspirateurs poussière </t>
  </si>
  <si>
    <t>aspirateur dorsal</t>
  </si>
  <si>
    <t>autolaveuse à batterie</t>
  </si>
  <si>
    <t>autolaveuse à câble</t>
  </si>
  <si>
    <t>laveuse pour sol antidérapant</t>
  </si>
  <si>
    <t>nettoyeur haute-pression électrique</t>
  </si>
  <si>
    <t>nettoyeur haute-pression thermique</t>
  </si>
  <si>
    <t>entretien des sols textiles: injecteur extracteur</t>
  </si>
  <si>
    <t>entretien des sols textiles: injecteur brosseur extracteur</t>
  </si>
  <si>
    <t>nettoyeur vapeur</t>
  </si>
  <si>
    <t>chariots compact</t>
  </si>
  <si>
    <t>chariots de lavage</t>
  </si>
  <si>
    <t>mini-chariots</t>
  </si>
  <si>
    <t>Démarches d'ordre social et environnemental</t>
  </si>
  <si>
    <t>Principales démarches d'ordre social pratiquées par le candidat (à lister sans renvoyer à un mémoire technique)</t>
  </si>
  <si>
    <t>Principales démarches d'ordre environnemental pratiquées par le candidat (à lister sans renvoyer à un mémoire technique)</t>
  </si>
  <si>
    <t>Nombre de références pouvant être proposées</t>
  </si>
  <si>
    <t>Prix de la référence la moins élevée en €HT</t>
  </si>
  <si>
    <t>Prix de la référence la plus élevée en €HT</t>
  </si>
  <si>
    <t>Taux de remise consenti en %</t>
  </si>
  <si>
    <t>Prêt possible de matériels pour des tests</t>
  </si>
  <si>
    <t>Formation pour les utilisateurs</t>
  </si>
  <si>
    <t>Durée de la garantie proposée</t>
  </si>
  <si>
    <t>sèches mains à air pulsé</t>
  </si>
  <si>
    <t>sèches mains automatique</t>
  </si>
  <si>
    <t>Marques proposées</t>
  </si>
  <si>
    <t xml:space="preserve">location possible </t>
  </si>
  <si>
    <t>Université du Maine 
Service Achats
avenue Olivier Messiaen
72085 LE MANS cedex 9</t>
  </si>
  <si>
    <t>BORDEREAU DES PRIX et DE REPONSE</t>
  </si>
  <si>
    <t xml:space="preserve">Les candidats rempliront le présent document: 
- impérativement de manière informatisée
- sans ajout de lignes ou de colonnes. </t>
  </si>
  <si>
    <t>oui</t>
  </si>
  <si>
    <t>non</t>
  </si>
  <si>
    <t>Date</t>
  </si>
  <si>
    <t>Cachet et signature</t>
  </si>
  <si>
    <t>Entreprise :</t>
  </si>
  <si>
    <t>NOM de la SOCIETE</t>
  </si>
  <si>
    <t>ADRESSE</t>
  </si>
  <si>
    <t xml:space="preserve">Téléphone </t>
  </si>
  <si>
    <t>Taille de l'entreprise</t>
  </si>
  <si>
    <t>Autre(s) élement(s)</t>
  </si>
  <si>
    <t>2025 006
ACCORD-CADRE POUR LA MAINTENANCE DES ASCENSEURS MONTE CHARGES PORTES ET BARRIERES AUTOMATIQUES 
BORDEREAU DE REPONSE</t>
  </si>
  <si>
    <t>Organisation de la structure</t>
  </si>
  <si>
    <t>Délais</t>
  </si>
  <si>
    <t>Désignation</t>
  </si>
  <si>
    <t>Exigences de la personne publique</t>
  </si>
  <si>
    <t>Propositions et observations du candidat</t>
  </si>
  <si>
    <t>Service</t>
  </si>
  <si>
    <t>Lieu</t>
  </si>
  <si>
    <t>DUREE DE LA VISITE 
EN MINUTES PAR ASCENSEUR</t>
  </si>
  <si>
    <t>Sciences</t>
  </si>
  <si>
    <t>ENSIM</t>
  </si>
  <si>
    <t>Services centraux</t>
  </si>
  <si>
    <t>Droit</t>
  </si>
  <si>
    <t>Gide</t>
  </si>
  <si>
    <t>SUAPS</t>
  </si>
  <si>
    <t>EVE</t>
  </si>
  <si>
    <t>Direction des affaires techniques et immobilieres</t>
  </si>
  <si>
    <t>IUT du Mans</t>
  </si>
  <si>
    <t>-</t>
  </si>
  <si>
    <t>MAIN D ŒUVRE</t>
  </si>
  <si>
    <t>Maintenance curative</t>
  </si>
  <si>
    <t>Coût horaire d'une intervention
en €HT par heure</t>
  </si>
  <si>
    <t>Prix en €ht CFA</t>
  </si>
  <si>
    <t>tous fusibles</t>
  </si>
  <si>
    <t>Pièces</t>
  </si>
  <si>
    <t>Type</t>
  </si>
  <si>
    <t>PIECES</t>
  </si>
  <si>
    <t>Facturation</t>
  </si>
  <si>
    <t>N° identification</t>
  </si>
  <si>
    <t xml:space="preserve">PRIX D'UNE VISITE €HT
(maintenance préventive, hors pièces) 
par barrière </t>
  </si>
  <si>
    <t xml:space="preserve">PRIX ANNUEL €HT
(maintenance préventive, hors pièces) 
par barrière </t>
  </si>
  <si>
    <t>MAINTENANCE PREVENTIVE : visites périodiques comprenant les pièces pour un usage courant</t>
  </si>
  <si>
    <t>Parking Physique/chimie entrée</t>
  </si>
  <si>
    <t>Barrière</t>
  </si>
  <si>
    <t>Parking Physique/chimie accueil</t>
  </si>
  <si>
    <t>Bornes automatiques</t>
  </si>
  <si>
    <t>Parking admin. Sciences Entrée</t>
  </si>
  <si>
    <t>Parking admin. Sciences Sortie</t>
  </si>
  <si>
    <t>Lettres</t>
  </si>
  <si>
    <t>Parking Lettres Entrée</t>
  </si>
  <si>
    <t>Parking Lettres Sortie</t>
  </si>
  <si>
    <t>Maison de l'Université</t>
  </si>
  <si>
    <t>Parking MU</t>
  </si>
  <si>
    <t>Parking Droit</t>
  </si>
  <si>
    <t>Parking SUAPS</t>
  </si>
  <si>
    <t>INSPE</t>
  </si>
  <si>
    <t>Parking INSPE</t>
  </si>
  <si>
    <t>Administration IUT</t>
  </si>
  <si>
    <t>Parking Administration</t>
  </si>
  <si>
    <t>MAINTENANCE CURATIVE : pièces et main d'œuvre hors utilisation courante</t>
  </si>
  <si>
    <t>Eléments de guidage</t>
  </si>
  <si>
    <t>articulations</t>
  </si>
  <si>
    <t>rails</t>
  </si>
  <si>
    <t>galets</t>
  </si>
  <si>
    <t>charnières</t>
  </si>
  <si>
    <t>pivots</t>
  </si>
  <si>
    <t>fixations</t>
  </si>
  <si>
    <t>éléments de transmission et de mouvement</t>
  </si>
  <si>
    <t>réducteurs motorisés</t>
  </si>
  <si>
    <t xml:space="preserve">pompes </t>
  </si>
  <si>
    <t>compresseurs</t>
  </si>
  <si>
    <t>chaînes</t>
  </si>
  <si>
    <t>câbles</t>
  </si>
  <si>
    <t>courroies</t>
  </si>
  <si>
    <t>fin de courses</t>
  </si>
  <si>
    <t>organes de commande</t>
  </si>
  <si>
    <t>organes de sécurité des personnes</t>
  </si>
  <si>
    <t>limiteur d'efforts</t>
  </si>
  <si>
    <t>dispositif  de commande</t>
  </si>
  <si>
    <t xml:space="preserve">équilibrage </t>
  </si>
  <si>
    <t>contreproides</t>
  </si>
  <si>
    <t>ressorts</t>
  </si>
  <si>
    <t>débrayage manuel</t>
  </si>
  <si>
    <t>signalisation</t>
  </si>
  <si>
    <t>visualisation</t>
  </si>
  <si>
    <t>marquage au sol</t>
  </si>
  <si>
    <t>propreté de l'équipement</t>
  </si>
  <si>
    <t>Total</t>
  </si>
  <si>
    <t>INTERVENTION</t>
  </si>
  <si>
    <t>Frais de déplacement</t>
  </si>
  <si>
    <t>SITE DU MANS</t>
  </si>
  <si>
    <t>SITE DE LAVAL</t>
  </si>
  <si>
    <t>en €Ht</t>
  </si>
  <si>
    <t>Coût horaire d'une intervention</t>
  </si>
  <si>
    <t>du lundi au vendredi</t>
  </si>
  <si>
    <t>horaire de jour</t>
  </si>
  <si>
    <t>site du Mans</t>
  </si>
  <si>
    <t>amplitude:</t>
  </si>
  <si>
    <t>Site de Laval</t>
  </si>
  <si>
    <t>horaire de nuit</t>
  </si>
  <si>
    <t>samedis, dimanches et jours feriés</t>
  </si>
  <si>
    <t xml:space="preserve">Sciences </t>
  </si>
  <si>
    <t xml:space="preserve">Administration Sciences </t>
  </si>
  <si>
    <t xml:space="preserve">Porte automatique </t>
  </si>
  <si>
    <t>Record</t>
  </si>
  <si>
    <t>Bâtiment IRA - Maths sas int</t>
  </si>
  <si>
    <t>Bâtiment IRA - Maths sas ext</t>
  </si>
  <si>
    <t>Institut Claude Chappe entrée principale</t>
  </si>
  <si>
    <t>Institut Claude Chappe entrée arrière</t>
  </si>
  <si>
    <t>Rideau métallique</t>
  </si>
  <si>
    <t xml:space="preserve">Bâtiment sciences naturelles sas int </t>
  </si>
  <si>
    <t xml:space="preserve">Bâtiment sciences naturelles sas ext </t>
  </si>
  <si>
    <t>Batiment STAPS</t>
  </si>
  <si>
    <t>Bâtiment Physique Chime accueil int</t>
  </si>
  <si>
    <t>Bâtiment Physique Chime accueil ext</t>
  </si>
  <si>
    <t>Bâtiment Physique Chime sas int</t>
  </si>
  <si>
    <t>Bâtiment Physique Chime sas ext</t>
  </si>
  <si>
    <t>Enseignement Lettres  Entrée admin sas int</t>
  </si>
  <si>
    <t>Enseignement Lettres  Entrée admin sas ext</t>
  </si>
  <si>
    <t>Enseignement Lettres  Entrée MSH sas int</t>
  </si>
  <si>
    <t>Enseignement Lettres  Entrée MSH sas ext</t>
  </si>
  <si>
    <t>Amphithéâtre Mersenne entrée admin côté Mersenne</t>
  </si>
  <si>
    <t>Amphithéâtre Mersenne entrée admin côté Estournelles</t>
  </si>
  <si>
    <t>Amphithéâtre Mersenne entrée renaissance côté Mersenne</t>
  </si>
  <si>
    <t>Amphithéâtre Mersenne entrée Renaissance côté Estournelles</t>
  </si>
  <si>
    <t>MSH sas int côté Véron</t>
  </si>
  <si>
    <t>MSH sas int côté Parking</t>
  </si>
  <si>
    <t>MSH sas ext côté Véron</t>
  </si>
  <si>
    <t>MSH sas ext côté parking</t>
  </si>
  <si>
    <t xml:space="preserve">Amphithéâtre Veron </t>
  </si>
  <si>
    <t>Administration Lettres - Sas int</t>
  </si>
  <si>
    <t>Administration Lettres - Sas ext</t>
  </si>
  <si>
    <t xml:space="preserve">ETN@ </t>
  </si>
  <si>
    <t>CIEL - Sas int</t>
  </si>
  <si>
    <t>CIEL - Sas ext</t>
  </si>
  <si>
    <t>Maion de l'Université - côté  parking</t>
  </si>
  <si>
    <t>Maion de l'Université - Sas int</t>
  </si>
  <si>
    <t>Maion de l'Université - Sas ext</t>
  </si>
  <si>
    <t>SUIO - Entrée côté Bulle</t>
  </si>
  <si>
    <t>SUIO - Entrée Côté ETNA</t>
  </si>
  <si>
    <t>SUIO - Entrée côté MU</t>
  </si>
  <si>
    <t>Themis</t>
  </si>
  <si>
    <t>BU - Sas int côté Themis</t>
  </si>
  <si>
    <t>Portis</t>
  </si>
  <si>
    <t>BU - Sas ext côté Themis</t>
  </si>
  <si>
    <t>BU - Sas int côté UFR ST</t>
  </si>
  <si>
    <t>BU - Sas ext côté Côté UFR ST</t>
  </si>
  <si>
    <t>BU - Entrée PMR</t>
  </si>
  <si>
    <t>?</t>
  </si>
  <si>
    <t>INSPE Laval</t>
  </si>
  <si>
    <t>INSPE Droit SAS entrée int</t>
  </si>
  <si>
    <t>INSPE Droit SAS entrée ext</t>
  </si>
  <si>
    <t>Technocampus</t>
  </si>
  <si>
    <t>Halle Vibro accoustique</t>
  </si>
  <si>
    <t xml:space="preserve">IUT Le Mans </t>
  </si>
  <si>
    <t xml:space="preserve">IUT Administration </t>
  </si>
  <si>
    <t xml:space="preserve">IUT Laval </t>
  </si>
  <si>
    <t xml:space="preserve">CERIUM </t>
  </si>
  <si>
    <t xml:space="preserve">Bâtiment informatique </t>
  </si>
  <si>
    <t xml:space="preserve">porte automatqiue </t>
  </si>
  <si>
    <t xml:space="preserve">Bâtiment administration </t>
  </si>
  <si>
    <t xml:space="preserve">porte automatique </t>
  </si>
  <si>
    <t>CARACTERISTIQUES DES APPAREILS</t>
  </si>
  <si>
    <t>Tablier</t>
  </si>
  <si>
    <t>2025 007
MAINTENANCE DES SYSTEMES DE SECURITE
BORDEREAU DE REPONSE</t>
  </si>
  <si>
    <t xml:space="preserve">Délai d'intervention </t>
  </si>
  <si>
    <t>Délai de remise en état provisoire</t>
  </si>
  <si>
    <t>Délai de remise en fonctionnement en cas de panne importante ou étendue</t>
  </si>
  <si>
    <t>Temps d'indisponibilité</t>
  </si>
  <si>
    <t>4 heures</t>
  </si>
  <si>
    <t>24 heures</t>
  </si>
  <si>
    <t>48 heures</t>
  </si>
  <si>
    <t>Organisation mise en œuvre pour la prise en charge du marché</t>
  </si>
  <si>
    <t>Gestion des astreintes</t>
  </si>
  <si>
    <t>Moyens humains</t>
  </si>
  <si>
    <t>Quelles sont les formations, les habilitations et les qualifications détenu par les intervenants et l'entreprise (Certificat management de la qualité, APSAD F17 et I17, habilitations électrique, habilitations travail en hauteur, etc) ?</t>
  </si>
  <si>
    <t xml:space="preserve">Quels sont les moyens humains mis à disposition pour cette prestation ?  Combien de techniciens sont dédiés à cette prestation ? 
(Organigramme, encadrement et coordination des intervenants, qualification des intervenants) </t>
  </si>
  <si>
    <t xml:space="preserve">Méthodes et moyens pour assurer la traçabilité des échanges (extranet, mails automatique…) </t>
  </si>
  <si>
    <t xml:space="preserve">Organisation mise en œuvre pour réaliser les visites de maintenance et  visites  périodiques nécessaires </t>
  </si>
  <si>
    <t>Autre(s) élement(s)  politique RSE / développement durable</t>
  </si>
  <si>
    <t>Demande d’intervention 7j/7/ 24h/24</t>
  </si>
  <si>
    <t>MARCHE 2025-007</t>
  </si>
  <si>
    <t>MAINTENANCE DES SYSTEMES DE SECURITE INCENDIE ET DE DESENFUMAGE</t>
  </si>
  <si>
    <t>LOT 2 DESENFUMAGE</t>
  </si>
  <si>
    <t>BORDEREAU DES PRIX UNITAIRES et DECOMPOSITION DU PRIX GLOBAL ET FORFAITAIRE</t>
  </si>
  <si>
    <t>Le prestataire s’engage à effectuer toutes les prestations nécessaires afin d’assurer un fonctionnement normal et permanent de l’ensemble des installations. Il est soumis à une obligation de résultat pour ce qui concerne la disponibilité des équipements, du fonctionnement des systèmes et du respect des normes applicables</t>
  </si>
  <si>
    <t xml:space="preserve">Entreprise : </t>
  </si>
  <si>
    <t>Prix</t>
  </si>
  <si>
    <t>Précisions</t>
  </si>
  <si>
    <t>Coût 
en €HT</t>
  </si>
  <si>
    <t>Coût
en €TTC</t>
  </si>
  <si>
    <t>Recensement des installations 
et remise du rapport sur les matériels équipant les différents bâtiments</t>
  </si>
  <si>
    <t>Fréquence: au début du marché et à actualiser à chaque changement</t>
  </si>
  <si>
    <t>Maintenance préventive</t>
  </si>
  <si>
    <t>Site</t>
  </si>
  <si>
    <t>Coût forfaitaire annuel 
en €HT</t>
  </si>
  <si>
    <t>Coût forfaitaire annuel 
en €TTC</t>
  </si>
  <si>
    <t>Contrôle des installations de désenfumage: 
 Vérifications générales
 Inspection visuelle de l'installation
 Vérifications techniques
 Vérifications fonctionnelles de l’installation
 Entretien</t>
  </si>
  <si>
    <t xml:space="preserve">Univeristé  le Mans </t>
  </si>
  <si>
    <t>Fréquence: 1 fois par an</t>
  </si>
  <si>
    <t>INSPE Le Mans</t>
  </si>
  <si>
    <t>Pièces:</t>
  </si>
  <si>
    <t>Coût unitaire 
en €HT</t>
  </si>
  <si>
    <t>Coût unitaire 
en €TTC</t>
  </si>
  <si>
    <t>remplacement à qualité équivalente ou supérieure
garantie pièces et main d'œuvre d'un an pour les pièces neuves et de six mois pour les pièces remplacées en échange standard</t>
  </si>
  <si>
    <t>Cartouche CO2</t>
  </si>
  <si>
    <t>Châssis à commande manuelle asservi à la DI</t>
  </si>
  <si>
    <t>Châssis à soufflet à commande manuelle</t>
  </si>
  <si>
    <t>Châssis à soufflet asservi à la DI</t>
  </si>
  <si>
    <t>Coffret CO2 ouverture</t>
  </si>
  <si>
    <t>Coffret CO2 ouverture - fermeture</t>
  </si>
  <si>
    <t>Exutoire</t>
  </si>
  <si>
    <t>Lanterneau à câble « tirez » « lâchez »</t>
  </si>
  <si>
    <t>Lanterneau à câble à commande manuelle</t>
  </si>
  <si>
    <t>Lanterneau à câble asservi à la DI</t>
  </si>
  <si>
    <t>Lanterneau à CO2</t>
  </si>
  <si>
    <t>Ouvrants de façade</t>
  </si>
  <si>
    <t>Relayage pour ventilateur</t>
  </si>
  <si>
    <t>TLIS</t>
  </si>
  <si>
    <t>tourelle  d'extraction 400°C</t>
  </si>
  <si>
    <t>Tourelle ALDES type VDA 560</t>
  </si>
  <si>
    <t>Tourelle FRANCE AIR type Simoun2</t>
  </si>
  <si>
    <t>Trappe</t>
  </si>
  <si>
    <t>Treuil électrique</t>
  </si>
  <si>
    <t>Treuil pneumatique</t>
  </si>
  <si>
    <t>Volet ALDES type GCF2</t>
  </si>
  <si>
    <t>Volets FRANCE AIR type BTDR</t>
  </si>
  <si>
    <t>Coût horaire d'une intervention
en €TTC par heure</t>
  </si>
  <si>
    <t>Signature et Cachet du candidat</t>
  </si>
  <si>
    <t>MAINTENANCE DES SYSTEMES DE SECURITE INCENDIE, DE DESENFUMAGE ET DE CONTRÔLE D ACCES</t>
  </si>
  <si>
    <t xml:space="preserve">LOT 3 CONTRÔLE D ACCES et INTRUSION </t>
  </si>
  <si>
    <t>Le prestataire s’engage à effectuer toutes les prestations nécessaires afin d’assurer un fonctionnement normal et permanent de l’ensemble des installations. Il est soumis à une obligation de résultat pour ce qui concerne la disponibilité des équipements, du fonctionnement des systèmes et du respect des normes applicables.</t>
  </si>
  <si>
    <t>Coût
en €HT</t>
  </si>
  <si>
    <t>Inventaire complet avec 
remise d'un rapport papier et électronique</t>
  </si>
  <si>
    <t xml:space="preserve">Campus Le Mans et Laval </t>
  </si>
  <si>
    <t xml:space="preserve"> cette prestation à titre gracieux </t>
  </si>
  <si>
    <t>fréquence</t>
  </si>
  <si>
    <t xml:space="preserve"> - essais de fonctionnement
 - vérifications</t>
  </si>
  <si>
    <t xml:space="preserve">Université Le Mans </t>
  </si>
  <si>
    <t>une fois par an</t>
  </si>
  <si>
    <t>INSPE  Le Mans</t>
  </si>
  <si>
    <t xml:space="preserve">INSPE/Droit Laval </t>
  </si>
  <si>
    <t xml:space="preserve">Maintenance des logiciels (cf du CCTP) et serveur virtuel siport </t>
  </si>
  <si>
    <t xml:space="preserve"> maintenance des logiciels et vérification de la télétransmission</t>
  </si>
  <si>
    <t>Coût intervention
en €HT</t>
  </si>
  <si>
    <t>Coût  intervention 
en €TTC</t>
  </si>
  <si>
    <t>Intervention à la demande  suite à coupure  électrique</t>
  </si>
  <si>
    <t>Référence:</t>
  </si>
  <si>
    <t>fourniture et installation des piles et batteries
 - piles: remplacement tous les ans
- batteries: remplacement tous les 4 ans au maximum
garantie pièces et main d'œuvre d'un an pour les pièces neuves et de six mois pour les pièces remplacées en échange standard</t>
  </si>
  <si>
    <t>Chargeur 24V/3A Portes</t>
  </si>
  <si>
    <t>Chargeur 24V/16A Portes</t>
  </si>
  <si>
    <t xml:space="preserve">Lecteur de badge sans clavier </t>
  </si>
  <si>
    <t>TMC2350</t>
  </si>
  <si>
    <t>Lecteur avec clavier</t>
  </si>
  <si>
    <t>TMCX2360</t>
  </si>
  <si>
    <t xml:space="preserve">Bouton poussoir ouverture porte </t>
  </si>
  <si>
    <t>Boitier de décondamnation porte DMDIS</t>
  </si>
  <si>
    <t>SIEMENS Moniteur</t>
  </si>
  <si>
    <t>CMCC1525</t>
  </si>
  <si>
    <t>SIEMENS Quadravision</t>
  </si>
  <si>
    <t>VQD300R-T</t>
  </si>
  <si>
    <t>Chargeur 12V/3A pour AC4000</t>
  </si>
  <si>
    <t xml:space="preserve">Contrôleur de porte </t>
  </si>
  <si>
    <t>AC4000</t>
  </si>
  <si>
    <t xml:space="preserve">Serrures électriques </t>
  </si>
  <si>
    <t>Station Siport exploitation distante</t>
  </si>
  <si>
    <t>Contrôleur porte avec Bat 12v/7A</t>
  </si>
  <si>
    <t>DC2000</t>
  </si>
  <si>
    <t>CH12V3A Pour AC4000</t>
  </si>
  <si>
    <t>Contrôleur porte</t>
  </si>
  <si>
    <t>K32</t>
  </si>
  <si>
    <t xml:space="preserve">Controleur porte </t>
  </si>
  <si>
    <t>K24 siemens</t>
  </si>
  <si>
    <t>Serrures electriques</t>
  </si>
  <si>
    <t>ELX 568</t>
  </si>
  <si>
    <t>SIPORT W2k server 14 licenses</t>
  </si>
  <si>
    <t>Caméra PANASONIC</t>
  </si>
  <si>
    <t>WV-CP470</t>
  </si>
  <si>
    <t>Bandeau ventouse 12 V</t>
  </si>
  <si>
    <t>Chargeur 24V/8A portes</t>
  </si>
  <si>
    <t>INTRUSION</t>
  </si>
  <si>
    <t xml:space="preserve">Centrale de détection d’intrusion </t>
  </si>
  <si>
    <t>CC430</t>
  </si>
  <si>
    <t>Centrale de détection d’intrusion</t>
  </si>
  <si>
    <t>CC440</t>
  </si>
  <si>
    <t>Chargeur 12V/3A pour radar</t>
  </si>
  <si>
    <t>Contact de porte ADF</t>
  </si>
  <si>
    <t>DC-136</t>
  </si>
  <si>
    <t xml:space="preserve">Contact Porte </t>
  </si>
  <si>
    <t>MK2</t>
  </si>
  <si>
    <t>Contact Vidéo projecteur</t>
  </si>
  <si>
    <t>CH3035</t>
  </si>
  <si>
    <t>Détecteur de mouvement</t>
  </si>
  <si>
    <t>Optex RX40QZ</t>
  </si>
  <si>
    <t xml:space="preserve">Module </t>
  </si>
  <si>
    <t>ADI4E</t>
  </si>
  <si>
    <t>ADI4M</t>
  </si>
  <si>
    <t>Sirène</t>
  </si>
  <si>
    <t>Bell / Spring</t>
  </si>
  <si>
    <t>Tableau 2 voyants</t>
  </si>
  <si>
    <t>Terminal principal</t>
  </si>
  <si>
    <t>CT4-01</t>
  </si>
  <si>
    <t xml:space="preserve">suite à: 
- un dysfonctionnement du matériel constaté par l'Université du Maine;
- la constation d'une anomalie lors des opérations de maintenance préventive ou des vérifications périodiques
</t>
  </si>
  <si>
    <t>suite à: 
- un dysfonctionnement du matériel constaté par l'Université du Maine;
- la constation d'une anomalie lors des opérations de maintenance préventive ou des vérifications périodiques
assistance téléphonique (diagnostic à distance et demande d'intervention)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</si>
</sst>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F400]h:mm:ss\ AM/PM"/>
  </numFmts>
  <fonts count="28" x14ac:knownFonts="1">
    <font>
      <sz val="11"/>
      <color theme="1"/>
      <name val="Calibri"/>
      <family val="2"/>
      <scheme val="minor"/>
    </font>
    <font>
      <b/>
      <sz val="11"/>
      <color theme="1"/>
      <name val="Calibri"/>
      <family val="2"/>
      <scheme val="minor"/>
    </font>
    <font>
      <sz val="18"/>
      <color theme="1"/>
      <name val="Calibri"/>
      <family val="2"/>
      <scheme val="minor"/>
    </font>
    <font>
      <sz val="11"/>
      <color theme="1"/>
      <name val="Verdana"/>
      <family val="2"/>
    </font>
    <font>
      <b/>
      <sz val="11"/>
      <color theme="1"/>
      <name val="Verdana"/>
      <family val="2"/>
    </font>
    <font>
      <b/>
      <sz val="11"/>
      <color theme="0"/>
      <name val="Verdana"/>
      <family val="2"/>
    </font>
    <font>
      <sz val="10"/>
      <color theme="1"/>
      <name val="Verdana"/>
      <family val="2"/>
    </font>
    <font>
      <b/>
      <sz val="10"/>
      <color theme="2" tint="-9.9978637043366805E-2"/>
      <name val="Verdana"/>
      <family val="2"/>
    </font>
    <font>
      <sz val="11"/>
      <name val="Verdana"/>
      <family val="2"/>
    </font>
    <font>
      <b/>
      <sz val="10"/>
      <name val="Verdana"/>
      <family val="2"/>
    </font>
    <font>
      <b/>
      <sz val="10"/>
      <color theme="0"/>
      <name val="Verdana"/>
      <family val="2"/>
    </font>
    <font>
      <sz val="10"/>
      <name val="Verdana"/>
      <family val="2"/>
    </font>
    <font>
      <sz val="8"/>
      <name val="Calibri"/>
      <family val="2"/>
      <scheme val="minor"/>
    </font>
    <font>
      <sz val="11"/>
      <color theme="1"/>
      <name val="Arial"/>
      <family val="2"/>
    </font>
    <font>
      <b/>
      <sz val="11"/>
      <color indexed="10"/>
      <name val="Verdana"/>
      <family val="2"/>
    </font>
    <font>
      <b/>
      <sz val="11"/>
      <color indexed="18"/>
      <name val="Verdana"/>
      <family val="2"/>
    </font>
    <font>
      <sz val="10"/>
      <name val="Arial"/>
      <family val="2"/>
    </font>
    <font>
      <b/>
      <sz val="11"/>
      <name val="Verdana"/>
      <family val="2"/>
    </font>
    <font>
      <sz val="11"/>
      <color theme="0"/>
      <name val="Verdana"/>
      <family val="2"/>
    </font>
    <font>
      <b/>
      <sz val="14"/>
      <color indexed="10"/>
      <name val="Verdana"/>
      <family val="2"/>
    </font>
    <font>
      <sz val="10"/>
      <color theme="0"/>
      <name val="Verdana"/>
      <family val="2"/>
    </font>
    <font>
      <sz val="12"/>
      <name val="Verdana"/>
      <family val="2"/>
    </font>
    <font>
      <b/>
      <sz val="12"/>
      <color rgb="FF203764"/>
      <name val="Verdana"/>
      <family val="2"/>
    </font>
    <font>
      <b/>
      <sz val="14"/>
      <color rgb="FF203764"/>
      <name val="Verdana"/>
      <family val="2"/>
    </font>
    <font>
      <sz val="10"/>
      <name val="Century Gothic"/>
      <family val="2"/>
    </font>
    <font>
      <b/>
      <sz val="12"/>
      <color theme="0"/>
      <name val="Verdana"/>
      <family val="2"/>
    </font>
    <font>
      <b/>
      <sz val="12"/>
      <name val="Verdana"/>
      <family val="2"/>
    </font>
    <font>
      <b/>
      <sz val="10"/>
      <color theme="0"/>
      <name val="Arial"/>
      <family val="2"/>
    </font>
  </fonts>
  <fills count="14">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E4422D"/>
        <bgColor theme="5"/>
      </patternFill>
    </fill>
    <fill>
      <patternFill patternType="solid">
        <fgColor rgb="FFE4422D"/>
        <bgColor indexed="64"/>
      </patternFill>
    </fill>
    <fill>
      <patternFill patternType="solid">
        <fgColor rgb="FFF6C3BC"/>
        <bgColor indexed="64"/>
      </patternFill>
    </fill>
    <fill>
      <patternFill patternType="solid">
        <fgColor rgb="FFF4AFA6"/>
        <bgColor indexed="64"/>
      </patternFill>
    </fill>
    <fill>
      <patternFill patternType="solid">
        <fgColor theme="0" tint="-0.14999847407452621"/>
        <bgColor indexed="64"/>
      </patternFill>
    </fill>
    <fill>
      <patternFill patternType="solid">
        <fgColor theme="2"/>
        <bgColor indexed="64"/>
      </patternFill>
    </fill>
    <fill>
      <patternFill patternType="solid">
        <fgColor rgb="FF00B0F0"/>
        <bgColor indexed="64"/>
      </patternFill>
    </fill>
    <fill>
      <patternFill patternType="solid">
        <fgColor rgb="FFE4372D"/>
        <bgColor indexed="64"/>
      </patternFill>
    </fill>
    <fill>
      <patternFill patternType="solid">
        <fgColor rgb="FF203764"/>
        <bgColor indexed="64"/>
      </patternFill>
    </fill>
    <fill>
      <patternFill patternType="solid">
        <fgColor theme="4" tint="-0.499984740745262"/>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ck">
        <color theme="0"/>
      </top>
      <bottom/>
      <diagonal/>
    </border>
    <border>
      <left style="thin">
        <color indexed="64"/>
      </left>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6" fillId="0" borderId="0"/>
    <xf numFmtId="0" fontId="24" fillId="0" borderId="0"/>
  </cellStyleXfs>
  <cellXfs count="255">
    <xf numFmtId="0" fontId="0" fillId="0" borderId="0" xfId="0"/>
    <xf numFmtId="0" fontId="0" fillId="0" borderId="0" xfId="0" applyAlignment="1">
      <alignment wrapText="1"/>
    </xf>
    <xf numFmtId="0" fontId="0" fillId="0" borderId="0" xfId="0" applyAlignment="1">
      <alignment horizontal="center"/>
    </xf>
    <xf numFmtId="0" fontId="0" fillId="0" borderId="0" xfId="0" applyBorder="1" applyAlignment="1">
      <alignment horizontal="center"/>
    </xf>
    <xf numFmtId="10" fontId="0" fillId="0" borderId="0" xfId="0" applyNumberFormat="1"/>
    <xf numFmtId="44" fontId="0" fillId="0" borderId="0" xfId="0" applyNumberFormat="1"/>
    <xf numFmtId="0" fontId="1" fillId="2" borderId="0" xfId="0" applyFont="1" applyFill="1" applyAlignment="1">
      <alignment horizontal="center" vertical="center" wrapText="1"/>
    </xf>
    <xf numFmtId="0" fontId="0" fillId="2" borderId="0" xfId="0" applyFill="1"/>
    <xf numFmtId="44" fontId="0" fillId="2" borderId="0" xfId="0" applyNumberFormat="1" applyFill="1"/>
    <xf numFmtId="10" fontId="0" fillId="2" borderId="0" xfId="0" applyNumberFormat="1" applyFill="1"/>
    <xf numFmtId="0" fontId="0" fillId="2" borderId="0" xfId="0" applyNumberFormat="1" applyFill="1"/>
    <xf numFmtId="0" fontId="0" fillId="0" borderId="2" xfId="0" applyBorder="1"/>
    <xf numFmtId="0" fontId="1" fillId="2" borderId="2" xfId="0" applyFont="1" applyFill="1" applyBorder="1" applyAlignment="1">
      <alignment horizontal="center" vertical="center" wrapText="1"/>
    </xf>
    <xf numFmtId="44" fontId="0" fillId="0" borderId="0" xfId="0" applyNumberFormat="1" applyAlignment="1">
      <alignment horizontal="right"/>
    </xf>
    <xf numFmtId="0" fontId="0" fillId="0" borderId="0" xfId="0" applyBorder="1" applyAlignment="1"/>
    <xf numFmtId="10" fontId="0" fillId="0" borderId="2" xfId="0" applyNumberFormat="1" applyBorder="1" applyProtection="1">
      <protection locked="0"/>
    </xf>
    <xf numFmtId="0" fontId="0" fillId="0" borderId="2" xfId="0" applyBorder="1" applyProtection="1">
      <protection locked="0"/>
    </xf>
    <xf numFmtId="44" fontId="0" fillId="0" borderId="2" xfId="0" applyNumberFormat="1" applyBorder="1" applyProtection="1">
      <protection locked="0"/>
    </xf>
    <xf numFmtId="0" fontId="1" fillId="0" borderId="2" xfId="0" applyFont="1" applyBorder="1" applyAlignment="1" applyProtection="1">
      <alignment horizontal="center" vertical="center"/>
      <protection locked="0"/>
    </xf>
    <xf numFmtId="0" fontId="3" fillId="0" borderId="0" xfId="0" applyFont="1" applyBorder="1" applyAlignment="1">
      <alignment horizontal="left" vertical="center" wrapText="1"/>
    </xf>
    <xf numFmtId="0" fontId="9" fillId="3" borderId="0" xfId="0" applyFont="1" applyFill="1" applyAlignment="1">
      <alignment vertical="center" wrapText="1"/>
    </xf>
    <xf numFmtId="0" fontId="9" fillId="7" borderId="6"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0" borderId="0" xfId="0" applyFont="1" applyFill="1" applyAlignment="1">
      <alignment vertical="center" wrapText="1"/>
    </xf>
    <xf numFmtId="0" fontId="9" fillId="8" borderId="0" xfId="0" applyFont="1" applyFill="1" applyAlignment="1">
      <alignment vertical="center" wrapText="1"/>
    </xf>
    <xf numFmtId="0" fontId="10" fillId="8" borderId="0" xfId="0" applyFont="1" applyFill="1" applyBorder="1" applyAlignment="1">
      <alignment vertical="center" wrapText="1"/>
    </xf>
    <xf numFmtId="0" fontId="8" fillId="6" borderId="0" xfId="0" applyFont="1" applyFill="1" applyBorder="1" applyAlignment="1">
      <alignment horizontal="left" vertical="center"/>
    </xf>
    <xf numFmtId="0" fontId="3" fillId="0" borderId="0" xfId="0" applyFont="1" applyFill="1" applyBorder="1" applyAlignment="1">
      <alignment horizontal="left" vertical="center" wrapText="1"/>
    </xf>
    <xf numFmtId="0" fontId="4" fillId="0" borderId="0" xfId="0" applyFont="1" applyBorder="1" applyAlignment="1">
      <alignment horizontal="left" vertical="center" wrapText="1"/>
    </xf>
    <xf numFmtId="0" fontId="5" fillId="5" borderId="0" xfId="0" applyFont="1" applyFill="1" applyBorder="1" applyAlignment="1">
      <alignment horizontal="center" vertical="center" wrapText="1"/>
    </xf>
    <xf numFmtId="0" fontId="4" fillId="0" borderId="0" xfId="0" applyFont="1" applyBorder="1" applyAlignment="1">
      <alignment horizontal="left" vertical="center" wrapText="1"/>
    </xf>
    <xf numFmtId="0" fontId="6" fillId="8" borderId="0" xfId="0" applyFont="1" applyFill="1" applyAlignment="1">
      <alignment wrapText="1"/>
    </xf>
    <xf numFmtId="0" fontId="6" fillId="0" borderId="0" xfId="0" applyFont="1" applyAlignment="1">
      <alignment wrapText="1"/>
    </xf>
    <xf numFmtId="0" fontId="9" fillId="7" borderId="5" xfId="0" applyFont="1" applyFill="1" applyBorder="1" applyAlignment="1">
      <alignment horizontal="left" vertical="center" wrapText="1"/>
    </xf>
    <xf numFmtId="0" fontId="9" fillId="7"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0" borderId="0" xfId="0" applyFont="1" applyFill="1" applyAlignment="1">
      <alignment wrapText="1"/>
    </xf>
    <xf numFmtId="0" fontId="6" fillId="0" borderId="2" xfId="0" applyFont="1" applyBorder="1" applyAlignment="1">
      <alignment horizontal="center" wrapText="1"/>
    </xf>
    <xf numFmtId="0" fontId="6" fillId="0" borderId="0" xfId="0" applyFont="1" applyBorder="1" applyAlignment="1">
      <alignment wrapText="1"/>
    </xf>
    <xf numFmtId="0" fontId="6" fillId="8" borderId="0" xfId="0" applyFont="1" applyFill="1" applyBorder="1" applyAlignment="1">
      <alignment wrapText="1"/>
    </xf>
    <xf numFmtId="44" fontId="3" fillId="0" borderId="2" xfId="0" applyNumberFormat="1" applyFont="1" applyBorder="1" applyAlignment="1">
      <alignment horizontal="left" vertical="top" wrapText="1"/>
    </xf>
    <xf numFmtId="0" fontId="13" fillId="0" borderId="2" xfId="0" applyFont="1" applyBorder="1" applyAlignment="1">
      <alignment horizontal="justify" vertical="center" wrapText="1"/>
    </xf>
    <xf numFmtId="0" fontId="11" fillId="0" borderId="0" xfId="0" applyFont="1" applyBorder="1" applyAlignment="1">
      <alignment vertical="center" wrapText="1"/>
    </xf>
    <xf numFmtId="0" fontId="8" fillId="0" borderId="0" xfId="0" applyFont="1" applyBorder="1" applyAlignment="1">
      <alignment horizontal="center" vertical="center" wrapText="1"/>
    </xf>
    <xf numFmtId="44" fontId="3" fillId="0" borderId="0" xfId="0" applyNumberFormat="1" applyFont="1" applyBorder="1" applyAlignment="1">
      <alignment horizontal="left" vertical="center"/>
    </xf>
    <xf numFmtId="0" fontId="3" fillId="0" borderId="0" xfId="0" applyFont="1" applyBorder="1" applyAlignment="1">
      <alignment horizontal="left" vertical="center"/>
    </xf>
    <xf numFmtId="0" fontId="3" fillId="6"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3" fillId="0" borderId="0" xfId="0" applyNumberFormat="1" applyFont="1" applyBorder="1" applyAlignment="1">
      <alignment horizontal="left" vertical="center"/>
    </xf>
    <xf numFmtId="0" fontId="3" fillId="0" borderId="0" xfId="0" applyFont="1" applyFill="1" applyBorder="1" applyAlignment="1">
      <alignment horizontal="left" vertical="center"/>
    </xf>
    <xf numFmtId="0" fontId="8" fillId="0" borderId="0" xfId="0" applyFont="1" applyBorder="1" applyAlignment="1">
      <alignment horizontal="left" vertical="center" wrapText="1"/>
    </xf>
    <xf numFmtId="0" fontId="3" fillId="0" borderId="0" xfId="0" applyFont="1" applyBorder="1" applyAlignment="1" applyProtection="1">
      <alignment horizontal="left" vertical="center"/>
      <protection locked="0"/>
    </xf>
    <xf numFmtId="0" fontId="8" fillId="0" borderId="0" xfId="0" applyFont="1" applyFill="1" applyBorder="1" applyAlignment="1">
      <alignment horizontal="left" vertical="center"/>
    </xf>
    <xf numFmtId="1" fontId="5" fillId="4"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8" fillId="0" borderId="2" xfId="0" applyFont="1" applyBorder="1" applyAlignment="1">
      <alignment horizontal="center" vertical="center" wrapText="1"/>
    </xf>
    <xf numFmtId="0" fontId="11" fillId="0" borderId="0" xfId="0" applyFont="1" applyFill="1" applyBorder="1" applyAlignment="1">
      <alignment horizontal="center" vertical="center" wrapText="1"/>
    </xf>
    <xf numFmtId="44"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left" vertical="center" wrapText="1"/>
    </xf>
    <xf numFmtId="44" fontId="3" fillId="0" borderId="0" xfId="0" applyNumberFormat="1" applyFont="1" applyBorder="1" applyAlignment="1">
      <alignment horizontal="left" vertical="center" wrapText="1"/>
    </xf>
    <xf numFmtId="0" fontId="3" fillId="0" borderId="0" xfId="0" applyNumberFormat="1" applyFont="1" applyBorder="1" applyAlignment="1">
      <alignment horizontal="left" vertical="center" wrapText="1"/>
    </xf>
    <xf numFmtId="44" fontId="8" fillId="0" borderId="0" xfId="0" applyNumberFormat="1" applyFont="1" applyBorder="1" applyAlignment="1">
      <alignment horizontal="left" vertical="center" wrapText="1"/>
    </xf>
    <xf numFmtId="10" fontId="3" fillId="0" borderId="0" xfId="0" applyNumberFormat="1" applyFont="1" applyBorder="1" applyAlignment="1">
      <alignment horizontal="left" vertical="center" wrapText="1"/>
    </xf>
    <xf numFmtId="0" fontId="3" fillId="0" borderId="0" xfId="0" applyFont="1" applyBorder="1" applyAlignment="1" applyProtection="1">
      <alignment horizontal="left" vertical="center" wrapText="1"/>
      <protection locked="0"/>
    </xf>
    <xf numFmtId="0" fontId="8" fillId="0" borderId="0" xfId="0" applyFont="1" applyBorder="1" applyAlignment="1">
      <alignment vertical="center" wrapText="1"/>
    </xf>
    <xf numFmtId="0" fontId="14" fillId="0" borderId="0" xfId="0" applyFont="1" applyAlignment="1">
      <alignment vertical="center" wrapText="1"/>
    </xf>
    <xf numFmtId="0" fontId="4" fillId="0" borderId="0" xfId="0" applyFont="1" applyFill="1" applyBorder="1" applyAlignment="1">
      <alignment horizontal="left" vertical="center" wrapText="1"/>
    </xf>
    <xf numFmtId="0" fontId="8" fillId="0" borderId="2" xfId="0" applyFont="1" applyBorder="1" applyAlignment="1">
      <alignment vertical="center" wrapText="1"/>
    </xf>
    <xf numFmtId="44" fontId="8" fillId="0" borderId="0" xfId="0" applyNumberFormat="1" applyFont="1" applyBorder="1" applyAlignment="1">
      <alignment horizontal="center" vertical="center" wrapText="1"/>
    </xf>
    <xf numFmtId="0" fontId="14"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5" xfId="0" applyFont="1" applyBorder="1" applyAlignment="1" applyProtection="1">
      <alignment vertical="center" wrapText="1"/>
      <protection locked="0"/>
    </xf>
    <xf numFmtId="0" fontId="3" fillId="0" borderId="2" xfId="0" applyFont="1" applyBorder="1" applyAlignment="1">
      <alignment horizontal="left" vertical="center"/>
    </xf>
    <xf numFmtId="0" fontId="8" fillId="6" borderId="19" xfId="0" applyFont="1" applyFill="1" applyBorder="1" applyAlignment="1" applyProtection="1">
      <alignment vertical="center" wrapText="1"/>
      <protection locked="0"/>
    </xf>
    <xf numFmtId="0" fontId="8" fillId="6" borderId="2" xfId="0" applyFont="1" applyFill="1" applyBorder="1" applyAlignment="1">
      <alignment vertical="center" wrapText="1"/>
    </xf>
    <xf numFmtId="0" fontId="3" fillId="6" borderId="2" xfId="0" applyFont="1" applyFill="1" applyBorder="1" applyAlignment="1">
      <alignment horizontal="left" vertical="center"/>
    </xf>
    <xf numFmtId="0" fontId="8" fillId="6" borderId="15" xfId="0" applyFont="1" applyFill="1" applyBorder="1" applyAlignment="1" applyProtection="1">
      <alignment vertical="center" wrapText="1"/>
      <protection locked="0"/>
    </xf>
    <xf numFmtId="0" fontId="17" fillId="6"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2" xfId="0" applyFont="1" applyFill="1" applyBorder="1" applyAlignment="1">
      <alignment horizontal="center" vertical="center" wrapText="1"/>
    </xf>
    <xf numFmtId="0" fontId="4"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Fill="1" applyBorder="1" applyAlignment="1">
      <alignment vertical="center"/>
    </xf>
    <xf numFmtId="0" fontId="3" fillId="0" borderId="0" xfId="0" applyFont="1" applyBorder="1" applyAlignment="1" applyProtection="1">
      <alignment vertical="center"/>
      <protection locked="0"/>
    </xf>
    <xf numFmtId="0" fontId="5" fillId="5" borderId="2" xfId="0" applyFont="1" applyFill="1" applyBorder="1" applyAlignment="1">
      <alignment horizontal="left" vertical="center"/>
    </xf>
    <xf numFmtId="0" fontId="5" fillId="5" borderId="2"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9" fillId="0" borderId="0" xfId="0" applyFont="1" applyAlignment="1">
      <alignment horizontal="left" vertical="center" wrapText="1"/>
    </xf>
    <xf numFmtId="0" fontId="8" fillId="0" borderId="0" xfId="1" applyFont="1" applyFill="1" applyBorder="1" applyAlignment="1">
      <alignment vertical="center"/>
    </xf>
    <xf numFmtId="0" fontId="18" fillId="5" borderId="0" xfId="1" applyFont="1" applyFill="1" applyBorder="1" applyAlignment="1">
      <alignment horizontal="center" vertical="center" wrapText="1"/>
    </xf>
    <xf numFmtId="44" fontId="8" fillId="9" borderId="0" xfId="1" applyNumberFormat="1" applyFont="1" applyFill="1" applyBorder="1" applyAlignment="1">
      <alignment vertical="center"/>
    </xf>
    <xf numFmtId="0" fontId="11" fillId="0" borderId="0" xfId="0" applyFont="1" applyFill="1" applyBorder="1" applyAlignment="1">
      <alignment vertical="center"/>
    </xf>
    <xf numFmtId="44" fontId="11" fillId="0" borderId="0" xfId="0"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wrapText="1"/>
    </xf>
    <xf numFmtId="0" fontId="18" fillId="5" borderId="0" xfId="0" applyFont="1" applyFill="1" applyBorder="1" applyAlignment="1">
      <alignment horizontal="left" vertical="center" wrapText="1"/>
    </xf>
    <xf numFmtId="0" fontId="18" fillId="5" borderId="0" xfId="0" applyFont="1" applyFill="1" applyBorder="1" applyAlignment="1">
      <alignment horizontal="left" vertical="center"/>
    </xf>
    <xf numFmtId="0" fontId="20" fillId="5" borderId="0" xfId="0" applyFont="1" applyFill="1" applyBorder="1" applyAlignment="1">
      <alignment vertical="center" wrapText="1"/>
    </xf>
    <xf numFmtId="0" fontId="5" fillId="5" borderId="0" xfId="0" applyFont="1" applyFill="1" applyBorder="1" applyAlignment="1">
      <alignment horizontal="left" vertical="center"/>
    </xf>
    <xf numFmtId="0" fontId="10" fillId="5" borderId="0" xfId="0" applyFont="1" applyFill="1" applyBorder="1" applyAlignment="1">
      <alignment vertical="center" wrapText="1"/>
    </xf>
    <xf numFmtId="0" fontId="5" fillId="5" borderId="0" xfId="0" applyFont="1" applyFill="1" applyAlignment="1">
      <alignment horizontal="left" vertical="center" wrapText="1"/>
    </xf>
    <xf numFmtId="0" fontId="5" fillId="5" borderId="0" xfId="0" applyFont="1" applyFill="1" applyAlignment="1">
      <alignment horizontal="left" vertical="center"/>
    </xf>
    <xf numFmtId="0" fontId="18" fillId="5" borderId="0" xfId="0" applyFont="1" applyFill="1" applyAlignment="1">
      <alignment horizontal="left" vertical="center"/>
    </xf>
    <xf numFmtId="0" fontId="18" fillId="5" borderId="0" xfId="0" applyFont="1" applyFill="1" applyAlignment="1" applyProtection="1">
      <alignment horizontal="left" vertical="center"/>
      <protection locked="0"/>
    </xf>
    <xf numFmtId="164" fontId="5" fillId="5" borderId="0" xfId="0" applyNumberFormat="1" applyFont="1" applyFill="1" applyAlignment="1">
      <alignment horizontal="right" vertical="center" wrapText="1"/>
    </xf>
    <xf numFmtId="44" fontId="5" fillId="5" borderId="0" xfId="0" applyNumberFormat="1" applyFont="1" applyFill="1" applyAlignment="1" applyProtection="1">
      <alignment horizontal="left" vertical="center"/>
      <protection locked="0"/>
    </xf>
    <xf numFmtId="44" fontId="8" fillId="0" borderId="0" xfId="0" applyNumberFormat="1" applyFont="1" applyFill="1" applyBorder="1" applyAlignment="1">
      <alignment horizontal="left" vertical="center" wrapText="1"/>
    </xf>
    <xf numFmtId="164" fontId="18" fillId="5" borderId="0" xfId="0" applyNumberFormat="1" applyFont="1" applyFill="1" applyAlignment="1" applyProtection="1">
      <alignment horizontal="right" vertical="center"/>
      <protection locked="0"/>
    </xf>
    <xf numFmtId="44" fontId="5" fillId="0" borderId="0" xfId="0" applyNumberFormat="1" applyFont="1" applyAlignment="1">
      <alignment horizontal="left" vertical="center" wrapText="1"/>
    </xf>
    <xf numFmtId="44" fontId="8" fillId="0" borderId="2" xfId="0" applyNumberFormat="1" applyFont="1" applyFill="1" applyBorder="1" applyAlignment="1">
      <alignment horizontal="left" vertical="center" wrapText="1"/>
    </xf>
    <xf numFmtId="44" fontId="3" fillId="6" borderId="2" xfId="0" applyNumberFormat="1" applyFont="1" applyFill="1" applyBorder="1" applyAlignment="1">
      <alignment horizontal="left" vertical="center"/>
    </xf>
    <xf numFmtId="44" fontId="3" fillId="0" borderId="2" xfId="0" applyNumberFormat="1" applyFont="1" applyBorder="1" applyAlignment="1">
      <alignment horizontal="left" vertical="center"/>
    </xf>
    <xf numFmtId="0" fontId="11" fillId="0" borderId="0" xfId="0" applyFont="1" applyFill="1" applyBorder="1" applyAlignment="1">
      <alignment horizontal="center" vertical="center" wrapText="1"/>
    </xf>
    <xf numFmtId="0" fontId="14" fillId="0" borderId="0" xfId="0" applyFont="1" applyAlignment="1">
      <alignment horizontal="center" vertical="center" wrapText="1"/>
    </xf>
    <xf numFmtId="165" fontId="3" fillId="0" borderId="0" xfId="0" applyNumberFormat="1"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1" fontId="5" fillId="4" borderId="0" xfId="0" applyNumberFormat="1" applyFont="1" applyFill="1" applyBorder="1" applyAlignment="1">
      <alignment horizontal="center" vertical="center" wrapText="1"/>
    </xf>
    <xf numFmtId="165" fontId="5" fillId="5" borderId="0" xfId="0" applyNumberFormat="1" applyFont="1" applyFill="1" applyAlignment="1">
      <alignment horizontal="center" vertical="center"/>
    </xf>
    <xf numFmtId="0" fontId="3" fillId="0" borderId="0" xfId="0" applyFont="1" applyBorder="1" applyAlignment="1" applyProtection="1">
      <alignment horizontal="center" vertical="center"/>
      <protection locked="0"/>
    </xf>
    <xf numFmtId="0" fontId="11"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165" fontId="18" fillId="5" borderId="0" xfId="0" applyNumberFormat="1" applyFont="1" applyFill="1" applyAlignment="1">
      <alignment horizontal="center" vertical="center"/>
    </xf>
    <xf numFmtId="44" fontId="3" fillId="0" borderId="2" xfId="0" applyNumberFormat="1" applyFont="1" applyBorder="1" applyAlignment="1">
      <alignment horizontal="left" vertical="top" wrapText="1"/>
    </xf>
    <xf numFmtId="0" fontId="21" fillId="0" borderId="0" xfId="1" applyFont="1" applyAlignment="1">
      <alignment horizontal="left" vertical="center"/>
    </xf>
    <xf numFmtId="0" fontId="21" fillId="0" borderId="0" xfId="1" applyFont="1" applyAlignment="1">
      <alignment vertical="center"/>
    </xf>
    <xf numFmtId="0" fontId="21" fillId="0" borderId="2" xfId="1" applyFont="1" applyBorder="1" applyAlignment="1">
      <alignment horizontal="right" vertical="center" wrapText="1"/>
    </xf>
    <xf numFmtId="0" fontId="21" fillId="0" borderId="2" xfId="1" applyFont="1" applyBorder="1" applyAlignment="1">
      <alignment vertical="center" wrapText="1"/>
    </xf>
    <xf numFmtId="0" fontId="21" fillId="0" borderId="0" xfId="1" applyFont="1" applyAlignment="1">
      <alignment horizontal="center" vertical="center" wrapText="1"/>
    </xf>
    <xf numFmtId="0" fontId="21" fillId="0" borderId="0" xfId="1" applyFont="1" applyAlignment="1">
      <alignment vertical="center" wrapText="1"/>
    </xf>
    <xf numFmtId="0" fontId="5" fillId="11" borderId="6" xfId="2" applyFont="1" applyFill="1" applyBorder="1" applyAlignment="1" applyProtection="1">
      <alignment horizontal="center" vertical="center"/>
      <protection locked="0"/>
    </xf>
    <xf numFmtId="0" fontId="25" fillId="12" borderId="26" xfId="2" applyFont="1" applyFill="1" applyBorder="1" applyAlignment="1">
      <alignment horizontal="center" vertical="center" wrapText="1"/>
    </xf>
    <xf numFmtId="0" fontId="25" fillId="12" borderId="26" xfId="2" applyFont="1" applyFill="1" applyBorder="1" applyAlignment="1">
      <alignment horizontal="left" vertical="center" wrapText="1"/>
    </xf>
    <xf numFmtId="44" fontId="21" fillId="0" borderId="2" xfId="1" applyNumberFormat="1" applyFont="1" applyBorder="1" applyAlignment="1" applyProtection="1">
      <alignment horizontal="center" vertical="center"/>
      <protection locked="0"/>
    </xf>
    <xf numFmtId="0" fontId="21" fillId="0" borderId="0" xfId="1" applyFont="1" applyAlignment="1">
      <alignment horizontal="center" vertical="center"/>
    </xf>
    <xf numFmtId="0" fontId="21" fillId="3" borderId="2" xfId="1" applyFont="1" applyFill="1" applyBorder="1" applyAlignment="1">
      <alignment horizontal="center" vertical="center" wrapText="1"/>
    </xf>
    <xf numFmtId="0" fontId="21" fillId="0" borderId="2" xfId="1" applyFont="1" applyBorder="1" applyAlignment="1">
      <alignment vertical="center"/>
    </xf>
    <xf numFmtId="0" fontId="21" fillId="0" borderId="0" xfId="1" applyFont="1" applyAlignment="1">
      <alignment horizontal="left" vertical="center" wrapText="1"/>
    </xf>
    <xf numFmtId="0" fontId="21" fillId="0" borderId="2" xfId="1" applyFont="1" applyBorder="1" applyAlignment="1">
      <alignment horizontal="left" vertical="center" wrapText="1"/>
    </xf>
    <xf numFmtId="44" fontId="21" fillId="0" borderId="2" xfId="1" applyNumberFormat="1" applyFont="1" applyBorder="1" applyAlignment="1" applyProtection="1">
      <alignment horizontal="center" vertical="center" wrapText="1"/>
      <protection locked="0"/>
    </xf>
    <xf numFmtId="44" fontId="21" fillId="0" borderId="2" xfId="1" applyNumberFormat="1" applyFont="1" applyBorder="1" applyAlignment="1">
      <alignment horizontal="center" vertical="center" wrapText="1"/>
    </xf>
    <xf numFmtId="0" fontId="21" fillId="0" borderId="2" xfId="1" applyFont="1" applyBorder="1" applyAlignment="1">
      <alignment horizontal="left" vertical="center"/>
    </xf>
    <xf numFmtId="0" fontId="21" fillId="12" borderId="2" xfId="1" applyFont="1" applyFill="1" applyBorder="1" applyAlignment="1">
      <alignment horizontal="center" vertical="center"/>
    </xf>
    <xf numFmtId="0" fontId="21" fillId="0" borderId="2" xfId="1" applyFont="1" applyBorder="1" applyAlignment="1">
      <alignment horizontal="center" vertical="center" wrapText="1"/>
    </xf>
    <xf numFmtId="0" fontId="21" fillId="0" borderId="2" xfId="1" applyFont="1" applyBorder="1" applyAlignment="1" applyProtection="1">
      <alignment vertical="center" wrapText="1"/>
      <protection locked="0"/>
    </xf>
    <xf numFmtId="0" fontId="25" fillId="11" borderId="2" xfId="2" applyFont="1" applyFill="1" applyBorder="1" applyAlignment="1" applyProtection="1">
      <alignment horizontal="center" vertical="center"/>
      <protection locked="0"/>
    </xf>
    <xf numFmtId="0" fontId="25" fillId="12" borderId="19" xfId="2" applyFont="1" applyFill="1" applyBorder="1" applyAlignment="1">
      <alignment horizontal="center" vertical="center" wrapText="1"/>
    </xf>
    <xf numFmtId="0" fontId="25" fillId="12" borderId="2" xfId="2" applyFont="1" applyFill="1" applyBorder="1" applyAlignment="1">
      <alignment horizontal="center" vertical="center" wrapText="1"/>
    </xf>
    <xf numFmtId="0" fontId="26" fillId="0" borderId="2" xfId="1" applyFont="1" applyBorder="1" applyAlignment="1">
      <alignment horizontal="center" vertical="center" wrapText="1"/>
    </xf>
    <xf numFmtId="0" fontId="21" fillId="0" borderId="28" xfId="1" applyFont="1" applyBorder="1" applyAlignment="1">
      <alignment horizontal="left" vertical="center" wrapText="1"/>
    </xf>
    <xf numFmtId="0" fontId="21" fillId="0" borderId="28" xfId="1" applyFont="1" applyBorder="1" applyAlignment="1">
      <alignment vertical="center" wrapText="1"/>
    </xf>
    <xf numFmtId="44" fontId="21" fillId="0" borderId="28" xfId="1" applyNumberFormat="1" applyFont="1" applyBorder="1" applyAlignment="1">
      <alignment horizontal="center" vertical="center" wrapText="1"/>
    </xf>
    <xf numFmtId="0" fontId="21" fillId="12" borderId="2" xfId="1" applyFont="1" applyFill="1" applyBorder="1" applyAlignment="1">
      <alignment vertical="center" wrapText="1"/>
    </xf>
    <xf numFmtId="0" fontId="21" fillId="3" borderId="0" xfId="1" applyFont="1" applyFill="1" applyAlignment="1">
      <alignment vertical="center" wrapText="1"/>
    </xf>
    <xf numFmtId="0" fontId="21" fillId="12" borderId="0" xfId="1" applyFont="1" applyFill="1" applyAlignment="1">
      <alignment vertical="center" wrapText="1"/>
    </xf>
    <xf numFmtId="0" fontId="25" fillId="12" borderId="2" xfId="2" applyFont="1" applyFill="1" applyBorder="1" applyAlignment="1">
      <alignment horizontal="left" vertical="center" wrapText="1"/>
    </xf>
    <xf numFmtId="0" fontId="21" fillId="0" borderId="2" xfId="1" applyFont="1" applyBorder="1" applyAlignment="1">
      <alignment horizontal="center" wrapText="1"/>
    </xf>
    <xf numFmtId="0" fontId="25" fillId="12" borderId="15" xfId="2" applyFont="1" applyFill="1" applyBorder="1" applyAlignment="1">
      <alignment horizontal="left" vertical="center" wrapText="1"/>
    </xf>
    <xf numFmtId="0" fontId="21" fillId="0" borderId="0" xfId="1" applyFont="1" applyBorder="1" applyAlignment="1">
      <alignment horizontal="left" wrapText="1"/>
    </xf>
    <xf numFmtId="0" fontId="21" fillId="0" borderId="0" xfId="1" applyFont="1" applyBorder="1" applyAlignment="1">
      <alignment horizontal="center" wrapText="1"/>
    </xf>
    <xf numFmtId="0" fontId="21" fillId="0" borderId="0" xfId="1" applyFont="1" applyBorder="1" applyAlignment="1">
      <alignment horizontal="center" vertical="center" wrapText="1"/>
    </xf>
    <xf numFmtId="44" fontId="21" fillId="0" borderId="0" xfId="1" applyNumberFormat="1" applyFont="1" applyBorder="1" applyAlignment="1" applyProtection="1">
      <alignment horizontal="center" vertical="center" wrapText="1"/>
      <protection locked="0"/>
    </xf>
    <xf numFmtId="0" fontId="21" fillId="0" borderId="0" xfId="1" applyFont="1" applyBorder="1" applyAlignment="1">
      <alignment vertical="center" wrapText="1"/>
    </xf>
    <xf numFmtId="0" fontId="21" fillId="0" borderId="2" xfId="1" applyFont="1" applyBorder="1" applyAlignment="1">
      <alignment horizontal="left" wrapText="1"/>
    </xf>
    <xf numFmtId="0" fontId="25" fillId="3" borderId="0" xfId="2" applyFont="1" applyFill="1" applyBorder="1" applyAlignment="1">
      <alignment horizontal="left" vertical="center" wrapText="1"/>
    </xf>
    <xf numFmtId="0" fontId="25" fillId="3" borderId="0" xfId="2" applyFont="1" applyFill="1" applyBorder="1" applyAlignment="1">
      <alignment horizontal="center" vertical="center" wrapText="1"/>
    </xf>
    <xf numFmtId="0" fontId="25" fillId="12" borderId="15" xfId="2" applyFont="1" applyFill="1" applyBorder="1" applyAlignment="1">
      <alignment horizontal="center" vertical="center" wrapText="1"/>
    </xf>
    <xf numFmtId="0" fontId="25" fillId="0" borderId="0" xfId="2" applyFont="1" applyFill="1" applyBorder="1" applyAlignment="1">
      <alignment horizontal="center" vertical="center" wrapText="1"/>
    </xf>
    <xf numFmtId="0" fontId="21" fillId="0" borderId="0" xfId="1" applyFont="1" applyFill="1" applyBorder="1" applyAlignment="1">
      <alignment vertical="center" wrapText="1"/>
    </xf>
    <xf numFmtId="44" fontId="21" fillId="0" borderId="0" xfId="1" applyNumberFormat="1" applyFont="1" applyFill="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9" fillId="10"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6" fillId="0" borderId="2" xfId="0" applyFont="1" applyBorder="1" applyAlignment="1" applyProtection="1">
      <alignment horizontal="center" vertical="center" wrapText="1"/>
      <protection locked="0"/>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11" fillId="3" borderId="17"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21" fillId="0" borderId="19" xfId="1" applyFont="1" applyBorder="1" applyAlignment="1">
      <alignment horizontal="left" vertical="center" wrapText="1"/>
    </xf>
    <xf numFmtId="0" fontId="21" fillId="0" borderId="20" xfId="1" applyFont="1" applyBorder="1" applyAlignment="1">
      <alignment horizontal="left" vertical="center"/>
    </xf>
    <xf numFmtId="0" fontId="21" fillId="0" borderId="15" xfId="1" applyFont="1" applyBorder="1" applyAlignment="1">
      <alignment horizontal="left" vertical="center"/>
    </xf>
    <xf numFmtId="0" fontId="21" fillId="0" borderId="19" xfId="1" applyFont="1" applyBorder="1" applyAlignment="1">
      <alignment vertical="center" wrapText="1"/>
    </xf>
    <xf numFmtId="0" fontId="21" fillId="0" borderId="20" xfId="1" applyFont="1" applyBorder="1" applyAlignment="1">
      <alignment vertical="center" wrapText="1"/>
    </xf>
    <xf numFmtId="0" fontId="21" fillId="0" borderId="15" xfId="1" applyFont="1" applyBorder="1" applyAlignment="1">
      <alignment vertical="center" wrapText="1"/>
    </xf>
    <xf numFmtId="0" fontId="21" fillId="0" borderId="2" xfId="1" applyFont="1" applyBorder="1" applyAlignment="1">
      <alignment vertical="center" wrapText="1"/>
    </xf>
    <xf numFmtId="0" fontId="25" fillId="12" borderId="27" xfId="2" applyFont="1" applyFill="1" applyBorder="1" applyAlignment="1">
      <alignment horizontal="left" vertical="center" wrapText="1"/>
    </xf>
    <xf numFmtId="0" fontId="25" fillId="12" borderId="4" xfId="2" applyFont="1" applyFill="1" applyBorder="1" applyAlignment="1">
      <alignment horizontal="left" vertical="center" wrapText="1"/>
    </xf>
    <xf numFmtId="0" fontId="21" fillId="0" borderId="2" xfId="1" applyFont="1" applyBorder="1" applyAlignment="1" applyProtection="1">
      <alignment vertical="center" wrapText="1"/>
      <protection locked="0"/>
    </xf>
    <xf numFmtId="0" fontId="22" fillId="0" borderId="0" xfId="1" applyFont="1" applyAlignment="1">
      <alignment horizontal="center" vertical="center" wrapText="1"/>
    </xf>
    <xf numFmtId="0" fontId="23" fillId="0" borderId="0" xfId="1" applyFont="1" applyAlignment="1">
      <alignment horizontal="center" vertical="center"/>
    </xf>
    <xf numFmtId="0" fontId="21" fillId="0" borderId="0" xfId="1" applyFont="1" applyAlignment="1">
      <alignment vertical="center" wrapText="1"/>
    </xf>
    <xf numFmtId="0" fontId="5" fillId="11" borderId="25" xfId="2" applyFont="1" applyFill="1" applyBorder="1" applyAlignment="1" applyProtection="1">
      <alignment horizontal="center" vertical="center"/>
      <protection locked="0"/>
    </xf>
    <xf numFmtId="0" fontId="5" fillId="11" borderId="18" xfId="2" applyFont="1" applyFill="1" applyBorder="1" applyAlignment="1" applyProtection="1">
      <alignment horizontal="center" vertical="center"/>
      <protection locked="0"/>
    </xf>
    <xf numFmtId="0" fontId="25" fillId="12" borderId="28" xfId="2" applyFont="1" applyFill="1" applyBorder="1" applyAlignment="1">
      <alignment horizontal="center" vertical="center" wrapText="1"/>
    </xf>
    <xf numFmtId="0" fontId="16" fillId="0" borderId="28" xfId="1" applyBorder="1" applyAlignment="1">
      <alignment horizontal="center" vertical="center" wrapText="1"/>
    </xf>
    <xf numFmtId="0" fontId="25" fillId="13" borderId="2" xfId="1" applyFont="1" applyFill="1" applyBorder="1" applyAlignment="1">
      <alignment horizontal="center" vertical="center" wrapText="1"/>
    </xf>
    <xf numFmtId="0" fontId="27" fillId="13" borderId="2" xfId="1" applyFont="1" applyFill="1" applyBorder="1" applyAlignment="1">
      <alignment horizontal="center" vertical="center" wrapText="1"/>
    </xf>
    <xf numFmtId="0" fontId="25" fillId="12" borderId="23" xfId="2" applyFont="1" applyFill="1" applyBorder="1" applyAlignment="1">
      <alignment horizontal="center" vertical="center" wrapText="1"/>
    </xf>
    <xf numFmtId="0" fontId="25" fillId="12" borderId="29" xfId="2" applyFont="1" applyFill="1" applyBorder="1" applyAlignment="1">
      <alignment horizontal="center" vertical="center" wrapText="1"/>
    </xf>
    <xf numFmtId="0" fontId="25" fillId="12" borderId="24" xfId="2" applyFont="1" applyFill="1" applyBorder="1" applyAlignment="1">
      <alignment horizontal="center" vertical="center" wrapText="1"/>
    </xf>
    <xf numFmtId="0" fontId="25" fillId="12" borderId="0" xfId="2" applyFont="1" applyFill="1" applyAlignment="1">
      <alignment horizontal="center" vertical="center" wrapText="1"/>
    </xf>
    <xf numFmtId="0" fontId="25" fillId="12" borderId="21" xfId="2" applyFont="1" applyFill="1" applyBorder="1" applyAlignment="1">
      <alignment horizontal="center" vertical="center" wrapText="1"/>
    </xf>
    <xf numFmtId="0" fontId="25" fillId="12" borderId="2" xfId="2" applyFont="1" applyFill="1" applyBorder="1" applyAlignment="1">
      <alignment horizontal="center" vertical="center" wrapText="1"/>
    </xf>
    <xf numFmtId="0" fontId="25" fillId="11" borderId="2" xfId="2" applyFont="1" applyFill="1" applyBorder="1" applyAlignment="1" applyProtection="1">
      <alignment horizontal="center" vertical="center"/>
      <protection locked="0"/>
    </xf>
    <xf numFmtId="0" fontId="11" fillId="0" borderId="0" xfId="0" applyFont="1" applyFill="1" applyBorder="1" applyAlignment="1">
      <alignment horizontal="center" vertical="center" wrapText="1"/>
    </xf>
    <xf numFmtId="0" fontId="15" fillId="0" borderId="0" xfId="0" applyFont="1" applyBorder="1" applyAlignment="1">
      <alignment vertical="center" wrapText="1"/>
    </xf>
    <xf numFmtId="44" fontId="3" fillId="0" borderId="2" xfId="0" applyNumberFormat="1" applyFont="1" applyBorder="1" applyAlignment="1">
      <alignment horizontal="center" vertical="top" wrapText="1"/>
    </xf>
    <xf numFmtId="44" fontId="3" fillId="0" borderId="2" xfId="0" applyNumberFormat="1" applyFont="1" applyBorder="1" applyAlignment="1">
      <alignment horizontal="left" vertical="top" wrapText="1"/>
    </xf>
    <xf numFmtId="0" fontId="15" fillId="0" borderId="0" xfId="0" applyFont="1" applyAlignment="1">
      <alignment vertical="center" wrapText="1"/>
    </xf>
    <xf numFmtId="0" fontId="5" fillId="5" borderId="0" xfId="0" applyFont="1" applyFill="1" applyBorder="1" applyAlignment="1">
      <alignment horizontal="center" vertical="center" wrapText="1"/>
    </xf>
    <xf numFmtId="0" fontId="14" fillId="0" borderId="0" xfId="0" applyFont="1" applyAlignment="1">
      <alignment horizontal="center" vertical="center" wrapText="1"/>
    </xf>
    <xf numFmtId="0" fontId="5" fillId="5" borderId="0" xfId="1" applyFont="1" applyFill="1" applyBorder="1" applyAlignment="1">
      <alignment horizontal="center" vertical="center"/>
    </xf>
    <xf numFmtId="0" fontId="4"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14" fillId="0" borderId="0" xfId="0" applyFont="1" applyAlignment="1">
      <alignment horizontal="left" vertical="center" wrapText="1"/>
    </xf>
    <xf numFmtId="0" fontId="8" fillId="6" borderId="19"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0" borderId="19" xfId="0" applyFont="1" applyBorder="1" applyAlignment="1">
      <alignment vertical="center" wrapText="1"/>
    </xf>
    <xf numFmtId="0" fontId="8" fillId="0" borderId="20" xfId="0" applyFont="1" applyBorder="1" applyAlignment="1">
      <alignment vertical="center" wrapText="1"/>
    </xf>
    <xf numFmtId="0" fontId="8" fillId="0" borderId="15" xfId="0" applyFont="1" applyBorder="1" applyAlignment="1">
      <alignment vertical="center" wrapText="1"/>
    </xf>
    <xf numFmtId="0" fontId="5" fillId="4" borderId="22"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19" fillId="0" borderId="0" xfId="0" applyFont="1" applyAlignment="1">
      <alignment horizontal="left" vertical="center" wrapText="1"/>
    </xf>
    <xf numFmtId="0" fontId="15" fillId="0" borderId="0" xfId="0" applyFont="1" applyBorder="1" applyAlignment="1">
      <alignment horizontal="left" vertical="center" wrapText="1"/>
    </xf>
    <xf numFmtId="0" fontId="5" fillId="5" borderId="0" xfId="0" applyFont="1" applyFill="1" applyAlignment="1">
      <alignment horizontal="center" vertical="center" wrapText="1"/>
    </xf>
    <xf numFmtId="0" fontId="15" fillId="0" borderId="0" xfId="0" applyFont="1" applyAlignment="1">
      <alignment horizontal="left" vertical="center" wrapText="1"/>
    </xf>
    <xf numFmtId="0" fontId="5" fillId="4" borderId="22"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8" fillId="6" borderId="19" xfId="0" applyFont="1" applyFill="1" applyBorder="1" applyAlignment="1">
      <alignment horizontal="left" vertical="center" wrapText="1"/>
    </xf>
    <xf numFmtId="0" fontId="8" fillId="6" borderId="20" xfId="0" applyFont="1" applyFill="1" applyBorder="1" applyAlignment="1">
      <alignment horizontal="left" vertical="center" wrapText="1"/>
    </xf>
    <xf numFmtId="0" fontId="8" fillId="6" borderId="15" xfId="0" applyFont="1" applyFill="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15" xfId="0" applyFont="1" applyBorder="1" applyAlignment="1">
      <alignment horizontal="left" vertical="center" wrapText="1"/>
    </xf>
    <xf numFmtId="0" fontId="1" fillId="2" borderId="0" xfId="0" applyFont="1" applyFill="1" applyAlignment="1">
      <alignment horizontal="center"/>
    </xf>
    <xf numFmtId="0" fontId="0" fillId="0" borderId="0" xfId="0" applyAlignment="1">
      <alignment horizontal="center"/>
    </xf>
    <xf numFmtId="44" fontId="0" fillId="0" borderId="1" xfId="0" applyNumberFormat="1" applyBorder="1" applyAlignment="1">
      <alignment horizontal="center"/>
    </xf>
    <xf numFmtId="0" fontId="0" fillId="0" borderId="1" xfId="0" applyBorder="1" applyAlignment="1">
      <alignment horizontal="center"/>
    </xf>
    <xf numFmtId="44" fontId="0" fillId="0" borderId="2" xfId="0" applyNumberFormat="1" applyBorder="1" applyAlignment="1" applyProtection="1">
      <protection locked="0"/>
    </xf>
    <xf numFmtId="0" fontId="0" fillId="0" borderId="2" xfId="0" applyBorder="1" applyAlignment="1" applyProtection="1">
      <protection locked="0"/>
    </xf>
    <xf numFmtId="0" fontId="2" fillId="0" borderId="0" xfId="0" applyFont="1" applyAlignment="1">
      <alignment horizontal="center"/>
    </xf>
    <xf numFmtId="0" fontId="1" fillId="0" borderId="0" xfId="0" applyFont="1" applyAlignment="1">
      <alignment wrapText="1"/>
    </xf>
    <xf numFmtId="0" fontId="1" fillId="0" borderId="0" xfId="0" applyFont="1" applyAlignment="1"/>
    <xf numFmtId="0" fontId="0" fillId="0" borderId="3" xfId="0" applyBorder="1" applyAlignment="1">
      <alignment horizontal="center"/>
    </xf>
  </cellXfs>
  <cellStyles count="3">
    <cellStyle name="Normal" xfId="0" builtinId="0"/>
    <cellStyle name="Normal 2" xfId="1" xr:uid="{00000000-0005-0000-0000-000001000000}"/>
    <cellStyle name="Normal 2 3" xfId="2" xr:uid="{7477C894-8F85-48F7-9AE3-6D5D787C217E}"/>
  </cellStyles>
  <dxfs count="62">
    <dxf>
      <font>
        <b/>
        <i val="0"/>
        <strike val="0"/>
        <condense val="0"/>
        <extend val="0"/>
        <outline val="0"/>
        <shadow val="0"/>
        <u val="none"/>
        <vertAlign val="baseline"/>
        <sz val="11"/>
        <color theme="0"/>
        <name val="Verdana"/>
        <scheme val="none"/>
      </font>
      <numFmt numFmtId="34" formatCode="_-* #,##0.00\ &quot;€&quot;_-;\-* #,##0.00\ &quot;€&quot;_-;_-* &quot;-&quot;??\ &quot;€&quot;_-;_-@_-"/>
      <alignment horizontal="left" vertical="center" textRotation="0" wrapText="1" indent="0" justifyLastLine="0" shrinkToFit="0" readingOrder="0"/>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i val="0"/>
        <strike val="0"/>
        <condense val="0"/>
        <extend val="0"/>
        <outline val="0"/>
        <shadow val="0"/>
        <u val="none"/>
        <vertAlign val="baseline"/>
        <sz val="11"/>
        <color theme="0"/>
        <name val="Verdana"/>
        <scheme val="none"/>
      </font>
      <numFmt numFmtId="34" formatCode="_-* #,##0.00\ &quot;€&quot;_-;\-* #,##0.00\ &quot;€&quot;_-;_-* &quot;-&quot;??\ &quot;€&quot;_-;_-@_-"/>
      <alignment horizontal="left" vertical="center" textRotation="0" wrapText="1" indent="0" justifyLastLine="0" shrinkToFit="0" readingOrder="0"/>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i val="0"/>
        <strike val="0"/>
        <condense val="0"/>
        <extend val="0"/>
        <outline val="0"/>
        <shadow val="0"/>
        <u val="none"/>
        <vertAlign val="baseline"/>
        <sz val="11"/>
        <color theme="0"/>
        <name val="Verdana"/>
        <scheme val="none"/>
      </font>
      <numFmt numFmtId="34" formatCode="_-* #,##0.00\ &quot;€&quot;_-;\-* #,##0.00\ &quot;€&quot;_-;_-* &quot;-&quot;??\ &quot;€&quot;_-;_-@_-"/>
      <alignment horizontal="left" vertical="center" textRotation="0" wrapText="1" indent="0" justifyLastLine="0" shrinkToFit="0" readingOrder="0"/>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strike val="0"/>
        <outline val="0"/>
        <shadow val="0"/>
        <u val="none"/>
        <vertAlign val="baseline"/>
        <sz val="11"/>
        <color theme="0"/>
        <name val="Verdana"/>
        <scheme val="none"/>
      </font>
      <numFmt numFmtId="34" formatCode="_-* #,##0.00\ &quot;€&quot;_-;\-* #,##0.00\ &quot;€&quot;_-;_-* &quot;-&quot;??\ &quot;€&quot;_-;_-@_-"/>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val="0"/>
        <i val="0"/>
        <strike val="0"/>
        <condense val="0"/>
        <extend val="0"/>
        <outline val="0"/>
        <shadow val="0"/>
        <u val="none"/>
        <vertAlign val="baseline"/>
        <sz val="10"/>
        <color theme="0"/>
        <name val="Verdana"/>
        <scheme val="none"/>
      </font>
      <fill>
        <patternFill patternType="solid">
          <fgColor indexed="64"/>
          <bgColor rgb="FFE4422D"/>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0"/>
        <name val="Verdana"/>
        <scheme val="none"/>
      </font>
      <numFmt numFmtId="165" formatCode="[$-F400]h:mm:ss\ AM/PM"/>
      <fill>
        <patternFill patternType="solid">
          <fgColor indexed="64"/>
          <bgColor rgb="FFE4422D"/>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Verdana"/>
        <scheme val="none"/>
      </font>
      <numFmt numFmtId="165" formatCode="[$-F400]h:mm:ss\ AM/PM"/>
      <alignment horizontal="center" vertical="center" textRotation="0" wrapText="0" indent="0" justifyLastLine="0" shrinkToFit="0" readingOrder="0"/>
    </dxf>
    <dxf>
      <font>
        <b val="0"/>
        <i val="0"/>
        <strike val="0"/>
        <condense val="0"/>
        <extend val="0"/>
        <outline val="0"/>
        <shadow val="0"/>
        <u val="none"/>
        <vertAlign val="baseline"/>
        <sz val="11"/>
        <color theme="0"/>
        <name val="Verdana"/>
        <scheme val="none"/>
      </font>
      <numFmt numFmtId="164" formatCode="#,##0.00\ &quot;€&quot;"/>
      <fill>
        <patternFill patternType="solid">
          <fgColor indexed="64"/>
          <bgColor rgb="FFE4422D"/>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11"/>
        <color auto="1"/>
        <name val="Verdana"/>
        <scheme val="none"/>
      </font>
      <numFmt numFmtId="34" formatCode="_-* #,##0.00\ &quot;€&quot;_-;\-* #,##0.00\ &quot;€&quot;_-;_-* &quot;-&quot;??\ &quot;€&quot;_-;_-@_-"/>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1"/>
        <color theme="0"/>
        <name val="Verdana"/>
        <scheme val="none"/>
      </font>
      <numFmt numFmtId="164" formatCode="#,##0.00\ &quot;€&quot;"/>
      <fill>
        <patternFill patternType="solid">
          <fgColor indexed="64"/>
          <bgColor rgb="FFE4422D"/>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11"/>
        <color auto="1"/>
        <name val="Verdana"/>
        <scheme val="none"/>
      </font>
      <numFmt numFmtId="34" formatCode="_-* #,##0.00\ &quot;€&quot;_-;\-* #,##0.00\ &quot;€&quot;_-;_-* &quot;-&quot;??\ &quot;€&quot;_-;_-@_-"/>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b val="0"/>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i val="0"/>
        <strike val="0"/>
        <outline val="0"/>
        <shadow val="0"/>
        <u val="none"/>
        <vertAlign val="baseline"/>
        <sz val="11"/>
        <color theme="0"/>
        <name val="Verdana"/>
        <scheme val="none"/>
      </font>
      <numFmt numFmtId="1" formatCode="0"/>
      <fill>
        <patternFill patternType="solid">
          <fgColor indexed="64"/>
          <bgColor rgb="FFE4422D"/>
        </patternFill>
      </fill>
      <alignment horizontal="left" vertical="center" textRotation="0" indent="0" justifyLastLine="0" shrinkToFit="0" readingOrder="0"/>
    </dxf>
    <dxf>
      <border outline="0">
        <top style="thin">
          <color rgb="FF000000"/>
        </top>
      </border>
    </dxf>
    <dxf>
      <font>
        <b val="0"/>
        <i val="0"/>
        <strike val="0"/>
        <condense val="0"/>
        <extend val="0"/>
        <outline val="0"/>
        <shadow val="0"/>
        <u val="none"/>
        <vertAlign val="baseline"/>
        <sz val="11"/>
        <color rgb="FF000000"/>
        <name val="Verdana"/>
        <scheme val="none"/>
      </font>
      <numFmt numFmtId="1" formatCode="0"/>
      <alignment horizontal="lef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1"/>
        <color theme="0"/>
        <name val="Verdana"/>
        <scheme val="none"/>
      </font>
      <numFmt numFmtId="1" formatCode="0"/>
      <fill>
        <patternFill patternType="solid">
          <fgColor theme="5"/>
          <bgColor rgb="FFE4422D"/>
        </patternFill>
      </fill>
      <alignment horizontal="left" vertical="center" textRotation="0" wrapText="1" indent="0" justifyLastLine="0" shrinkToFit="0" readingOrder="0"/>
    </dxf>
    <dxf>
      <font>
        <b/>
        <i val="0"/>
        <strike val="0"/>
        <condense val="0"/>
        <extend val="0"/>
        <outline val="0"/>
        <shadow val="0"/>
        <u val="none"/>
        <vertAlign val="baseline"/>
        <sz val="11"/>
        <color theme="0"/>
        <name val="Verdana"/>
        <scheme val="none"/>
      </font>
      <numFmt numFmtId="164" formatCode="#,##0.00\ &quot;€&quot;"/>
      <fill>
        <patternFill patternType="solid">
          <fgColor indexed="64"/>
          <bgColor rgb="FFE4422D"/>
        </patternFill>
      </fill>
      <alignment horizontal="right" vertical="center" textRotation="0" wrapText="1" indent="0" justifyLastLine="0" shrinkToFit="0" readingOrder="0"/>
    </dxf>
    <dxf>
      <font>
        <b val="0"/>
        <i val="0"/>
        <strike val="0"/>
        <condense val="0"/>
        <extend val="0"/>
        <outline val="0"/>
        <shadow val="0"/>
        <u val="none"/>
        <vertAlign val="baseline"/>
        <sz val="11"/>
        <color auto="1"/>
        <name val="Verdana"/>
        <scheme val="none"/>
      </font>
      <numFmt numFmtId="34" formatCode="_-* #,##0.00\ &quot;€&quot;_-;\-* #,##0.00\ &quot;€&quot;_-;_-* &quot;-&quot;??\ &quot;€&quot;_-;_-@_-"/>
      <alignment horizontal="left" vertical="center" textRotation="0" wrapText="1"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strike val="0"/>
        <outline val="0"/>
        <shadow val="0"/>
        <u val="none"/>
        <vertAlign val="baseline"/>
        <sz val="11"/>
        <color theme="0"/>
        <name val="Verdana"/>
        <scheme val="none"/>
      </font>
      <fill>
        <patternFill patternType="solid">
          <fgColor indexed="64"/>
          <bgColor rgb="FFE4422D"/>
        </patternFill>
      </fill>
    </dxf>
    <dxf>
      <font>
        <b val="0"/>
        <i val="0"/>
        <strike val="0"/>
        <condense val="0"/>
        <extend val="0"/>
        <outline val="0"/>
        <shadow val="0"/>
        <u val="none"/>
        <vertAlign val="baseline"/>
        <sz val="11"/>
        <color auto="1"/>
        <name val="Verdana"/>
        <scheme val="none"/>
      </font>
      <alignment horizontal="left" vertical="center" textRotation="0" wrapText="1" indent="0" justifyLastLine="0" shrinkToFit="0" readingOrder="0"/>
    </dxf>
    <dxf>
      <font>
        <b/>
        <i val="0"/>
        <strike val="0"/>
        <condense val="0"/>
        <extend val="0"/>
        <outline val="0"/>
        <shadow val="0"/>
        <u val="none"/>
        <vertAlign val="baseline"/>
        <sz val="10"/>
        <color theme="0"/>
        <name val="Verdana"/>
        <scheme val="none"/>
      </font>
      <fill>
        <patternFill patternType="solid">
          <fgColor indexed="64"/>
          <bgColor rgb="FFE4422D"/>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0"/>
        <name val="Verdana"/>
        <scheme val="none"/>
      </font>
      <numFmt numFmtId="165" formatCode="[$-F400]h:mm:ss\ AM/PM"/>
      <fill>
        <patternFill patternType="solid">
          <fgColor indexed="64"/>
          <bgColor rgb="FFE4422D"/>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Verdana"/>
        <scheme val="none"/>
      </font>
      <numFmt numFmtId="165" formatCode="[$-F400]h:mm:ss\ AM/PM"/>
      <alignment horizontal="center" vertical="center" textRotation="0" wrapText="0" indent="0" justifyLastLine="0" shrinkToFit="0" readingOrder="0"/>
    </dxf>
    <dxf>
      <font>
        <b/>
        <i val="0"/>
        <strike val="0"/>
        <condense val="0"/>
        <extend val="0"/>
        <outline val="0"/>
        <shadow val="0"/>
        <u val="none"/>
        <vertAlign val="baseline"/>
        <sz val="11"/>
        <color theme="0"/>
        <name val="Verdana"/>
        <scheme val="none"/>
      </font>
      <numFmt numFmtId="34" formatCode="_-* #,##0.00\ &quot;€&quot;_-;\-* #,##0.00\ &quot;€&quot;_-;_-* &quot;-&quot;??\ &quot;€&quot;_-;_-@_-"/>
      <fill>
        <patternFill patternType="solid">
          <fgColor indexed="64"/>
          <bgColor rgb="FFE4422D"/>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1"/>
        <color auto="1"/>
        <name val="Verdana"/>
        <scheme val="none"/>
      </font>
      <numFmt numFmtId="34" formatCode="_-* #,##0.00\ &quot;€&quot;_-;\-* #,##0.00\ &quot;€&quot;_-;_-* &quot;-&quot;??\ &quot;€&quot;_-;_-@_-"/>
      <fill>
        <patternFill patternType="none">
          <fgColor indexed="64"/>
          <bgColor indexed="65"/>
        </patternFill>
      </fill>
      <alignment horizontal="left" vertical="center" textRotation="0" wrapText="1" indent="0" justifyLastLine="0" shrinkToFit="0" readingOrder="0"/>
      <protection locked="0" hidden="0"/>
    </dxf>
    <dxf>
      <font>
        <b/>
        <i val="0"/>
        <strike val="0"/>
        <condense val="0"/>
        <extend val="0"/>
        <outline val="0"/>
        <shadow val="0"/>
        <u val="none"/>
        <vertAlign val="baseline"/>
        <sz val="11"/>
        <color theme="0"/>
        <name val="Verdana"/>
        <scheme val="none"/>
      </font>
      <numFmt numFmtId="34" formatCode="_-* #,##0.00\ &quot;€&quot;_-;\-* #,##0.00\ &quot;€&quot;_-;_-* &quot;-&quot;??\ &quot;€&quot;_-;_-@_-"/>
      <fill>
        <patternFill patternType="solid">
          <fgColor indexed="64"/>
          <bgColor rgb="FFE4422D"/>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1"/>
        <color auto="1"/>
        <name val="Verdana"/>
        <scheme val="none"/>
      </font>
      <numFmt numFmtId="34" formatCode="_-* #,##0.00\ &quot;€&quot;_-;\-* #,##0.00\ &quot;€&quot;_-;_-* &quot;-&quot;??\ &quot;€&quot;_-;_-@_-"/>
      <fill>
        <patternFill patternType="none">
          <fgColor indexed="64"/>
          <bgColor indexed="65"/>
        </patternFill>
      </fill>
      <alignment horizontal="left" vertical="center" textRotation="0" wrapText="1" indent="0" justifyLastLine="0" shrinkToFit="0" readingOrder="0"/>
      <protection locked="0" hidden="0"/>
    </dxf>
    <dxf>
      <font>
        <b/>
        <i val="0"/>
        <strike val="0"/>
        <condense val="0"/>
        <extend val="0"/>
        <outline val="0"/>
        <shadow val="0"/>
        <u val="none"/>
        <vertAlign val="baseline"/>
        <sz val="11"/>
        <color theme="0"/>
        <name val="Verdana"/>
        <scheme val="none"/>
      </font>
      <numFmt numFmtId="34" formatCode="_-* #,##0.00\ &quot;€&quot;_-;\-* #,##0.00\ &quot;€&quot;_-;_-* &quot;-&quot;??\ &quot;€&quot;_-;_-@_-"/>
      <fill>
        <patternFill patternType="solid">
          <fgColor indexed="64"/>
          <bgColor rgb="FFE4422D"/>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protection locked="0" hidden="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b/>
        <i val="0"/>
        <strike val="0"/>
        <condense val="0"/>
        <extend val="0"/>
        <outline val="0"/>
        <shadow val="0"/>
        <u val="none"/>
        <vertAlign val="baseline"/>
        <sz val="11"/>
        <color theme="0"/>
        <name val="Verdana"/>
        <scheme val="none"/>
      </font>
      <fill>
        <patternFill patternType="solid">
          <fgColor indexed="64"/>
          <bgColor rgb="FFE4422D"/>
        </patternFill>
      </fill>
      <alignment horizontal="left" vertical="center" textRotation="0" wrapText="0" indent="0" justifyLastLine="0" shrinkToFit="0" readingOrder="0"/>
    </dxf>
    <dxf>
      <font>
        <b/>
        <i val="0"/>
        <strike val="0"/>
        <condense val="0"/>
        <extend val="0"/>
        <outline val="0"/>
        <shadow val="0"/>
        <u val="none"/>
        <vertAlign val="baseline"/>
        <sz val="11"/>
        <color theme="1"/>
        <name val="Verdana"/>
        <scheme val="none"/>
      </font>
      <alignment horizontal="left" vertical="center" textRotation="0" wrapText="0" indent="0" justifyLastLine="0" shrinkToFit="0" readingOrder="0"/>
    </dxf>
    <dxf>
      <font>
        <b/>
        <i val="0"/>
        <strike val="0"/>
        <outline val="0"/>
        <shadow val="0"/>
        <u val="none"/>
        <vertAlign val="baseline"/>
        <sz val="11"/>
        <color theme="0"/>
        <name val="Verdana"/>
        <scheme val="none"/>
      </font>
      <numFmt numFmtId="1" formatCode="0"/>
      <fill>
        <patternFill patternType="solid">
          <fgColor indexed="64"/>
          <bgColor rgb="FFE4422D"/>
        </patternFill>
      </fill>
      <alignment horizontal="left" vertical="center" textRotation="0" indent="0" justifyLastLine="0" shrinkToFit="0" readingOrder="0"/>
    </dxf>
    <dxf>
      <border outline="0">
        <top style="thin">
          <color indexed="64"/>
        </top>
      </border>
    </dxf>
    <dxf>
      <font>
        <b val="0"/>
        <i val="0"/>
        <strike val="0"/>
        <condense val="0"/>
        <extend val="0"/>
        <outline val="0"/>
        <shadow val="0"/>
        <u val="none"/>
        <vertAlign val="baseline"/>
        <sz val="11"/>
        <color theme="1"/>
        <name val="Verdana"/>
        <scheme val="none"/>
      </font>
      <numFmt numFmtId="1" formatCode="0"/>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0"/>
        <name val="Verdana"/>
        <scheme val="none"/>
      </font>
      <numFmt numFmtId="1" formatCode="0"/>
      <fill>
        <patternFill patternType="solid">
          <fgColor theme="5"/>
          <bgColor rgb="FFE4422D"/>
        </patternFill>
      </fill>
      <alignment horizontal="left" vertical="center" textRotation="0" wrapText="1" indent="0" justifyLastLine="0" shrinkToFit="0" readingOrder="0"/>
    </dxf>
    <dxf>
      <fill>
        <patternFill>
          <bgColor rgb="FFE4372D"/>
        </patternFill>
      </fill>
    </dxf>
    <dxf>
      <fill>
        <patternFill>
          <bgColor rgb="FFE4372D"/>
        </patternFill>
      </fill>
    </dxf>
  </dxfs>
  <tableStyles count="0" defaultTableStyle="TableStyleMedium9" defaultPivotStyle="PivotStyleLight16"/>
  <colors>
    <mruColors>
      <color rgb="FFE4422D"/>
      <color rgb="FFF6C3BC"/>
      <color rgb="FFF4AFA6"/>
      <color rgb="FF218F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25</xdr:row>
      <xdr:rowOff>0</xdr:rowOff>
    </xdr:from>
    <xdr:to>
      <xdr:col>2</xdr:col>
      <xdr:colOff>10451</xdr:colOff>
      <xdr:row>25</xdr:row>
      <xdr:rowOff>104775</xdr:rowOff>
    </xdr:to>
    <xdr:pic>
      <xdr:nvPicPr>
        <xdr:cNvPr id="3" name="Image 5" descr="F:\AMIENS\Logo.gif">
          <a:extLst>
            <a:ext uri="{FF2B5EF4-FFF2-40B4-BE49-F238E27FC236}">
              <a16:creationId xmlns:a16="http://schemas.microsoft.com/office/drawing/2014/main" id="{C4B1357B-632B-4539-A9F6-9226A09D4D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5075" y="5172075"/>
          <a:ext cx="5408"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3067</xdr:rowOff>
    </xdr:from>
    <xdr:to>
      <xdr:col>0</xdr:col>
      <xdr:colOff>3232157</xdr:colOff>
      <xdr:row>0</xdr:row>
      <xdr:rowOff>878324</xdr:rowOff>
    </xdr:to>
    <xdr:pic>
      <xdr:nvPicPr>
        <xdr:cNvPr id="4" name="Image 3">
          <a:extLst>
            <a:ext uri="{FF2B5EF4-FFF2-40B4-BE49-F238E27FC236}">
              <a16:creationId xmlns:a16="http://schemas.microsoft.com/office/drawing/2014/main" id="{877CBEC6-CE10-4339-AC7D-FD349FA930C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3067"/>
          <a:ext cx="3232157" cy="8752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120770</xdr:colOff>
      <xdr:row>0</xdr:row>
      <xdr:rowOff>0</xdr:rowOff>
    </xdr:from>
    <xdr:to>
      <xdr:col>1</xdr:col>
      <xdr:colOff>2734574</xdr:colOff>
      <xdr:row>2</xdr:row>
      <xdr:rowOff>34506</xdr:rowOff>
    </xdr:to>
    <xdr:pic>
      <xdr:nvPicPr>
        <xdr:cNvPr id="2" name="Picture 7" descr="logo_LEMANS_UNIVERSITE">
          <a:extLst>
            <a:ext uri="{FF2B5EF4-FFF2-40B4-BE49-F238E27FC236}">
              <a16:creationId xmlns:a16="http://schemas.microsoft.com/office/drawing/2014/main" id="{05999176-FCBC-4117-9814-545F1BC560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770" y="0"/>
          <a:ext cx="2846717" cy="7936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207035</xdr:colOff>
      <xdr:row>0</xdr:row>
      <xdr:rowOff>103517</xdr:rowOff>
    </xdr:from>
    <xdr:to>
      <xdr:col>2</xdr:col>
      <xdr:colOff>273172</xdr:colOff>
      <xdr:row>3</xdr:row>
      <xdr:rowOff>8626</xdr:rowOff>
    </xdr:to>
    <xdr:pic>
      <xdr:nvPicPr>
        <xdr:cNvPr id="2" name="Picture 7" descr="logo_LEMANS_UNIVERSITE">
          <a:extLst>
            <a:ext uri="{FF2B5EF4-FFF2-40B4-BE49-F238E27FC236}">
              <a16:creationId xmlns:a16="http://schemas.microsoft.com/office/drawing/2014/main" id="{0E6602ED-74AC-433A-B4A6-E1AF119AF2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948" y="103517"/>
          <a:ext cx="3516703" cy="862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14158</xdr:rowOff>
    </xdr:from>
    <xdr:to>
      <xdr:col>1</xdr:col>
      <xdr:colOff>834015</xdr:colOff>
      <xdr:row>1</xdr:row>
      <xdr:rowOff>27215</xdr:rowOff>
    </xdr:to>
    <xdr:pic>
      <xdr:nvPicPr>
        <xdr:cNvPr id="3" name="Image 2">
          <a:extLst>
            <a:ext uri="{FF2B5EF4-FFF2-40B4-BE49-F238E27FC236}">
              <a16:creationId xmlns:a16="http://schemas.microsoft.com/office/drawing/2014/main" id="{FC347BB3-EE7C-4F59-8604-0F4C4CF341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158"/>
          <a:ext cx="3745944" cy="1019986"/>
        </a:xfrm>
        <a:prstGeom prst="rect">
          <a:avLst/>
        </a:prstGeom>
      </xdr:spPr>
    </xdr:pic>
    <xdr:clientData/>
  </xdr:twoCellAnchor>
  <xdr:twoCellAnchor>
    <xdr:from>
      <xdr:col>2</xdr:col>
      <xdr:colOff>1632857</xdr:colOff>
      <xdr:row>55</xdr:row>
      <xdr:rowOff>272142</xdr:rowOff>
    </xdr:from>
    <xdr:to>
      <xdr:col>5</xdr:col>
      <xdr:colOff>1755496</xdr:colOff>
      <xdr:row>56</xdr:row>
      <xdr:rowOff>136071</xdr:rowOff>
    </xdr:to>
    <xdr:sp macro="" textlink="">
      <xdr:nvSpPr>
        <xdr:cNvPr id="4" name="Oval 1">
          <a:extLst>
            <a:ext uri="{FF2B5EF4-FFF2-40B4-BE49-F238E27FC236}">
              <a16:creationId xmlns:a16="http://schemas.microsoft.com/office/drawing/2014/main" id="{E37643B2-0E25-4B83-9747-385B7BD9F483}"/>
            </a:ext>
          </a:extLst>
        </xdr:cNvPr>
        <xdr:cNvSpPr>
          <a:spLocks noChangeArrowheads="1"/>
        </xdr:cNvSpPr>
      </xdr:nvSpPr>
      <xdr:spPr bwMode="auto">
        <a:xfrm>
          <a:off x="7130143" y="26261785"/>
          <a:ext cx="7266389" cy="244929"/>
        </a:xfrm>
        <a:prstGeom prst="ellipse">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fr-FR" sz="1000" b="0" i="0" u="none" strike="noStrike" baseline="0">
              <a:solidFill>
                <a:srgbClr val="000000"/>
              </a:solidFill>
              <a:latin typeface="Arial"/>
              <a:cs typeface="Arial"/>
            </a:rPr>
            <a:t>Le candidat précisera l'amplitude des heures de nuit et heures de jour applicable</a:t>
          </a:r>
        </a:p>
      </xdr:txBody>
    </xdr:sp>
    <xdr:clientData/>
  </xdr:twoCellAnchor>
  <xdr:twoCellAnchor>
    <xdr:from>
      <xdr:col>2</xdr:col>
      <xdr:colOff>1836964</xdr:colOff>
      <xdr:row>56</xdr:row>
      <xdr:rowOff>217714</xdr:rowOff>
    </xdr:from>
    <xdr:to>
      <xdr:col>3</xdr:col>
      <xdr:colOff>108857</xdr:colOff>
      <xdr:row>58</xdr:row>
      <xdr:rowOff>108857</xdr:rowOff>
    </xdr:to>
    <xdr:cxnSp macro="">
      <xdr:nvCxnSpPr>
        <xdr:cNvPr id="5" name="Connecteur droit avec flèche 4">
          <a:extLst>
            <a:ext uri="{FF2B5EF4-FFF2-40B4-BE49-F238E27FC236}">
              <a16:creationId xmlns:a16="http://schemas.microsoft.com/office/drawing/2014/main" id="{1004012D-1BBD-40E4-825F-045D7FE14040}"/>
            </a:ext>
          </a:extLst>
        </xdr:cNvPr>
        <xdr:cNvCxnSpPr/>
      </xdr:nvCxnSpPr>
      <xdr:spPr>
        <a:xfrm flipH="1">
          <a:off x="7334250" y="26588357"/>
          <a:ext cx="653143" cy="6531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14158</xdr:rowOff>
    </xdr:from>
    <xdr:to>
      <xdr:col>0</xdr:col>
      <xdr:colOff>3745944</xdr:colOff>
      <xdr:row>1</xdr:row>
      <xdr:rowOff>27215</xdr:rowOff>
    </xdr:to>
    <xdr:pic>
      <xdr:nvPicPr>
        <xdr:cNvPr id="2" name="Image 1">
          <a:extLst>
            <a:ext uri="{FF2B5EF4-FFF2-40B4-BE49-F238E27FC236}">
              <a16:creationId xmlns:a16="http://schemas.microsoft.com/office/drawing/2014/main" id="{FE68E9FD-96F1-4082-99A0-24F1F87D19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158"/>
          <a:ext cx="3739140" cy="1022707"/>
        </a:xfrm>
        <a:prstGeom prst="rect">
          <a:avLst/>
        </a:prstGeom>
      </xdr:spPr>
    </xdr:pic>
    <xdr:clientData/>
  </xdr:twoCellAnchor>
  <xdr:twoCellAnchor>
    <xdr:from>
      <xdr:col>2</xdr:col>
      <xdr:colOff>1632857</xdr:colOff>
      <xdr:row>103</xdr:row>
      <xdr:rowOff>272142</xdr:rowOff>
    </xdr:from>
    <xdr:to>
      <xdr:col>5</xdr:col>
      <xdr:colOff>1755496</xdr:colOff>
      <xdr:row>104</xdr:row>
      <xdr:rowOff>136071</xdr:rowOff>
    </xdr:to>
    <xdr:sp macro="" textlink="">
      <xdr:nvSpPr>
        <xdr:cNvPr id="3" name="Oval 1">
          <a:extLst>
            <a:ext uri="{FF2B5EF4-FFF2-40B4-BE49-F238E27FC236}">
              <a16:creationId xmlns:a16="http://schemas.microsoft.com/office/drawing/2014/main" id="{D3B61EE1-3626-42B6-A92B-05E936FA971D}"/>
            </a:ext>
          </a:extLst>
        </xdr:cNvPr>
        <xdr:cNvSpPr>
          <a:spLocks noChangeArrowheads="1"/>
        </xdr:cNvSpPr>
      </xdr:nvSpPr>
      <xdr:spPr bwMode="auto">
        <a:xfrm>
          <a:off x="7119257" y="25284792"/>
          <a:ext cx="7266389" cy="244929"/>
        </a:xfrm>
        <a:prstGeom prst="ellipse">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fr-FR" sz="1000" b="0" i="0" u="none" strike="noStrike" baseline="0">
              <a:solidFill>
                <a:srgbClr val="000000"/>
              </a:solidFill>
              <a:latin typeface="Arial"/>
              <a:cs typeface="Arial"/>
            </a:rPr>
            <a:t>Le candidat précisera l'amplitude des heures de nuit et heures de jour applicable</a:t>
          </a:r>
        </a:p>
      </xdr:txBody>
    </xdr:sp>
    <xdr:clientData/>
  </xdr:twoCellAnchor>
  <xdr:twoCellAnchor>
    <xdr:from>
      <xdr:col>2</xdr:col>
      <xdr:colOff>1836964</xdr:colOff>
      <xdr:row>104</xdr:row>
      <xdr:rowOff>217714</xdr:rowOff>
    </xdr:from>
    <xdr:to>
      <xdr:col>3</xdr:col>
      <xdr:colOff>108857</xdr:colOff>
      <xdr:row>106</xdr:row>
      <xdr:rowOff>108857</xdr:rowOff>
    </xdr:to>
    <xdr:cxnSp macro="">
      <xdr:nvCxnSpPr>
        <xdr:cNvPr id="4" name="Connecteur droit avec flèche 3">
          <a:extLst>
            <a:ext uri="{FF2B5EF4-FFF2-40B4-BE49-F238E27FC236}">
              <a16:creationId xmlns:a16="http://schemas.microsoft.com/office/drawing/2014/main" id="{BD32A27F-E472-4E74-B7B5-6A5B7E6B6B4C}"/>
            </a:ext>
          </a:extLst>
        </xdr:cNvPr>
        <xdr:cNvCxnSpPr/>
      </xdr:nvCxnSpPr>
      <xdr:spPr>
        <a:xfrm flipH="1">
          <a:off x="7323364" y="25611364"/>
          <a:ext cx="653143" cy="6531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7:H19" totalsRowCount="1" headerRowDxfId="59" dataDxfId="57" totalsRowDxfId="55" headerRowBorderDxfId="58" tableBorderDxfId="56">
  <autoFilter ref="A7:H18" xr:uid="{00000000-0009-0000-0100-000001000000}"/>
  <sortState xmlns:xlrd2="http://schemas.microsoft.com/office/spreadsheetml/2017/richdata2" ref="A8:H18">
    <sortCondition ref="A7:A18"/>
  </sortState>
  <tableColumns count="8">
    <tableColumn id="1" xr3:uid="{00000000-0010-0000-0000-000001000000}" name="Facturation" dataDxfId="54" totalsRowDxfId="53"/>
    <tableColumn id="2" xr3:uid="{00000000-0010-0000-0000-000002000000}" name="Service" dataDxfId="52" totalsRowDxfId="51"/>
    <tableColumn id="3" xr3:uid="{00000000-0010-0000-0000-000003000000}" name="Lieu" dataDxfId="50" totalsRowDxfId="49"/>
    <tableColumn id="4" xr3:uid="{00000000-0010-0000-0000-000004000000}" name="Type" dataDxfId="48" totalsRowDxfId="47"/>
    <tableColumn id="5" xr3:uid="{00000000-0010-0000-0000-000005000000}" name="N° identification" dataDxfId="46" totalsRowDxfId="45"/>
    <tableColumn id="6" xr3:uid="{00000000-0010-0000-0000-000006000000}" name="PRIX D'UNE VISITE €HT_x000a_(maintenance préventive, hors pièces) _x000a_par barrière " totalsRowFunction="sum" dataDxfId="44" totalsRowDxfId="43"/>
    <tableColumn id="7" xr3:uid="{00000000-0010-0000-0000-000007000000}" name="PRIX ANNUEL €HT_x000a_(maintenance préventive, hors pièces) _x000a_par barrière " totalsRowFunction="sum" dataDxfId="42" totalsRowDxfId="41"/>
    <tableColumn id="14" xr3:uid="{00000000-0010-0000-0000-00000E000000}" name="DUREE DE LA VISITE _x000a_EN MINUTES PAR ASCENSEUR" totalsRowFunction="sum" dataDxfId="40" totalsRowDxfId="39"/>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au5" displayName="Tableau5" ref="A26:C51" totalsRowCount="1" headerRowDxfId="38" dataDxfId="37" totalsRowDxfId="36">
  <autoFilter ref="A26:C50" xr:uid="{00000000-0009-0000-0100-000005000000}"/>
  <tableColumns count="3">
    <tableColumn id="1" xr3:uid="{00000000-0010-0000-0100-000001000000}" name="Type" totalsRowLabel="Total" dataDxfId="35" totalsRowDxfId="34"/>
    <tableColumn id="2" xr3:uid="{00000000-0010-0000-0100-000002000000}" name="Pièces" dataDxfId="33" totalsRowDxfId="32"/>
    <tableColumn id="3" xr3:uid="{00000000-0010-0000-0100-000003000000}" name="Prix en €ht CFA" totalsRowFunction="sum" dataDxfId="31" totalsRowDxfId="30"/>
  </tableColumns>
  <tableStyleInfo name="TableStyleMedium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au13" displayName="Tableau13" ref="A7:H68" totalsRowCount="1" headerRowDxfId="29" dataDxfId="27" totalsRowDxfId="25" headerRowBorderDxfId="28" tableBorderDxfId="26">
  <autoFilter ref="A7:H67" xr:uid="{00000000-0009-0000-0100-000002000000}"/>
  <sortState xmlns:xlrd2="http://schemas.microsoft.com/office/spreadsheetml/2017/richdata2" ref="A8:H67">
    <sortCondition ref="A7:A67"/>
  </sortState>
  <tableColumns count="8">
    <tableColumn id="1" xr3:uid="{00000000-0010-0000-0200-000001000000}" name="Facturation" dataDxfId="24" totalsRowDxfId="23"/>
    <tableColumn id="2" xr3:uid="{00000000-0010-0000-0200-000002000000}" name="Service" dataDxfId="22" totalsRowDxfId="21"/>
    <tableColumn id="3" xr3:uid="{00000000-0010-0000-0200-000003000000}" name="Lieu" dataDxfId="20" totalsRowDxfId="19"/>
    <tableColumn id="4" xr3:uid="{00000000-0010-0000-0200-000004000000}" name="Type" dataDxfId="18" totalsRowDxfId="17"/>
    <tableColumn id="5" xr3:uid="{00000000-0010-0000-0200-000005000000}" name="N° identification" dataDxfId="16" totalsRowDxfId="15"/>
    <tableColumn id="6" xr3:uid="{00000000-0010-0000-0200-000006000000}" name="PRIX D'UNE VISITE €HT_x000a_(maintenance préventive, hors pièces) _x000a_par barrière " totalsRowFunction="sum" dataDxfId="14" totalsRowDxfId="13"/>
    <tableColumn id="7" xr3:uid="{00000000-0010-0000-0200-000007000000}" name="PRIX ANNUEL €HT_x000a_(maintenance préventive, hors pièces) _x000a_par barrière " totalsRowFunction="sum" dataDxfId="12" totalsRowDxfId="11"/>
    <tableColumn id="14" xr3:uid="{00000000-0010-0000-0200-00000E000000}" name="DUREE DE LA VISITE _x000a_EN MINUTES PAR ASCENSEUR" totalsRowFunction="sum" dataDxfId="10" totalsRowDxfId="9"/>
  </tableColumns>
  <tableStyleInfo name="TableStyleMedium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leau54" displayName="Tableau54" ref="A74:C99" totalsRowCount="1" headerRowDxfId="8" dataDxfId="7" totalsRowDxfId="6">
  <autoFilter ref="A74:C98" xr:uid="{00000000-0009-0000-0100-000003000000}"/>
  <tableColumns count="3">
    <tableColumn id="1" xr3:uid="{00000000-0010-0000-0300-000001000000}" name="Type" totalsRowLabel="Total" dataDxfId="5" totalsRowDxfId="4"/>
    <tableColumn id="2" xr3:uid="{00000000-0010-0000-0300-000002000000}" name="Pièces" dataDxfId="3" totalsRowDxfId="2"/>
    <tableColumn id="3" xr3:uid="{00000000-0010-0000-0300-000003000000}" name="Prix en €ht CFA" totalsRowFunction="sum" dataDxfId="1" totalsRowDxfId="0"/>
  </tableColumns>
  <tableStyleInfo name="TableStyleMedium10"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U244"/>
  <sheetViews>
    <sheetView showGridLines="0" tabSelected="1" zoomScale="70" zoomScaleNormal="70" zoomScaleSheetLayoutView="90" workbookViewId="0">
      <selection activeCell="D9" sqref="D9"/>
    </sheetView>
  </sheetViews>
  <sheetFormatPr baseColWidth="10" defaultColWidth="11.375" defaultRowHeight="12.9" x14ac:dyDescent="0.2"/>
  <cols>
    <col min="1" max="1" width="66.375" style="32" customWidth="1"/>
    <col min="2" max="2" width="21.75" style="32" customWidth="1"/>
    <col min="3" max="3" width="76.25" style="32" customWidth="1"/>
    <col min="4" max="4" width="15" style="31" customWidth="1"/>
    <col min="5" max="47" width="11.375" style="31"/>
    <col min="48" max="16384" width="11.375" style="32"/>
  </cols>
  <sheetData>
    <row r="1" spans="1:4" ht="72" customHeight="1" thickBot="1" x14ac:dyDescent="0.25">
      <c r="A1" s="179" t="s">
        <v>198</v>
      </c>
      <c r="B1" s="180"/>
      <c r="C1" s="181"/>
      <c r="D1" s="25"/>
    </row>
    <row r="2" spans="1:4" ht="20.05" customHeight="1" thickBot="1" x14ac:dyDescent="0.25">
      <c r="A2" s="20"/>
      <c r="B2" s="20"/>
      <c r="C2" s="20"/>
      <c r="D2" s="24"/>
    </row>
    <row r="3" spans="1:4" ht="32.1" customHeight="1" x14ac:dyDescent="0.2">
      <c r="A3" s="33" t="s">
        <v>39</v>
      </c>
      <c r="B3" s="182"/>
      <c r="C3" s="183"/>
      <c r="D3" s="24"/>
    </row>
    <row r="4" spans="1:4" ht="32.1" customHeight="1" x14ac:dyDescent="0.2">
      <c r="A4" s="21" t="s">
        <v>40</v>
      </c>
      <c r="B4" s="184"/>
      <c r="C4" s="185"/>
      <c r="D4" s="24"/>
    </row>
    <row r="5" spans="1:4" ht="32.1" customHeight="1" x14ac:dyDescent="0.2">
      <c r="A5" s="21" t="s">
        <v>41</v>
      </c>
      <c r="B5" s="184"/>
      <c r="C5" s="185"/>
      <c r="D5" s="24"/>
    </row>
    <row r="6" spans="1:4" ht="32.1" customHeight="1" thickBot="1" x14ac:dyDescent="0.25">
      <c r="A6" s="34" t="s">
        <v>42</v>
      </c>
      <c r="B6" s="186"/>
      <c r="C6" s="187"/>
      <c r="D6" s="24"/>
    </row>
    <row r="7" spans="1:4" ht="17" customHeight="1" x14ac:dyDescent="0.2">
      <c r="A7" s="35"/>
      <c r="B7" s="23"/>
      <c r="C7" s="23"/>
      <c r="D7" s="24"/>
    </row>
    <row r="8" spans="1:4" ht="32.1" customHeight="1" x14ac:dyDescent="0.2">
      <c r="A8" s="176" t="s">
        <v>45</v>
      </c>
      <c r="B8" s="176"/>
      <c r="C8" s="176"/>
      <c r="D8" s="24"/>
    </row>
    <row r="9" spans="1:4" ht="69.8" customHeight="1" x14ac:dyDescent="0.2">
      <c r="A9" s="22" t="s">
        <v>206</v>
      </c>
      <c r="B9" s="173"/>
      <c r="C9" s="174"/>
      <c r="D9" s="24"/>
    </row>
    <row r="10" spans="1:4" ht="69.8" customHeight="1" x14ac:dyDescent="0.2">
      <c r="A10" s="22" t="s">
        <v>212</v>
      </c>
      <c r="B10" s="173"/>
      <c r="C10" s="174"/>
      <c r="D10" s="24"/>
    </row>
    <row r="11" spans="1:4" ht="69.8" customHeight="1" x14ac:dyDescent="0.2">
      <c r="A11" s="22" t="s">
        <v>211</v>
      </c>
      <c r="B11" s="173"/>
      <c r="C11" s="174"/>
      <c r="D11" s="24"/>
    </row>
    <row r="12" spans="1:4" ht="60.8" customHeight="1" x14ac:dyDescent="0.2">
      <c r="A12" s="22" t="s">
        <v>207</v>
      </c>
      <c r="B12" s="178"/>
      <c r="C12" s="178"/>
      <c r="D12" s="24"/>
    </row>
    <row r="13" spans="1:4" ht="60.8" customHeight="1" x14ac:dyDescent="0.2">
      <c r="A13" s="22" t="s">
        <v>213</v>
      </c>
      <c r="B13" s="173"/>
      <c r="C13" s="174"/>
      <c r="D13" s="24"/>
    </row>
    <row r="14" spans="1:4" ht="32.1" customHeight="1" x14ac:dyDescent="0.2">
      <c r="A14" s="176" t="s">
        <v>208</v>
      </c>
      <c r="B14" s="176"/>
      <c r="C14" s="176"/>
      <c r="D14" s="24"/>
    </row>
    <row r="15" spans="1:4" ht="80.150000000000006" customHeight="1" x14ac:dyDescent="0.2">
      <c r="A15" s="22" t="s">
        <v>210</v>
      </c>
      <c r="B15" s="177"/>
      <c r="C15" s="177"/>
      <c r="D15" s="24"/>
    </row>
    <row r="16" spans="1:4" ht="80.150000000000006" customHeight="1" x14ac:dyDescent="0.2">
      <c r="A16" s="22" t="s">
        <v>209</v>
      </c>
      <c r="B16" s="177"/>
      <c r="C16" s="177"/>
      <c r="D16" s="24"/>
    </row>
    <row r="17" spans="1:5" ht="80.150000000000006" customHeight="1" x14ac:dyDescent="0.2">
      <c r="A17" s="22" t="s">
        <v>43</v>
      </c>
      <c r="B17" s="177"/>
      <c r="C17" s="177"/>
      <c r="D17" s="24"/>
    </row>
    <row r="18" spans="1:5" ht="15.65" customHeight="1" x14ac:dyDescent="0.2">
      <c r="A18" s="20"/>
      <c r="B18" s="20"/>
      <c r="C18" s="20"/>
      <c r="D18" s="24"/>
    </row>
    <row r="19" spans="1:5" ht="32.1" customHeight="1" x14ac:dyDescent="0.2">
      <c r="A19" s="176" t="s">
        <v>46</v>
      </c>
      <c r="B19" s="176"/>
      <c r="C19" s="176"/>
      <c r="D19" s="24"/>
    </row>
    <row r="20" spans="1:5" ht="32.1" customHeight="1" x14ac:dyDescent="0.2">
      <c r="A20" s="22" t="s">
        <v>47</v>
      </c>
      <c r="B20" s="22" t="s">
        <v>48</v>
      </c>
      <c r="C20" s="22" t="s">
        <v>49</v>
      </c>
      <c r="D20" s="24"/>
    </row>
    <row r="21" spans="1:5" ht="32.1" customHeight="1" x14ac:dyDescent="0.2">
      <c r="A21" s="175" t="s">
        <v>214</v>
      </c>
      <c r="B21" s="175"/>
      <c r="C21" s="175"/>
      <c r="D21" s="24"/>
    </row>
    <row r="22" spans="1:5" ht="32.1" customHeight="1" x14ac:dyDescent="0.2">
      <c r="A22" s="22" t="s">
        <v>199</v>
      </c>
      <c r="B22" s="41" t="s">
        <v>203</v>
      </c>
      <c r="C22" s="37"/>
      <c r="D22" s="24"/>
    </row>
    <row r="23" spans="1:5" ht="32.1" customHeight="1" x14ac:dyDescent="0.2">
      <c r="A23" s="22" t="s">
        <v>200</v>
      </c>
      <c r="B23" s="41" t="s">
        <v>204</v>
      </c>
      <c r="C23" s="37"/>
      <c r="D23" s="24"/>
    </row>
    <row r="24" spans="1:5" ht="32.1" customHeight="1" x14ac:dyDescent="0.2">
      <c r="A24" s="22" t="s">
        <v>201</v>
      </c>
      <c r="B24" s="41" t="s">
        <v>205</v>
      </c>
      <c r="C24" s="37"/>
      <c r="D24" s="24"/>
    </row>
    <row r="25" spans="1:5" ht="32.1" customHeight="1" x14ac:dyDescent="0.2">
      <c r="A25" s="22" t="s">
        <v>202</v>
      </c>
      <c r="B25" s="41" t="s">
        <v>205</v>
      </c>
      <c r="C25" s="37"/>
      <c r="D25" s="24"/>
    </row>
    <row r="26" spans="1:5" x14ac:dyDescent="0.2">
      <c r="A26" s="20"/>
      <c r="B26" s="20"/>
      <c r="C26" s="20"/>
      <c r="D26" s="39"/>
      <c r="E26" s="39"/>
    </row>
    <row r="27" spans="1:5" s="31" customFormat="1" ht="13.6" x14ac:dyDescent="0.2">
      <c r="A27" s="36"/>
      <c r="B27" s="32"/>
      <c r="C27" s="40" t="s">
        <v>36</v>
      </c>
      <c r="D27" s="39"/>
      <c r="E27" s="39"/>
    </row>
    <row r="28" spans="1:5" s="31" customFormat="1" ht="56.4" customHeight="1" x14ac:dyDescent="0.2">
      <c r="A28" s="36"/>
      <c r="B28" s="38"/>
      <c r="C28" s="126" t="s">
        <v>37</v>
      </c>
    </row>
    <row r="29" spans="1:5" s="31" customFormat="1" x14ac:dyDescent="0.2">
      <c r="B29" s="39"/>
      <c r="C29" s="39"/>
    </row>
    <row r="30" spans="1:5" s="31" customFormat="1" x14ac:dyDescent="0.2">
      <c r="B30" s="39"/>
      <c r="C30" s="39"/>
    </row>
    <row r="31" spans="1:5" s="31" customFormat="1" x14ac:dyDescent="0.2"/>
    <row r="32" spans="1:5" s="31" customFormat="1" x14ac:dyDescent="0.2"/>
    <row r="33" s="31" customFormat="1" x14ac:dyDescent="0.2"/>
    <row r="34" s="31" customFormat="1" x14ac:dyDescent="0.2"/>
    <row r="35" s="31" customFormat="1" x14ac:dyDescent="0.2"/>
    <row r="36" s="31" customFormat="1" x14ac:dyDescent="0.2"/>
    <row r="37" s="31" customFormat="1" x14ac:dyDescent="0.2"/>
    <row r="38" s="31" customFormat="1" x14ac:dyDescent="0.2"/>
    <row r="39" s="31" customFormat="1" x14ac:dyDescent="0.2"/>
    <row r="40" s="31" customFormat="1" x14ac:dyDescent="0.2"/>
    <row r="41" s="31" customFormat="1" x14ac:dyDescent="0.2"/>
    <row r="42" s="31" customFormat="1" x14ac:dyDescent="0.2"/>
    <row r="43" s="31" customFormat="1" x14ac:dyDescent="0.2"/>
    <row r="44" s="31" customFormat="1" x14ac:dyDescent="0.2"/>
    <row r="45" s="31" customFormat="1" x14ac:dyDescent="0.2"/>
    <row r="46" s="31" customFormat="1" x14ac:dyDescent="0.2"/>
    <row r="47" s="31" customFormat="1" x14ac:dyDescent="0.2"/>
    <row r="48" s="31" customFormat="1" x14ac:dyDescent="0.2"/>
    <row r="49" s="31" customFormat="1" x14ac:dyDescent="0.2"/>
    <row r="50" s="31" customFormat="1" x14ac:dyDescent="0.2"/>
    <row r="51" s="31" customFormat="1" x14ac:dyDescent="0.2"/>
    <row r="52" s="31" customFormat="1" x14ac:dyDescent="0.2"/>
    <row r="53" s="31" customFormat="1" x14ac:dyDescent="0.2"/>
    <row r="54" s="31" customFormat="1" x14ac:dyDescent="0.2"/>
    <row r="55" s="31" customFormat="1" x14ac:dyDescent="0.2"/>
    <row r="56" s="31" customFormat="1" x14ac:dyDescent="0.2"/>
    <row r="57" s="31" customFormat="1" x14ac:dyDescent="0.2"/>
    <row r="58" s="31" customFormat="1" x14ac:dyDescent="0.2"/>
    <row r="59" s="31" customFormat="1" x14ac:dyDescent="0.2"/>
    <row r="60" s="31" customFormat="1" x14ac:dyDescent="0.2"/>
    <row r="61" s="31" customFormat="1" x14ac:dyDescent="0.2"/>
    <row r="62" s="31" customFormat="1" x14ac:dyDescent="0.2"/>
    <row r="63" s="31" customFormat="1" x14ac:dyDescent="0.2"/>
    <row r="64" s="31" customFormat="1" x14ac:dyDescent="0.2"/>
    <row r="65" s="31" customFormat="1" x14ac:dyDescent="0.2"/>
    <row r="66" s="31" customFormat="1" x14ac:dyDescent="0.2"/>
    <row r="67" s="31" customFormat="1" x14ac:dyDescent="0.2"/>
    <row r="68" s="31" customFormat="1" x14ac:dyDescent="0.2"/>
    <row r="69" s="31" customFormat="1" x14ac:dyDescent="0.2"/>
    <row r="70" s="31" customFormat="1" x14ac:dyDescent="0.2"/>
    <row r="71" s="31" customFormat="1" x14ac:dyDescent="0.2"/>
    <row r="72" s="31" customFormat="1" x14ac:dyDescent="0.2"/>
    <row r="73" s="31" customFormat="1" x14ac:dyDescent="0.2"/>
    <row r="74" s="31" customFormat="1" x14ac:dyDescent="0.2"/>
    <row r="75" s="31" customFormat="1" x14ac:dyDescent="0.2"/>
    <row r="76" s="31" customFormat="1" x14ac:dyDescent="0.2"/>
    <row r="77" s="31" customFormat="1" x14ac:dyDescent="0.2"/>
    <row r="78" s="31" customFormat="1" x14ac:dyDescent="0.2"/>
    <row r="79" s="31" customFormat="1" x14ac:dyDescent="0.2"/>
    <row r="80" s="31" customFormat="1" x14ac:dyDescent="0.2"/>
    <row r="81" s="31" customFormat="1" x14ac:dyDescent="0.2"/>
    <row r="82" s="31" customFormat="1" x14ac:dyDescent="0.2"/>
    <row r="83" s="31" customFormat="1" x14ac:dyDescent="0.2"/>
    <row r="84" s="31" customFormat="1" x14ac:dyDescent="0.2"/>
    <row r="85" s="31" customFormat="1" x14ac:dyDescent="0.2"/>
    <row r="86" s="31" customFormat="1" x14ac:dyDescent="0.2"/>
    <row r="87" s="31" customFormat="1" x14ac:dyDescent="0.2"/>
    <row r="88" s="31" customFormat="1" x14ac:dyDescent="0.2"/>
    <row r="89" s="31" customFormat="1" x14ac:dyDescent="0.2"/>
    <row r="90" s="31" customFormat="1" x14ac:dyDescent="0.2"/>
    <row r="91" s="31" customFormat="1" x14ac:dyDescent="0.2"/>
    <row r="92" s="31" customFormat="1" x14ac:dyDescent="0.2"/>
    <row r="93" s="31" customFormat="1" x14ac:dyDescent="0.2"/>
    <row r="94" s="31" customFormat="1" x14ac:dyDescent="0.2"/>
    <row r="95" s="31" customFormat="1" x14ac:dyDescent="0.2"/>
    <row r="96" s="31" customFormat="1" x14ac:dyDescent="0.2"/>
    <row r="97" s="31" customFormat="1" x14ac:dyDescent="0.2"/>
    <row r="98" s="31" customFormat="1" x14ac:dyDescent="0.2"/>
    <row r="99" s="31" customFormat="1" x14ac:dyDescent="0.2"/>
    <row r="100" s="31" customFormat="1" x14ac:dyDescent="0.2"/>
    <row r="101" s="31" customFormat="1" x14ac:dyDescent="0.2"/>
    <row r="102" s="31" customFormat="1" x14ac:dyDescent="0.2"/>
    <row r="103" s="31" customFormat="1" x14ac:dyDescent="0.2"/>
    <row r="104" s="31" customFormat="1" x14ac:dyDescent="0.2"/>
    <row r="105" s="31" customFormat="1" x14ac:dyDescent="0.2"/>
    <row r="106" s="31" customFormat="1" x14ac:dyDescent="0.2"/>
    <row r="107" s="31" customFormat="1" x14ac:dyDescent="0.2"/>
    <row r="108" s="31" customFormat="1" x14ac:dyDescent="0.2"/>
    <row r="109" s="31" customFormat="1" x14ac:dyDescent="0.2"/>
    <row r="110" s="31" customFormat="1" x14ac:dyDescent="0.2"/>
    <row r="111" s="31" customFormat="1" x14ac:dyDescent="0.2"/>
    <row r="112" s="31" customFormat="1" x14ac:dyDescent="0.2"/>
    <row r="113" s="31" customFormat="1" x14ac:dyDescent="0.2"/>
    <row r="114" s="31" customFormat="1" x14ac:dyDescent="0.2"/>
    <row r="115" s="31" customFormat="1" x14ac:dyDescent="0.2"/>
    <row r="116" s="31" customFormat="1" x14ac:dyDescent="0.2"/>
    <row r="117" s="31" customFormat="1" x14ac:dyDescent="0.2"/>
    <row r="118" s="31" customFormat="1" x14ac:dyDescent="0.2"/>
    <row r="119" s="31" customFormat="1" x14ac:dyDescent="0.2"/>
    <row r="120" s="31" customFormat="1" x14ac:dyDescent="0.2"/>
    <row r="121" s="31" customFormat="1" x14ac:dyDescent="0.2"/>
    <row r="122" s="31" customFormat="1" x14ac:dyDescent="0.2"/>
    <row r="123" s="31" customFormat="1" x14ac:dyDescent="0.2"/>
    <row r="124" s="31" customFormat="1" x14ac:dyDescent="0.2"/>
    <row r="125" s="31" customFormat="1" x14ac:dyDescent="0.2"/>
    <row r="126" s="31" customFormat="1" x14ac:dyDescent="0.2"/>
    <row r="127" s="31" customFormat="1" x14ac:dyDescent="0.2"/>
    <row r="128" s="31" customFormat="1" x14ac:dyDescent="0.2"/>
    <row r="129" s="31" customFormat="1" x14ac:dyDescent="0.2"/>
    <row r="130" s="31" customFormat="1" x14ac:dyDescent="0.2"/>
    <row r="131" s="31" customFormat="1" x14ac:dyDescent="0.2"/>
    <row r="132" s="31" customFormat="1" x14ac:dyDescent="0.2"/>
    <row r="133" s="31" customFormat="1" x14ac:dyDescent="0.2"/>
    <row r="134" s="31" customFormat="1" x14ac:dyDescent="0.2"/>
    <row r="135" s="31" customFormat="1" x14ac:dyDescent="0.2"/>
    <row r="136" s="31" customFormat="1" x14ac:dyDescent="0.2"/>
    <row r="137" s="31" customFormat="1" x14ac:dyDescent="0.2"/>
    <row r="138" s="31" customFormat="1" x14ac:dyDescent="0.2"/>
    <row r="139" s="31" customFormat="1" x14ac:dyDescent="0.2"/>
    <row r="140" s="31" customFormat="1" x14ac:dyDescent="0.2"/>
    <row r="141" s="31" customFormat="1" x14ac:dyDescent="0.2"/>
    <row r="142" s="31" customFormat="1" x14ac:dyDescent="0.2"/>
    <row r="143" s="31" customFormat="1" x14ac:dyDescent="0.2"/>
    <row r="144" s="31" customFormat="1" x14ac:dyDescent="0.2"/>
    <row r="145" s="31" customFormat="1" x14ac:dyDescent="0.2"/>
    <row r="146" s="31" customFormat="1" x14ac:dyDescent="0.2"/>
    <row r="147" s="31" customFormat="1" x14ac:dyDescent="0.2"/>
    <row r="148" s="31" customFormat="1" x14ac:dyDescent="0.2"/>
    <row r="149" s="31" customFormat="1" x14ac:dyDescent="0.2"/>
    <row r="150" s="31" customFormat="1" x14ac:dyDescent="0.2"/>
    <row r="151" s="31" customFormat="1" x14ac:dyDescent="0.2"/>
    <row r="152" s="31" customFormat="1" x14ac:dyDescent="0.2"/>
    <row r="153" s="31" customFormat="1" x14ac:dyDescent="0.2"/>
    <row r="154" s="31" customFormat="1" x14ac:dyDescent="0.2"/>
    <row r="155" s="31" customFormat="1" x14ac:dyDescent="0.2"/>
    <row r="156" s="31" customFormat="1" x14ac:dyDescent="0.2"/>
    <row r="157" s="31" customFormat="1" x14ac:dyDescent="0.2"/>
    <row r="158" s="31" customFormat="1" x14ac:dyDescent="0.2"/>
    <row r="159" s="31" customFormat="1" x14ac:dyDescent="0.2"/>
    <row r="160" s="31" customFormat="1" x14ac:dyDescent="0.2"/>
    <row r="161" s="31" customFormat="1" x14ac:dyDescent="0.2"/>
    <row r="162" s="31" customFormat="1" x14ac:dyDescent="0.2"/>
    <row r="163" s="31" customFormat="1" x14ac:dyDescent="0.2"/>
    <row r="164" s="31" customFormat="1" x14ac:dyDescent="0.2"/>
    <row r="165" s="31" customFormat="1" x14ac:dyDescent="0.2"/>
    <row r="166" s="31" customFormat="1" x14ac:dyDescent="0.2"/>
    <row r="167" s="31" customFormat="1" x14ac:dyDescent="0.2"/>
    <row r="168" s="31" customFormat="1" x14ac:dyDescent="0.2"/>
    <row r="169" s="31" customFormat="1" x14ac:dyDescent="0.2"/>
    <row r="170" s="31" customFormat="1" x14ac:dyDescent="0.2"/>
    <row r="171" s="31" customFormat="1" x14ac:dyDescent="0.2"/>
    <row r="172" s="31" customFormat="1" x14ac:dyDescent="0.2"/>
    <row r="173" s="31" customFormat="1" x14ac:dyDescent="0.2"/>
    <row r="174" s="31" customFormat="1" x14ac:dyDescent="0.2"/>
    <row r="175" s="31" customFormat="1" x14ac:dyDescent="0.2"/>
    <row r="176" s="31" customFormat="1" x14ac:dyDescent="0.2"/>
    <row r="177" s="31" customFormat="1" x14ac:dyDescent="0.2"/>
    <row r="178" s="31" customFormat="1" x14ac:dyDescent="0.2"/>
    <row r="179" s="31" customFormat="1" x14ac:dyDescent="0.2"/>
    <row r="180" s="31" customFormat="1" x14ac:dyDescent="0.2"/>
    <row r="181" s="31" customFormat="1" x14ac:dyDescent="0.2"/>
    <row r="182" s="31" customFormat="1" x14ac:dyDescent="0.2"/>
    <row r="183" s="31" customFormat="1" x14ac:dyDescent="0.2"/>
    <row r="184" s="31" customFormat="1" x14ac:dyDescent="0.2"/>
    <row r="185" s="31" customFormat="1" x14ac:dyDescent="0.2"/>
    <row r="186" s="31" customFormat="1" x14ac:dyDescent="0.2"/>
    <row r="187" s="31" customFormat="1" x14ac:dyDescent="0.2"/>
    <row r="188" s="31" customFormat="1" x14ac:dyDescent="0.2"/>
    <row r="189" s="31" customFormat="1" x14ac:dyDescent="0.2"/>
    <row r="190" s="31" customFormat="1" x14ac:dyDescent="0.2"/>
    <row r="191" s="31" customFormat="1" x14ac:dyDescent="0.2"/>
    <row r="192" s="31" customFormat="1" x14ac:dyDescent="0.2"/>
    <row r="193" s="31" customFormat="1" x14ac:dyDescent="0.2"/>
    <row r="194" s="31" customFormat="1" x14ac:dyDescent="0.2"/>
    <row r="195" s="31" customFormat="1" x14ac:dyDescent="0.2"/>
    <row r="196" s="31" customFormat="1" x14ac:dyDescent="0.2"/>
    <row r="197" s="31" customFormat="1" x14ac:dyDescent="0.2"/>
    <row r="198" s="31" customFormat="1" x14ac:dyDescent="0.2"/>
    <row r="199" s="31" customFormat="1" x14ac:dyDescent="0.2"/>
    <row r="200" s="31" customFormat="1" x14ac:dyDescent="0.2"/>
    <row r="201" s="31" customFormat="1" x14ac:dyDescent="0.2"/>
    <row r="202" s="31" customFormat="1" x14ac:dyDescent="0.2"/>
    <row r="203" s="31" customFormat="1" x14ac:dyDescent="0.2"/>
    <row r="204" s="31" customFormat="1" x14ac:dyDescent="0.2"/>
    <row r="205" s="31" customFormat="1" x14ac:dyDescent="0.2"/>
    <row r="206" s="31" customFormat="1" x14ac:dyDescent="0.2"/>
    <row r="207" s="31" customFormat="1" x14ac:dyDescent="0.2"/>
    <row r="208" s="31" customFormat="1" x14ac:dyDescent="0.2"/>
    <row r="209" s="31" customFormat="1" x14ac:dyDescent="0.2"/>
    <row r="210" s="31" customFormat="1" x14ac:dyDescent="0.2"/>
    <row r="211" s="31" customFormat="1" x14ac:dyDescent="0.2"/>
    <row r="212" s="31" customFormat="1" x14ac:dyDescent="0.2"/>
    <row r="213" s="31" customFormat="1" x14ac:dyDescent="0.2"/>
    <row r="214" s="31" customFormat="1" x14ac:dyDescent="0.2"/>
    <row r="215" s="31" customFormat="1" x14ac:dyDescent="0.2"/>
    <row r="216" s="31" customFormat="1" x14ac:dyDescent="0.2"/>
    <row r="217" s="31" customFormat="1" x14ac:dyDescent="0.2"/>
    <row r="218" s="31" customFormat="1" x14ac:dyDescent="0.2"/>
    <row r="219" s="31" customFormat="1" x14ac:dyDescent="0.2"/>
    <row r="220" s="31" customFormat="1" x14ac:dyDescent="0.2"/>
    <row r="221" s="31" customFormat="1" x14ac:dyDescent="0.2"/>
    <row r="222" s="31" customFormat="1" x14ac:dyDescent="0.2"/>
    <row r="223" s="31" customFormat="1" x14ac:dyDescent="0.2"/>
    <row r="224" s="31" customFormat="1" x14ac:dyDescent="0.2"/>
    <row r="225" s="31" customFormat="1" x14ac:dyDescent="0.2"/>
    <row r="226" s="31" customFormat="1" x14ac:dyDescent="0.2"/>
    <row r="227" s="31" customFormat="1" x14ac:dyDescent="0.2"/>
    <row r="228" s="31" customFormat="1" x14ac:dyDescent="0.2"/>
    <row r="229" s="31" customFormat="1" x14ac:dyDescent="0.2"/>
    <row r="230" s="31" customFormat="1" x14ac:dyDescent="0.2"/>
    <row r="231" s="31" customFormat="1" x14ac:dyDescent="0.2"/>
    <row r="232" s="31" customFormat="1" x14ac:dyDescent="0.2"/>
    <row r="233" s="31" customFormat="1" x14ac:dyDescent="0.2"/>
    <row r="234" s="31" customFormat="1" x14ac:dyDescent="0.2"/>
    <row r="235" s="31" customFormat="1" x14ac:dyDescent="0.2"/>
    <row r="236" s="31" customFormat="1" x14ac:dyDescent="0.2"/>
    <row r="237" s="31" customFormat="1" x14ac:dyDescent="0.2"/>
    <row r="238" s="31" customFormat="1" x14ac:dyDescent="0.2"/>
    <row r="239" s="31" customFormat="1" x14ac:dyDescent="0.2"/>
    <row r="240" s="31" customFormat="1" x14ac:dyDescent="0.2"/>
    <row r="241" spans="1:3" x14ac:dyDescent="0.2">
      <c r="A241" s="31"/>
      <c r="B241" s="31"/>
      <c r="C241" s="31"/>
    </row>
    <row r="242" spans="1:3" x14ac:dyDescent="0.2">
      <c r="A242" s="31"/>
      <c r="B242" s="31"/>
      <c r="C242" s="31"/>
    </row>
    <row r="243" spans="1:3" x14ac:dyDescent="0.2">
      <c r="A243" s="31"/>
      <c r="B243" s="31"/>
      <c r="C243" s="31"/>
    </row>
    <row r="244" spans="1:3" x14ac:dyDescent="0.2">
      <c r="A244" s="31"/>
      <c r="B244" s="31"/>
      <c r="C244" s="31"/>
    </row>
  </sheetData>
  <mergeCells count="17">
    <mergeCell ref="B12:C12"/>
    <mergeCell ref="A1:C1"/>
    <mergeCell ref="A8:C8"/>
    <mergeCell ref="B3:C3"/>
    <mergeCell ref="B4:C4"/>
    <mergeCell ref="B6:C6"/>
    <mergeCell ref="B5:C5"/>
    <mergeCell ref="B9:C9"/>
    <mergeCell ref="B10:C10"/>
    <mergeCell ref="B11:C11"/>
    <mergeCell ref="B13:C13"/>
    <mergeCell ref="A21:C21"/>
    <mergeCell ref="A14:C14"/>
    <mergeCell ref="A19:C19"/>
    <mergeCell ref="B15:C15"/>
    <mergeCell ref="B16:C16"/>
    <mergeCell ref="B17:C17"/>
  </mergeCells>
  <dataValidations count="1">
    <dataValidation type="list" allowBlank="1" showInputMessage="1" showErrorMessage="1" sqref="B6:C6" xr:uid="{00000000-0002-0000-0000-000000000000}">
      <formula1>taille</formula1>
    </dataValidation>
  </dataValidations>
  <pageMargins left="0.23622047244094491" right="0.23622047244094491" top="0.62992125984251968" bottom="0.62992125984251968" header="0.31496062992125984" footer="0.31496062992125984"/>
  <pageSetup paperSize="9" scale="6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6B15B-1831-47B8-9EB1-FB714FECD396}">
  <sheetPr>
    <pageSetUpPr fitToPage="1"/>
  </sheetPr>
  <dimension ref="B1:F54"/>
  <sheetViews>
    <sheetView showGridLines="0" view="pageBreakPreview" zoomScale="60" zoomScaleNormal="60" workbookViewId="0">
      <selection activeCell="C76" sqref="C75:C76"/>
    </sheetView>
  </sheetViews>
  <sheetFormatPr baseColWidth="10" defaultColWidth="11.375" defaultRowHeight="15.65" x14ac:dyDescent="0.25"/>
  <cols>
    <col min="1" max="1" width="3.375" style="128" customWidth="1"/>
    <col min="2" max="2" width="67.625" style="127" bestFit="1" customWidth="1"/>
    <col min="3" max="3" width="44.75" style="128" customWidth="1"/>
    <col min="4" max="5" width="25.75" style="137" customWidth="1"/>
    <col min="6" max="6" width="62.375" style="132" customWidth="1"/>
    <col min="7" max="7" width="27.25" style="128" customWidth="1"/>
    <col min="8" max="256" width="11.375" style="128"/>
    <col min="257" max="257" width="3.375" style="128" customWidth="1"/>
    <col min="258" max="258" width="67.625" style="128" bestFit="1" customWidth="1"/>
    <col min="259" max="259" width="44.75" style="128" customWidth="1"/>
    <col min="260" max="261" width="25.75" style="128" customWidth="1"/>
    <col min="262" max="262" width="62.375" style="128" customWidth="1"/>
    <col min="263" max="263" width="27.25" style="128" customWidth="1"/>
    <col min="264" max="512" width="11.375" style="128"/>
    <col min="513" max="513" width="3.375" style="128" customWidth="1"/>
    <col min="514" max="514" width="67.625" style="128" bestFit="1" customWidth="1"/>
    <col min="515" max="515" width="44.75" style="128" customWidth="1"/>
    <col min="516" max="517" width="25.75" style="128" customWidth="1"/>
    <col min="518" max="518" width="62.375" style="128" customWidth="1"/>
    <col min="519" max="519" width="27.25" style="128" customWidth="1"/>
    <col min="520" max="768" width="11.375" style="128"/>
    <col min="769" max="769" width="3.375" style="128" customWidth="1"/>
    <col min="770" max="770" width="67.625" style="128" bestFit="1" customWidth="1"/>
    <col min="771" max="771" width="44.75" style="128" customWidth="1"/>
    <col min="772" max="773" width="25.75" style="128" customWidth="1"/>
    <col min="774" max="774" width="62.375" style="128" customWidth="1"/>
    <col min="775" max="775" width="27.25" style="128" customWidth="1"/>
    <col min="776" max="1024" width="11.375" style="128"/>
    <col min="1025" max="1025" width="3.375" style="128" customWidth="1"/>
    <col min="1026" max="1026" width="67.625" style="128" bestFit="1" customWidth="1"/>
    <col min="1027" max="1027" width="44.75" style="128" customWidth="1"/>
    <col min="1028" max="1029" width="25.75" style="128" customWidth="1"/>
    <col min="1030" max="1030" width="62.375" style="128" customWidth="1"/>
    <col min="1031" max="1031" width="27.25" style="128" customWidth="1"/>
    <col min="1032" max="1280" width="11.375" style="128"/>
    <col min="1281" max="1281" width="3.375" style="128" customWidth="1"/>
    <col min="1282" max="1282" width="67.625" style="128" bestFit="1" customWidth="1"/>
    <col min="1283" max="1283" width="44.75" style="128" customWidth="1"/>
    <col min="1284" max="1285" width="25.75" style="128" customWidth="1"/>
    <col min="1286" max="1286" width="62.375" style="128" customWidth="1"/>
    <col min="1287" max="1287" width="27.25" style="128" customWidth="1"/>
    <col min="1288" max="1536" width="11.375" style="128"/>
    <col min="1537" max="1537" width="3.375" style="128" customWidth="1"/>
    <col min="1538" max="1538" width="67.625" style="128" bestFit="1" customWidth="1"/>
    <col min="1539" max="1539" width="44.75" style="128" customWidth="1"/>
    <col min="1540" max="1541" width="25.75" style="128" customWidth="1"/>
    <col min="1542" max="1542" width="62.375" style="128" customWidth="1"/>
    <col min="1543" max="1543" width="27.25" style="128" customWidth="1"/>
    <col min="1544" max="1792" width="11.375" style="128"/>
    <col min="1793" max="1793" width="3.375" style="128" customWidth="1"/>
    <col min="1794" max="1794" width="67.625" style="128" bestFit="1" customWidth="1"/>
    <col min="1795" max="1795" width="44.75" style="128" customWidth="1"/>
    <col min="1796" max="1797" width="25.75" style="128" customWidth="1"/>
    <col min="1798" max="1798" width="62.375" style="128" customWidth="1"/>
    <col min="1799" max="1799" width="27.25" style="128" customWidth="1"/>
    <col min="1800" max="2048" width="11.375" style="128"/>
    <col min="2049" max="2049" width="3.375" style="128" customWidth="1"/>
    <col min="2050" max="2050" width="67.625" style="128" bestFit="1" customWidth="1"/>
    <col min="2051" max="2051" width="44.75" style="128" customWidth="1"/>
    <col min="2052" max="2053" width="25.75" style="128" customWidth="1"/>
    <col min="2054" max="2054" width="62.375" style="128" customWidth="1"/>
    <col min="2055" max="2055" width="27.25" style="128" customWidth="1"/>
    <col min="2056" max="2304" width="11.375" style="128"/>
    <col min="2305" max="2305" width="3.375" style="128" customWidth="1"/>
    <col min="2306" max="2306" width="67.625" style="128" bestFit="1" customWidth="1"/>
    <col min="2307" max="2307" width="44.75" style="128" customWidth="1"/>
    <col min="2308" max="2309" width="25.75" style="128" customWidth="1"/>
    <col min="2310" max="2310" width="62.375" style="128" customWidth="1"/>
    <col min="2311" max="2311" width="27.25" style="128" customWidth="1"/>
    <col min="2312" max="2560" width="11.375" style="128"/>
    <col min="2561" max="2561" width="3.375" style="128" customWidth="1"/>
    <col min="2562" max="2562" width="67.625" style="128" bestFit="1" customWidth="1"/>
    <col min="2563" max="2563" width="44.75" style="128" customWidth="1"/>
    <col min="2564" max="2565" width="25.75" style="128" customWidth="1"/>
    <col min="2566" max="2566" width="62.375" style="128" customWidth="1"/>
    <col min="2567" max="2567" width="27.25" style="128" customWidth="1"/>
    <col min="2568" max="2816" width="11.375" style="128"/>
    <col min="2817" max="2817" width="3.375" style="128" customWidth="1"/>
    <col min="2818" max="2818" width="67.625" style="128" bestFit="1" customWidth="1"/>
    <col min="2819" max="2819" width="44.75" style="128" customWidth="1"/>
    <col min="2820" max="2821" width="25.75" style="128" customWidth="1"/>
    <col min="2822" max="2822" width="62.375" style="128" customWidth="1"/>
    <col min="2823" max="2823" width="27.25" style="128" customWidth="1"/>
    <col min="2824" max="3072" width="11.375" style="128"/>
    <col min="3073" max="3073" width="3.375" style="128" customWidth="1"/>
    <col min="3074" max="3074" width="67.625" style="128" bestFit="1" customWidth="1"/>
    <col min="3075" max="3075" width="44.75" style="128" customWidth="1"/>
    <col min="3076" max="3077" width="25.75" style="128" customWidth="1"/>
    <col min="3078" max="3078" width="62.375" style="128" customWidth="1"/>
    <col min="3079" max="3079" width="27.25" style="128" customWidth="1"/>
    <col min="3080" max="3328" width="11.375" style="128"/>
    <col min="3329" max="3329" width="3.375" style="128" customWidth="1"/>
    <col min="3330" max="3330" width="67.625" style="128" bestFit="1" customWidth="1"/>
    <col min="3331" max="3331" width="44.75" style="128" customWidth="1"/>
    <col min="3332" max="3333" width="25.75" style="128" customWidth="1"/>
    <col min="3334" max="3334" width="62.375" style="128" customWidth="1"/>
    <col min="3335" max="3335" width="27.25" style="128" customWidth="1"/>
    <col min="3336" max="3584" width="11.375" style="128"/>
    <col min="3585" max="3585" width="3.375" style="128" customWidth="1"/>
    <col min="3586" max="3586" width="67.625" style="128" bestFit="1" customWidth="1"/>
    <col min="3587" max="3587" width="44.75" style="128" customWidth="1"/>
    <col min="3588" max="3589" width="25.75" style="128" customWidth="1"/>
    <col min="3590" max="3590" width="62.375" style="128" customWidth="1"/>
    <col min="3591" max="3591" width="27.25" style="128" customWidth="1"/>
    <col min="3592" max="3840" width="11.375" style="128"/>
    <col min="3841" max="3841" width="3.375" style="128" customWidth="1"/>
    <col min="3842" max="3842" width="67.625" style="128" bestFit="1" customWidth="1"/>
    <col min="3843" max="3843" width="44.75" style="128" customWidth="1"/>
    <col min="3844" max="3845" width="25.75" style="128" customWidth="1"/>
    <col min="3846" max="3846" width="62.375" style="128" customWidth="1"/>
    <col min="3847" max="3847" width="27.25" style="128" customWidth="1"/>
    <col min="3848" max="4096" width="11.375" style="128"/>
    <col min="4097" max="4097" width="3.375" style="128" customWidth="1"/>
    <col min="4098" max="4098" width="67.625" style="128" bestFit="1" customWidth="1"/>
    <col min="4099" max="4099" width="44.75" style="128" customWidth="1"/>
    <col min="4100" max="4101" width="25.75" style="128" customWidth="1"/>
    <col min="4102" max="4102" width="62.375" style="128" customWidth="1"/>
    <col min="4103" max="4103" width="27.25" style="128" customWidth="1"/>
    <col min="4104" max="4352" width="11.375" style="128"/>
    <col min="4353" max="4353" width="3.375" style="128" customWidth="1"/>
    <col min="4354" max="4354" width="67.625" style="128" bestFit="1" customWidth="1"/>
    <col min="4355" max="4355" width="44.75" style="128" customWidth="1"/>
    <col min="4356" max="4357" width="25.75" style="128" customWidth="1"/>
    <col min="4358" max="4358" width="62.375" style="128" customWidth="1"/>
    <col min="4359" max="4359" width="27.25" style="128" customWidth="1"/>
    <col min="4360" max="4608" width="11.375" style="128"/>
    <col min="4609" max="4609" width="3.375" style="128" customWidth="1"/>
    <col min="4610" max="4610" width="67.625" style="128" bestFit="1" customWidth="1"/>
    <col min="4611" max="4611" width="44.75" style="128" customWidth="1"/>
    <col min="4612" max="4613" width="25.75" style="128" customWidth="1"/>
    <col min="4614" max="4614" width="62.375" style="128" customWidth="1"/>
    <col min="4615" max="4615" width="27.25" style="128" customWidth="1"/>
    <col min="4616" max="4864" width="11.375" style="128"/>
    <col min="4865" max="4865" width="3.375" style="128" customWidth="1"/>
    <col min="4866" max="4866" width="67.625" style="128" bestFit="1" customWidth="1"/>
    <col min="4867" max="4867" width="44.75" style="128" customWidth="1"/>
    <col min="4868" max="4869" width="25.75" style="128" customWidth="1"/>
    <col min="4870" max="4870" width="62.375" style="128" customWidth="1"/>
    <col min="4871" max="4871" width="27.25" style="128" customWidth="1"/>
    <col min="4872" max="5120" width="11.375" style="128"/>
    <col min="5121" max="5121" width="3.375" style="128" customWidth="1"/>
    <col min="5122" max="5122" width="67.625" style="128" bestFit="1" customWidth="1"/>
    <col min="5123" max="5123" width="44.75" style="128" customWidth="1"/>
    <col min="5124" max="5125" width="25.75" style="128" customWidth="1"/>
    <col min="5126" max="5126" width="62.375" style="128" customWidth="1"/>
    <col min="5127" max="5127" width="27.25" style="128" customWidth="1"/>
    <col min="5128" max="5376" width="11.375" style="128"/>
    <col min="5377" max="5377" width="3.375" style="128" customWidth="1"/>
    <col min="5378" max="5378" width="67.625" style="128" bestFit="1" customWidth="1"/>
    <col min="5379" max="5379" width="44.75" style="128" customWidth="1"/>
    <col min="5380" max="5381" width="25.75" style="128" customWidth="1"/>
    <col min="5382" max="5382" width="62.375" style="128" customWidth="1"/>
    <col min="5383" max="5383" width="27.25" style="128" customWidth="1"/>
    <col min="5384" max="5632" width="11.375" style="128"/>
    <col min="5633" max="5633" width="3.375" style="128" customWidth="1"/>
    <col min="5634" max="5634" width="67.625" style="128" bestFit="1" customWidth="1"/>
    <col min="5635" max="5635" width="44.75" style="128" customWidth="1"/>
    <col min="5636" max="5637" width="25.75" style="128" customWidth="1"/>
    <col min="5638" max="5638" width="62.375" style="128" customWidth="1"/>
    <col min="5639" max="5639" width="27.25" style="128" customWidth="1"/>
    <col min="5640" max="5888" width="11.375" style="128"/>
    <col min="5889" max="5889" width="3.375" style="128" customWidth="1"/>
    <col min="5890" max="5890" width="67.625" style="128" bestFit="1" customWidth="1"/>
    <col min="5891" max="5891" width="44.75" style="128" customWidth="1"/>
    <col min="5892" max="5893" width="25.75" style="128" customWidth="1"/>
    <col min="5894" max="5894" width="62.375" style="128" customWidth="1"/>
    <col min="5895" max="5895" width="27.25" style="128" customWidth="1"/>
    <col min="5896" max="6144" width="11.375" style="128"/>
    <col min="6145" max="6145" width="3.375" style="128" customWidth="1"/>
    <col min="6146" max="6146" width="67.625" style="128" bestFit="1" customWidth="1"/>
    <col min="6147" max="6147" width="44.75" style="128" customWidth="1"/>
    <col min="6148" max="6149" width="25.75" style="128" customWidth="1"/>
    <col min="6150" max="6150" width="62.375" style="128" customWidth="1"/>
    <col min="6151" max="6151" width="27.25" style="128" customWidth="1"/>
    <col min="6152" max="6400" width="11.375" style="128"/>
    <col min="6401" max="6401" width="3.375" style="128" customWidth="1"/>
    <col min="6402" max="6402" width="67.625" style="128" bestFit="1" customWidth="1"/>
    <col min="6403" max="6403" width="44.75" style="128" customWidth="1"/>
    <col min="6404" max="6405" width="25.75" style="128" customWidth="1"/>
    <col min="6406" max="6406" width="62.375" style="128" customWidth="1"/>
    <col min="6407" max="6407" width="27.25" style="128" customWidth="1"/>
    <col min="6408" max="6656" width="11.375" style="128"/>
    <col min="6657" max="6657" width="3.375" style="128" customWidth="1"/>
    <col min="6658" max="6658" width="67.625" style="128" bestFit="1" customWidth="1"/>
    <col min="6659" max="6659" width="44.75" style="128" customWidth="1"/>
    <col min="6660" max="6661" width="25.75" style="128" customWidth="1"/>
    <col min="6662" max="6662" width="62.375" style="128" customWidth="1"/>
    <col min="6663" max="6663" width="27.25" style="128" customWidth="1"/>
    <col min="6664" max="6912" width="11.375" style="128"/>
    <col min="6913" max="6913" width="3.375" style="128" customWidth="1"/>
    <col min="6914" max="6914" width="67.625" style="128" bestFit="1" customWidth="1"/>
    <col min="6915" max="6915" width="44.75" style="128" customWidth="1"/>
    <col min="6916" max="6917" width="25.75" style="128" customWidth="1"/>
    <col min="6918" max="6918" width="62.375" style="128" customWidth="1"/>
    <col min="6919" max="6919" width="27.25" style="128" customWidth="1"/>
    <col min="6920" max="7168" width="11.375" style="128"/>
    <col min="7169" max="7169" width="3.375" style="128" customWidth="1"/>
    <col min="7170" max="7170" width="67.625" style="128" bestFit="1" customWidth="1"/>
    <col min="7171" max="7171" width="44.75" style="128" customWidth="1"/>
    <col min="7172" max="7173" width="25.75" style="128" customWidth="1"/>
    <col min="7174" max="7174" width="62.375" style="128" customWidth="1"/>
    <col min="7175" max="7175" width="27.25" style="128" customWidth="1"/>
    <col min="7176" max="7424" width="11.375" style="128"/>
    <col min="7425" max="7425" width="3.375" style="128" customWidth="1"/>
    <col min="7426" max="7426" width="67.625" style="128" bestFit="1" customWidth="1"/>
    <col min="7427" max="7427" width="44.75" style="128" customWidth="1"/>
    <col min="7428" max="7429" width="25.75" style="128" customWidth="1"/>
    <col min="7430" max="7430" width="62.375" style="128" customWidth="1"/>
    <col min="7431" max="7431" width="27.25" style="128" customWidth="1"/>
    <col min="7432" max="7680" width="11.375" style="128"/>
    <col min="7681" max="7681" width="3.375" style="128" customWidth="1"/>
    <col min="7682" max="7682" width="67.625" style="128" bestFit="1" customWidth="1"/>
    <col min="7683" max="7683" width="44.75" style="128" customWidth="1"/>
    <col min="7684" max="7685" width="25.75" style="128" customWidth="1"/>
    <col min="7686" max="7686" width="62.375" style="128" customWidth="1"/>
    <col min="7687" max="7687" width="27.25" style="128" customWidth="1"/>
    <col min="7688" max="7936" width="11.375" style="128"/>
    <col min="7937" max="7937" width="3.375" style="128" customWidth="1"/>
    <col min="7938" max="7938" width="67.625" style="128" bestFit="1" customWidth="1"/>
    <col min="7939" max="7939" width="44.75" style="128" customWidth="1"/>
    <col min="7940" max="7941" width="25.75" style="128" customWidth="1"/>
    <col min="7942" max="7942" width="62.375" style="128" customWidth="1"/>
    <col min="7943" max="7943" width="27.25" style="128" customWidth="1"/>
    <col min="7944" max="8192" width="11.375" style="128"/>
    <col min="8193" max="8193" width="3.375" style="128" customWidth="1"/>
    <col min="8194" max="8194" width="67.625" style="128" bestFit="1" customWidth="1"/>
    <col min="8195" max="8195" width="44.75" style="128" customWidth="1"/>
    <col min="8196" max="8197" width="25.75" style="128" customWidth="1"/>
    <col min="8198" max="8198" width="62.375" style="128" customWidth="1"/>
    <col min="8199" max="8199" width="27.25" style="128" customWidth="1"/>
    <col min="8200" max="8448" width="11.375" style="128"/>
    <col min="8449" max="8449" width="3.375" style="128" customWidth="1"/>
    <col min="8450" max="8450" width="67.625" style="128" bestFit="1" customWidth="1"/>
    <col min="8451" max="8451" width="44.75" style="128" customWidth="1"/>
    <col min="8452" max="8453" width="25.75" style="128" customWidth="1"/>
    <col min="8454" max="8454" width="62.375" style="128" customWidth="1"/>
    <col min="8455" max="8455" width="27.25" style="128" customWidth="1"/>
    <col min="8456" max="8704" width="11.375" style="128"/>
    <col min="8705" max="8705" width="3.375" style="128" customWidth="1"/>
    <col min="8706" max="8706" width="67.625" style="128" bestFit="1" customWidth="1"/>
    <col min="8707" max="8707" width="44.75" style="128" customWidth="1"/>
    <col min="8708" max="8709" width="25.75" style="128" customWidth="1"/>
    <col min="8710" max="8710" width="62.375" style="128" customWidth="1"/>
    <col min="8711" max="8711" width="27.25" style="128" customWidth="1"/>
    <col min="8712" max="8960" width="11.375" style="128"/>
    <col min="8961" max="8961" width="3.375" style="128" customWidth="1"/>
    <col min="8962" max="8962" width="67.625" style="128" bestFit="1" customWidth="1"/>
    <col min="8963" max="8963" width="44.75" style="128" customWidth="1"/>
    <col min="8964" max="8965" width="25.75" style="128" customWidth="1"/>
    <col min="8966" max="8966" width="62.375" style="128" customWidth="1"/>
    <col min="8967" max="8967" width="27.25" style="128" customWidth="1"/>
    <col min="8968" max="9216" width="11.375" style="128"/>
    <col min="9217" max="9217" width="3.375" style="128" customWidth="1"/>
    <col min="9218" max="9218" width="67.625" style="128" bestFit="1" customWidth="1"/>
    <col min="9219" max="9219" width="44.75" style="128" customWidth="1"/>
    <col min="9220" max="9221" width="25.75" style="128" customWidth="1"/>
    <col min="9222" max="9222" width="62.375" style="128" customWidth="1"/>
    <col min="9223" max="9223" width="27.25" style="128" customWidth="1"/>
    <col min="9224" max="9472" width="11.375" style="128"/>
    <col min="9473" max="9473" width="3.375" style="128" customWidth="1"/>
    <col min="9474" max="9474" width="67.625" style="128" bestFit="1" customWidth="1"/>
    <col min="9475" max="9475" width="44.75" style="128" customWidth="1"/>
    <col min="9476" max="9477" width="25.75" style="128" customWidth="1"/>
    <col min="9478" max="9478" width="62.375" style="128" customWidth="1"/>
    <col min="9479" max="9479" width="27.25" style="128" customWidth="1"/>
    <col min="9480" max="9728" width="11.375" style="128"/>
    <col min="9729" max="9729" width="3.375" style="128" customWidth="1"/>
    <col min="9730" max="9730" width="67.625" style="128" bestFit="1" customWidth="1"/>
    <col min="9731" max="9731" width="44.75" style="128" customWidth="1"/>
    <col min="9732" max="9733" width="25.75" style="128" customWidth="1"/>
    <col min="9734" max="9734" width="62.375" style="128" customWidth="1"/>
    <col min="9735" max="9735" width="27.25" style="128" customWidth="1"/>
    <col min="9736" max="9984" width="11.375" style="128"/>
    <col min="9985" max="9985" width="3.375" style="128" customWidth="1"/>
    <col min="9986" max="9986" width="67.625" style="128" bestFit="1" customWidth="1"/>
    <col min="9987" max="9987" width="44.75" style="128" customWidth="1"/>
    <col min="9988" max="9989" width="25.75" style="128" customWidth="1"/>
    <col min="9990" max="9990" width="62.375" style="128" customWidth="1"/>
    <col min="9991" max="9991" width="27.25" style="128" customWidth="1"/>
    <col min="9992" max="10240" width="11.375" style="128"/>
    <col min="10241" max="10241" width="3.375" style="128" customWidth="1"/>
    <col min="10242" max="10242" width="67.625" style="128" bestFit="1" customWidth="1"/>
    <col min="10243" max="10243" width="44.75" style="128" customWidth="1"/>
    <col min="10244" max="10245" width="25.75" style="128" customWidth="1"/>
    <col min="10246" max="10246" width="62.375" style="128" customWidth="1"/>
    <col min="10247" max="10247" width="27.25" style="128" customWidth="1"/>
    <col min="10248" max="10496" width="11.375" style="128"/>
    <col min="10497" max="10497" width="3.375" style="128" customWidth="1"/>
    <col min="10498" max="10498" width="67.625" style="128" bestFit="1" customWidth="1"/>
    <col min="10499" max="10499" width="44.75" style="128" customWidth="1"/>
    <col min="10500" max="10501" width="25.75" style="128" customWidth="1"/>
    <col min="10502" max="10502" width="62.375" style="128" customWidth="1"/>
    <col min="10503" max="10503" width="27.25" style="128" customWidth="1"/>
    <col min="10504" max="10752" width="11.375" style="128"/>
    <col min="10753" max="10753" width="3.375" style="128" customWidth="1"/>
    <col min="10754" max="10754" width="67.625" style="128" bestFit="1" customWidth="1"/>
    <col min="10755" max="10755" width="44.75" style="128" customWidth="1"/>
    <col min="10756" max="10757" width="25.75" style="128" customWidth="1"/>
    <col min="10758" max="10758" width="62.375" style="128" customWidth="1"/>
    <col min="10759" max="10759" width="27.25" style="128" customWidth="1"/>
    <col min="10760" max="11008" width="11.375" style="128"/>
    <col min="11009" max="11009" width="3.375" style="128" customWidth="1"/>
    <col min="11010" max="11010" width="67.625" style="128" bestFit="1" customWidth="1"/>
    <col min="11011" max="11011" width="44.75" style="128" customWidth="1"/>
    <col min="11012" max="11013" width="25.75" style="128" customWidth="1"/>
    <col min="11014" max="11014" width="62.375" style="128" customWidth="1"/>
    <col min="11015" max="11015" width="27.25" style="128" customWidth="1"/>
    <col min="11016" max="11264" width="11.375" style="128"/>
    <col min="11265" max="11265" width="3.375" style="128" customWidth="1"/>
    <col min="11266" max="11266" width="67.625" style="128" bestFit="1" customWidth="1"/>
    <col min="11267" max="11267" width="44.75" style="128" customWidth="1"/>
    <col min="11268" max="11269" width="25.75" style="128" customWidth="1"/>
    <col min="11270" max="11270" width="62.375" style="128" customWidth="1"/>
    <col min="11271" max="11271" width="27.25" style="128" customWidth="1"/>
    <col min="11272" max="11520" width="11.375" style="128"/>
    <col min="11521" max="11521" width="3.375" style="128" customWidth="1"/>
    <col min="11522" max="11522" width="67.625" style="128" bestFit="1" customWidth="1"/>
    <col min="11523" max="11523" width="44.75" style="128" customWidth="1"/>
    <col min="11524" max="11525" width="25.75" style="128" customWidth="1"/>
    <col min="11526" max="11526" width="62.375" style="128" customWidth="1"/>
    <col min="11527" max="11527" width="27.25" style="128" customWidth="1"/>
    <col min="11528" max="11776" width="11.375" style="128"/>
    <col min="11777" max="11777" width="3.375" style="128" customWidth="1"/>
    <col min="11778" max="11778" width="67.625" style="128" bestFit="1" customWidth="1"/>
    <col min="11779" max="11779" width="44.75" style="128" customWidth="1"/>
    <col min="11780" max="11781" width="25.75" style="128" customWidth="1"/>
    <col min="11782" max="11782" width="62.375" style="128" customWidth="1"/>
    <col min="11783" max="11783" width="27.25" style="128" customWidth="1"/>
    <col min="11784" max="12032" width="11.375" style="128"/>
    <col min="12033" max="12033" width="3.375" style="128" customWidth="1"/>
    <col min="12034" max="12034" width="67.625" style="128" bestFit="1" customWidth="1"/>
    <col min="12035" max="12035" width="44.75" style="128" customWidth="1"/>
    <col min="12036" max="12037" width="25.75" style="128" customWidth="1"/>
    <col min="12038" max="12038" width="62.375" style="128" customWidth="1"/>
    <col min="12039" max="12039" width="27.25" style="128" customWidth="1"/>
    <col min="12040" max="12288" width="11.375" style="128"/>
    <col min="12289" max="12289" width="3.375" style="128" customWidth="1"/>
    <col min="12290" max="12290" width="67.625" style="128" bestFit="1" customWidth="1"/>
    <col min="12291" max="12291" width="44.75" style="128" customWidth="1"/>
    <col min="12292" max="12293" width="25.75" style="128" customWidth="1"/>
    <col min="12294" max="12294" width="62.375" style="128" customWidth="1"/>
    <col min="12295" max="12295" width="27.25" style="128" customWidth="1"/>
    <col min="12296" max="12544" width="11.375" style="128"/>
    <col min="12545" max="12545" width="3.375" style="128" customWidth="1"/>
    <col min="12546" max="12546" width="67.625" style="128" bestFit="1" customWidth="1"/>
    <col min="12547" max="12547" width="44.75" style="128" customWidth="1"/>
    <col min="12548" max="12549" width="25.75" style="128" customWidth="1"/>
    <col min="12550" max="12550" width="62.375" style="128" customWidth="1"/>
    <col min="12551" max="12551" width="27.25" style="128" customWidth="1"/>
    <col min="12552" max="12800" width="11.375" style="128"/>
    <col min="12801" max="12801" width="3.375" style="128" customWidth="1"/>
    <col min="12802" max="12802" width="67.625" style="128" bestFit="1" customWidth="1"/>
    <col min="12803" max="12803" width="44.75" style="128" customWidth="1"/>
    <col min="12804" max="12805" width="25.75" style="128" customWidth="1"/>
    <col min="12806" max="12806" width="62.375" style="128" customWidth="1"/>
    <col min="12807" max="12807" width="27.25" style="128" customWidth="1"/>
    <col min="12808" max="13056" width="11.375" style="128"/>
    <col min="13057" max="13057" width="3.375" style="128" customWidth="1"/>
    <col min="13058" max="13058" width="67.625" style="128" bestFit="1" customWidth="1"/>
    <col min="13059" max="13059" width="44.75" style="128" customWidth="1"/>
    <col min="13060" max="13061" width="25.75" style="128" customWidth="1"/>
    <col min="13062" max="13062" width="62.375" style="128" customWidth="1"/>
    <col min="13063" max="13063" width="27.25" style="128" customWidth="1"/>
    <col min="13064" max="13312" width="11.375" style="128"/>
    <col min="13313" max="13313" width="3.375" style="128" customWidth="1"/>
    <col min="13314" max="13314" width="67.625" style="128" bestFit="1" customWidth="1"/>
    <col min="13315" max="13315" width="44.75" style="128" customWidth="1"/>
    <col min="13316" max="13317" width="25.75" style="128" customWidth="1"/>
    <col min="13318" max="13318" width="62.375" style="128" customWidth="1"/>
    <col min="13319" max="13319" width="27.25" style="128" customWidth="1"/>
    <col min="13320" max="13568" width="11.375" style="128"/>
    <col min="13569" max="13569" width="3.375" style="128" customWidth="1"/>
    <col min="13570" max="13570" width="67.625" style="128" bestFit="1" customWidth="1"/>
    <col min="13571" max="13571" width="44.75" style="128" customWidth="1"/>
    <col min="13572" max="13573" width="25.75" style="128" customWidth="1"/>
    <col min="13574" max="13574" width="62.375" style="128" customWidth="1"/>
    <col min="13575" max="13575" width="27.25" style="128" customWidth="1"/>
    <col min="13576" max="13824" width="11.375" style="128"/>
    <col min="13825" max="13825" width="3.375" style="128" customWidth="1"/>
    <col min="13826" max="13826" width="67.625" style="128" bestFit="1" customWidth="1"/>
    <col min="13827" max="13827" width="44.75" style="128" customWidth="1"/>
    <col min="13828" max="13829" width="25.75" style="128" customWidth="1"/>
    <col min="13830" max="13830" width="62.375" style="128" customWidth="1"/>
    <col min="13831" max="13831" width="27.25" style="128" customWidth="1"/>
    <col min="13832" max="14080" width="11.375" style="128"/>
    <col min="14081" max="14081" width="3.375" style="128" customWidth="1"/>
    <col min="14082" max="14082" width="67.625" style="128" bestFit="1" customWidth="1"/>
    <col min="14083" max="14083" width="44.75" style="128" customWidth="1"/>
    <col min="14084" max="14085" width="25.75" style="128" customWidth="1"/>
    <col min="14086" max="14086" width="62.375" style="128" customWidth="1"/>
    <col min="14087" max="14087" width="27.25" style="128" customWidth="1"/>
    <col min="14088" max="14336" width="11.375" style="128"/>
    <col min="14337" max="14337" width="3.375" style="128" customWidth="1"/>
    <col min="14338" max="14338" width="67.625" style="128" bestFit="1" customWidth="1"/>
    <col min="14339" max="14339" width="44.75" style="128" customWidth="1"/>
    <col min="14340" max="14341" width="25.75" style="128" customWidth="1"/>
    <col min="14342" max="14342" width="62.375" style="128" customWidth="1"/>
    <col min="14343" max="14343" width="27.25" style="128" customWidth="1"/>
    <col min="14344" max="14592" width="11.375" style="128"/>
    <col min="14593" max="14593" width="3.375" style="128" customWidth="1"/>
    <col min="14594" max="14594" width="67.625" style="128" bestFit="1" customWidth="1"/>
    <col min="14595" max="14595" width="44.75" style="128" customWidth="1"/>
    <col min="14596" max="14597" width="25.75" style="128" customWidth="1"/>
    <col min="14598" max="14598" width="62.375" style="128" customWidth="1"/>
    <col min="14599" max="14599" width="27.25" style="128" customWidth="1"/>
    <col min="14600" max="14848" width="11.375" style="128"/>
    <col min="14849" max="14849" width="3.375" style="128" customWidth="1"/>
    <col min="14850" max="14850" width="67.625" style="128" bestFit="1" customWidth="1"/>
    <col min="14851" max="14851" width="44.75" style="128" customWidth="1"/>
    <col min="14852" max="14853" width="25.75" style="128" customWidth="1"/>
    <col min="14854" max="14854" width="62.375" style="128" customWidth="1"/>
    <col min="14855" max="14855" width="27.25" style="128" customWidth="1"/>
    <col min="14856" max="15104" width="11.375" style="128"/>
    <col min="15105" max="15105" width="3.375" style="128" customWidth="1"/>
    <col min="15106" max="15106" width="67.625" style="128" bestFit="1" customWidth="1"/>
    <col min="15107" max="15107" width="44.75" style="128" customWidth="1"/>
    <col min="15108" max="15109" width="25.75" style="128" customWidth="1"/>
    <col min="15110" max="15110" width="62.375" style="128" customWidth="1"/>
    <col min="15111" max="15111" width="27.25" style="128" customWidth="1"/>
    <col min="15112" max="15360" width="11.375" style="128"/>
    <col min="15361" max="15361" width="3.375" style="128" customWidth="1"/>
    <col min="15362" max="15362" width="67.625" style="128" bestFit="1" customWidth="1"/>
    <col min="15363" max="15363" width="44.75" style="128" customWidth="1"/>
    <col min="15364" max="15365" width="25.75" style="128" customWidth="1"/>
    <col min="15366" max="15366" width="62.375" style="128" customWidth="1"/>
    <col min="15367" max="15367" width="27.25" style="128" customWidth="1"/>
    <col min="15368" max="15616" width="11.375" style="128"/>
    <col min="15617" max="15617" width="3.375" style="128" customWidth="1"/>
    <col min="15618" max="15618" width="67.625" style="128" bestFit="1" customWidth="1"/>
    <col min="15619" max="15619" width="44.75" style="128" customWidth="1"/>
    <col min="15620" max="15621" width="25.75" style="128" customWidth="1"/>
    <col min="15622" max="15622" width="62.375" style="128" customWidth="1"/>
    <col min="15623" max="15623" width="27.25" style="128" customWidth="1"/>
    <col min="15624" max="15872" width="11.375" style="128"/>
    <col min="15873" max="15873" width="3.375" style="128" customWidth="1"/>
    <col min="15874" max="15874" width="67.625" style="128" bestFit="1" customWidth="1"/>
    <col min="15875" max="15875" width="44.75" style="128" customWidth="1"/>
    <col min="15876" max="15877" width="25.75" style="128" customWidth="1"/>
    <col min="15878" max="15878" width="62.375" style="128" customWidth="1"/>
    <col min="15879" max="15879" width="27.25" style="128" customWidth="1"/>
    <col min="15880" max="16128" width="11.375" style="128"/>
    <col min="16129" max="16129" width="3.375" style="128" customWidth="1"/>
    <col min="16130" max="16130" width="67.625" style="128" bestFit="1" customWidth="1"/>
    <col min="16131" max="16131" width="44.75" style="128" customWidth="1"/>
    <col min="16132" max="16133" width="25.75" style="128" customWidth="1"/>
    <col min="16134" max="16134" width="62.375" style="128" customWidth="1"/>
    <col min="16135" max="16135" width="27.25" style="128" customWidth="1"/>
    <col min="16136" max="16384" width="11.375" style="128"/>
  </cols>
  <sheetData>
    <row r="1" spans="2:6" ht="30.1" customHeight="1" x14ac:dyDescent="0.25">
      <c r="C1" s="198" t="s">
        <v>215</v>
      </c>
      <c r="D1" s="198"/>
      <c r="E1" s="198"/>
      <c r="F1" s="198"/>
    </row>
    <row r="2" spans="2:6" ht="30.1" customHeight="1" x14ac:dyDescent="0.25">
      <c r="C2" s="199" t="s">
        <v>216</v>
      </c>
      <c r="D2" s="199"/>
      <c r="E2" s="199"/>
      <c r="F2" s="199"/>
    </row>
    <row r="3" spans="2:6" ht="30.1" customHeight="1" x14ac:dyDescent="0.25">
      <c r="C3" s="199" t="s">
        <v>217</v>
      </c>
      <c r="D3" s="199"/>
      <c r="E3" s="199"/>
      <c r="F3" s="199"/>
    </row>
    <row r="4" spans="2:6" ht="30.1" customHeight="1" x14ac:dyDescent="0.25">
      <c r="C4" s="199" t="s">
        <v>218</v>
      </c>
      <c r="D4" s="199"/>
      <c r="E4" s="199"/>
      <c r="F4" s="199"/>
    </row>
    <row r="5" spans="2:6" x14ac:dyDescent="0.25">
      <c r="B5" s="200" t="s">
        <v>219</v>
      </c>
      <c r="C5" s="200"/>
      <c r="D5" s="200"/>
      <c r="E5" s="200"/>
      <c r="F5" s="200"/>
    </row>
    <row r="6" spans="2:6" ht="33.799999999999997" customHeight="1" x14ac:dyDescent="0.25">
      <c r="B6" s="200"/>
      <c r="C6" s="200"/>
      <c r="D6" s="200"/>
      <c r="E6" s="200"/>
      <c r="F6" s="200"/>
    </row>
    <row r="7" spans="2:6" ht="23.95" customHeight="1" x14ac:dyDescent="0.25">
      <c r="B7" s="129" t="s">
        <v>220</v>
      </c>
      <c r="C7" s="130"/>
      <c r="D7" s="131"/>
      <c r="E7" s="131"/>
    </row>
    <row r="8" spans="2:6" ht="36" customHeight="1" thickBot="1" x14ac:dyDescent="0.3">
      <c r="D8" s="201" t="s">
        <v>221</v>
      </c>
      <c r="E8" s="202"/>
      <c r="F8" s="133" t="s">
        <v>222</v>
      </c>
    </row>
    <row r="9" spans="2:6" ht="31.95" thickBot="1" x14ac:dyDescent="0.3">
      <c r="D9" s="134" t="s">
        <v>223</v>
      </c>
      <c r="E9" s="134" t="s">
        <v>224</v>
      </c>
    </row>
    <row r="10" spans="2:6" ht="58.6" customHeight="1" thickBot="1" x14ac:dyDescent="0.3">
      <c r="B10" s="135" t="s">
        <v>225</v>
      </c>
      <c r="C10" s="134"/>
      <c r="D10" s="136"/>
      <c r="E10" s="136">
        <f>D10*1.196</f>
        <v>0</v>
      </c>
      <c r="F10" s="130" t="s">
        <v>226</v>
      </c>
    </row>
    <row r="12" spans="2:6" ht="16.3" thickBot="1" x14ac:dyDescent="0.3"/>
    <row r="13" spans="2:6" ht="47.55" thickBot="1" x14ac:dyDescent="0.3">
      <c r="B13" s="135" t="s">
        <v>227</v>
      </c>
      <c r="C13" s="134" t="s">
        <v>228</v>
      </c>
      <c r="D13" s="134" t="s">
        <v>229</v>
      </c>
      <c r="E13" s="134" t="s">
        <v>230</v>
      </c>
      <c r="F13" s="130"/>
    </row>
    <row r="14" spans="2:6" ht="32.950000000000003" customHeight="1" x14ac:dyDescent="0.25">
      <c r="B14" s="188" t="s">
        <v>231</v>
      </c>
      <c r="C14" s="130" t="s">
        <v>232</v>
      </c>
      <c r="D14" s="138"/>
      <c r="E14" s="136">
        <f>D14*1.196</f>
        <v>0</v>
      </c>
      <c r="F14" s="191" t="s">
        <v>233</v>
      </c>
    </row>
    <row r="15" spans="2:6" ht="32.950000000000003" customHeight="1" x14ac:dyDescent="0.25">
      <c r="B15" s="189"/>
      <c r="C15" s="139" t="s">
        <v>188</v>
      </c>
      <c r="D15" s="138"/>
      <c r="E15" s="136">
        <f>D15*1.196</f>
        <v>0</v>
      </c>
      <c r="F15" s="192"/>
    </row>
    <row r="16" spans="2:6" ht="32.950000000000003" customHeight="1" x14ac:dyDescent="0.25">
      <c r="B16" s="189"/>
      <c r="C16" s="139" t="s">
        <v>234</v>
      </c>
      <c r="D16" s="138"/>
      <c r="E16" s="136">
        <f>D16*1.196</f>
        <v>0</v>
      </c>
      <c r="F16" s="192"/>
    </row>
    <row r="17" spans="2:6" ht="32.950000000000003" customHeight="1" x14ac:dyDescent="0.25">
      <c r="B17" s="189"/>
      <c r="C17" s="139" t="s">
        <v>190</v>
      </c>
      <c r="D17" s="138"/>
      <c r="E17" s="136">
        <f>D17*1.196</f>
        <v>0</v>
      </c>
      <c r="F17" s="192"/>
    </row>
    <row r="18" spans="2:6" ht="32.950000000000003" customHeight="1" x14ac:dyDescent="0.25">
      <c r="B18" s="190"/>
      <c r="C18" s="139" t="s">
        <v>183</v>
      </c>
      <c r="D18" s="136"/>
      <c r="E18" s="136">
        <f>D18*1.196</f>
        <v>0</v>
      </c>
      <c r="F18" s="193"/>
    </row>
    <row r="19" spans="2:6" ht="9.5500000000000007" customHeight="1" x14ac:dyDescent="0.25">
      <c r="B19" s="140"/>
      <c r="C19" s="132"/>
    </row>
    <row r="20" spans="2:6" ht="16.3" thickBot="1" x14ac:dyDescent="0.3"/>
    <row r="21" spans="2:6" ht="42.8" customHeight="1" thickBot="1" x14ac:dyDescent="0.3">
      <c r="B21" s="135" t="s">
        <v>235</v>
      </c>
      <c r="C21" s="134"/>
      <c r="D21" s="134" t="s">
        <v>236</v>
      </c>
      <c r="E21" s="134" t="s">
        <v>237</v>
      </c>
      <c r="F21" s="194" t="s">
        <v>238</v>
      </c>
    </row>
    <row r="22" spans="2:6" ht="30.1" customHeight="1" x14ac:dyDescent="0.25">
      <c r="B22" s="141" t="s">
        <v>239</v>
      </c>
      <c r="C22" s="141"/>
      <c r="D22" s="142"/>
      <c r="E22" s="143">
        <f>D22*1.196</f>
        <v>0</v>
      </c>
      <c r="F22" s="194"/>
    </row>
    <row r="23" spans="2:6" ht="30.1" customHeight="1" x14ac:dyDescent="0.25">
      <c r="B23" s="144" t="s">
        <v>240</v>
      </c>
      <c r="C23" s="139"/>
      <c r="D23" s="136"/>
      <c r="E23" s="143">
        <f t="shared" ref="E23:E43" si="0">D23*1.196</f>
        <v>0</v>
      </c>
      <c r="F23" s="194"/>
    </row>
    <row r="24" spans="2:6" ht="30.1" customHeight="1" x14ac:dyDescent="0.25">
      <c r="B24" s="144" t="s">
        <v>241</v>
      </c>
      <c r="C24" s="139"/>
      <c r="D24" s="136"/>
      <c r="E24" s="143">
        <f t="shared" si="0"/>
        <v>0</v>
      </c>
      <c r="F24" s="194"/>
    </row>
    <row r="25" spans="2:6" ht="30.1" customHeight="1" x14ac:dyDescent="0.25">
      <c r="B25" s="144" t="s">
        <v>242</v>
      </c>
      <c r="C25" s="139"/>
      <c r="D25" s="136"/>
      <c r="E25" s="143">
        <f t="shared" si="0"/>
        <v>0</v>
      </c>
      <c r="F25" s="194"/>
    </row>
    <row r="26" spans="2:6" ht="30.1" customHeight="1" x14ac:dyDescent="0.25">
      <c r="B26" s="144" t="s">
        <v>243</v>
      </c>
      <c r="C26" s="139"/>
      <c r="D26" s="136"/>
      <c r="E26" s="143">
        <f t="shared" si="0"/>
        <v>0</v>
      </c>
      <c r="F26" s="194"/>
    </row>
    <row r="27" spans="2:6" ht="30.1" customHeight="1" x14ac:dyDescent="0.25">
      <c r="B27" s="144" t="s">
        <v>244</v>
      </c>
      <c r="C27" s="139"/>
      <c r="D27" s="136"/>
      <c r="E27" s="143">
        <f t="shared" si="0"/>
        <v>0</v>
      </c>
      <c r="F27" s="194"/>
    </row>
    <row r="28" spans="2:6" ht="30.1" customHeight="1" x14ac:dyDescent="0.25">
      <c r="B28" s="144" t="s">
        <v>245</v>
      </c>
      <c r="C28" s="139"/>
      <c r="D28" s="136"/>
      <c r="E28" s="143">
        <f t="shared" si="0"/>
        <v>0</v>
      </c>
      <c r="F28" s="194"/>
    </row>
    <row r="29" spans="2:6" ht="30.1" customHeight="1" x14ac:dyDescent="0.25">
      <c r="B29" s="144" t="s">
        <v>246</v>
      </c>
      <c r="C29" s="139"/>
      <c r="D29" s="136"/>
      <c r="E29" s="143">
        <f t="shared" si="0"/>
        <v>0</v>
      </c>
      <c r="F29" s="194"/>
    </row>
    <row r="30" spans="2:6" ht="30.1" customHeight="1" x14ac:dyDescent="0.25">
      <c r="B30" s="144" t="s">
        <v>247</v>
      </c>
      <c r="C30" s="139"/>
      <c r="D30" s="136"/>
      <c r="E30" s="143">
        <f t="shared" si="0"/>
        <v>0</v>
      </c>
      <c r="F30" s="194"/>
    </row>
    <row r="31" spans="2:6" ht="30.1" customHeight="1" x14ac:dyDescent="0.25">
      <c r="B31" s="144" t="s">
        <v>248</v>
      </c>
      <c r="C31" s="139"/>
      <c r="D31" s="136"/>
      <c r="E31" s="143">
        <f t="shared" si="0"/>
        <v>0</v>
      </c>
      <c r="F31" s="194"/>
    </row>
    <row r="32" spans="2:6" ht="30.1" customHeight="1" x14ac:dyDescent="0.25">
      <c r="B32" s="144" t="s">
        <v>249</v>
      </c>
      <c r="C32" s="139"/>
      <c r="D32" s="136"/>
      <c r="E32" s="143">
        <f t="shared" si="0"/>
        <v>0</v>
      </c>
      <c r="F32" s="194"/>
    </row>
    <row r="33" spans="2:6" ht="30.1" customHeight="1" x14ac:dyDescent="0.25">
      <c r="B33" s="144" t="s">
        <v>250</v>
      </c>
      <c r="C33" s="139"/>
      <c r="D33" s="136"/>
      <c r="E33" s="143">
        <f t="shared" si="0"/>
        <v>0</v>
      </c>
      <c r="F33" s="194"/>
    </row>
    <row r="34" spans="2:6" ht="30.1" customHeight="1" x14ac:dyDescent="0.25">
      <c r="B34" s="144" t="s">
        <v>251</v>
      </c>
      <c r="C34" s="139"/>
      <c r="D34" s="136"/>
      <c r="E34" s="143">
        <f t="shared" si="0"/>
        <v>0</v>
      </c>
      <c r="F34" s="194"/>
    </row>
    <row r="35" spans="2:6" ht="30.1" customHeight="1" x14ac:dyDescent="0.25">
      <c r="B35" s="144" t="s">
        <v>252</v>
      </c>
      <c r="C35" s="139"/>
      <c r="D35" s="136"/>
      <c r="E35" s="143">
        <f t="shared" si="0"/>
        <v>0</v>
      </c>
      <c r="F35" s="194"/>
    </row>
    <row r="36" spans="2:6" ht="30.1" customHeight="1" x14ac:dyDescent="0.25">
      <c r="B36" s="144" t="s">
        <v>253</v>
      </c>
      <c r="C36" s="139"/>
      <c r="D36" s="136"/>
      <c r="E36" s="143">
        <f t="shared" si="0"/>
        <v>0</v>
      </c>
      <c r="F36" s="194"/>
    </row>
    <row r="37" spans="2:6" ht="30.1" customHeight="1" x14ac:dyDescent="0.25">
      <c r="B37" s="144" t="s">
        <v>254</v>
      </c>
      <c r="C37" s="139"/>
      <c r="D37" s="136"/>
      <c r="E37" s="143">
        <f t="shared" si="0"/>
        <v>0</v>
      </c>
      <c r="F37" s="194"/>
    </row>
    <row r="38" spans="2:6" ht="30.1" customHeight="1" x14ac:dyDescent="0.25">
      <c r="B38" s="144" t="s">
        <v>255</v>
      </c>
      <c r="C38" s="139"/>
      <c r="D38" s="136"/>
      <c r="E38" s="143">
        <f t="shared" si="0"/>
        <v>0</v>
      </c>
      <c r="F38" s="194"/>
    </row>
    <row r="39" spans="2:6" ht="30.1" customHeight="1" x14ac:dyDescent="0.25">
      <c r="B39" s="144" t="s">
        <v>256</v>
      </c>
      <c r="C39" s="139"/>
      <c r="D39" s="136"/>
      <c r="E39" s="143">
        <f t="shared" si="0"/>
        <v>0</v>
      </c>
      <c r="F39" s="194"/>
    </row>
    <row r="40" spans="2:6" ht="30.1" customHeight="1" x14ac:dyDescent="0.25">
      <c r="B40" s="144" t="s">
        <v>257</v>
      </c>
      <c r="C40" s="139"/>
      <c r="D40" s="136"/>
      <c r="E40" s="143">
        <f t="shared" si="0"/>
        <v>0</v>
      </c>
      <c r="F40" s="194"/>
    </row>
    <row r="41" spans="2:6" ht="30.1" customHeight="1" x14ac:dyDescent="0.25">
      <c r="B41" s="144" t="s">
        <v>258</v>
      </c>
      <c r="C41" s="139"/>
      <c r="D41" s="136"/>
      <c r="E41" s="143">
        <f t="shared" si="0"/>
        <v>0</v>
      </c>
      <c r="F41" s="194"/>
    </row>
    <row r="42" spans="2:6" ht="30.1" customHeight="1" x14ac:dyDescent="0.25">
      <c r="B42" s="144" t="s">
        <v>259</v>
      </c>
      <c r="C42" s="139"/>
      <c r="D42" s="136"/>
      <c r="E42" s="143">
        <f t="shared" si="0"/>
        <v>0</v>
      </c>
      <c r="F42" s="194"/>
    </row>
    <row r="43" spans="2:6" ht="30.1" customHeight="1" x14ac:dyDescent="0.25">
      <c r="B43" s="144" t="s">
        <v>260</v>
      </c>
      <c r="C43" s="139"/>
      <c r="D43" s="136"/>
      <c r="E43" s="143">
        <f t="shared" si="0"/>
        <v>0</v>
      </c>
      <c r="F43" s="194"/>
    </row>
    <row r="44" spans="2:6" ht="16.3" thickBot="1" x14ac:dyDescent="0.3"/>
    <row r="45" spans="2:6" ht="48.1" customHeight="1" thickBot="1" x14ac:dyDescent="0.3">
      <c r="B45" s="195" t="s">
        <v>64</v>
      </c>
      <c r="C45" s="134"/>
      <c r="D45" s="134" t="s">
        <v>65</v>
      </c>
      <c r="E45" s="134" t="s">
        <v>261</v>
      </c>
      <c r="F45" s="191" t="s">
        <v>336</v>
      </c>
    </row>
    <row r="46" spans="2:6" ht="74.05" customHeight="1" x14ac:dyDescent="0.25">
      <c r="B46" s="196"/>
      <c r="C46" s="145"/>
      <c r="D46" s="136"/>
      <c r="E46" s="136">
        <f>D46*1.196</f>
        <v>0</v>
      </c>
      <c r="F46" s="192"/>
    </row>
    <row r="48" spans="2:6" x14ac:dyDescent="0.25">
      <c r="F48" s="147" t="s">
        <v>36</v>
      </c>
    </row>
    <row r="49" spans="6:6" x14ac:dyDescent="0.25">
      <c r="F49" s="130" t="s">
        <v>262</v>
      </c>
    </row>
    <row r="50" spans="6:6" x14ac:dyDescent="0.25">
      <c r="F50" s="197"/>
    </row>
    <row r="51" spans="6:6" x14ac:dyDescent="0.25">
      <c r="F51" s="197"/>
    </row>
    <row r="52" spans="6:6" x14ac:dyDescent="0.25">
      <c r="F52" s="197"/>
    </row>
    <row r="53" spans="6:6" x14ac:dyDescent="0.25">
      <c r="F53" s="197"/>
    </row>
    <row r="54" spans="6:6" x14ac:dyDescent="0.25">
      <c r="F54" s="197"/>
    </row>
  </sheetData>
  <sheetProtection formatCells="0" formatColumns="0" formatRows="0" insertColumns="0" insertRows="0"/>
  <mergeCells count="12">
    <mergeCell ref="F50:F54"/>
    <mergeCell ref="C1:F1"/>
    <mergeCell ref="C2:F2"/>
    <mergeCell ref="C3:F3"/>
    <mergeCell ref="C4:F4"/>
    <mergeCell ref="B5:F6"/>
    <mergeCell ref="D8:E8"/>
    <mergeCell ref="B14:B18"/>
    <mergeCell ref="F14:F18"/>
    <mergeCell ref="F21:F43"/>
    <mergeCell ref="B45:B46"/>
    <mergeCell ref="F45:F46"/>
  </mergeCells>
  <conditionalFormatting sqref="D8 F8">
    <cfRule type="cellIs" dxfId="61" priority="1" operator="equal">
      <formula>0</formula>
    </cfRule>
  </conditionalFormatting>
  <pageMargins left="0.15748031496062992" right="0.15748031496062992" top="0.27559055118110237" bottom="0.19685039370078741" header="0.23622047244094491" footer="0.15748031496062992"/>
  <pageSetup paperSize="9" scale="62" fitToHeight="0" orientation="landscape" r:id="rId1"/>
  <headerFooter alignWithMargins="0"/>
  <rowBreaks count="1" manualBreakCount="1">
    <brk id="2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96717-9DBE-4612-BF04-A143860BA0F0}">
  <sheetPr>
    <pageSetUpPr fitToPage="1"/>
  </sheetPr>
  <dimension ref="B2:G74"/>
  <sheetViews>
    <sheetView view="pageBreakPreview" topLeftCell="A19" zoomScale="70" zoomScaleNormal="70" zoomScaleSheetLayoutView="70" workbookViewId="0">
      <selection activeCell="C68" sqref="C68"/>
    </sheetView>
  </sheetViews>
  <sheetFormatPr baseColWidth="10" defaultColWidth="11.375" defaultRowHeight="15.65" x14ac:dyDescent="0.25"/>
  <cols>
    <col min="1" max="1" width="3.375" style="132" customWidth="1"/>
    <col min="2" max="2" width="50" style="140" bestFit="1" customWidth="1"/>
    <col min="3" max="3" width="22.875" style="132" customWidth="1"/>
    <col min="4" max="4" width="24" style="132" customWidth="1"/>
    <col min="5" max="6" width="29.75" style="131" customWidth="1"/>
    <col min="7" max="7" width="58.125" style="132" customWidth="1"/>
    <col min="8" max="256" width="11.375" style="132"/>
    <col min="257" max="257" width="3.375" style="132" customWidth="1"/>
    <col min="258" max="258" width="50" style="132" bestFit="1" customWidth="1"/>
    <col min="259" max="259" width="22.875" style="132" customWidth="1"/>
    <col min="260" max="260" width="24" style="132" customWidth="1"/>
    <col min="261" max="262" width="29.75" style="132" customWidth="1"/>
    <col min="263" max="263" width="58.125" style="132" customWidth="1"/>
    <col min="264" max="512" width="11.375" style="132"/>
    <col min="513" max="513" width="3.375" style="132" customWidth="1"/>
    <col min="514" max="514" width="50" style="132" bestFit="1" customWidth="1"/>
    <col min="515" max="515" width="22.875" style="132" customWidth="1"/>
    <col min="516" max="516" width="24" style="132" customWidth="1"/>
    <col min="517" max="518" width="29.75" style="132" customWidth="1"/>
    <col min="519" max="519" width="58.125" style="132" customWidth="1"/>
    <col min="520" max="768" width="11.375" style="132"/>
    <col min="769" max="769" width="3.375" style="132" customWidth="1"/>
    <col min="770" max="770" width="50" style="132" bestFit="1" customWidth="1"/>
    <col min="771" max="771" width="22.875" style="132" customWidth="1"/>
    <col min="772" max="772" width="24" style="132" customWidth="1"/>
    <col min="773" max="774" width="29.75" style="132" customWidth="1"/>
    <col min="775" max="775" width="58.125" style="132" customWidth="1"/>
    <col min="776" max="1024" width="11.375" style="132"/>
    <col min="1025" max="1025" width="3.375" style="132" customWidth="1"/>
    <col min="1026" max="1026" width="50" style="132" bestFit="1" customWidth="1"/>
    <col min="1027" max="1027" width="22.875" style="132" customWidth="1"/>
    <col min="1028" max="1028" width="24" style="132" customWidth="1"/>
    <col min="1029" max="1030" width="29.75" style="132" customWidth="1"/>
    <col min="1031" max="1031" width="58.125" style="132" customWidth="1"/>
    <col min="1032" max="1280" width="11.375" style="132"/>
    <col min="1281" max="1281" width="3.375" style="132" customWidth="1"/>
    <col min="1282" max="1282" width="50" style="132" bestFit="1" customWidth="1"/>
    <col min="1283" max="1283" width="22.875" style="132" customWidth="1"/>
    <col min="1284" max="1284" width="24" style="132" customWidth="1"/>
    <col min="1285" max="1286" width="29.75" style="132" customWidth="1"/>
    <col min="1287" max="1287" width="58.125" style="132" customWidth="1"/>
    <col min="1288" max="1536" width="11.375" style="132"/>
    <col min="1537" max="1537" width="3.375" style="132" customWidth="1"/>
    <col min="1538" max="1538" width="50" style="132" bestFit="1" customWidth="1"/>
    <col min="1539" max="1539" width="22.875" style="132" customWidth="1"/>
    <col min="1540" max="1540" width="24" style="132" customWidth="1"/>
    <col min="1541" max="1542" width="29.75" style="132" customWidth="1"/>
    <col min="1543" max="1543" width="58.125" style="132" customWidth="1"/>
    <col min="1544" max="1792" width="11.375" style="132"/>
    <col min="1793" max="1793" width="3.375" style="132" customWidth="1"/>
    <col min="1794" max="1794" width="50" style="132" bestFit="1" customWidth="1"/>
    <col min="1795" max="1795" width="22.875" style="132" customWidth="1"/>
    <col min="1796" max="1796" width="24" style="132" customWidth="1"/>
    <col min="1797" max="1798" width="29.75" style="132" customWidth="1"/>
    <col min="1799" max="1799" width="58.125" style="132" customWidth="1"/>
    <col min="1800" max="2048" width="11.375" style="132"/>
    <col min="2049" max="2049" width="3.375" style="132" customWidth="1"/>
    <col min="2050" max="2050" width="50" style="132" bestFit="1" customWidth="1"/>
    <col min="2051" max="2051" width="22.875" style="132" customWidth="1"/>
    <col min="2052" max="2052" width="24" style="132" customWidth="1"/>
    <col min="2053" max="2054" width="29.75" style="132" customWidth="1"/>
    <col min="2055" max="2055" width="58.125" style="132" customWidth="1"/>
    <col min="2056" max="2304" width="11.375" style="132"/>
    <col min="2305" max="2305" width="3.375" style="132" customWidth="1"/>
    <col min="2306" max="2306" width="50" style="132" bestFit="1" customWidth="1"/>
    <col min="2307" max="2307" width="22.875" style="132" customWidth="1"/>
    <col min="2308" max="2308" width="24" style="132" customWidth="1"/>
    <col min="2309" max="2310" width="29.75" style="132" customWidth="1"/>
    <col min="2311" max="2311" width="58.125" style="132" customWidth="1"/>
    <col min="2312" max="2560" width="11.375" style="132"/>
    <col min="2561" max="2561" width="3.375" style="132" customWidth="1"/>
    <col min="2562" max="2562" width="50" style="132" bestFit="1" customWidth="1"/>
    <col min="2563" max="2563" width="22.875" style="132" customWidth="1"/>
    <col min="2564" max="2564" width="24" style="132" customWidth="1"/>
    <col min="2565" max="2566" width="29.75" style="132" customWidth="1"/>
    <col min="2567" max="2567" width="58.125" style="132" customWidth="1"/>
    <col min="2568" max="2816" width="11.375" style="132"/>
    <col min="2817" max="2817" width="3.375" style="132" customWidth="1"/>
    <col min="2818" max="2818" width="50" style="132" bestFit="1" customWidth="1"/>
    <col min="2819" max="2819" width="22.875" style="132" customWidth="1"/>
    <col min="2820" max="2820" width="24" style="132" customWidth="1"/>
    <col min="2821" max="2822" width="29.75" style="132" customWidth="1"/>
    <col min="2823" max="2823" width="58.125" style="132" customWidth="1"/>
    <col min="2824" max="3072" width="11.375" style="132"/>
    <col min="3073" max="3073" width="3.375" style="132" customWidth="1"/>
    <col min="3074" max="3074" width="50" style="132" bestFit="1" customWidth="1"/>
    <col min="3075" max="3075" width="22.875" style="132" customWidth="1"/>
    <col min="3076" max="3076" width="24" style="132" customWidth="1"/>
    <col min="3077" max="3078" width="29.75" style="132" customWidth="1"/>
    <col min="3079" max="3079" width="58.125" style="132" customWidth="1"/>
    <col min="3080" max="3328" width="11.375" style="132"/>
    <col min="3329" max="3329" width="3.375" style="132" customWidth="1"/>
    <col min="3330" max="3330" width="50" style="132" bestFit="1" customWidth="1"/>
    <col min="3331" max="3331" width="22.875" style="132" customWidth="1"/>
    <col min="3332" max="3332" width="24" style="132" customWidth="1"/>
    <col min="3333" max="3334" width="29.75" style="132" customWidth="1"/>
    <col min="3335" max="3335" width="58.125" style="132" customWidth="1"/>
    <col min="3336" max="3584" width="11.375" style="132"/>
    <col min="3585" max="3585" width="3.375" style="132" customWidth="1"/>
    <col min="3586" max="3586" width="50" style="132" bestFit="1" customWidth="1"/>
    <col min="3587" max="3587" width="22.875" style="132" customWidth="1"/>
    <col min="3588" max="3588" width="24" style="132" customWidth="1"/>
    <col min="3589" max="3590" width="29.75" style="132" customWidth="1"/>
    <col min="3591" max="3591" width="58.125" style="132" customWidth="1"/>
    <col min="3592" max="3840" width="11.375" style="132"/>
    <col min="3841" max="3841" width="3.375" style="132" customWidth="1"/>
    <col min="3842" max="3842" width="50" style="132" bestFit="1" customWidth="1"/>
    <col min="3843" max="3843" width="22.875" style="132" customWidth="1"/>
    <col min="3844" max="3844" width="24" style="132" customWidth="1"/>
    <col min="3845" max="3846" width="29.75" style="132" customWidth="1"/>
    <col min="3847" max="3847" width="58.125" style="132" customWidth="1"/>
    <col min="3848" max="4096" width="11.375" style="132"/>
    <col min="4097" max="4097" width="3.375" style="132" customWidth="1"/>
    <col min="4098" max="4098" width="50" style="132" bestFit="1" customWidth="1"/>
    <col min="4099" max="4099" width="22.875" style="132" customWidth="1"/>
    <col min="4100" max="4100" width="24" style="132" customWidth="1"/>
    <col min="4101" max="4102" width="29.75" style="132" customWidth="1"/>
    <col min="4103" max="4103" width="58.125" style="132" customWidth="1"/>
    <col min="4104" max="4352" width="11.375" style="132"/>
    <col min="4353" max="4353" width="3.375" style="132" customWidth="1"/>
    <col min="4354" max="4354" width="50" style="132" bestFit="1" customWidth="1"/>
    <col min="4355" max="4355" width="22.875" style="132" customWidth="1"/>
    <col min="4356" max="4356" width="24" style="132" customWidth="1"/>
    <col min="4357" max="4358" width="29.75" style="132" customWidth="1"/>
    <col min="4359" max="4359" width="58.125" style="132" customWidth="1"/>
    <col min="4360" max="4608" width="11.375" style="132"/>
    <col min="4609" max="4609" width="3.375" style="132" customWidth="1"/>
    <col min="4610" max="4610" width="50" style="132" bestFit="1" customWidth="1"/>
    <col min="4611" max="4611" width="22.875" style="132" customWidth="1"/>
    <col min="4612" max="4612" width="24" style="132" customWidth="1"/>
    <col min="4613" max="4614" width="29.75" style="132" customWidth="1"/>
    <col min="4615" max="4615" width="58.125" style="132" customWidth="1"/>
    <col min="4616" max="4864" width="11.375" style="132"/>
    <col min="4865" max="4865" width="3.375" style="132" customWidth="1"/>
    <col min="4866" max="4866" width="50" style="132" bestFit="1" customWidth="1"/>
    <col min="4867" max="4867" width="22.875" style="132" customWidth="1"/>
    <col min="4868" max="4868" width="24" style="132" customWidth="1"/>
    <col min="4869" max="4870" width="29.75" style="132" customWidth="1"/>
    <col min="4871" max="4871" width="58.125" style="132" customWidth="1"/>
    <col min="4872" max="5120" width="11.375" style="132"/>
    <col min="5121" max="5121" width="3.375" style="132" customWidth="1"/>
    <col min="5122" max="5122" width="50" style="132" bestFit="1" customWidth="1"/>
    <col min="5123" max="5123" width="22.875" style="132" customWidth="1"/>
    <col min="5124" max="5124" width="24" style="132" customWidth="1"/>
    <col min="5125" max="5126" width="29.75" style="132" customWidth="1"/>
    <col min="5127" max="5127" width="58.125" style="132" customWidth="1"/>
    <col min="5128" max="5376" width="11.375" style="132"/>
    <col min="5377" max="5377" width="3.375" style="132" customWidth="1"/>
    <col min="5378" max="5378" width="50" style="132" bestFit="1" customWidth="1"/>
    <col min="5379" max="5379" width="22.875" style="132" customWidth="1"/>
    <col min="5380" max="5380" width="24" style="132" customWidth="1"/>
    <col min="5381" max="5382" width="29.75" style="132" customWidth="1"/>
    <col min="5383" max="5383" width="58.125" style="132" customWidth="1"/>
    <col min="5384" max="5632" width="11.375" style="132"/>
    <col min="5633" max="5633" width="3.375" style="132" customWidth="1"/>
    <col min="5634" max="5634" width="50" style="132" bestFit="1" customWidth="1"/>
    <col min="5635" max="5635" width="22.875" style="132" customWidth="1"/>
    <col min="5636" max="5636" width="24" style="132" customWidth="1"/>
    <col min="5637" max="5638" width="29.75" style="132" customWidth="1"/>
    <col min="5639" max="5639" width="58.125" style="132" customWidth="1"/>
    <col min="5640" max="5888" width="11.375" style="132"/>
    <col min="5889" max="5889" width="3.375" style="132" customWidth="1"/>
    <col min="5890" max="5890" width="50" style="132" bestFit="1" customWidth="1"/>
    <col min="5891" max="5891" width="22.875" style="132" customWidth="1"/>
    <col min="5892" max="5892" width="24" style="132" customWidth="1"/>
    <col min="5893" max="5894" width="29.75" style="132" customWidth="1"/>
    <col min="5895" max="5895" width="58.125" style="132" customWidth="1"/>
    <col min="5896" max="6144" width="11.375" style="132"/>
    <col min="6145" max="6145" width="3.375" style="132" customWidth="1"/>
    <col min="6146" max="6146" width="50" style="132" bestFit="1" customWidth="1"/>
    <col min="6147" max="6147" width="22.875" style="132" customWidth="1"/>
    <col min="6148" max="6148" width="24" style="132" customWidth="1"/>
    <col min="6149" max="6150" width="29.75" style="132" customWidth="1"/>
    <col min="6151" max="6151" width="58.125" style="132" customWidth="1"/>
    <col min="6152" max="6400" width="11.375" style="132"/>
    <col min="6401" max="6401" width="3.375" style="132" customWidth="1"/>
    <col min="6402" max="6402" width="50" style="132" bestFit="1" customWidth="1"/>
    <col min="6403" max="6403" width="22.875" style="132" customWidth="1"/>
    <col min="6404" max="6404" width="24" style="132" customWidth="1"/>
    <col min="6405" max="6406" width="29.75" style="132" customWidth="1"/>
    <col min="6407" max="6407" width="58.125" style="132" customWidth="1"/>
    <col min="6408" max="6656" width="11.375" style="132"/>
    <col min="6657" max="6657" width="3.375" style="132" customWidth="1"/>
    <col min="6658" max="6658" width="50" style="132" bestFit="1" customWidth="1"/>
    <col min="6659" max="6659" width="22.875" style="132" customWidth="1"/>
    <col min="6660" max="6660" width="24" style="132" customWidth="1"/>
    <col min="6661" max="6662" width="29.75" style="132" customWidth="1"/>
    <col min="6663" max="6663" width="58.125" style="132" customWidth="1"/>
    <col min="6664" max="6912" width="11.375" style="132"/>
    <col min="6913" max="6913" width="3.375" style="132" customWidth="1"/>
    <col min="6914" max="6914" width="50" style="132" bestFit="1" customWidth="1"/>
    <col min="6915" max="6915" width="22.875" style="132" customWidth="1"/>
    <col min="6916" max="6916" width="24" style="132" customWidth="1"/>
    <col min="6917" max="6918" width="29.75" style="132" customWidth="1"/>
    <col min="6919" max="6919" width="58.125" style="132" customWidth="1"/>
    <col min="6920" max="7168" width="11.375" style="132"/>
    <col min="7169" max="7169" width="3.375" style="132" customWidth="1"/>
    <col min="7170" max="7170" width="50" style="132" bestFit="1" customWidth="1"/>
    <col min="7171" max="7171" width="22.875" style="132" customWidth="1"/>
    <col min="7172" max="7172" width="24" style="132" customWidth="1"/>
    <col min="7173" max="7174" width="29.75" style="132" customWidth="1"/>
    <col min="7175" max="7175" width="58.125" style="132" customWidth="1"/>
    <col min="7176" max="7424" width="11.375" style="132"/>
    <col min="7425" max="7425" width="3.375" style="132" customWidth="1"/>
    <col min="7426" max="7426" width="50" style="132" bestFit="1" customWidth="1"/>
    <col min="7427" max="7427" width="22.875" style="132" customWidth="1"/>
    <col min="7428" max="7428" width="24" style="132" customWidth="1"/>
    <col min="7429" max="7430" width="29.75" style="132" customWidth="1"/>
    <col min="7431" max="7431" width="58.125" style="132" customWidth="1"/>
    <col min="7432" max="7680" width="11.375" style="132"/>
    <col min="7681" max="7681" width="3.375" style="132" customWidth="1"/>
    <col min="7682" max="7682" width="50" style="132" bestFit="1" customWidth="1"/>
    <col min="7683" max="7683" width="22.875" style="132" customWidth="1"/>
    <col min="7684" max="7684" width="24" style="132" customWidth="1"/>
    <col min="7685" max="7686" width="29.75" style="132" customWidth="1"/>
    <col min="7687" max="7687" width="58.125" style="132" customWidth="1"/>
    <col min="7688" max="7936" width="11.375" style="132"/>
    <col min="7937" max="7937" width="3.375" style="132" customWidth="1"/>
    <col min="7938" max="7938" width="50" style="132" bestFit="1" customWidth="1"/>
    <col min="7939" max="7939" width="22.875" style="132" customWidth="1"/>
    <col min="7940" max="7940" width="24" style="132" customWidth="1"/>
    <col min="7941" max="7942" width="29.75" style="132" customWidth="1"/>
    <col min="7943" max="7943" width="58.125" style="132" customWidth="1"/>
    <col min="7944" max="8192" width="11.375" style="132"/>
    <col min="8193" max="8193" width="3.375" style="132" customWidth="1"/>
    <col min="8194" max="8194" width="50" style="132" bestFit="1" customWidth="1"/>
    <col min="8195" max="8195" width="22.875" style="132" customWidth="1"/>
    <col min="8196" max="8196" width="24" style="132" customWidth="1"/>
    <col min="8197" max="8198" width="29.75" style="132" customWidth="1"/>
    <col min="8199" max="8199" width="58.125" style="132" customWidth="1"/>
    <col min="8200" max="8448" width="11.375" style="132"/>
    <col min="8449" max="8449" width="3.375" style="132" customWidth="1"/>
    <col min="8450" max="8450" width="50" style="132" bestFit="1" customWidth="1"/>
    <col min="8451" max="8451" width="22.875" style="132" customWidth="1"/>
    <col min="8452" max="8452" width="24" style="132" customWidth="1"/>
    <col min="8453" max="8454" width="29.75" style="132" customWidth="1"/>
    <col min="8455" max="8455" width="58.125" style="132" customWidth="1"/>
    <col min="8456" max="8704" width="11.375" style="132"/>
    <col min="8705" max="8705" width="3.375" style="132" customWidth="1"/>
    <col min="8706" max="8706" width="50" style="132" bestFit="1" customWidth="1"/>
    <col min="8707" max="8707" width="22.875" style="132" customWidth="1"/>
    <col min="8708" max="8708" width="24" style="132" customWidth="1"/>
    <col min="8709" max="8710" width="29.75" style="132" customWidth="1"/>
    <col min="8711" max="8711" width="58.125" style="132" customWidth="1"/>
    <col min="8712" max="8960" width="11.375" style="132"/>
    <col min="8961" max="8961" width="3.375" style="132" customWidth="1"/>
    <col min="8962" max="8962" width="50" style="132" bestFit="1" customWidth="1"/>
    <col min="8963" max="8963" width="22.875" style="132" customWidth="1"/>
    <col min="8964" max="8964" width="24" style="132" customWidth="1"/>
    <col min="8965" max="8966" width="29.75" style="132" customWidth="1"/>
    <col min="8967" max="8967" width="58.125" style="132" customWidth="1"/>
    <col min="8968" max="9216" width="11.375" style="132"/>
    <col min="9217" max="9217" width="3.375" style="132" customWidth="1"/>
    <col min="9218" max="9218" width="50" style="132" bestFit="1" customWidth="1"/>
    <col min="9219" max="9219" width="22.875" style="132" customWidth="1"/>
    <col min="9220" max="9220" width="24" style="132" customWidth="1"/>
    <col min="9221" max="9222" width="29.75" style="132" customWidth="1"/>
    <col min="9223" max="9223" width="58.125" style="132" customWidth="1"/>
    <col min="9224" max="9472" width="11.375" style="132"/>
    <col min="9473" max="9473" width="3.375" style="132" customWidth="1"/>
    <col min="9474" max="9474" width="50" style="132" bestFit="1" customWidth="1"/>
    <col min="9475" max="9475" width="22.875" style="132" customWidth="1"/>
    <col min="9476" max="9476" width="24" style="132" customWidth="1"/>
    <col min="9477" max="9478" width="29.75" style="132" customWidth="1"/>
    <col min="9479" max="9479" width="58.125" style="132" customWidth="1"/>
    <col min="9480" max="9728" width="11.375" style="132"/>
    <col min="9729" max="9729" width="3.375" style="132" customWidth="1"/>
    <col min="9730" max="9730" width="50" style="132" bestFit="1" customWidth="1"/>
    <col min="9731" max="9731" width="22.875" style="132" customWidth="1"/>
    <col min="9732" max="9732" width="24" style="132" customWidth="1"/>
    <col min="9733" max="9734" width="29.75" style="132" customWidth="1"/>
    <col min="9735" max="9735" width="58.125" style="132" customWidth="1"/>
    <col min="9736" max="9984" width="11.375" style="132"/>
    <col min="9985" max="9985" width="3.375" style="132" customWidth="1"/>
    <col min="9986" max="9986" width="50" style="132" bestFit="1" customWidth="1"/>
    <col min="9987" max="9987" width="22.875" style="132" customWidth="1"/>
    <col min="9988" max="9988" width="24" style="132" customWidth="1"/>
    <col min="9989" max="9990" width="29.75" style="132" customWidth="1"/>
    <col min="9991" max="9991" width="58.125" style="132" customWidth="1"/>
    <col min="9992" max="10240" width="11.375" style="132"/>
    <col min="10241" max="10241" width="3.375" style="132" customWidth="1"/>
    <col min="10242" max="10242" width="50" style="132" bestFit="1" customWidth="1"/>
    <col min="10243" max="10243" width="22.875" style="132" customWidth="1"/>
    <col min="10244" max="10244" width="24" style="132" customWidth="1"/>
    <col min="10245" max="10246" width="29.75" style="132" customWidth="1"/>
    <col min="10247" max="10247" width="58.125" style="132" customWidth="1"/>
    <col min="10248" max="10496" width="11.375" style="132"/>
    <col min="10497" max="10497" width="3.375" style="132" customWidth="1"/>
    <col min="10498" max="10498" width="50" style="132" bestFit="1" customWidth="1"/>
    <col min="10499" max="10499" width="22.875" style="132" customWidth="1"/>
    <col min="10500" max="10500" width="24" style="132" customWidth="1"/>
    <col min="10501" max="10502" width="29.75" style="132" customWidth="1"/>
    <col min="10503" max="10503" width="58.125" style="132" customWidth="1"/>
    <col min="10504" max="10752" width="11.375" style="132"/>
    <col min="10753" max="10753" width="3.375" style="132" customWidth="1"/>
    <col min="10754" max="10754" width="50" style="132" bestFit="1" customWidth="1"/>
    <col min="10755" max="10755" width="22.875" style="132" customWidth="1"/>
    <col min="10756" max="10756" width="24" style="132" customWidth="1"/>
    <col min="10757" max="10758" width="29.75" style="132" customWidth="1"/>
    <col min="10759" max="10759" width="58.125" style="132" customWidth="1"/>
    <col min="10760" max="11008" width="11.375" style="132"/>
    <col min="11009" max="11009" width="3.375" style="132" customWidth="1"/>
    <col min="11010" max="11010" width="50" style="132" bestFit="1" customWidth="1"/>
    <col min="11011" max="11011" width="22.875" style="132" customWidth="1"/>
    <col min="11012" max="11012" width="24" style="132" customWidth="1"/>
    <col min="11013" max="11014" width="29.75" style="132" customWidth="1"/>
    <col min="11015" max="11015" width="58.125" style="132" customWidth="1"/>
    <col min="11016" max="11264" width="11.375" style="132"/>
    <col min="11265" max="11265" width="3.375" style="132" customWidth="1"/>
    <col min="11266" max="11266" width="50" style="132" bestFit="1" customWidth="1"/>
    <col min="11267" max="11267" width="22.875" style="132" customWidth="1"/>
    <col min="11268" max="11268" width="24" style="132" customWidth="1"/>
    <col min="11269" max="11270" width="29.75" style="132" customWidth="1"/>
    <col min="11271" max="11271" width="58.125" style="132" customWidth="1"/>
    <col min="11272" max="11520" width="11.375" style="132"/>
    <col min="11521" max="11521" width="3.375" style="132" customWidth="1"/>
    <col min="11522" max="11522" width="50" style="132" bestFit="1" customWidth="1"/>
    <col min="11523" max="11523" width="22.875" style="132" customWidth="1"/>
    <col min="11524" max="11524" width="24" style="132" customWidth="1"/>
    <col min="11525" max="11526" width="29.75" style="132" customWidth="1"/>
    <col min="11527" max="11527" width="58.125" style="132" customWidth="1"/>
    <col min="11528" max="11776" width="11.375" style="132"/>
    <col min="11777" max="11777" width="3.375" style="132" customWidth="1"/>
    <col min="11778" max="11778" width="50" style="132" bestFit="1" customWidth="1"/>
    <col min="11779" max="11779" width="22.875" style="132" customWidth="1"/>
    <col min="11780" max="11780" width="24" style="132" customWidth="1"/>
    <col min="11781" max="11782" width="29.75" style="132" customWidth="1"/>
    <col min="11783" max="11783" width="58.125" style="132" customWidth="1"/>
    <col min="11784" max="12032" width="11.375" style="132"/>
    <col min="12033" max="12033" width="3.375" style="132" customWidth="1"/>
    <col min="12034" max="12034" width="50" style="132" bestFit="1" customWidth="1"/>
    <col min="12035" max="12035" width="22.875" style="132" customWidth="1"/>
    <col min="12036" max="12036" width="24" style="132" customWidth="1"/>
    <col min="12037" max="12038" width="29.75" style="132" customWidth="1"/>
    <col min="12039" max="12039" width="58.125" style="132" customWidth="1"/>
    <col min="12040" max="12288" width="11.375" style="132"/>
    <col min="12289" max="12289" width="3.375" style="132" customWidth="1"/>
    <col min="12290" max="12290" width="50" style="132" bestFit="1" customWidth="1"/>
    <col min="12291" max="12291" width="22.875" style="132" customWidth="1"/>
    <col min="12292" max="12292" width="24" style="132" customWidth="1"/>
    <col min="12293" max="12294" width="29.75" style="132" customWidth="1"/>
    <col min="12295" max="12295" width="58.125" style="132" customWidth="1"/>
    <col min="12296" max="12544" width="11.375" style="132"/>
    <col min="12545" max="12545" width="3.375" style="132" customWidth="1"/>
    <col min="12546" max="12546" width="50" style="132" bestFit="1" customWidth="1"/>
    <col min="12547" max="12547" width="22.875" style="132" customWidth="1"/>
    <col min="12548" max="12548" width="24" style="132" customWidth="1"/>
    <col min="12549" max="12550" width="29.75" style="132" customWidth="1"/>
    <col min="12551" max="12551" width="58.125" style="132" customWidth="1"/>
    <col min="12552" max="12800" width="11.375" style="132"/>
    <col min="12801" max="12801" width="3.375" style="132" customWidth="1"/>
    <col min="12802" max="12802" width="50" style="132" bestFit="1" customWidth="1"/>
    <col min="12803" max="12803" width="22.875" style="132" customWidth="1"/>
    <col min="12804" max="12804" width="24" style="132" customWidth="1"/>
    <col min="12805" max="12806" width="29.75" style="132" customWidth="1"/>
    <col min="12807" max="12807" width="58.125" style="132" customWidth="1"/>
    <col min="12808" max="13056" width="11.375" style="132"/>
    <col min="13057" max="13057" width="3.375" style="132" customWidth="1"/>
    <col min="13058" max="13058" width="50" style="132" bestFit="1" customWidth="1"/>
    <col min="13059" max="13059" width="22.875" style="132" customWidth="1"/>
    <col min="13060" max="13060" width="24" style="132" customWidth="1"/>
    <col min="13061" max="13062" width="29.75" style="132" customWidth="1"/>
    <col min="13063" max="13063" width="58.125" style="132" customWidth="1"/>
    <col min="13064" max="13312" width="11.375" style="132"/>
    <col min="13313" max="13313" width="3.375" style="132" customWidth="1"/>
    <col min="13314" max="13314" width="50" style="132" bestFit="1" customWidth="1"/>
    <col min="13315" max="13315" width="22.875" style="132" customWidth="1"/>
    <col min="13316" max="13316" width="24" style="132" customWidth="1"/>
    <col min="13317" max="13318" width="29.75" style="132" customWidth="1"/>
    <col min="13319" max="13319" width="58.125" style="132" customWidth="1"/>
    <col min="13320" max="13568" width="11.375" style="132"/>
    <col min="13569" max="13569" width="3.375" style="132" customWidth="1"/>
    <col min="13570" max="13570" width="50" style="132" bestFit="1" customWidth="1"/>
    <col min="13571" max="13571" width="22.875" style="132" customWidth="1"/>
    <col min="13572" max="13572" width="24" style="132" customWidth="1"/>
    <col min="13573" max="13574" width="29.75" style="132" customWidth="1"/>
    <col min="13575" max="13575" width="58.125" style="132" customWidth="1"/>
    <col min="13576" max="13824" width="11.375" style="132"/>
    <col min="13825" max="13825" width="3.375" style="132" customWidth="1"/>
    <col min="13826" max="13826" width="50" style="132" bestFit="1" customWidth="1"/>
    <col min="13827" max="13827" width="22.875" style="132" customWidth="1"/>
    <col min="13828" max="13828" width="24" style="132" customWidth="1"/>
    <col min="13829" max="13830" width="29.75" style="132" customWidth="1"/>
    <col min="13831" max="13831" width="58.125" style="132" customWidth="1"/>
    <col min="13832" max="14080" width="11.375" style="132"/>
    <col min="14081" max="14081" width="3.375" style="132" customWidth="1"/>
    <col min="14082" max="14082" width="50" style="132" bestFit="1" customWidth="1"/>
    <col min="14083" max="14083" width="22.875" style="132" customWidth="1"/>
    <col min="14084" max="14084" width="24" style="132" customWidth="1"/>
    <col min="14085" max="14086" width="29.75" style="132" customWidth="1"/>
    <col min="14087" max="14087" width="58.125" style="132" customWidth="1"/>
    <col min="14088" max="14336" width="11.375" style="132"/>
    <col min="14337" max="14337" width="3.375" style="132" customWidth="1"/>
    <col min="14338" max="14338" width="50" style="132" bestFit="1" customWidth="1"/>
    <col min="14339" max="14339" width="22.875" style="132" customWidth="1"/>
    <col min="14340" max="14340" width="24" style="132" customWidth="1"/>
    <col min="14341" max="14342" width="29.75" style="132" customWidth="1"/>
    <col min="14343" max="14343" width="58.125" style="132" customWidth="1"/>
    <col min="14344" max="14592" width="11.375" style="132"/>
    <col min="14593" max="14593" width="3.375" style="132" customWidth="1"/>
    <col min="14594" max="14594" width="50" style="132" bestFit="1" customWidth="1"/>
    <col min="14595" max="14595" width="22.875" style="132" customWidth="1"/>
    <col min="14596" max="14596" width="24" style="132" customWidth="1"/>
    <col min="14597" max="14598" width="29.75" style="132" customWidth="1"/>
    <col min="14599" max="14599" width="58.125" style="132" customWidth="1"/>
    <col min="14600" max="14848" width="11.375" style="132"/>
    <col min="14849" max="14849" width="3.375" style="132" customWidth="1"/>
    <col min="14850" max="14850" width="50" style="132" bestFit="1" customWidth="1"/>
    <col min="14851" max="14851" width="22.875" style="132" customWidth="1"/>
    <col min="14852" max="14852" width="24" style="132" customWidth="1"/>
    <col min="14853" max="14854" width="29.75" style="132" customWidth="1"/>
    <col min="14855" max="14855" width="58.125" style="132" customWidth="1"/>
    <col min="14856" max="15104" width="11.375" style="132"/>
    <col min="15105" max="15105" width="3.375" style="132" customWidth="1"/>
    <col min="15106" max="15106" width="50" style="132" bestFit="1" customWidth="1"/>
    <col min="15107" max="15107" width="22.875" style="132" customWidth="1"/>
    <col min="15108" max="15108" width="24" style="132" customWidth="1"/>
    <col min="15109" max="15110" width="29.75" style="132" customWidth="1"/>
    <col min="15111" max="15111" width="58.125" style="132" customWidth="1"/>
    <col min="15112" max="15360" width="11.375" style="132"/>
    <col min="15361" max="15361" width="3.375" style="132" customWidth="1"/>
    <col min="15362" max="15362" width="50" style="132" bestFit="1" customWidth="1"/>
    <col min="15363" max="15363" width="22.875" style="132" customWidth="1"/>
    <col min="15364" max="15364" width="24" style="132" customWidth="1"/>
    <col min="15365" max="15366" width="29.75" style="132" customWidth="1"/>
    <col min="15367" max="15367" width="58.125" style="132" customWidth="1"/>
    <col min="15368" max="15616" width="11.375" style="132"/>
    <col min="15617" max="15617" width="3.375" style="132" customWidth="1"/>
    <col min="15618" max="15618" width="50" style="132" bestFit="1" customWidth="1"/>
    <col min="15619" max="15619" width="22.875" style="132" customWidth="1"/>
    <col min="15620" max="15620" width="24" style="132" customWidth="1"/>
    <col min="15621" max="15622" width="29.75" style="132" customWidth="1"/>
    <col min="15623" max="15623" width="58.125" style="132" customWidth="1"/>
    <col min="15624" max="15872" width="11.375" style="132"/>
    <col min="15873" max="15873" width="3.375" style="132" customWidth="1"/>
    <col min="15874" max="15874" width="50" style="132" bestFit="1" customWidth="1"/>
    <col min="15875" max="15875" width="22.875" style="132" customWidth="1"/>
    <col min="15876" max="15876" width="24" style="132" customWidth="1"/>
    <col min="15877" max="15878" width="29.75" style="132" customWidth="1"/>
    <col min="15879" max="15879" width="58.125" style="132" customWidth="1"/>
    <col min="15880" max="16128" width="11.375" style="132"/>
    <col min="16129" max="16129" width="3.375" style="132" customWidth="1"/>
    <col min="16130" max="16130" width="50" style="132" bestFit="1" customWidth="1"/>
    <col min="16131" max="16131" width="22.875" style="132" customWidth="1"/>
    <col min="16132" max="16132" width="24" style="132" customWidth="1"/>
    <col min="16133" max="16134" width="29.75" style="132" customWidth="1"/>
    <col min="16135" max="16135" width="58.125" style="132" customWidth="1"/>
    <col min="16136" max="16384" width="11.375" style="132"/>
  </cols>
  <sheetData>
    <row r="2" spans="2:7" ht="30.1" customHeight="1" x14ac:dyDescent="0.25">
      <c r="C2" s="198" t="s">
        <v>215</v>
      </c>
      <c r="D2" s="198"/>
      <c r="E2" s="198"/>
      <c r="F2" s="198"/>
      <c r="G2" s="198"/>
    </row>
    <row r="3" spans="2:7" ht="30.1" customHeight="1" x14ac:dyDescent="0.25">
      <c r="C3" s="198" t="s">
        <v>263</v>
      </c>
      <c r="D3" s="198"/>
      <c r="E3" s="198"/>
      <c r="F3" s="198"/>
      <c r="G3" s="198"/>
    </row>
    <row r="4" spans="2:7" ht="30.1" customHeight="1" x14ac:dyDescent="0.25">
      <c r="C4" s="198" t="s">
        <v>264</v>
      </c>
      <c r="D4" s="198"/>
      <c r="E4" s="198"/>
      <c r="F4" s="198"/>
      <c r="G4" s="198"/>
    </row>
    <row r="5" spans="2:7" ht="30.1" customHeight="1" x14ac:dyDescent="0.25">
      <c r="C5" s="198" t="s">
        <v>218</v>
      </c>
      <c r="D5" s="198"/>
      <c r="E5" s="198"/>
      <c r="F5" s="198"/>
      <c r="G5" s="198"/>
    </row>
    <row r="6" spans="2:7" ht="12.75" customHeight="1" x14ac:dyDescent="0.25">
      <c r="B6" s="200" t="s">
        <v>265</v>
      </c>
      <c r="C6" s="200"/>
      <c r="D6" s="200"/>
      <c r="E6" s="200"/>
      <c r="F6" s="200"/>
      <c r="G6" s="200"/>
    </row>
    <row r="7" spans="2:7" ht="23.3" customHeight="1" x14ac:dyDescent="0.25">
      <c r="B7" s="200"/>
      <c r="C7" s="200"/>
      <c r="D7" s="200"/>
      <c r="E7" s="200"/>
      <c r="F7" s="200"/>
      <c r="G7" s="200"/>
    </row>
    <row r="8" spans="2:7" ht="23.3" customHeight="1" x14ac:dyDescent="0.25">
      <c r="B8" s="141" t="s">
        <v>220</v>
      </c>
      <c r="C8" s="130"/>
      <c r="E8" s="132"/>
      <c r="F8" s="132"/>
    </row>
    <row r="9" spans="2:7" ht="33.799999999999997" customHeight="1" x14ac:dyDescent="0.25">
      <c r="E9" s="213" t="s">
        <v>221</v>
      </c>
      <c r="F9" s="213"/>
      <c r="G9" s="148" t="s">
        <v>222</v>
      </c>
    </row>
    <row r="10" spans="2:7" ht="31.25" x14ac:dyDescent="0.25">
      <c r="E10" s="149" t="s">
        <v>266</v>
      </c>
      <c r="F10" s="149" t="s">
        <v>224</v>
      </c>
      <c r="G10" s="130"/>
    </row>
    <row r="11" spans="2:7" ht="57.1" customHeight="1" x14ac:dyDescent="0.25">
      <c r="B11" s="212" t="s">
        <v>267</v>
      </c>
      <c r="C11" s="212"/>
      <c r="D11" s="150" t="s">
        <v>268</v>
      </c>
      <c r="E11" s="142">
        <v>0</v>
      </c>
      <c r="F11" s="142">
        <f>+E11*1.2</f>
        <v>0</v>
      </c>
      <c r="G11" s="130" t="s">
        <v>269</v>
      </c>
    </row>
    <row r="13" spans="2:7" x14ac:dyDescent="0.25">
      <c r="B13" s="141"/>
      <c r="C13" s="130"/>
      <c r="D13" s="130"/>
      <c r="E13" s="146"/>
      <c r="F13" s="146"/>
      <c r="G13" s="130"/>
    </row>
    <row r="14" spans="2:7" ht="42.8" customHeight="1" x14ac:dyDescent="0.25">
      <c r="B14" s="212" t="s">
        <v>227</v>
      </c>
      <c r="C14" s="212"/>
      <c r="D14" s="150"/>
      <c r="E14" s="150" t="s">
        <v>229</v>
      </c>
      <c r="F14" s="150" t="s">
        <v>230</v>
      </c>
      <c r="G14" s="151" t="s">
        <v>270</v>
      </c>
    </row>
    <row r="15" spans="2:7" ht="30.1" customHeight="1" x14ac:dyDescent="0.25">
      <c r="B15" s="194" t="s">
        <v>271</v>
      </c>
      <c r="C15" s="194"/>
      <c r="D15" s="130" t="s">
        <v>272</v>
      </c>
      <c r="E15" s="142"/>
      <c r="F15" s="142">
        <f>E15*1.2</f>
        <v>0</v>
      </c>
      <c r="G15" s="194" t="s">
        <v>273</v>
      </c>
    </row>
    <row r="16" spans="2:7" ht="30.1" customHeight="1" x14ac:dyDescent="0.25">
      <c r="B16" s="194"/>
      <c r="C16" s="194"/>
      <c r="D16" s="130" t="s">
        <v>274</v>
      </c>
      <c r="E16" s="142"/>
      <c r="F16" s="142">
        <f t="shared" ref="F16:F19" si="0">E16*1.2</f>
        <v>0</v>
      </c>
      <c r="G16" s="194"/>
    </row>
    <row r="17" spans="2:7" ht="30.1" customHeight="1" x14ac:dyDescent="0.25">
      <c r="B17" s="194"/>
      <c r="C17" s="194"/>
      <c r="D17" s="130" t="s">
        <v>188</v>
      </c>
      <c r="E17" s="142"/>
      <c r="F17" s="142">
        <f t="shared" si="0"/>
        <v>0</v>
      </c>
      <c r="G17" s="194"/>
    </row>
    <row r="18" spans="2:7" ht="30.1" customHeight="1" x14ac:dyDescent="0.25">
      <c r="B18" s="194"/>
      <c r="C18" s="194"/>
      <c r="D18" s="130" t="s">
        <v>275</v>
      </c>
      <c r="E18" s="142"/>
      <c r="F18" s="142">
        <f t="shared" si="0"/>
        <v>0</v>
      </c>
      <c r="G18" s="194"/>
    </row>
    <row r="19" spans="2:7" ht="30.1" customHeight="1" x14ac:dyDescent="0.25">
      <c r="B19" s="194"/>
      <c r="C19" s="194"/>
      <c r="D19" s="130" t="s">
        <v>190</v>
      </c>
      <c r="E19" s="142"/>
      <c r="F19" s="142">
        <f t="shared" si="0"/>
        <v>0</v>
      </c>
      <c r="G19" s="194"/>
    </row>
    <row r="20" spans="2:7" ht="14.3" customHeight="1" x14ac:dyDescent="0.25">
      <c r="B20" s="152"/>
      <c r="C20" s="153"/>
      <c r="D20" s="153"/>
      <c r="E20" s="154"/>
      <c r="F20" s="154"/>
      <c r="G20" s="153"/>
    </row>
    <row r="21" spans="2:7" ht="61.5" customHeight="1" x14ac:dyDescent="0.25">
      <c r="B21" s="212" t="s">
        <v>276</v>
      </c>
      <c r="C21" s="212"/>
      <c r="D21" s="150"/>
      <c r="E21" s="150" t="s">
        <v>229</v>
      </c>
      <c r="F21" s="150" t="s">
        <v>230</v>
      </c>
      <c r="G21" s="194" t="s">
        <v>277</v>
      </c>
    </row>
    <row r="22" spans="2:7" ht="78.8" customHeight="1" x14ac:dyDescent="0.25">
      <c r="B22" s="212"/>
      <c r="C22" s="212"/>
      <c r="D22" s="155"/>
      <c r="E22" s="142"/>
      <c r="F22" s="142">
        <f>E22*1.2</f>
        <v>0</v>
      </c>
      <c r="G22" s="194"/>
    </row>
    <row r="23" spans="2:7" s="171" customFormat="1" ht="36.700000000000003" customHeight="1" x14ac:dyDescent="0.25">
      <c r="B23" s="170"/>
      <c r="C23" s="170"/>
      <c r="E23" s="172"/>
      <c r="F23" s="172"/>
    </row>
    <row r="24" spans="2:7" ht="58.45" customHeight="1" x14ac:dyDescent="0.25">
      <c r="B24" s="167"/>
      <c r="C24" s="168"/>
      <c r="D24" s="156"/>
      <c r="E24" s="169" t="s">
        <v>278</v>
      </c>
      <c r="F24" s="169" t="s">
        <v>279</v>
      </c>
    </row>
    <row r="25" spans="2:7" ht="63.2" customHeight="1" x14ac:dyDescent="0.25">
      <c r="B25" s="203" t="s">
        <v>280</v>
      </c>
      <c r="C25" s="204"/>
      <c r="D25" s="157"/>
      <c r="E25" s="142"/>
      <c r="F25" s="142">
        <f>E25*1.2</f>
        <v>0</v>
      </c>
    </row>
    <row r="27" spans="2:7" ht="40.6" customHeight="1" x14ac:dyDescent="0.25">
      <c r="B27" s="158" t="s">
        <v>235</v>
      </c>
      <c r="C27" s="150" t="s">
        <v>281</v>
      </c>
      <c r="D27" s="150"/>
      <c r="E27" s="150" t="s">
        <v>236</v>
      </c>
      <c r="F27" s="150" t="s">
        <v>237</v>
      </c>
      <c r="G27" s="194" t="s">
        <v>282</v>
      </c>
    </row>
    <row r="28" spans="2:7" ht="30.1" customHeight="1" x14ac:dyDescent="0.25">
      <c r="B28" s="141" t="s">
        <v>283</v>
      </c>
      <c r="C28" s="146"/>
      <c r="D28" s="146"/>
      <c r="E28" s="142"/>
      <c r="F28" s="142">
        <f>E28*1.2</f>
        <v>0</v>
      </c>
      <c r="G28" s="194"/>
    </row>
    <row r="29" spans="2:7" ht="30.1" customHeight="1" x14ac:dyDescent="0.25">
      <c r="B29" s="141" t="s">
        <v>284</v>
      </c>
      <c r="C29" s="146"/>
      <c r="D29" s="146"/>
      <c r="E29" s="142"/>
      <c r="F29" s="142">
        <f t="shared" ref="F29:F49" si="1">E29*1.2</f>
        <v>0</v>
      </c>
      <c r="G29" s="194"/>
    </row>
    <row r="30" spans="2:7" ht="30.1" customHeight="1" x14ac:dyDescent="0.25">
      <c r="B30" s="141" t="s">
        <v>285</v>
      </c>
      <c r="C30" s="146" t="s">
        <v>286</v>
      </c>
      <c r="D30" s="146"/>
      <c r="E30" s="142"/>
      <c r="F30" s="142">
        <f t="shared" si="1"/>
        <v>0</v>
      </c>
      <c r="G30" s="194"/>
    </row>
    <row r="31" spans="2:7" ht="30.1" customHeight="1" x14ac:dyDescent="0.25">
      <c r="B31" s="141" t="s">
        <v>287</v>
      </c>
      <c r="C31" s="146" t="s">
        <v>288</v>
      </c>
      <c r="D31" s="146"/>
      <c r="E31" s="142"/>
      <c r="F31" s="142">
        <f t="shared" si="1"/>
        <v>0</v>
      </c>
      <c r="G31" s="194"/>
    </row>
    <row r="32" spans="2:7" ht="30.1" customHeight="1" x14ac:dyDescent="0.25">
      <c r="B32" s="141" t="s">
        <v>289</v>
      </c>
      <c r="C32" s="146"/>
      <c r="D32" s="146"/>
      <c r="E32" s="142"/>
      <c r="F32" s="142">
        <f t="shared" si="1"/>
        <v>0</v>
      </c>
      <c r="G32" s="194"/>
    </row>
    <row r="33" spans="2:7" ht="30.1" customHeight="1" x14ac:dyDescent="0.25">
      <c r="B33" s="141" t="s">
        <v>290</v>
      </c>
      <c r="C33" s="146"/>
      <c r="D33" s="146"/>
      <c r="E33" s="142"/>
      <c r="F33" s="142">
        <f t="shared" si="1"/>
        <v>0</v>
      </c>
      <c r="G33" s="194"/>
    </row>
    <row r="34" spans="2:7" ht="30.1" customHeight="1" x14ac:dyDescent="0.25">
      <c r="B34" s="141" t="s">
        <v>291</v>
      </c>
      <c r="C34" s="146" t="s">
        <v>292</v>
      </c>
      <c r="D34" s="146"/>
      <c r="E34" s="142"/>
      <c r="F34" s="142">
        <f t="shared" si="1"/>
        <v>0</v>
      </c>
      <c r="G34" s="194"/>
    </row>
    <row r="35" spans="2:7" ht="30.1" customHeight="1" x14ac:dyDescent="0.25">
      <c r="B35" s="141" t="s">
        <v>293</v>
      </c>
      <c r="C35" s="146" t="s">
        <v>294</v>
      </c>
      <c r="D35" s="146"/>
      <c r="E35" s="142"/>
      <c r="F35" s="142">
        <f t="shared" si="1"/>
        <v>0</v>
      </c>
      <c r="G35" s="194"/>
    </row>
    <row r="36" spans="2:7" ht="30.1" customHeight="1" x14ac:dyDescent="0.25">
      <c r="B36" s="141" t="s">
        <v>295</v>
      </c>
      <c r="C36" s="146"/>
      <c r="D36" s="146"/>
      <c r="E36" s="142"/>
      <c r="F36" s="142">
        <f t="shared" si="1"/>
        <v>0</v>
      </c>
      <c r="G36" s="194"/>
    </row>
    <row r="37" spans="2:7" ht="30.1" customHeight="1" x14ac:dyDescent="0.25">
      <c r="B37" s="141" t="s">
        <v>296</v>
      </c>
      <c r="C37" s="146" t="s">
        <v>297</v>
      </c>
      <c r="D37" s="146"/>
      <c r="E37" s="142"/>
      <c r="F37" s="142">
        <f t="shared" si="1"/>
        <v>0</v>
      </c>
      <c r="G37" s="194"/>
    </row>
    <row r="38" spans="2:7" ht="30.1" customHeight="1" x14ac:dyDescent="0.25">
      <c r="B38" s="141" t="s">
        <v>298</v>
      </c>
      <c r="C38" s="146"/>
      <c r="D38" s="146"/>
      <c r="E38" s="142"/>
      <c r="F38" s="142">
        <f t="shared" si="1"/>
        <v>0</v>
      </c>
      <c r="G38" s="194"/>
    </row>
    <row r="39" spans="2:7" ht="30.1" customHeight="1" x14ac:dyDescent="0.25">
      <c r="B39" s="141" t="s">
        <v>299</v>
      </c>
      <c r="C39" s="146"/>
      <c r="D39" s="146"/>
      <c r="E39" s="142"/>
      <c r="F39" s="142">
        <f t="shared" si="1"/>
        <v>0</v>
      </c>
      <c r="G39" s="194"/>
    </row>
    <row r="40" spans="2:7" ht="30.1" customHeight="1" x14ac:dyDescent="0.25">
      <c r="B40" s="141" t="s">
        <v>300</v>
      </c>
      <c r="C40" s="146" t="s">
        <v>301</v>
      </c>
      <c r="D40" s="146"/>
      <c r="E40" s="142"/>
      <c r="F40" s="142">
        <f t="shared" si="1"/>
        <v>0</v>
      </c>
      <c r="G40" s="194"/>
    </row>
    <row r="41" spans="2:7" ht="30.1" customHeight="1" x14ac:dyDescent="0.25">
      <c r="B41" s="141" t="s">
        <v>302</v>
      </c>
      <c r="C41" s="146"/>
      <c r="D41" s="146"/>
      <c r="E41" s="142"/>
      <c r="F41" s="142">
        <f t="shared" si="1"/>
        <v>0</v>
      </c>
      <c r="G41" s="194"/>
    </row>
    <row r="42" spans="2:7" ht="30.1" customHeight="1" x14ac:dyDescent="0.25">
      <c r="B42" s="141" t="s">
        <v>303</v>
      </c>
      <c r="C42" s="146" t="s">
        <v>297</v>
      </c>
      <c r="D42" s="146"/>
      <c r="E42" s="142"/>
      <c r="F42" s="142">
        <f t="shared" si="1"/>
        <v>0</v>
      </c>
      <c r="G42" s="194"/>
    </row>
    <row r="43" spans="2:7" ht="30.1" customHeight="1" x14ac:dyDescent="0.25">
      <c r="B43" s="141" t="s">
        <v>303</v>
      </c>
      <c r="C43" s="146" t="s">
        <v>304</v>
      </c>
      <c r="D43" s="146"/>
      <c r="E43" s="142"/>
      <c r="F43" s="142">
        <f t="shared" si="1"/>
        <v>0</v>
      </c>
      <c r="G43" s="194"/>
    </row>
    <row r="44" spans="2:7" ht="30.1" customHeight="1" x14ac:dyDescent="0.25">
      <c r="B44" s="141" t="s">
        <v>305</v>
      </c>
      <c r="C44" s="146" t="s">
        <v>306</v>
      </c>
      <c r="D44" s="146"/>
      <c r="E44" s="142"/>
      <c r="F44" s="142">
        <f t="shared" si="1"/>
        <v>0</v>
      </c>
      <c r="G44" s="194"/>
    </row>
    <row r="45" spans="2:7" ht="30.1" customHeight="1" x14ac:dyDescent="0.25">
      <c r="B45" s="141" t="s">
        <v>307</v>
      </c>
      <c r="C45" s="146" t="s">
        <v>308</v>
      </c>
      <c r="D45" s="146"/>
      <c r="E45" s="142"/>
      <c r="F45" s="142">
        <f t="shared" si="1"/>
        <v>0</v>
      </c>
      <c r="G45" s="194"/>
    </row>
    <row r="46" spans="2:7" ht="30.1" customHeight="1" x14ac:dyDescent="0.25">
      <c r="B46" s="141" t="s">
        <v>309</v>
      </c>
      <c r="C46" s="146"/>
      <c r="D46" s="146"/>
      <c r="E46" s="142"/>
      <c r="F46" s="142">
        <f t="shared" si="1"/>
        <v>0</v>
      </c>
      <c r="G46" s="194"/>
    </row>
    <row r="47" spans="2:7" ht="30.1" customHeight="1" x14ac:dyDescent="0.25">
      <c r="B47" s="141" t="s">
        <v>310</v>
      </c>
      <c r="C47" s="146" t="s">
        <v>311</v>
      </c>
      <c r="D47" s="146"/>
      <c r="E47" s="142"/>
      <c r="F47" s="142">
        <f t="shared" si="1"/>
        <v>0</v>
      </c>
      <c r="G47" s="194"/>
    </row>
    <row r="48" spans="2:7" ht="30.1" customHeight="1" x14ac:dyDescent="0.25">
      <c r="B48" s="141" t="s">
        <v>312</v>
      </c>
      <c r="C48" s="146"/>
      <c r="D48" s="146"/>
      <c r="E48" s="142"/>
      <c r="F48" s="142">
        <f t="shared" si="1"/>
        <v>0</v>
      </c>
      <c r="G48" s="194"/>
    </row>
    <row r="49" spans="2:7" ht="30.1" customHeight="1" x14ac:dyDescent="0.25">
      <c r="B49" s="141" t="s">
        <v>313</v>
      </c>
      <c r="C49" s="146"/>
      <c r="D49" s="146"/>
      <c r="E49" s="142"/>
      <c r="F49" s="142">
        <f t="shared" si="1"/>
        <v>0</v>
      </c>
      <c r="G49" s="194"/>
    </row>
    <row r="50" spans="2:7" ht="30.1" customHeight="1" x14ac:dyDescent="0.25">
      <c r="B50" s="205" t="s">
        <v>314</v>
      </c>
      <c r="C50" s="206"/>
      <c r="D50" s="206"/>
      <c r="E50" s="206"/>
      <c r="F50" s="206"/>
      <c r="G50" s="194"/>
    </row>
    <row r="51" spans="2:7" ht="30.1" customHeight="1" x14ac:dyDescent="0.25">
      <c r="B51" s="166" t="s">
        <v>315</v>
      </c>
      <c r="C51" s="159" t="s">
        <v>316</v>
      </c>
      <c r="D51" s="146"/>
      <c r="E51" s="142"/>
      <c r="F51" s="142">
        <f>+E51*1.2</f>
        <v>0</v>
      </c>
      <c r="G51" s="194"/>
    </row>
    <row r="52" spans="2:7" ht="30.1" customHeight="1" x14ac:dyDescent="0.25">
      <c r="B52" s="166" t="s">
        <v>317</v>
      </c>
      <c r="C52" s="159" t="s">
        <v>318</v>
      </c>
      <c r="D52" s="146"/>
      <c r="E52" s="142"/>
      <c r="F52" s="142">
        <f t="shared" ref="F52:F63" si="2">+E52*1.2</f>
        <v>0</v>
      </c>
      <c r="G52" s="194"/>
    </row>
    <row r="53" spans="2:7" ht="30.1" customHeight="1" x14ac:dyDescent="0.25">
      <c r="B53" s="166" t="s">
        <v>302</v>
      </c>
      <c r="C53" s="159"/>
      <c r="D53" s="146"/>
      <c r="E53" s="142"/>
      <c r="F53" s="142">
        <f t="shared" si="2"/>
        <v>0</v>
      </c>
      <c r="G53" s="194"/>
    </row>
    <row r="54" spans="2:7" ht="30.1" customHeight="1" x14ac:dyDescent="0.25">
      <c r="B54" s="166" t="s">
        <v>319</v>
      </c>
      <c r="C54" s="159"/>
      <c r="D54" s="146"/>
      <c r="E54" s="142"/>
      <c r="F54" s="142">
        <f t="shared" si="2"/>
        <v>0</v>
      </c>
      <c r="G54" s="194"/>
    </row>
    <row r="55" spans="2:7" ht="30.1" customHeight="1" x14ac:dyDescent="0.25">
      <c r="B55" s="166" t="s">
        <v>320</v>
      </c>
      <c r="C55" s="159" t="s">
        <v>321</v>
      </c>
      <c r="D55" s="146"/>
      <c r="E55" s="142"/>
      <c r="F55" s="142">
        <f t="shared" si="2"/>
        <v>0</v>
      </c>
      <c r="G55" s="194"/>
    </row>
    <row r="56" spans="2:7" ht="30.1" customHeight="1" x14ac:dyDescent="0.25">
      <c r="B56" s="166" t="s">
        <v>322</v>
      </c>
      <c r="C56" s="159" t="s">
        <v>323</v>
      </c>
      <c r="D56" s="146"/>
      <c r="E56" s="142"/>
      <c r="F56" s="142">
        <f t="shared" si="2"/>
        <v>0</v>
      </c>
      <c r="G56" s="194"/>
    </row>
    <row r="57" spans="2:7" ht="30.1" customHeight="1" x14ac:dyDescent="0.25">
      <c r="B57" s="166" t="s">
        <v>324</v>
      </c>
      <c r="C57" s="159" t="s">
        <v>325</v>
      </c>
      <c r="D57" s="146"/>
      <c r="E57" s="142"/>
      <c r="F57" s="142">
        <f t="shared" si="2"/>
        <v>0</v>
      </c>
      <c r="G57" s="194"/>
    </row>
    <row r="58" spans="2:7" ht="30.1" customHeight="1" x14ac:dyDescent="0.25">
      <c r="B58" s="166" t="s">
        <v>326</v>
      </c>
      <c r="C58" s="159" t="s">
        <v>327</v>
      </c>
      <c r="D58" s="146"/>
      <c r="E58" s="142"/>
      <c r="F58" s="142">
        <f t="shared" si="2"/>
        <v>0</v>
      </c>
      <c r="G58" s="194"/>
    </row>
    <row r="59" spans="2:7" ht="30.1" customHeight="1" x14ac:dyDescent="0.25">
      <c r="B59" s="166" t="s">
        <v>328</v>
      </c>
      <c r="C59" s="159" t="s">
        <v>329</v>
      </c>
      <c r="D59" s="146"/>
      <c r="E59" s="142"/>
      <c r="F59" s="142">
        <f t="shared" si="2"/>
        <v>0</v>
      </c>
      <c r="G59" s="194"/>
    </row>
    <row r="60" spans="2:7" ht="30.1" customHeight="1" x14ac:dyDescent="0.25">
      <c r="B60" s="166" t="s">
        <v>328</v>
      </c>
      <c r="C60" s="159" t="s">
        <v>330</v>
      </c>
      <c r="D60" s="146"/>
      <c r="E60" s="142"/>
      <c r="F60" s="142">
        <f t="shared" si="2"/>
        <v>0</v>
      </c>
      <c r="G60" s="194"/>
    </row>
    <row r="61" spans="2:7" ht="30.1" customHeight="1" x14ac:dyDescent="0.25">
      <c r="B61" s="166" t="s">
        <v>331</v>
      </c>
      <c r="C61" s="159" t="s">
        <v>332</v>
      </c>
      <c r="D61" s="146"/>
      <c r="E61" s="142"/>
      <c r="F61" s="142">
        <f t="shared" si="2"/>
        <v>0</v>
      </c>
      <c r="G61" s="194"/>
    </row>
    <row r="62" spans="2:7" ht="30.1" customHeight="1" x14ac:dyDescent="0.25">
      <c r="B62" s="166" t="s">
        <v>333</v>
      </c>
      <c r="C62" s="159"/>
      <c r="D62" s="146"/>
      <c r="E62" s="142"/>
      <c r="F62" s="142">
        <f t="shared" si="2"/>
        <v>0</v>
      </c>
      <c r="G62" s="194"/>
    </row>
    <row r="63" spans="2:7" ht="30.1" customHeight="1" x14ac:dyDescent="0.25">
      <c r="B63" s="166" t="s">
        <v>334</v>
      </c>
      <c r="C63" s="159" t="s">
        <v>335</v>
      </c>
      <c r="D63" s="146"/>
      <c r="E63" s="142"/>
      <c r="F63" s="142">
        <f t="shared" si="2"/>
        <v>0</v>
      </c>
      <c r="G63" s="194"/>
    </row>
    <row r="64" spans="2:7" s="165" customFormat="1" ht="30.1" customHeight="1" x14ac:dyDescent="0.25">
      <c r="B64" s="161"/>
      <c r="C64" s="162"/>
      <c r="D64" s="163"/>
      <c r="E64" s="164"/>
      <c r="F64" s="164"/>
    </row>
    <row r="65" spans="2:7" ht="102.1" customHeight="1" x14ac:dyDescent="0.25">
      <c r="B65" s="207" t="s">
        <v>64</v>
      </c>
      <c r="C65" s="203"/>
      <c r="D65" s="208"/>
      <c r="E65" s="160" t="s">
        <v>65</v>
      </c>
      <c r="F65" s="160" t="s">
        <v>261</v>
      </c>
      <c r="G65" s="194" t="s">
        <v>337</v>
      </c>
    </row>
    <row r="66" spans="2:7" ht="90.35" customHeight="1" x14ac:dyDescent="0.25">
      <c r="B66" s="209"/>
      <c r="C66" s="210"/>
      <c r="D66" s="211"/>
      <c r="E66" s="142"/>
      <c r="F66" s="142"/>
      <c r="G66" s="194"/>
    </row>
    <row r="67" spans="2:7" ht="28.55" customHeight="1" x14ac:dyDescent="0.25">
      <c r="C67" s="131"/>
      <c r="D67" s="131"/>
    </row>
    <row r="68" spans="2:7" ht="17.350000000000001" customHeight="1" x14ac:dyDescent="0.25">
      <c r="G68" s="147" t="s">
        <v>36</v>
      </c>
    </row>
    <row r="69" spans="2:7" x14ac:dyDescent="0.25">
      <c r="G69" s="130" t="s">
        <v>262</v>
      </c>
    </row>
    <row r="70" spans="2:7" x14ac:dyDescent="0.25">
      <c r="G70" s="197"/>
    </row>
    <row r="71" spans="2:7" x14ac:dyDescent="0.25">
      <c r="G71" s="197"/>
    </row>
    <row r="72" spans="2:7" x14ac:dyDescent="0.25">
      <c r="G72" s="197"/>
    </row>
    <row r="73" spans="2:7" x14ac:dyDescent="0.25">
      <c r="G73" s="197"/>
    </row>
    <row r="74" spans="2:7" x14ac:dyDescent="0.25">
      <c r="G74" s="197"/>
    </row>
  </sheetData>
  <sheetProtection formatCells="0" formatColumns="0" formatRows="0" insertColumns="0" insertRows="0"/>
  <mergeCells count="18">
    <mergeCell ref="E9:F9"/>
    <mergeCell ref="C2:G2"/>
    <mergeCell ref="C3:G3"/>
    <mergeCell ref="C4:G4"/>
    <mergeCell ref="C5:G5"/>
    <mergeCell ref="B6:G7"/>
    <mergeCell ref="B11:C11"/>
    <mergeCell ref="B14:C14"/>
    <mergeCell ref="B15:C19"/>
    <mergeCell ref="G15:G19"/>
    <mergeCell ref="B21:C22"/>
    <mergeCell ref="G21:G22"/>
    <mergeCell ref="G70:G74"/>
    <mergeCell ref="B25:C25"/>
    <mergeCell ref="G27:G63"/>
    <mergeCell ref="B50:F50"/>
    <mergeCell ref="B65:D66"/>
    <mergeCell ref="G65:G66"/>
  </mergeCells>
  <conditionalFormatting sqref="E9 G9">
    <cfRule type="cellIs" dxfId="60" priority="1" operator="equal">
      <formula>0</formula>
    </cfRule>
  </conditionalFormatting>
  <pageMargins left="0.15748031496062992" right="0.23622047244094491" top="0.51181102362204722" bottom="0.47244094488188981" header="0.27559055118110237" footer="0.19685039370078741"/>
  <pageSetup paperSize="9" scale="67" fitToHeight="0" orientation="landscape" r:id="rId1"/>
  <headerFooter alignWithMargins="0"/>
  <rowBreaks count="2" manualBreakCount="2">
    <brk id="23" min="1" max="6" man="1"/>
    <brk id="62" min="1"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31"/>
  <sheetViews>
    <sheetView view="pageBreakPreview" topLeftCell="A7" zoomScale="70" zoomScaleNormal="100" zoomScaleSheetLayoutView="70" workbookViewId="0">
      <selection activeCell="H7" sqref="H1:H1048576"/>
    </sheetView>
  </sheetViews>
  <sheetFormatPr baseColWidth="10" defaultColWidth="11.375" defaultRowHeight="13.6" x14ac:dyDescent="0.25"/>
  <cols>
    <col min="1" max="1" width="43.625" style="45" customWidth="1"/>
    <col min="2" max="2" width="38.75" style="45" customWidth="1"/>
    <col min="3" max="7" width="35.75" style="45" customWidth="1"/>
    <col min="8" max="8" width="24.625" style="117" customWidth="1"/>
    <col min="9" max="9" width="28.875" style="44" customWidth="1"/>
    <col min="10" max="10" width="18.125" style="45" customWidth="1"/>
    <col min="11" max="16384" width="11.375" style="45"/>
  </cols>
  <sheetData>
    <row r="1" spans="1:10" ht="79.5" customHeight="1" x14ac:dyDescent="0.25">
      <c r="A1" s="219" t="s">
        <v>44</v>
      </c>
      <c r="B1" s="219"/>
      <c r="C1" s="219"/>
      <c r="D1" s="219"/>
      <c r="E1" s="219"/>
      <c r="F1" s="219"/>
      <c r="G1" s="219"/>
      <c r="H1" s="219"/>
    </row>
    <row r="2" spans="1:10" ht="75.75" customHeight="1" x14ac:dyDescent="0.25">
      <c r="A2" s="222" t="s">
        <v>33</v>
      </c>
      <c r="B2" s="222"/>
      <c r="C2" s="222"/>
      <c r="D2" s="222"/>
      <c r="E2" s="222"/>
      <c r="F2" s="222"/>
      <c r="G2" s="222"/>
      <c r="H2" s="222"/>
      <c r="I2" s="222"/>
      <c r="J2" s="222"/>
    </row>
    <row r="3" spans="1:10" ht="22.75" customHeight="1" x14ac:dyDescent="0.25">
      <c r="A3" s="46" t="s">
        <v>38</v>
      </c>
      <c r="B3" s="26">
        <f>+BR!B3</f>
        <v>0</v>
      </c>
      <c r="C3" s="19"/>
      <c r="D3" s="223"/>
      <c r="E3" s="223"/>
      <c r="F3" s="223"/>
      <c r="G3" s="223"/>
      <c r="I3" s="45"/>
    </row>
    <row r="4" spans="1:10" s="49" customFormat="1" ht="22.75" customHeight="1" x14ac:dyDescent="0.25">
      <c r="A4" s="27"/>
      <c r="B4" s="52"/>
      <c r="C4" s="27"/>
      <c r="D4" s="27"/>
      <c r="E4" s="27"/>
      <c r="F4" s="27"/>
      <c r="G4" s="27"/>
      <c r="H4" s="118"/>
    </row>
    <row r="5" spans="1:10" ht="31.75" customHeight="1" x14ac:dyDescent="0.25">
      <c r="A5" s="224" t="s">
        <v>75</v>
      </c>
      <c r="B5" s="224"/>
      <c r="C5" s="224"/>
      <c r="D5" s="224"/>
      <c r="E5" s="224"/>
      <c r="F5" s="224"/>
      <c r="G5" s="224"/>
      <c r="H5" s="224"/>
    </row>
    <row r="6" spans="1:10" ht="12.25" customHeight="1" x14ac:dyDescent="0.25">
      <c r="A6" s="55"/>
      <c r="B6" s="55"/>
      <c r="C6" s="55"/>
      <c r="D6" s="55"/>
      <c r="E6" s="55"/>
      <c r="F6" s="55"/>
      <c r="G6" s="55"/>
      <c r="H6" s="115"/>
    </row>
    <row r="7" spans="1:10" s="47" customFormat="1" ht="145.55000000000001" customHeight="1" x14ac:dyDescent="0.25">
      <c r="A7" s="53" t="s">
        <v>71</v>
      </c>
      <c r="B7" s="53" t="s">
        <v>50</v>
      </c>
      <c r="C7" s="53" t="s">
        <v>51</v>
      </c>
      <c r="D7" s="53" t="s">
        <v>69</v>
      </c>
      <c r="E7" s="53" t="s">
        <v>72</v>
      </c>
      <c r="F7" s="53" t="s">
        <v>73</v>
      </c>
      <c r="G7" s="53" t="s">
        <v>74</v>
      </c>
      <c r="H7" s="119" t="s">
        <v>52</v>
      </c>
      <c r="I7" s="68"/>
    </row>
    <row r="8" spans="1:10" ht="35.15" customHeight="1" x14ac:dyDescent="0.25">
      <c r="A8" s="28" t="s">
        <v>60</v>
      </c>
      <c r="B8" s="66" t="s">
        <v>53</v>
      </c>
      <c r="C8" s="43" t="s">
        <v>76</v>
      </c>
      <c r="D8" s="43" t="s">
        <v>77</v>
      </c>
      <c r="E8" s="43">
        <v>614440</v>
      </c>
      <c r="F8" s="108">
        <v>0</v>
      </c>
      <c r="G8" s="108">
        <v>0</v>
      </c>
      <c r="H8" s="116">
        <v>0</v>
      </c>
      <c r="I8" s="45"/>
    </row>
    <row r="9" spans="1:10" ht="35.15" customHeight="1" x14ac:dyDescent="0.25">
      <c r="A9" s="28" t="s">
        <v>60</v>
      </c>
      <c r="B9" s="66" t="s">
        <v>53</v>
      </c>
      <c r="C9" s="43" t="s">
        <v>78</v>
      </c>
      <c r="D9" s="43" t="s">
        <v>79</v>
      </c>
      <c r="E9" s="43" t="s">
        <v>62</v>
      </c>
      <c r="F9" s="108">
        <v>0</v>
      </c>
      <c r="G9" s="108">
        <v>0</v>
      </c>
      <c r="H9" s="116">
        <v>0</v>
      </c>
      <c r="I9" s="45"/>
    </row>
    <row r="10" spans="1:10" ht="35.15" customHeight="1" x14ac:dyDescent="0.25">
      <c r="A10" s="28" t="s">
        <v>60</v>
      </c>
      <c r="B10" s="66" t="s">
        <v>53</v>
      </c>
      <c r="C10" s="43" t="s">
        <v>80</v>
      </c>
      <c r="D10" s="43" t="s">
        <v>77</v>
      </c>
      <c r="E10" s="43">
        <v>614442</v>
      </c>
      <c r="F10" s="108">
        <v>0</v>
      </c>
      <c r="G10" s="108">
        <v>0</v>
      </c>
      <c r="H10" s="116">
        <v>0</v>
      </c>
      <c r="I10" s="45"/>
    </row>
    <row r="11" spans="1:10" ht="35.15" customHeight="1" x14ac:dyDescent="0.25">
      <c r="A11" s="28" t="s">
        <v>60</v>
      </c>
      <c r="B11" s="66" t="s">
        <v>53</v>
      </c>
      <c r="C11" s="43" t="s">
        <v>81</v>
      </c>
      <c r="D11" s="43" t="s">
        <v>79</v>
      </c>
      <c r="E11" s="43" t="s">
        <v>62</v>
      </c>
      <c r="F11" s="108">
        <v>0</v>
      </c>
      <c r="G11" s="108">
        <v>0</v>
      </c>
      <c r="H11" s="116">
        <v>0</v>
      </c>
      <c r="I11" s="45"/>
    </row>
    <row r="12" spans="1:10" ht="35.15" customHeight="1" x14ac:dyDescent="0.25">
      <c r="A12" s="28" t="s">
        <v>60</v>
      </c>
      <c r="B12" s="66" t="s">
        <v>82</v>
      </c>
      <c r="C12" s="43" t="s">
        <v>83</v>
      </c>
      <c r="D12" s="43" t="s">
        <v>77</v>
      </c>
      <c r="E12" s="43">
        <v>614443</v>
      </c>
      <c r="F12" s="108">
        <v>0</v>
      </c>
      <c r="G12" s="108">
        <v>0</v>
      </c>
      <c r="H12" s="116">
        <v>0</v>
      </c>
      <c r="I12" s="45"/>
    </row>
    <row r="13" spans="1:10" ht="35.15" customHeight="1" x14ac:dyDescent="0.25">
      <c r="A13" s="28" t="s">
        <v>60</v>
      </c>
      <c r="B13" s="66" t="s">
        <v>82</v>
      </c>
      <c r="C13" s="43" t="s">
        <v>84</v>
      </c>
      <c r="D13" s="43" t="s">
        <v>77</v>
      </c>
      <c r="E13" s="43">
        <v>614444</v>
      </c>
      <c r="F13" s="108">
        <v>0</v>
      </c>
      <c r="G13" s="108">
        <v>0</v>
      </c>
      <c r="H13" s="116">
        <v>0</v>
      </c>
      <c r="I13" s="45"/>
    </row>
    <row r="14" spans="1:10" ht="35.15" customHeight="1" x14ac:dyDescent="0.25">
      <c r="A14" s="28" t="s">
        <v>60</v>
      </c>
      <c r="B14" s="50" t="s">
        <v>85</v>
      </c>
      <c r="C14" s="43" t="s">
        <v>86</v>
      </c>
      <c r="D14" s="43" t="s">
        <v>77</v>
      </c>
      <c r="E14" s="43">
        <v>614445</v>
      </c>
      <c r="F14" s="108">
        <v>0</v>
      </c>
      <c r="G14" s="108">
        <v>0</v>
      </c>
      <c r="H14" s="116">
        <v>0</v>
      </c>
      <c r="I14" s="45"/>
    </row>
    <row r="15" spans="1:10" ht="35.15" customHeight="1" x14ac:dyDescent="0.25">
      <c r="A15" s="28" t="s">
        <v>60</v>
      </c>
      <c r="B15" s="50" t="s">
        <v>56</v>
      </c>
      <c r="C15" s="43" t="s">
        <v>87</v>
      </c>
      <c r="D15" s="43" t="s">
        <v>77</v>
      </c>
      <c r="E15" s="43">
        <v>614446</v>
      </c>
      <c r="F15" s="108">
        <v>0</v>
      </c>
      <c r="G15" s="108">
        <v>0</v>
      </c>
      <c r="H15" s="116">
        <v>0</v>
      </c>
      <c r="I15" s="45"/>
    </row>
    <row r="16" spans="1:10" ht="35.15" customHeight="1" x14ac:dyDescent="0.25">
      <c r="A16" s="28" t="s">
        <v>60</v>
      </c>
      <c r="B16" s="50" t="s">
        <v>58</v>
      </c>
      <c r="C16" s="43" t="s">
        <v>88</v>
      </c>
      <c r="D16" s="43" t="s">
        <v>77</v>
      </c>
      <c r="E16" s="43">
        <v>614447</v>
      </c>
      <c r="F16" s="108">
        <v>0</v>
      </c>
      <c r="G16" s="108">
        <v>0</v>
      </c>
      <c r="H16" s="116">
        <v>0</v>
      </c>
      <c r="I16" s="45"/>
    </row>
    <row r="17" spans="1:16" ht="35.15" customHeight="1" x14ac:dyDescent="0.25">
      <c r="A17" s="50" t="s">
        <v>89</v>
      </c>
      <c r="B17" s="50" t="s">
        <v>89</v>
      </c>
      <c r="C17" s="43" t="s">
        <v>90</v>
      </c>
      <c r="D17" s="43" t="s">
        <v>77</v>
      </c>
      <c r="E17" s="43">
        <v>614448</v>
      </c>
      <c r="F17" s="108">
        <v>0</v>
      </c>
      <c r="G17" s="108">
        <v>0</v>
      </c>
      <c r="H17" s="116">
        <v>0</v>
      </c>
      <c r="I17" s="45"/>
    </row>
    <row r="18" spans="1:16" ht="35.15" customHeight="1" x14ac:dyDescent="0.25">
      <c r="A18" s="28" t="s">
        <v>61</v>
      </c>
      <c r="B18" s="50" t="s">
        <v>91</v>
      </c>
      <c r="C18" s="43" t="s">
        <v>92</v>
      </c>
      <c r="D18" s="43" t="s">
        <v>77</v>
      </c>
      <c r="E18" s="43">
        <v>614449</v>
      </c>
      <c r="F18" s="108">
        <v>0</v>
      </c>
      <c r="G18" s="108">
        <v>0</v>
      </c>
      <c r="H18" s="116">
        <v>0</v>
      </c>
      <c r="I18" s="45"/>
    </row>
    <row r="19" spans="1:16" ht="41.3" customHeight="1" x14ac:dyDescent="0.25">
      <c r="A19" s="103"/>
      <c r="B19" s="103"/>
      <c r="C19" s="103"/>
      <c r="D19" s="103"/>
      <c r="E19" s="107"/>
      <c r="F19" s="107">
        <f>SUBTOTAL(109,Tableau1[PRIX D''UNE VISITE €HT
(maintenance préventive, hors pièces) 
par barrière ])</f>
        <v>0</v>
      </c>
      <c r="G19" s="107">
        <f>SUBTOTAL(109,Tableau1[PRIX ANNUEL €HT
(maintenance préventive, hors pièces) 
par barrière ])</f>
        <v>0</v>
      </c>
      <c r="H19" s="120">
        <f>SUBTOTAL(109,Tableau1[DUREE DE LA VISITE 
EN MINUTES PAR ASCENSEUR])</f>
        <v>0</v>
      </c>
      <c r="I19" s="45"/>
    </row>
    <row r="20" spans="1:16" ht="13.75" customHeight="1" x14ac:dyDescent="0.25">
      <c r="F20" s="51"/>
      <c r="G20" s="51"/>
      <c r="H20" s="121"/>
      <c r="I20" s="48"/>
    </row>
    <row r="21" spans="1:16" ht="47.25" customHeight="1" x14ac:dyDescent="0.25">
      <c r="A21" s="220" t="s">
        <v>93</v>
      </c>
      <c r="B21" s="220"/>
      <c r="C21" s="220"/>
      <c r="D21" s="220"/>
      <c r="E21" s="67"/>
      <c r="F21" s="67"/>
      <c r="G21" s="67"/>
      <c r="H21" s="115"/>
      <c r="I21" s="48"/>
    </row>
    <row r="22" spans="1:16" ht="47.25" customHeight="1" x14ac:dyDescent="0.25">
      <c r="A22" s="221" t="s">
        <v>64</v>
      </c>
      <c r="B22" s="92" t="s">
        <v>65</v>
      </c>
      <c r="C22" s="71"/>
      <c r="D22" s="56"/>
      <c r="E22" s="67"/>
      <c r="F22" s="67"/>
      <c r="G22" s="67"/>
      <c r="H22" s="115"/>
      <c r="I22" s="48"/>
    </row>
    <row r="23" spans="1:16" ht="47.25" customHeight="1" x14ac:dyDescent="0.25">
      <c r="A23" s="221"/>
      <c r="B23" s="93">
        <v>0</v>
      </c>
      <c r="C23" s="91"/>
      <c r="D23" s="56"/>
      <c r="E23" s="67"/>
      <c r="F23" s="67"/>
      <c r="G23" s="67"/>
      <c r="H23" s="115"/>
      <c r="I23" s="48"/>
    </row>
    <row r="24" spans="1:16" ht="20.05" customHeight="1" x14ac:dyDescent="0.25">
      <c r="A24" s="91"/>
      <c r="B24" s="91"/>
      <c r="C24" s="91"/>
      <c r="D24" s="56"/>
      <c r="E24" s="56"/>
      <c r="F24" s="56"/>
      <c r="G24" s="56"/>
      <c r="H24" s="115"/>
      <c r="I24" s="48"/>
    </row>
    <row r="25" spans="1:16" ht="20.05" customHeight="1" x14ac:dyDescent="0.25">
      <c r="A25" s="215" t="s">
        <v>70</v>
      </c>
      <c r="B25" s="215"/>
      <c r="C25" s="42"/>
      <c r="D25" s="42"/>
      <c r="E25" s="42"/>
      <c r="F25" s="42"/>
      <c r="G25" s="42"/>
      <c r="H25" s="122"/>
      <c r="I25" s="58"/>
      <c r="J25" s="214"/>
      <c r="K25" s="214"/>
      <c r="L25" s="214"/>
      <c r="M25" s="214"/>
      <c r="N25" s="214"/>
      <c r="O25" s="214"/>
      <c r="P25" s="49"/>
    </row>
    <row r="26" spans="1:16" ht="39.9" customHeight="1" x14ac:dyDescent="0.25">
      <c r="A26" s="29" t="s">
        <v>69</v>
      </c>
      <c r="B26" s="100" t="s">
        <v>68</v>
      </c>
      <c r="C26" s="101" t="s">
        <v>66</v>
      </c>
      <c r="D26" s="214"/>
      <c r="E26" s="214"/>
      <c r="F26" s="214"/>
      <c r="G26" s="214"/>
      <c r="H26" s="114"/>
      <c r="I26" s="45"/>
    </row>
    <row r="27" spans="1:16" ht="39.9" customHeight="1" x14ac:dyDescent="0.25">
      <c r="A27" s="50" t="s">
        <v>197</v>
      </c>
      <c r="B27" s="50" t="s">
        <v>197</v>
      </c>
      <c r="C27" s="63">
        <v>0</v>
      </c>
      <c r="D27" s="58"/>
      <c r="E27" s="58"/>
      <c r="F27" s="58"/>
      <c r="G27" s="58"/>
      <c r="H27" s="114"/>
      <c r="I27" s="45"/>
    </row>
    <row r="28" spans="1:16" s="19" customFormat="1" ht="39.9" customHeight="1" x14ac:dyDescent="0.25">
      <c r="A28" s="66" t="s">
        <v>94</v>
      </c>
      <c r="B28" s="66" t="s">
        <v>96</v>
      </c>
      <c r="C28" s="63">
        <v>0</v>
      </c>
      <c r="D28" s="59"/>
      <c r="E28" s="60"/>
      <c r="F28" s="27"/>
      <c r="G28" s="27"/>
      <c r="H28" s="123"/>
    </row>
    <row r="29" spans="1:16" s="19" customFormat="1" ht="39.9" customHeight="1" x14ac:dyDescent="0.25">
      <c r="A29" s="66" t="s">
        <v>94</v>
      </c>
      <c r="B29" s="66" t="s">
        <v>97</v>
      </c>
      <c r="C29" s="63">
        <v>0</v>
      </c>
      <c r="D29" s="61"/>
      <c r="E29" s="62"/>
      <c r="H29" s="124"/>
    </row>
    <row r="30" spans="1:16" s="19" customFormat="1" ht="39.9" customHeight="1" x14ac:dyDescent="0.25">
      <c r="A30" s="66" t="s">
        <v>95</v>
      </c>
      <c r="B30" s="66" t="s">
        <v>98</v>
      </c>
      <c r="C30" s="63">
        <v>0</v>
      </c>
      <c r="D30" s="61"/>
      <c r="E30" s="62"/>
      <c r="H30" s="124"/>
    </row>
    <row r="31" spans="1:16" s="19" customFormat="1" ht="39.9" customHeight="1" x14ac:dyDescent="0.25">
      <c r="A31" s="66" t="s">
        <v>95</v>
      </c>
      <c r="B31" s="66" t="s">
        <v>99</v>
      </c>
      <c r="C31" s="63">
        <v>0</v>
      </c>
      <c r="D31" s="64"/>
      <c r="E31" s="62"/>
      <c r="H31" s="124"/>
    </row>
    <row r="32" spans="1:16" s="19" customFormat="1" ht="39.9" customHeight="1" x14ac:dyDescent="0.25">
      <c r="A32" s="66" t="s">
        <v>100</v>
      </c>
      <c r="B32" s="66" t="s">
        <v>100</v>
      </c>
      <c r="C32" s="63">
        <v>0</v>
      </c>
      <c r="E32" s="62"/>
      <c r="H32" s="124"/>
    </row>
    <row r="33" spans="1:8" s="19" customFormat="1" ht="39.9" customHeight="1" x14ac:dyDescent="0.25">
      <c r="A33" s="66" t="s">
        <v>101</v>
      </c>
      <c r="B33" s="66" t="s">
        <v>101</v>
      </c>
      <c r="C33" s="63">
        <v>0</v>
      </c>
      <c r="D33" s="65"/>
      <c r="E33" s="62"/>
      <c r="H33" s="124"/>
    </row>
    <row r="34" spans="1:8" s="19" customFormat="1" ht="39.9" customHeight="1" x14ac:dyDescent="0.25">
      <c r="A34" s="66" t="s">
        <v>102</v>
      </c>
      <c r="B34" s="66" t="s">
        <v>102</v>
      </c>
      <c r="C34" s="63">
        <v>0</v>
      </c>
      <c r="D34" s="65"/>
      <c r="E34" s="62"/>
      <c r="H34" s="124"/>
    </row>
    <row r="35" spans="1:8" s="19" customFormat="1" ht="39.9" customHeight="1" x14ac:dyDescent="0.25">
      <c r="A35" s="66" t="s">
        <v>103</v>
      </c>
      <c r="B35" s="66" t="s">
        <v>103</v>
      </c>
      <c r="C35" s="63">
        <v>0</v>
      </c>
      <c r="D35" s="65"/>
      <c r="E35" s="62"/>
      <c r="H35" s="124"/>
    </row>
    <row r="36" spans="1:8" s="19" customFormat="1" ht="39.9" customHeight="1" x14ac:dyDescent="0.25">
      <c r="A36" s="66" t="s">
        <v>104</v>
      </c>
      <c r="B36" s="66" t="s">
        <v>104</v>
      </c>
      <c r="C36" s="63">
        <v>0</v>
      </c>
      <c r="D36" s="65"/>
      <c r="E36" s="62"/>
      <c r="H36" s="124"/>
    </row>
    <row r="37" spans="1:8" s="19" customFormat="1" ht="39.9" customHeight="1" x14ac:dyDescent="0.25">
      <c r="A37" s="66" t="s">
        <v>105</v>
      </c>
      <c r="B37" s="66" t="s">
        <v>105</v>
      </c>
      <c r="C37" s="63">
        <v>0</v>
      </c>
      <c r="D37" s="61"/>
      <c r="E37" s="62"/>
      <c r="H37" s="124"/>
    </row>
    <row r="38" spans="1:8" s="19" customFormat="1" ht="39.9" customHeight="1" x14ac:dyDescent="0.25">
      <c r="A38" s="66" t="s">
        <v>106</v>
      </c>
      <c r="B38" s="66" t="s">
        <v>106</v>
      </c>
      <c r="C38" s="63">
        <v>0</v>
      </c>
      <c r="D38" s="61"/>
      <c r="E38" s="62"/>
      <c r="H38" s="124"/>
    </row>
    <row r="39" spans="1:8" s="19" customFormat="1" ht="39.9" customHeight="1" x14ac:dyDescent="0.25">
      <c r="A39" s="66" t="s">
        <v>107</v>
      </c>
      <c r="B39" s="66" t="s">
        <v>107</v>
      </c>
      <c r="C39" s="63">
        <v>0</v>
      </c>
      <c r="D39" s="61"/>
      <c r="E39" s="62"/>
      <c r="H39" s="124"/>
    </row>
    <row r="40" spans="1:8" s="19" customFormat="1" ht="39.9" customHeight="1" x14ac:dyDescent="0.25">
      <c r="A40" s="66" t="s">
        <v>108</v>
      </c>
      <c r="B40" s="66" t="s">
        <v>108</v>
      </c>
      <c r="C40" s="63">
        <v>0</v>
      </c>
      <c r="D40" s="61"/>
      <c r="E40" s="62"/>
      <c r="H40" s="124"/>
    </row>
    <row r="41" spans="1:8" s="19" customFormat="1" ht="39.9" customHeight="1" x14ac:dyDescent="0.25">
      <c r="A41" s="66" t="s">
        <v>109</v>
      </c>
      <c r="B41" s="66" t="s">
        <v>109</v>
      </c>
      <c r="C41" s="63">
        <v>0</v>
      </c>
      <c r="D41" s="61"/>
      <c r="E41" s="62"/>
      <c r="H41" s="124"/>
    </row>
    <row r="42" spans="1:8" s="19" customFormat="1" ht="39.9" customHeight="1" x14ac:dyDescent="0.25">
      <c r="A42" s="66" t="s">
        <v>110</v>
      </c>
      <c r="B42" s="66" t="s">
        <v>110</v>
      </c>
      <c r="C42" s="63">
        <v>0</v>
      </c>
      <c r="D42" s="61"/>
      <c r="E42" s="62"/>
      <c r="H42" s="124"/>
    </row>
    <row r="43" spans="1:8" s="19" customFormat="1" ht="39.9" customHeight="1" x14ac:dyDescent="0.25">
      <c r="A43" s="66" t="s">
        <v>111</v>
      </c>
      <c r="B43" s="66" t="s">
        <v>111</v>
      </c>
      <c r="C43" s="63">
        <v>0</v>
      </c>
      <c r="D43" s="61"/>
      <c r="E43" s="62"/>
      <c r="H43" s="124"/>
    </row>
    <row r="44" spans="1:8" s="19" customFormat="1" ht="39.9" customHeight="1" x14ac:dyDescent="0.25">
      <c r="A44" s="66" t="s">
        <v>112</v>
      </c>
      <c r="B44" s="50" t="s">
        <v>67</v>
      </c>
      <c r="C44" s="63">
        <v>0</v>
      </c>
      <c r="D44" s="61"/>
      <c r="E44" s="62"/>
      <c r="H44" s="124"/>
    </row>
    <row r="45" spans="1:8" s="19" customFormat="1" ht="39.9" customHeight="1" x14ac:dyDescent="0.25">
      <c r="A45" s="66" t="s">
        <v>113</v>
      </c>
      <c r="B45" s="66" t="s">
        <v>114</v>
      </c>
      <c r="C45" s="63">
        <v>0</v>
      </c>
      <c r="D45" s="61"/>
      <c r="E45" s="62"/>
      <c r="H45" s="124"/>
    </row>
    <row r="46" spans="1:8" s="19" customFormat="1" ht="39.9" customHeight="1" x14ac:dyDescent="0.25">
      <c r="A46" s="66" t="s">
        <v>113</v>
      </c>
      <c r="B46" s="66" t="s">
        <v>115</v>
      </c>
      <c r="C46" s="63">
        <v>0</v>
      </c>
      <c r="D46" s="61"/>
      <c r="E46" s="62"/>
      <c r="H46" s="124"/>
    </row>
    <row r="47" spans="1:8" s="19" customFormat="1" ht="39.9" customHeight="1" x14ac:dyDescent="0.25">
      <c r="A47" s="66" t="s">
        <v>116</v>
      </c>
      <c r="B47" s="66" t="s">
        <v>116</v>
      </c>
      <c r="C47" s="63">
        <v>0</v>
      </c>
      <c r="D47" s="61"/>
      <c r="E47" s="62"/>
      <c r="H47" s="124"/>
    </row>
    <row r="48" spans="1:8" s="19" customFormat="1" ht="39.9" customHeight="1" x14ac:dyDescent="0.25">
      <c r="A48" s="66" t="s">
        <v>117</v>
      </c>
      <c r="B48" s="66" t="s">
        <v>118</v>
      </c>
      <c r="C48" s="63">
        <v>0</v>
      </c>
      <c r="D48" s="61"/>
      <c r="E48" s="62"/>
      <c r="H48" s="124"/>
    </row>
    <row r="49" spans="1:9" s="19" customFormat="1" ht="39.9" customHeight="1" x14ac:dyDescent="0.25">
      <c r="A49" s="66" t="s">
        <v>117</v>
      </c>
      <c r="B49" s="66" t="s">
        <v>119</v>
      </c>
      <c r="C49" s="63">
        <v>0</v>
      </c>
      <c r="D49" s="61"/>
      <c r="E49" s="62"/>
      <c r="H49" s="124"/>
    </row>
    <row r="50" spans="1:9" s="19" customFormat="1" ht="39.9" customHeight="1" x14ac:dyDescent="0.25">
      <c r="A50" s="66" t="s">
        <v>120</v>
      </c>
      <c r="B50" s="66" t="s">
        <v>120</v>
      </c>
      <c r="C50" s="63">
        <v>0</v>
      </c>
      <c r="D50" s="61"/>
      <c r="E50" s="62"/>
      <c r="H50" s="124"/>
    </row>
    <row r="51" spans="1:9" ht="35.5" customHeight="1" x14ac:dyDescent="0.25">
      <c r="A51" s="102" t="s">
        <v>121</v>
      </c>
      <c r="B51" s="102"/>
      <c r="C51" s="106">
        <f>SUBTOTAL(109,Tableau5[Prix en €ht CFA])</f>
        <v>0</v>
      </c>
      <c r="I51" s="48"/>
    </row>
    <row r="52" spans="1:9" ht="20.05" customHeight="1" x14ac:dyDescent="0.25">
      <c r="I52" s="48"/>
    </row>
    <row r="53" spans="1:9" ht="20.05" customHeight="1" x14ac:dyDescent="0.25">
      <c r="A53" s="220" t="s">
        <v>122</v>
      </c>
      <c r="B53" s="220"/>
      <c r="C53" s="220"/>
      <c r="D53" s="220"/>
      <c r="I53" s="48"/>
    </row>
    <row r="54" spans="1:9" ht="20.05" customHeight="1" x14ac:dyDescent="0.25">
      <c r="A54" s="218" t="s">
        <v>63</v>
      </c>
      <c r="B54" s="218"/>
      <c r="C54" s="56"/>
      <c r="D54" s="56"/>
      <c r="I54" s="48"/>
    </row>
    <row r="55" spans="1:9" ht="30.25" customHeight="1" x14ac:dyDescent="0.25">
      <c r="A55" s="81" t="s">
        <v>123</v>
      </c>
      <c r="B55" s="82" t="s">
        <v>126</v>
      </c>
      <c r="C55" s="70"/>
      <c r="D55" s="56"/>
      <c r="I55" s="48"/>
    </row>
    <row r="56" spans="1:9" ht="30.25" customHeight="1" x14ac:dyDescent="0.25">
      <c r="A56" s="80" t="s">
        <v>124</v>
      </c>
      <c r="B56" s="72"/>
      <c r="C56" s="71"/>
      <c r="D56" s="56"/>
      <c r="I56" s="48"/>
    </row>
    <row r="57" spans="1:9" ht="30.25" customHeight="1" x14ac:dyDescent="0.25">
      <c r="A57" s="80" t="s">
        <v>125</v>
      </c>
      <c r="B57" s="72"/>
      <c r="C57" s="71"/>
      <c r="D57" s="56"/>
      <c r="I57" s="48"/>
    </row>
    <row r="58" spans="1:9" ht="30.25" customHeight="1" thickBot="1" x14ac:dyDescent="0.3">
      <c r="A58" s="56"/>
      <c r="B58" s="56"/>
      <c r="C58" s="56"/>
      <c r="D58" s="56"/>
      <c r="E58" s="57" t="s">
        <v>126</v>
      </c>
      <c r="I58" s="48"/>
    </row>
    <row r="59" spans="1:9" ht="30.25" customHeight="1" thickTop="1" x14ac:dyDescent="0.25">
      <c r="A59" s="231" t="s">
        <v>127</v>
      </c>
      <c r="B59" s="225" t="s">
        <v>128</v>
      </c>
      <c r="C59" s="76" t="s">
        <v>129</v>
      </c>
      <c r="D59" s="77" t="s">
        <v>130</v>
      </c>
      <c r="E59" s="78"/>
      <c r="I59" s="48"/>
    </row>
    <row r="60" spans="1:9" ht="30.25" customHeight="1" x14ac:dyDescent="0.25">
      <c r="A60" s="232"/>
      <c r="B60" s="226"/>
      <c r="C60" s="79" t="s">
        <v>131</v>
      </c>
      <c r="D60" s="77" t="s">
        <v>132</v>
      </c>
      <c r="E60" s="78"/>
      <c r="I60" s="48"/>
    </row>
    <row r="61" spans="1:9" ht="30.25" customHeight="1" x14ac:dyDescent="0.25">
      <c r="A61" s="232"/>
      <c r="B61" s="226"/>
      <c r="C61" s="76" t="s">
        <v>133</v>
      </c>
      <c r="D61" s="77" t="s">
        <v>130</v>
      </c>
      <c r="E61" s="78"/>
      <c r="I61" s="48"/>
    </row>
    <row r="62" spans="1:9" ht="30.25" customHeight="1" x14ac:dyDescent="0.25">
      <c r="A62" s="232"/>
      <c r="B62" s="227"/>
      <c r="C62" s="79" t="s">
        <v>131</v>
      </c>
      <c r="D62" s="77" t="s">
        <v>132</v>
      </c>
      <c r="E62" s="78"/>
      <c r="I62" s="48"/>
    </row>
    <row r="63" spans="1:9" ht="30.25" customHeight="1" x14ac:dyDescent="0.25">
      <c r="A63" s="232"/>
      <c r="B63" s="228" t="s">
        <v>134</v>
      </c>
      <c r="C63" s="73" t="s">
        <v>129</v>
      </c>
      <c r="D63" s="69" t="s">
        <v>130</v>
      </c>
      <c r="E63" s="75"/>
      <c r="G63" s="216" t="s">
        <v>37</v>
      </c>
      <c r="H63" s="216"/>
      <c r="I63" s="48"/>
    </row>
    <row r="64" spans="1:9" ht="30.25" customHeight="1" x14ac:dyDescent="0.25">
      <c r="A64" s="232"/>
      <c r="B64" s="229"/>
      <c r="C64" s="74" t="s">
        <v>131</v>
      </c>
      <c r="D64" s="69" t="s">
        <v>132</v>
      </c>
      <c r="E64" s="75"/>
      <c r="G64" s="217" t="s">
        <v>36</v>
      </c>
      <c r="H64" s="217"/>
      <c r="I64" s="48"/>
    </row>
    <row r="65" spans="1:9" ht="30.25" customHeight="1" x14ac:dyDescent="0.25">
      <c r="A65" s="232"/>
      <c r="B65" s="229"/>
      <c r="C65" s="73" t="s">
        <v>133</v>
      </c>
      <c r="D65" s="69" t="s">
        <v>130</v>
      </c>
      <c r="E65" s="75"/>
      <c r="G65" s="217"/>
      <c r="H65" s="217"/>
      <c r="I65" s="48"/>
    </row>
    <row r="66" spans="1:9" ht="30.25" customHeight="1" x14ac:dyDescent="0.25">
      <c r="A66" s="232"/>
      <c r="B66" s="230"/>
      <c r="C66" s="74" t="s">
        <v>131</v>
      </c>
      <c r="D66" s="69" t="s">
        <v>132</v>
      </c>
      <c r="E66" s="75"/>
      <c r="G66" s="217"/>
      <c r="H66" s="217"/>
      <c r="I66" s="48"/>
    </row>
    <row r="67" spans="1:9" ht="20.05" customHeight="1" x14ac:dyDescent="0.25">
      <c r="I67" s="48"/>
    </row>
    <row r="68" spans="1:9" ht="20.05" customHeight="1" x14ac:dyDescent="0.25">
      <c r="I68" s="48"/>
    </row>
    <row r="69" spans="1:9" ht="20.05" customHeight="1" x14ac:dyDescent="0.25">
      <c r="I69" s="48"/>
    </row>
    <row r="70" spans="1:9" ht="20.05" customHeight="1" x14ac:dyDescent="0.25">
      <c r="I70" s="48"/>
    </row>
    <row r="71" spans="1:9" ht="20.05" customHeight="1" x14ac:dyDescent="0.25">
      <c r="I71" s="48"/>
    </row>
    <row r="72" spans="1:9" ht="20.05" customHeight="1" x14ac:dyDescent="0.25">
      <c r="I72" s="48"/>
    </row>
    <row r="73" spans="1:9" ht="20.05" customHeight="1" x14ac:dyDescent="0.25">
      <c r="I73" s="48"/>
    </row>
    <row r="74" spans="1:9" ht="20.05" customHeight="1" x14ac:dyDescent="0.25">
      <c r="I74" s="48"/>
    </row>
    <row r="75" spans="1:9" ht="20.05" customHeight="1" x14ac:dyDescent="0.25">
      <c r="I75" s="48"/>
    </row>
    <row r="76" spans="1:9" ht="20.05" customHeight="1" x14ac:dyDescent="0.25">
      <c r="I76" s="48"/>
    </row>
    <row r="77" spans="1:9" ht="20.05" customHeight="1" x14ac:dyDescent="0.25">
      <c r="I77" s="48"/>
    </row>
    <row r="78" spans="1:9" ht="20.05" customHeight="1" x14ac:dyDescent="0.25">
      <c r="I78" s="48"/>
    </row>
    <row r="79" spans="1:9" ht="20.05" customHeight="1" x14ac:dyDescent="0.25">
      <c r="I79" s="48"/>
    </row>
    <row r="80" spans="1:9" ht="20.05" customHeight="1" x14ac:dyDescent="0.25">
      <c r="I80" s="48"/>
    </row>
    <row r="81" spans="9:9" ht="20.05" customHeight="1" x14ac:dyDescent="0.25">
      <c r="I81" s="48"/>
    </row>
    <row r="82" spans="9:9" ht="20.05" customHeight="1" x14ac:dyDescent="0.25">
      <c r="I82" s="48"/>
    </row>
    <row r="83" spans="9:9" ht="20.05" customHeight="1" x14ac:dyDescent="0.25">
      <c r="I83" s="48"/>
    </row>
    <row r="84" spans="9:9" ht="20.05" customHeight="1" x14ac:dyDescent="0.25">
      <c r="I84" s="48"/>
    </row>
    <row r="85" spans="9:9" ht="20.05" customHeight="1" x14ac:dyDescent="0.25">
      <c r="I85" s="48"/>
    </row>
    <row r="86" spans="9:9" ht="20.05" customHeight="1" x14ac:dyDescent="0.25">
      <c r="I86" s="48"/>
    </row>
    <row r="87" spans="9:9" ht="20.05" customHeight="1" x14ac:dyDescent="0.25">
      <c r="I87" s="48"/>
    </row>
    <row r="88" spans="9:9" ht="20.05" customHeight="1" x14ac:dyDescent="0.25">
      <c r="I88" s="48"/>
    </row>
    <row r="89" spans="9:9" ht="20.05" customHeight="1" x14ac:dyDescent="0.25">
      <c r="I89" s="48"/>
    </row>
    <row r="90" spans="9:9" ht="20.05" customHeight="1" x14ac:dyDescent="0.25">
      <c r="I90" s="48"/>
    </row>
    <row r="91" spans="9:9" ht="20.05" customHeight="1" x14ac:dyDescent="0.25">
      <c r="I91" s="48"/>
    </row>
    <row r="92" spans="9:9" ht="20.05" customHeight="1" x14ac:dyDescent="0.25">
      <c r="I92" s="48"/>
    </row>
    <row r="93" spans="9:9" ht="20.05" customHeight="1" x14ac:dyDescent="0.25">
      <c r="I93" s="48"/>
    </row>
    <row r="94" spans="9:9" ht="20.05" customHeight="1" x14ac:dyDescent="0.25">
      <c r="I94" s="48"/>
    </row>
    <row r="95" spans="9:9" ht="20.05" customHeight="1" x14ac:dyDescent="0.25">
      <c r="I95" s="48"/>
    </row>
    <row r="96" spans="9:9" ht="20.05" customHeight="1" x14ac:dyDescent="0.25">
      <c r="I96" s="48"/>
    </row>
    <row r="97" spans="9:9" ht="20.05" customHeight="1" x14ac:dyDescent="0.25">
      <c r="I97" s="48"/>
    </row>
    <row r="98" spans="9:9" ht="20.05" customHeight="1" x14ac:dyDescent="0.25">
      <c r="I98" s="48"/>
    </row>
    <row r="99" spans="9:9" ht="20.05" customHeight="1" x14ac:dyDescent="0.25">
      <c r="I99" s="48"/>
    </row>
    <row r="100" spans="9:9" ht="20.05" customHeight="1" x14ac:dyDescent="0.25">
      <c r="I100" s="48"/>
    </row>
    <row r="101" spans="9:9" ht="20.05" customHeight="1" x14ac:dyDescent="0.25">
      <c r="I101" s="48"/>
    </row>
    <row r="102" spans="9:9" ht="20.05" customHeight="1" x14ac:dyDescent="0.25">
      <c r="I102" s="48"/>
    </row>
    <row r="103" spans="9:9" ht="20.05" customHeight="1" x14ac:dyDescent="0.25">
      <c r="I103" s="48"/>
    </row>
    <row r="104" spans="9:9" ht="20.05" customHeight="1" x14ac:dyDescent="0.25">
      <c r="I104" s="48"/>
    </row>
    <row r="105" spans="9:9" ht="20.05" customHeight="1" x14ac:dyDescent="0.25">
      <c r="I105" s="48"/>
    </row>
    <row r="106" spans="9:9" ht="20.05" customHeight="1" x14ac:dyDescent="0.25">
      <c r="I106" s="48"/>
    </row>
    <row r="107" spans="9:9" ht="20.05" customHeight="1" x14ac:dyDescent="0.25">
      <c r="I107" s="48"/>
    </row>
    <row r="108" spans="9:9" ht="20.05" customHeight="1" x14ac:dyDescent="0.25">
      <c r="I108" s="48"/>
    </row>
    <row r="109" spans="9:9" ht="20.05" customHeight="1" x14ac:dyDescent="0.25">
      <c r="I109" s="48"/>
    </row>
    <row r="110" spans="9:9" ht="20.05" customHeight="1" x14ac:dyDescent="0.25">
      <c r="I110" s="48"/>
    </row>
    <row r="111" spans="9:9" ht="20.05" customHeight="1" x14ac:dyDescent="0.25">
      <c r="I111" s="48"/>
    </row>
    <row r="112" spans="9:9" ht="20.05" customHeight="1" x14ac:dyDescent="0.25">
      <c r="I112" s="48"/>
    </row>
    <row r="113" spans="9:9" ht="20.05" customHeight="1" x14ac:dyDescent="0.25">
      <c r="I113" s="48"/>
    </row>
    <row r="114" spans="9:9" ht="20.05" customHeight="1" x14ac:dyDescent="0.25">
      <c r="I114" s="48"/>
    </row>
    <row r="115" spans="9:9" ht="20.05" customHeight="1" x14ac:dyDescent="0.25">
      <c r="I115" s="48"/>
    </row>
    <row r="116" spans="9:9" ht="20.05" customHeight="1" x14ac:dyDescent="0.25">
      <c r="I116" s="48"/>
    </row>
    <row r="117" spans="9:9" ht="20.05" customHeight="1" x14ac:dyDescent="0.25">
      <c r="I117" s="48"/>
    </row>
    <row r="118" spans="9:9" ht="20.05" customHeight="1" x14ac:dyDescent="0.25">
      <c r="I118" s="48"/>
    </row>
    <row r="119" spans="9:9" ht="20.05" customHeight="1" x14ac:dyDescent="0.25">
      <c r="I119" s="48"/>
    </row>
    <row r="120" spans="9:9" ht="20.05" customHeight="1" x14ac:dyDescent="0.25">
      <c r="I120" s="48"/>
    </row>
    <row r="121" spans="9:9" ht="20.05" customHeight="1" x14ac:dyDescent="0.25">
      <c r="I121" s="48"/>
    </row>
    <row r="122" spans="9:9" ht="20.05" customHeight="1" x14ac:dyDescent="0.25">
      <c r="I122" s="48"/>
    </row>
    <row r="123" spans="9:9" ht="20.05" customHeight="1" x14ac:dyDescent="0.25">
      <c r="I123" s="48"/>
    </row>
    <row r="124" spans="9:9" x14ac:dyDescent="0.25">
      <c r="I124" s="48"/>
    </row>
    <row r="125" spans="9:9" x14ac:dyDescent="0.25">
      <c r="I125" s="48"/>
    </row>
    <row r="126" spans="9:9" x14ac:dyDescent="0.25">
      <c r="I126" s="48"/>
    </row>
    <row r="127" spans="9:9" x14ac:dyDescent="0.25">
      <c r="I127" s="48"/>
    </row>
    <row r="128" spans="9:9" x14ac:dyDescent="0.25">
      <c r="I128" s="48"/>
    </row>
    <row r="129" spans="9:9" x14ac:dyDescent="0.25">
      <c r="I129" s="48"/>
    </row>
    <row r="130" spans="9:9" x14ac:dyDescent="0.25">
      <c r="I130" s="48"/>
    </row>
    <row r="131" spans="9:9" x14ac:dyDescent="0.25">
      <c r="I131" s="48"/>
    </row>
    <row r="132" spans="9:9" x14ac:dyDescent="0.25">
      <c r="I132" s="48"/>
    </row>
    <row r="133" spans="9:9" x14ac:dyDescent="0.25">
      <c r="I133" s="48"/>
    </row>
    <row r="134" spans="9:9" x14ac:dyDescent="0.25">
      <c r="I134" s="48"/>
    </row>
    <row r="135" spans="9:9" x14ac:dyDescent="0.25">
      <c r="I135" s="48"/>
    </row>
    <row r="136" spans="9:9" x14ac:dyDescent="0.25">
      <c r="I136" s="48"/>
    </row>
    <row r="137" spans="9:9" x14ac:dyDescent="0.25">
      <c r="I137" s="48"/>
    </row>
    <row r="138" spans="9:9" x14ac:dyDescent="0.25">
      <c r="I138" s="48"/>
    </row>
    <row r="139" spans="9:9" x14ac:dyDescent="0.25">
      <c r="I139" s="48"/>
    </row>
    <row r="140" spans="9:9" x14ac:dyDescent="0.25">
      <c r="I140" s="48"/>
    </row>
    <row r="141" spans="9:9" x14ac:dyDescent="0.25">
      <c r="I141" s="48"/>
    </row>
    <row r="142" spans="9:9" x14ac:dyDescent="0.25">
      <c r="I142" s="48"/>
    </row>
    <row r="143" spans="9:9" x14ac:dyDescent="0.25">
      <c r="I143" s="48"/>
    </row>
    <row r="144" spans="9:9" x14ac:dyDescent="0.25">
      <c r="I144" s="48"/>
    </row>
    <row r="145" spans="9:9" x14ac:dyDescent="0.25">
      <c r="I145" s="48"/>
    </row>
    <row r="146" spans="9:9" x14ac:dyDescent="0.25">
      <c r="I146" s="48"/>
    </row>
    <row r="147" spans="9:9" x14ac:dyDescent="0.25">
      <c r="I147" s="48"/>
    </row>
    <row r="148" spans="9:9" x14ac:dyDescent="0.25">
      <c r="I148" s="48"/>
    </row>
    <row r="149" spans="9:9" x14ac:dyDescent="0.25">
      <c r="I149" s="48"/>
    </row>
    <row r="150" spans="9:9" x14ac:dyDescent="0.25">
      <c r="I150" s="48"/>
    </row>
    <row r="151" spans="9:9" x14ac:dyDescent="0.25">
      <c r="I151" s="48"/>
    </row>
    <row r="152" spans="9:9" x14ac:dyDescent="0.25">
      <c r="I152" s="48"/>
    </row>
    <row r="153" spans="9:9" x14ac:dyDescent="0.25">
      <c r="I153" s="48"/>
    </row>
    <row r="154" spans="9:9" x14ac:dyDescent="0.25">
      <c r="I154" s="48"/>
    </row>
    <row r="155" spans="9:9" x14ac:dyDescent="0.25">
      <c r="I155" s="48"/>
    </row>
    <row r="156" spans="9:9" x14ac:dyDescent="0.25">
      <c r="I156" s="48"/>
    </row>
    <row r="157" spans="9:9" x14ac:dyDescent="0.25">
      <c r="I157" s="48"/>
    </row>
    <row r="158" spans="9:9" x14ac:dyDescent="0.25">
      <c r="I158" s="48"/>
    </row>
    <row r="159" spans="9:9" x14ac:dyDescent="0.25">
      <c r="I159" s="48"/>
    </row>
    <row r="160" spans="9:9" x14ac:dyDescent="0.25">
      <c r="I160" s="48"/>
    </row>
    <row r="161" spans="9:9" x14ac:dyDescent="0.25">
      <c r="I161" s="48"/>
    </row>
    <row r="162" spans="9:9" x14ac:dyDescent="0.25">
      <c r="I162" s="48"/>
    </row>
    <row r="163" spans="9:9" x14ac:dyDescent="0.25">
      <c r="I163" s="48"/>
    </row>
    <row r="164" spans="9:9" x14ac:dyDescent="0.25">
      <c r="I164" s="48"/>
    </row>
    <row r="165" spans="9:9" x14ac:dyDescent="0.25">
      <c r="I165" s="48"/>
    </row>
    <row r="166" spans="9:9" x14ac:dyDescent="0.25">
      <c r="I166" s="48"/>
    </row>
    <row r="167" spans="9:9" x14ac:dyDescent="0.25">
      <c r="I167" s="48"/>
    </row>
    <row r="168" spans="9:9" x14ac:dyDescent="0.25">
      <c r="I168" s="48"/>
    </row>
    <row r="169" spans="9:9" x14ac:dyDescent="0.25">
      <c r="I169" s="48"/>
    </row>
    <row r="170" spans="9:9" x14ac:dyDescent="0.25">
      <c r="I170" s="48"/>
    </row>
    <row r="171" spans="9:9" x14ac:dyDescent="0.25">
      <c r="I171" s="48"/>
    </row>
    <row r="172" spans="9:9" x14ac:dyDescent="0.25">
      <c r="I172" s="48"/>
    </row>
    <row r="173" spans="9:9" x14ac:dyDescent="0.25">
      <c r="I173" s="48"/>
    </row>
    <row r="174" spans="9:9" x14ac:dyDescent="0.25">
      <c r="I174" s="48"/>
    </row>
    <row r="175" spans="9:9" x14ac:dyDescent="0.25">
      <c r="I175" s="48"/>
    </row>
    <row r="176" spans="9:9" x14ac:dyDescent="0.25">
      <c r="I176" s="48"/>
    </row>
    <row r="177" spans="9:9" x14ac:dyDescent="0.25">
      <c r="I177" s="48"/>
    </row>
    <row r="178" spans="9:9" x14ac:dyDescent="0.25">
      <c r="I178" s="48"/>
    </row>
    <row r="179" spans="9:9" x14ac:dyDescent="0.25">
      <c r="I179" s="48"/>
    </row>
    <row r="180" spans="9:9" x14ac:dyDescent="0.25">
      <c r="I180" s="48"/>
    </row>
    <row r="181" spans="9:9" x14ac:dyDescent="0.25">
      <c r="I181" s="48"/>
    </row>
    <row r="182" spans="9:9" x14ac:dyDescent="0.25">
      <c r="I182" s="48"/>
    </row>
    <row r="183" spans="9:9" x14ac:dyDescent="0.25">
      <c r="I183" s="48"/>
    </row>
    <row r="184" spans="9:9" x14ac:dyDescent="0.25">
      <c r="I184" s="48"/>
    </row>
    <row r="185" spans="9:9" x14ac:dyDescent="0.25">
      <c r="I185" s="48"/>
    </row>
    <row r="186" spans="9:9" x14ac:dyDescent="0.25">
      <c r="I186" s="48"/>
    </row>
    <row r="187" spans="9:9" x14ac:dyDescent="0.25">
      <c r="I187" s="48"/>
    </row>
    <row r="188" spans="9:9" x14ac:dyDescent="0.25">
      <c r="I188" s="48"/>
    </row>
    <row r="189" spans="9:9" x14ac:dyDescent="0.25">
      <c r="I189" s="48"/>
    </row>
    <row r="190" spans="9:9" x14ac:dyDescent="0.25">
      <c r="I190" s="48"/>
    </row>
    <row r="191" spans="9:9" x14ac:dyDescent="0.25">
      <c r="I191" s="48"/>
    </row>
    <row r="192" spans="9:9" x14ac:dyDescent="0.25">
      <c r="I192" s="48"/>
    </row>
    <row r="193" spans="9:9" x14ac:dyDescent="0.25">
      <c r="I193" s="48"/>
    </row>
    <row r="194" spans="9:9" x14ac:dyDescent="0.25">
      <c r="I194" s="48"/>
    </row>
    <row r="195" spans="9:9" x14ac:dyDescent="0.25">
      <c r="I195" s="48"/>
    </row>
    <row r="196" spans="9:9" x14ac:dyDescent="0.25">
      <c r="I196" s="48"/>
    </row>
    <row r="197" spans="9:9" x14ac:dyDescent="0.25">
      <c r="I197" s="48"/>
    </row>
    <row r="198" spans="9:9" x14ac:dyDescent="0.25">
      <c r="I198" s="48"/>
    </row>
    <row r="199" spans="9:9" x14ac:dyDescent="0.25">
      <c r="I199" s="48"/>
    </row>
    <row r="200" spans="9:9" x14ac:dyDescent="0.25">
      <c r="I200" s="48"/>
    </row>
    <row r="201" spans="9:9" x14ac:dyDescent="0.25">
      <c r="I201" s="48"/>
    </row>
    <row r="202" spans="9:9" x14ac:dyDescent="0.25">
      <c r="I202" s="48"/>
    </row>
    <row r="203" spans="9:9" x14ac:dyDescent="0.25">
      <c r="I203" s="48"/>
    </row>
    <row r="204" spans="9:9" x14ac:dyDescent="0.25">
      <c r="I204" s="48"/>
    </row>
    <row r="205" spans="9:9" x14ac:dyDescent="0.25">
      <c r="I205" s="48"/>
    </row>
    <row r="206" spans="9:9" x14ac:dyDescent="0.25">
      <c r="I206" s="48"/>
    </row>
    <row r="207" spans="9:9" x14ac:dyDescent="0.25">
      <c r="I207" s="48"/>
    </row>
    <row r="208" spans="9:9" x14ac:dyDescent="0.25">
      <c r="I208" s="48"/>
    </row>
    <row r="209" spans="9:9" x14ac:dyDescent="0.25">
      <c r="I209" s="48"/>
    </row>
    <row r="210" spans="9:9" x14ac:dyDescent="0.25">
      <c r="I210" s="48"/>
    </row>
    <row r="211" spans="9:9" x14ac:dyDescent="0.25">
      <c r="I211" s="48"/>
    </row>
    <row r="212" spans="9:9" x14ac:dyDescent="0.25">
      <c r="I212" s="48"/>
    </row>
    <row r="213" spans="9:9" x14ac:dyDescent="0.25">
      <c r="I213" s="48"/>
    </row>
    <row r="214" spans="9:9" x14ac:dyDescent="0.25">
      <c r="I214" s="48"/>
    </row>
    <row r="215" spans="9:9" x14ac:dyDescent="0.25">
      <c r="I215" s="48"/>
    </row>
    <row r="216" spans="9:9" x14ac:dyDescent="0.25">
      <c r="I216" s="48"/>
    </row>
    <row r="217" spans="9:9" x14ac:dyDescent="0.25">
      <c r="I217" s="48"/>
    </row>
    <row r="218" spans="9:9" x14ac:dyDescent="0.25">
      <c r="I218" s="48"/>
    </row>
    <row r="219" spans="9:9" x14ac:dyDescent="0.25">
      <c r="I219" s="48"/>
    </row>
    <row r="220" spans="9:9" x14ac:dyDescent="0.25">
      <c r="I220" s="48"/>
    </row>
    <row r="221" spans="9:9" x14ac:dyDescent="0.25">
      <c r="I221" s="48"/>
    </row>
    <row r="222" spans="9:9" x14ac:dyDescent="0.25">
      <c r="I222" s="48"/>
    </row>
    <row r="223" spans="9:9" x14ac:dyDescent="0.25">
      <c r="I223" s="48"/>
    </row>
    <row r="224" spans="9:9" x14ac:dyDescent="0.25">
      <c r="I224" s="48"/>
    </row>
    <row r="225" spans="9:9" x14ac:dyDescent="0.25">
      <c r="I225" s="48"/>
    </row>
    <row r="226" spans="9:9" x14ac:dyDescent="0.25">
      <c r="I226" s="48"/>
    </row>
    <row r="227" spans="9:9" x14ac:dyDescent="0.25">
      <c r="I227" s="48"/>
    </row>
    <row r="228" spans="9:9" x14ac:dyDescent="0.25">
      <c r="I228" s="48"/>
    </row>
    <row r="229" spans="9:9" x14ac:dyDescent="0.25">
      <c r="I229" s="48"/>
    </row>
    <row r="230" spans="9:9" x14ac:dyDescent="0.25">
      <c r="I230" s="48"/>
    </row>
    <row r="231" spans="9:9" x14ac:dyDescent="0.25">
      <c r="I231" s="48"/>
    </row>
    <row r="232" spans="9:9" x14ac:dyDescent="0.25">
      <c r="I232" s="48"/>
    </row>
    <row r="233" spans="9:9" x14ac:dyDescent="0.25">
      <c r="I233" s="48"/>
    </row>
    <row r="234" spans="9:9" x14ac:dyDescent="0.25">
      <c r="I234" s="48"/>
    </row>
    <row r="235" spans="9:9" x14ac:dyDescent="0.25">
      <c r="I235" s="48"/>
    </row>
    <row r="236" spans="9:9" x14ac:dyDescent="0.25">
      <c r="I236" s="48"/>
    </row>
    <row r="237" spans="9:9" x14ac:dyDescent="0.25">
      <c r="I237" s="48"/>
    </row>
    <row r="238" spans="9:9" x14ac:dyDescent="0.25">
      <c r="I238" s="48"/>
    </row>
    <row r="239" spans="9:9" x14ac:dyDescent="0.25">
      <c r="I239" s="48"/>
    </row>
    <row r="240" spans="9:9" x14ac:dyDescent="0.25">
      <c r="I240" s="48"/>
    </row>
    <row r="241" spans="9:9" x14ac:dyDescent="0.25">
      <c r="I241" s="48"/>
    </row>
    <row r="242" spans="9:9" x14ac:dyDescent="0.25">
      <c r="I242" s="48"/>
    </row>
    <row r="243" spans="9:9" x14ac:dyDescent="0.25">
      <c r="I243" s="48"/>
    </row>
    <row r="244" spans="9:9" x14ac:dyDescent="0.25">
      <c r="I244" s="48"/>
    </row>
    <row r="245" spans="9:9" x14ac:dyDescent="0.25">
      <c r="I245" s="48"/>
    </row>
    <row r="246" spans="9:9" x14ac:dyDescent="0.25">
      <c r="I246" s="48"/>
    </row>
    <row r="247" spans="9:9" x14ac:dyDescent="0.25">
      <c r="I247" s="48"/>
    </row>
    <row r="248" spans="9:9" x14ac:dyDescent="0.25">
      <c r="I248" s="48"/>
    </row>
    <row r="249" spans="9:9" x14ac:dyDescent="0.25">
      <c r="I249" s="48"/>
    </row>
    <row r="250" spans="9:9" x14ac:dyDescent="0.25">
      <c r="I250" s="48"/>
    </row>
    <row r="251" spans="9:9" x14ac:dyDescent="0.25">
      <c r="I251" s="48"/>
    </row>
    <row r="252" spans="9:9" x14ac:dyDescent="0.25">
      <c r="I252" s="48"/>
    </row>
    <row r="253" spans="9:9" x14ac:dyDescent="0.25">
      <c r="I253" s="48"/>
    </row>
    <row r="254" spans="9:9" x14ac:dyDescent="0.25">
      <c r="I254" s="48"/>
    </row>
    <row r="255" spans="9:9" x14ac:dyDescent="0.25">
      <c r="I255" s="48"/>
    </row>
    <row r="256" spans="9:9" x14ac:dyDescent="0.25">
      <c r="I256" s="48"/>
    </row>
    <row r="257" spans="9:9" x14ac:dyDescent="0.25">
      <c r="I257" s="48"/>
    </row>
    <row r="258" spans="9:9" x14ac:dyDescent="0.25">
      <c r="I258" s="48"/>
    </row>
    <row r="259" spans="9:9" x14ac:dyDescent="0.25">
      <c r="I259" s="48"/>
    </row>
    <row r="260" spans="9:9" x14ac:dyDescent="0.25">
      <c r="I260" s="48"/>
    </row>
    <row r="261" spans="9:9" x14ac:dyDescent="0.25">
      <c r="I261" s="48"/>
    </row>
    <row r="262" spans="9:9" x14ac:dyDescent="0.25">
      <c r="I262" s="48"/>
    </row>
    <row r="263" spans="9:9" x14ac:dyDescent="0.25">
      <c r="I263" s="48"/>
    </row>
    <row r="264" spans="9:9" x14ac:dyDescent="0.25">
      <c r="I264" s="48"/>
    </row>
    <row r="265" spans="9:9" x14ac:dyDescent="0.25">
      <c r="I265" s="48"/>
    </row>
    <row r="266" spans="9:9" x14ac:dyDescent="0.25">
      <c r="I266" s="48"/>
    </row>
    <row r="267" spans="9:9" x14ac:dyDescent="0.25">
      <c r="I267" s="48"/>
    </row>
    <row r="268" spans="9:9" x14ac:dyDescent="0.25">
      <c r="I268" s="48"/>
    </row>
    <row r="269" spans="9:9" x14ac:dyDescent="0.25">
      <c r="I269" s="48"/>
    </row>
    <row r="270" spans="9:9" x14ac:dyDescent="0.25">
      <c r="I270" s="48"/>
    </row>
    <row r="271" spans="9:9" x14ac:dyDescent="0.25">
      <c r="I271" s="48"/>
    </row>
    <row r="272" spans="9:9" x14ac:dyDescent="0.25">
      <c r="I272" s="48"/>
    </row>
    <row r="273" spans="9:9" x14ac:dyDescent="0.25">
      <c r="I273" s="48"/>
    </row>
    <row r="274" spans="9:9" x14ac:dyDescent="0.25">
      <c r="I274" s="48"/>
    </row>
    <row r="275" spans="9:9" x14ac:dyDescent="0.25">
      <c r="I275" s="48"/>
    </row>
    <row r="276" spans="9:9" x14ac:dyDescent="0.25">
      <c r="I276" s="48"/>
    </row>
    <row r="277" spans="9:9" x14ac:dyDescent="0.25">
      <c r="I277" s="48"/>
    </row>
    <row r="278" spans="9:9" x14ac:dyDescent="0.25">
      <c r="I278" s="48"/>
    </row>
    <row r="279" spans="9:9" x14ac:dyDescent="0.25">
      <c r="I279" s="48"/>
    </row>
    <row r="280" spans="9:9" x14ac:dyDescent="0.25">
      <c r="I280" s="48"/>
    </row>
    <row r="281" spans="9:9" x14ac:dyDescent="0.25">
      <c r="I281" s="48"/>
    </row>
    <row r="282" spans="9:9" x14ac:dyDescent="0.25">
      <c r="I282" s="48"/>
    </row>
    <row r="283" spans="9:9" x14ac:dyDescent="0.25">
      <c r="I283" s="48"/>
    </row>
    <row r="284" spans="9:9" x14ac:dyDescent="0.25">
      <c r="I284" s="48"/>
    </row>
    <row r="285" spans="9:9" x14ac:dyDescent="0.25">
      <c r="I285" s="48"/>
    </row>
    <row r="286" spans="9:9" x14ac:dyDescent="0.25">
      <c r="I286" s="48"/>
    </row>
    <row r="287" spans="9:9" x14ac:dyDescent="0.25">
      <c r="I287" s="48"/>
    </row>
    <row r="288" spans="9:9" x14ac:dyDescent="0.25">
      <c r="I288" s="48"/>
    </row>
    <row r="289" spans="9:9" x14ac:dyDescent="0.25">
      <c r="I289" s="48"/>
    </row>
    <row r="290" spans="9:9" x14ac:dyDescent="0.25">
      <c r="I290" s="48"/>
    </row>
    <row r="291" spans="9:9" x14ac:dyDescent="0.25">
      <c r="I291" s="48"/>
    </row>
    <row r="292" spans="9:9" x14ac:dyDescent="0.25">
      <c r="I292" s="48"/>
    </row>
    <row r="293" spans="9:9" x14ac:dyDescent="0.25">
      <c r="I293" s="48"/>
    </row>
    <row r="294" spans="9:9" x14ac:dyDescent="0.25">
      <c r="I294" s="48"/>
    </row>
    <row r="295" spans="9:9" x14ac:dyDescent="0.25">
      <c r="I295" s="48"/>
    </row>
    <row r="296" spans="9:9" x14ac:dyDescent="0.25">
      <c r="I296" s="48"/>
    </row>
    <row r="297" spans="9:9" x14ac:dyDescent="0.25">
      <c r="I297" s="48"/>
    </row>
    <row r="298" spans="9:9" x14ac:dyDescent="0.25">
      <c r="I298" s="48"/>
    </row>
    <row r="299" spans="9:9" x14ac:dyDescent="0.25">
      <c r="I299" s="48"/>
    </row>
    <row r="300" spans="9:9" x14ac:dyDescent="0.25">
      <c r="I300" s="48"/>
    </row>
    <row r="301" spans="9:9" x14ac:dyDescent="0.25">
      <c r="I301" s="48"/>
    </row>
    <row r="302" spans="9:9" x14ac:dyDescent="0.25">
      <c r="I302" s="48"/>
    </row>
    <row r="303" spans="9:9" x14ac:dyDescent="0.25">
      <c r="I303" s="48"/>
    </row>
    <row r="304" spans="9:9" x14ac:dyDescent="0.25">
      <c r="I304" s="48"/>
    </row>
    <row r="305" spans="9:9" x14ac:dyDescent="0.25">
      <c r="I305" s="48"/>
    </row>
    <row r="306" spans="9:9" x14ac:dyDescent="0.25">
      <c r="I306" s="48"/>
    </row>
    <row r="307" spans="9:9" x14ac:dyDescent="0.25">
      <c r="I307" s="48"/>
    </row>
    <row r="308" spans="9:9" x14ac:dyDescent="0.25">
      <c r="I308" s="48"/>
    </row>
    <row r="309" spans="9:9" x14ac:dyDescent="0.25">
      <c r="I309" s="48"/>
    </row>
    <row r="310" spans="9:9" x14ac:dyDescent="0.25">
      <c r="I310" s="48"/>
    </row>
    <row r="311" spans="9:9" x14ac:dyDescent="0.25">
      <c r="I311" s="48"/>
    </row>
    <row r="312" spans="9:9" x14ac:dyDescent="0.25">
      <c r="I312" s="48"/>
    </row>
    <row r="313" spans="9:9" x14ac:dyDescent="0.25">
      <c r="I313" s="48"/>
    </row>
    <row r="314" spans="9:9" x14ac:dyDescent="0.25">
      <c r="I314" s="48"/>
    </row>
    <row r="315" spans="9:9" x14ac:dyDescent="0.25">
      <c r="I315" s="48"/>
    </row>
    <row r="316" spans="9:9" x14ac:dyDescent="0.25">
      <c r="I316" s="48"/>
    </row>
    <row r="317" spans="9:9" x14ac:dyDescent="0.25">
      <c r="I317" s="48"/>
    </row>
    <row r="318" spans="9:9" x14ac:dyDescent="0.25">
      <c r="I318" s="48"/>
    </row>
    <row r="319" spans="9:9" x14ac:dyDescent="0.25">
      <c r="I319" s="48"/>
    </row>
    <row r="320" spans="9:9" x14ac:dyDescent="0.25">
      <c r="I320" s="48"/>
    </row>
    <row r="321" spans="9:9" x14ac:dyDescent="0.25">
      <c r="I321" s="48"/>
    </row>
    <row r="322" spans="9:9" x14ac:dyDescent="0.25">
      <c r="I322" s="48"/>
    </row>
    <row r="323" spans="9:9" x14ac:dyDescent="0.25">
      <c r="I323" s="48"/>
    </row>
    <row r="324" spans="9:9" x14ac:dyDescent="0.25">
      <c r="I324" s="48"/>
    </row>
    <row r="325" spans="9:9" x14ac:dyDescent="0.25">
      <c r="I325" s="48"/>
    </row>
    <row r="326" spans="9:9" x14ac:dyDescent="0.25">
      <c r="I326" s="48"/>
    </row>
    <row r="327" spans="9:9" x14ac:dyDescent="0.25">
      <c r="I327" s="48"/>
    </row>
    <row r="328" spans="9:9" x14ac:dyDescent="0.25">
      <c r="I328" s="48"/>
    </row>
    <row r="329" spans="9:9" x14ac:dyDescent="0.25">
      <c r="I329" s="48"/>
    </row>
    <row r="330" spans="9:9" x14ac:dyDescent="0.25">
      <c r="I330" s="48"/>
    </row>
    <row r="331" spans="9:9" x14ac:dyDescent="0.25">
      <c r="I331" s="48"/>
    </row>
  </sheetData>
  <mergeCells count="19">
    <mergeCell ref="G63:H63"/>
    <mergeCell ref="G64:H66"/>
    <mergeCell ref="A54:B54"/>
    <mergeCell ref="A1:H1"/>
    <mergeCell ref="A21:D21"/>
    <mergeCell ref="A22:A23"/>
    <mergeCell ref="A2:J2"/>
    <mergeCell ref="D3:G3"/>
    <mergeCell ref="A5:H5"/>
    <mergeCell ref="J25:K25"/>
    <mergeCell ref="A53:D53"/>
    <mergeCell ref="B59:B62"/>
    <mergeCell ref="B63:B66"/>
    <mergeCell ref="A59:A66"/>
    <mergeCell ref="L25:M25"/>
    <mergeCell ref="N25:O25"/>
    <mergeCell ref="D26:E26"/>
    <mergeCell ref="F26:G26"/>
    <mergeCell ref="A25:B25"/>
  </mergeCells>
  <phoneticPr fontId="12" type="noConversion"/>
  <dataValidations count="1">
    <dataValidation type="list" allowBlank="1" showInputMessage="1" showErrorMessage="1" sqref="H24 H20 H51:H62 H67:H332" xr:uid="{00000000-0002-0000-0100-000000000000}">
      <formula1>"oui,non"</formula1>
    </dataValidation>
  </dataValidations>
  <printOptions horizontalCentered="1"/>
  <pageMargins left="0.15748031496062992" right="0.51181102362204722" top="0.15748031496062992" bottom="0.19685039370078741" header="0.31496062992125984" footer="0.15748031496062992"/>
  <pageSetup paperSize="8" scale="32" orientation="landscape" r:id="rId1"/>
  <headerFooter>
    <oddFooter>Page &amp;P de &amp;N</oddFooter>
  </headerFooter>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71"/>
  <sheetViews>
    <sheetView view="pageBreakPreview" topLeftCell="F61" zoomScale="70" zoomScaleNormal="100" zoomScaleSheetLayoutView="70" workbookViewId="0">
      <selection activeCell="H66" sqref="H66"/>
    </sheetView>
  </sheetViews>
  <sheetFormatPr baseColWidth="10" defaultColWidth="11.375" defaultRowHeight="13.6" x14ac:dyDescent="0.25"/>
  <cols>
    <col min="1" max="1" width="59.25" style="45" bestFit="1" customWidth="1"/>
    <col min="2" max="2" width="38.75" style="45" customWidth="1"/>
    <col min="3" max="7" width="35.75" style="45" customWidth="1"/>
    <col min="8" max="8" width="24.375" style="45" customWidth="1"/>
    <col min="9" max="16384" width="11.375" style="45"/>
  </cols>
  <sheetData>
    <row r="1" spans="1:8" ht="79.5" customHeight="1" x14ac:dyDescent="0.25">
      <c r="A1" s="219" t="s">
        <v>44</v>
      </c>
      <c r="B1" s="219"/>
      <c r="C1" s="219"/>
      <c r="D1" s="219"/>
      <c r="E1" s="219"/>
      <c r="F1" s="219"/>
      <c r="G1" s="219"/>
      <c r="H1" s="219"/>
    </row>
    <row r="2" spans="1:8" ht="75.75" customHeight="1" x14ac:dyDescent="0.25">
      <c r="A2" s="222" t="s">
        <v>33</v>
      </c>
      <c r="B2" s="222"/>
      <c r="C2" s="222"/>
      <c r="D2" s="222"/>
      <c r="E2" s="222"/>
      <c r="F2" s="222"/>
      <c r="G2" s="222"/>
      <c r="H2" s="222"/>
    </row>
    <row r="3" spans="1:8" ht="22.75" customHeight="1" x14ac:dyDescent="0.25">
      <c r="A3" s="46" t="s">
        <v>38</v>
      </c>
      <c r="B3" s="26">
        <f>+BR!B3</f>
        <v>0</v>
      </c>
      <c r="C3" s="19"/>
      <c r="D3" s="223"/>
      <c r="E3" s="223"/>
      <c r="F3" s="223"/>
      <c r="G3" s="223"/>
    </row>
    <row r="4" spans="1:8" s="49" customFormat="1" ht="22.75" customHeight="1" x14ac:dyDescent="0.25">
      <c r="A4" s="54"/>
      <c r="B4" s="52"/>
      <c r="C4" s="54"/>
      <c r="D4" s="54"/>
      <c r="E4" s="54"/>
      <c r="F4" s="54"/>
      <c r="G4" s="54"/>
    </row>
    <row r="5" spans="1:8" ht="31.75" customHeight="1" x14ac:dyDescent="0.25">
      <c r="A5" s="233" t="s">
        <v>75</v>
      </c>
      <c r="B5" s="233"/>
      <c r="C5" s="233"/>
      <c r="D5" s="233"/>
      <c r="E5" s="233"/>
      <c r="F5" s="233"/>
      <c r="G5" s="233"/>
      <c r="H5" s="233"/>
    </row>
    <row r="6" spans="1:8" ht="31.75" customHeight="1" x14ac:dyDescent="0.25">
      <c r="A6" s="55"/>
      <c r="B6" s="235" t="s">
        <v>196</v>
      </c>
      <c r="C6" s="235"/>
      <c r="D6" s="235"/>
      <c r="E6" s="235"/>
      <c r="F6" s="55"/>
      <c r="G6" s="55"/>
      <c r="H6" s="55"/>
    </row>
    <row r="7" spans="1:8" ht="67.75" customHeight="1" x14ac:dyDescent="0.25">
      <c r="A7" s="53" t="s">
        <v>71</v>
      </c>
      <c r="B7" s="53" t="s">
        <v>50</v>
      </c>
      <c r="C7" s="53" t="s">
        <v>51</v>
      </c>
      <c r="D7" s="53" t="s">
        <v>69</v>
      </c>
      <c r="E7" s="53" t="s">
        <v>72</v>
      </c>
      <c r="F7" s="53" t="s">
        <v>73</v>
      </c>
      <c r="G7" s="53" t="s">
        <v>74</v>
      </c>
      <c r="H7" s="53" t="s">
        <v>52</v>
      </c>
    </row>
    <row r="8" spans="1:8" ht="35.15" customHeight="1" x14ac:dyDescent="0.25">
      <c r="A8" s="30" t="s">
        <v>60</v>
      </c>
      <c r="B8" s="50" t="s">
        <v>135</v>
      </c>
      <c r="C8" s="66" t="s">
        <v>136</v>
      </c>
      <c r="D8" s="66" t="s">
        <v>137</v>
      </c>
      <c r="E8" s="66" t="s">
        <v>138</v>
      </c>
      <c r="F8" s="108">
        <v>0</v>
      </c>
      <c r="G8" s="108">
        <v>0</v>
      </c>
      <c r="H8" s="116">
        <v>0</v>
      </c>
    </row>
    <row r="9" spans="1:8" ht="35.15" customHeight="1" x14ac:dyDescent="0.25">
      <c r="A9" s="83" t="s">
        <v>60</v>
      </c>
      <c r="B9" s="45" t="s">
        <v>135</v>
      </c>
      <c r="C9" s="84" t="s">
        <v>139</v>
      </c>
      <c r="D9" s="85" t="s">
        <v>137</v>
      </c>
      <c r="E9" s="86" t="s">
        <v>138</v>
      </c>
      <c r="F9" s="108">
        <v>0</v>
      </c>
      <c r="G9" s="108">
        <v>0</v>
      </c>
      <c r="H9" s="116">
        <v>0</v>
      </c>
    </row>
    <row r="10" spans="1:8" ht="35.15" customHeight="1" x14ac:dyDescent="0.25">
      <c r="A10" s="83" t="s">
        <v>60</v>
      </c>
      <c r="B10" s="45" t="s">
        <v>135</v>
      </c>
      <c r="C10" s="84" t="s">
        <v>140</v>
      </c>
      <c r="D10" s="85" t="s">
        <v>137</v>
      </c>
      <c r="E10" s="86" t="s">
        <v>138</v>
      </c>
      <c r="F10" s="108">
        <v>0</v>
      </c>
      <c r="G10" s="108">
        <v>0</v>
      </c>
      <c r="H10" s="116">
        <v>0</v>
      </c>
    </row>
    <row r="11" spans="1:8" ht="35.15" customHeight="1" x14ac:dyDescent="0.25">
      <c r="A11" s="83" t="s">
        <v>60</v>
      </c>
      <c r="B11" s="45" t="s">
        <v>135</v>
      </c>
      <c r="C11" s="84" t="s">
        <v>141</v>
      </c>
      <c r="D11" s="85" t="s">
        <v>137</v>
      </c>
      <c r="E11" s="86" t="s">
        <v>138</v>
      </c>
      <c r="F11" s="108">
        <v>0</v>
      </c>
      <c r="G11" s="108">
        <v>0</v>
      </c>
      <c r="H11" s="116">
        <v>0</v>
      </c>
    </row>
    <row r="12" spans="1:8" ht="35.15" customHeight="1" x14ac:dyDescent="0.25">
      <c r="A12" s="83" t="s">
        <v>60</v>
      </c>
      <c r="B12" s="45" t="s">
        <v>135</v>
      </c>
      <c r="C12" s="84" t="s">
        <v>142</v>
      </c>
      <c r="D12" s="85" t="s">
        <v>137</v>
      </c>
      <c r="E12" s="86" t="s">
        <v>138</v>
      </c>
      <c r="F12" s="108">
        <v>0</v>
      </c>
      <c r="G12" s="108">
        <v>0</v>
      </c>
      <c r="H12" s="116">
        <v>0</v>
      </c>
    </row>
    <row r="13" spans="1:8" ht="35.15" customHeight="1" x14ac:dyDescent="0.25">
      <c r="A13" s="83" t="s">
        <v>60</v>
      </c>
      <c r="B13" s="45" t="s">
        <v>135</v>
      </c>
      <c r="C13" s="84" t="s">
        <v>142</v>
      </c>
      <c r="D13" s="85" t="s">
        <v>143</v>
      </c>
      <c r="E13" s="86" t="s">
        <v>138</v>
      </c>
      <c r="F13" s="108">
        <v>0</v>
      </c>
      <c r="G13" s="108">
        <v>0</v>
      </c>
      <c r="H13" s="116">
        <v>0</v>
      </c>
    </row>
    <row r="14" spans="1:8" ht="35.15" customHeight="1" x14ac:dyDescent="0.25">
      <c r="A14" s="83" t="s">
        <v>60</v>
      </c>
      <c r="B14" s="45" t="s">
        <v>135</v>
      </c>
      <c r="C14" s="84" t="s">
        <v>144</v>
      </c>
      <c r="D14" s="85" t="s">
        <v>137</v>
      </c>
      <c r="E14" s="86" t="s">
        <v>138</v>
      </c>
      <c r="F14" s="108">
        <v>0</v>
      </c>
      <c r="G14" s="108">
        <v>0</v>
      </c>
      <c r="H14" s="116">
        <v>0</v>
      </c>
    </row>
    <row r="15" spans="1:8" ht="35.15" customHeight="1" x14ac:dyDescent="0.25">
      <c r="A15" s="83" t="s">
        <v>60</v>
      </c>
      <c r="B15" s="45" t="s">
        <v>135</v>
      </c>
      <c r="C15" s="84" t="s">
        <v>145</v>
      </c>
      <c r="D15" s="85" t="s">
        <v>137</v>
      </c>
      <c r="E15" s="86" t="s">
        <v>138</v>
      </c>
      <c r="F15" s="108">
        <v>0</v>
      </c>
      <c r="G15" s="108">
        <v>0</v>
      </c>
      <c r="H15" s="116">
        <v>0</v>
      </c>
    </row>
    <row r="16" spans="1:8" ht="35.15" customHeight="1" x14ac:dyDescent="0.25">
      <c r="A16" s="83" t="s">
        <v>60</v>
      </c>
      <c r="B16" s="45" t="s">
        <v>135</v>
      </c>
      <c r="C16" s="84" t="s">
        <v>146</v>
      </c>
      <c r="D16" s="85" t="s">
        <v>137</v>
      </c>
      <c r="E16" s="86" t="s">
        <v>138</v>
      </c>
      <c r="F16" s="108">
        <v>0</v>
      </c>
      <c r="G16" s="108">
        <v>0</v>
      </c>
      <c r="H16" s="116">
        <v>0</v>
      </c>
    </row>
    <row r="17" spans="1:8" ht="35.15" customHeight="1" x14ac:dyDescent="0.25">
      <c r="A17" s="83" t="s">
        <v>60</v>
      </c>
      <c r="B17" s="45" t="s">
        <v>135</v>
      </c>
      <c r="C17" s="84" t="s">
        <v>147</v>
      </c>
      <c r="D17" s="85" t="s">
        <v>137</v>
      </c>
      <c r="E17" s="86" t="s">
        <v>138</v>
      </c>
      <c r="F17" s="108">
        <v>0</v>
      </c>
      <c r="G17" s="108">
        <v>0</v>
      </c>
      <c r="H17" s="116">
        <v>0</v>
      </c>
    </row>
    <row r="18" spans="1:8" ht="35.15" customHeight="1" x14ac:dyDescent="0.25">
      <c r="A18" s="83" t="s">
        <v>60</v>
      </c>
      <c r="B18" s="45" t="s">
        <v>135</v>
      </c>
      <c r="C18" s="84" t="s">
        <v>148</v>
      </c>
      <c r="D18" s="85" t="s">
        <v>137</v>
      </c>
      <c r="E18" s="86" t="s">
        <v>138</v>
      </c>
      <c r="F18" s="108">
        <v>0</v>
      </c>
      <c r="G18" s="108">
        <v>0</v>
      </c>
      <c r="H18" s="116">
        <v>0</v>
      </c>
    </row>
    <row r="19" spans="1:8" ht="35.15" customHeight="1" x14ac:dyDescent="0.25">
      <c r="A19" s="83" t="s">
        <v>60</v>
      </c>
      <c r="B19" s="45" t="s">
        <v>135</v>
      </c>
      <c r="C19" s="84" t="s">
        <v>149</v>
      </c>
      <c r="D19" s="85" t="s">
        <v>137</v>
      </c>
      <c r="E19" s="86" t="s">
        <v>138</v>
      </c>
      <c r="F19" s="108">
        <v>0</v>
      </c>
      <c r="G19" s="108">
        <v>0</v>
      </c>
      <c r="H19" s="116">
        <v>0</v>
      </c>
    </row>
    <row r="20" spans="1:8" ht="35.15" customHeight="1" x14ac:dyDescent="0.25">
      <c r="A20" s="83" t="s">
        <v>60</v>
      </c>
      <c r="B20" s="45" t="s">
        <v>135</v>
      </c>
      <c r="C20" s="84" t="s">
        <v>150</v>
      </c>
      <c r="D20" s="85" t="s">
        <v>137</v>
      </c>
      <c r="E20" s="86" t="s">
        <v>138</v>
      </c>
      <c r="F20" s="108">
        <v>0</v>
      </c>
      <c r="G20" s="108">
        <v>0</v>
      </c>
      <c r="H20" s="116">
        <v>0</v>
      </c>
    </row>
    <row r="21" spans="1:8" ht="35.15" customHeight="1" x14ac:dyDescent="0.25">
      <c r="A21" s="83" t="s">
        <v>60</v>
      </c>
      <c r="B21" s="45" t="s">
        <v>82</v>
      </c>
      <c r="C21" s="84" t="s">
        <v>151</v>
      </c>
      <c r="D21" s="85" t="s">
        <v>137</v>
      </c>
      <c r="E21" s="86" t="s">
        <v>138</v>
      </c>
      <c r="F21" s="108">
        <v>0</v>
      </c>
      <c r="G21" s="108">
        <v>0</v>
      </c>
      <c r="H21" s="116">
        <v>0</v>
      </c>
    </row>
    <row r="22" spans="1:8" ht="35.15" customHeight="1" x14ac:dyDescent="0.25">
      <c r="A22" s="83" t="s">
        <v>60</v>
      </c>
      <c r="B22" s="45" t="s">
        <v>82</v>
      </c>
      <c r="C22" s="84" t="s">
        <v>152</v>
      </c>
      <c r="D22" s="85" t="s">
        <v>137</v>
      </c>
      <c r="E22" s="86" t="s">
        <v>138</v>
      </c>
      <c r="F22" s="108">
        <v>0</v>
      </c>
      <c r="G22" s="108">
        <v>0</v>
      </c>
      <c r="H22" s="116">
        <v>0</v>
      </c>
    </row>
    <row r="23" spans="1:8" ht="35.15" customHeight="1" x14ac:dyDescent="0.25">
      <c r="A23" s="83" t="s">
        <v>60</v>
      </c>
      <c r="B23" s="45" t="s">
        <v>82</v>
      </c>
      <c r="C23" s="84" t="s">
        <v>153</v>
      </c>
      <c r="D23" s="85" t="s">
        <v>137</v>
      </c>
      <c r="E23" s="86" t="s">
        <v>138</v>
      </c>
      <c r="F23" s="108">
        <v>0</v>
      </c>
      <c r="G23" s="108">
        <v>0</v>
      </c>
      <c r="H23" s="116">
        <v>0</v>
      </c>
    </row>
    <row r="24" spans="1:8" ht="35.15" customHeight="1" x14ac:dyDescent="0.25">
      <c r="A24" s="83" t="s">
        <v>60</v>
      </c>
      <c r="B24" s="45" t="s">
        <v>82</v>
      </c>
      <c r="C24" s="84" t="s">
        <v>154</v>
      </c>
      <c r="D24" s="85" t="s">
        <v>137</v>
      </c>
      <c r="E24" s="86" t="s">
        <v>138</v>
      </c>
      <c r="F24" s="108">
        <v>0</v>
      </c>
      <c r="G24" s="108">
        <v>0</v>
      </c>
      <c r="H24" s="116">
        <v>0</v>
      </c>
    </row>
    <row r="25" spans="1:8" ht="35.15" customHeight="1" x14ac:dyDescent="0.25">
      <c r="A25" s="83" t="s">
        <v>60</v>
      </c>
      <c r="B25" s="45" t="s">
        <v>82</v>
      </c>
      <c r="C25" s="84" t="s">
        <v>155</v>
      </c>
      <c r="D25" s="85" t="s">
        <v>137</v>
      </c>
      <c r="E25" s="86" t="s">
        <v>138</v>
      </c>
      <c r="F25" s="108">
        <v>0</v>
      </c>
      <c r="G25" s="108">
        <v>0</v>
      </c>
      <c r="H25" s="116">
        <v>0</v>
      </c>
    </row>
    <row r="26" spans="1:8" ht="35.15" customHeight="1" x14ac:dyDescent="0.25">
      <c r="A26" s="83" t="s">
        <v>60</v>
      </c>
      <c r="B26" s="45" t="s">
        <v>82</v>
      </c>
      <c r="C26" s="84" t="s">
        <v>156</v>
      </c>
      <c r="D26" s="85" t="s">
        <v>137</v>
      </c>
      <c r="E26" s="86" t="s">
        <v>138</v>
      </c>
      <c r="F26" s="108">
        <v>0</v>
      </c>
      <c r="G26" s="108">
        <v>0</v>
      </c>
      <c r="H26" s="116">
        <v>0</v>
      </c>
    </row>
    <row r="27" spans="1:8" ht="35.15" customHeight="1" x14ac:dyDescent="0.25">
      <c r="A27" s="83" t="s">
        <v>60</v>
      </c>
      <c r="B27" s="45" t="s">
        <v>82</v>
      </c>
      <c r="C27" s="84" t="s">
        <v>157</v>
      </c>
      <c r="D27" s="85" t="s">
        <v>137</v>
      </c>
      <c r="E27" s="86" t="s">
        <v>138</v>
      </c>
      <c r="F27" s="108">
        <v>0</v>
      </c>
      <c r="G27" s="108">
        <v>0</v>
      </c>
      <c r="H27" s="116">
        <v>0</v>
      </c>
    </row>
    <row r="28" spans="1:8" ht="35.15" customHeight="1" x14ac:dyDescent="0.25">
      <c r="A28" s="83" t="s">
        <v>60</v>
      </c>
      <c r="B28" s="45" t="s">
        <v>82</v>
      </c>
      <c r="C28" s="84" t="s">
        <v>158</v>
      </c>
      <c r="D28" s="85" t="s">
        <v>137</v>
      </c>
      <c r="E28" s="86" t="s">
        <v>138</v>
      </c>
      <c r="F28" s="108">
        <v>0</v>
      </c>
      <c r="G28" s="108">
        <v>0</v>
      </c>
      <c r="H28" s="116">
        <v>0</v>
      </c>
    </row>
    <row r="29" spans="1:8" ht="35.15" customHeight="1" x14ac:dyDescent="0.25">
      <c r="A29" s="83" t="s">
        <v>60</v>
      </c>
      <c r="B29" s="45" t="s">
        <v>82</v>
      </c>
      <c r="C29" s="84" t="s">
        <v>159</v>
      </c>
      <c r="D29" s="85" t="s">
        <v>137</v>
      </c>
      <c r="E29" s="86" t="s">
        <v>138</v>
      </c>
      <c r="F29" s="108">
        <v>0</v>
      </c>
      <c r="G29" s="108">
        <v>0</v>
      </c>
      <c r="H29" s="116">
        <v>0</v>
      </c>
    </row>
    <row r="30" spans="1:8" ht="35.15" customHeight="1" x14ac:dyDescent="0.25">
      <c r="A30" s="83" t="s">
        <v>60</v>
      </c>
      <c r="B30" s="45" t="s">
        <v>82</v>
      </c>
      <c r="C30" s="84" t="s">
        <v>160</v>
      </c>
      <c r="D30" s="85" t="s">
        <v>137</v>
      </c>
      <c r="E30" s="86" t="s">
        <v>138</v>
      </c>
      <c r="F30" s="108">
        <v>0</v>
      </c>
      <c r="G30" s="108">
        <v>0</v>
      </c>
      <c r="H30" s="116">
        <v>0</v>
      </c>
    </row>
    <row r="31" spans="1:8" ht="35.15" customHeight="1" x14ac:dyDescent="0.25">
      <c r="A31" s="83" t="s">
        <v>60</v>
      </c>
      <c r="B31" s="45" t="s">
        <v>82</v>
      </c>
      <c r="C31" s="84" t="s">
        <v>161</v>
      </c>
      <c r="D31" s="85" t="s">
        <v>137</v>
      </c>
      <c r="E31" s="86" t="s">
        <v>138</v>
      </c>
      <c r="F31" s="108">
        <v>0</v>
      </c>
      <c r="G31" s="108">
        <v>0</v>
      </c>
      <c r="H31" s="116">
        <v>0</v>
      </c>
    </row>
    <row r="32" spans="1:8" ht="35.15" customHeight="1" x14ac:dyDescent="0.25">
      <c r="A32" s="83" t="s">
        <v>60</v>
      </c>
      <c r="B32" s="45" t="s">
        <v>82</v>
      </c>
      <c r="C32" s="84" t="s">
        <v>162</v>
      </c>
      <c r="D32" s="85" t="s">
        <v>137</v>
      </c>
      <c r="E32" s="86" t="s">
        <v>138</v>
      </c>
      <c r="F32" s="108">
        <v>0</v>
      </c>
      <c r="G32" s="108">
        <v>0</v>
      </c>
      <c r="H32" s="116">
        <v>0</v>
      </c>
    </row>
    <row r="33" spans="1:8" ht="35.15" customHeight="1" x14ac:dyDescent="0.25">
      <c r="A33" s="83" t="s">
        <v>60</v>
      </c>
      <c r="B33" s="45" t="s">
        <v>82</v>
      </c>
      <c r="C33" s="84" t="s">
        <v>163</v>
      </c>
      <c r="D33" s="85" t="s">
        <v>137</v>
      </c>
      <c r="E33" s="86" t="s">
        <v>138</v>
      </c>
      <c r="F33" s="108">
        <v>0</v>
      </c>
      <c r="G33" s="108">
        <v>0</v>
      </c>
      <c r="H33" s="116">
        <v>0</v>
      </c>
    </row>
    <row r="34" spans="1:8" ht="35.15" customHeight="1" x14ac:dyDescent="0.25">
      <c r="A34" s="83" t="s">
        <v>60</v>
      </c>
      <c r="B34" s="45" t="s">
        <v>82</v>
      </c>
      <c r="C34" s="84" t="s">
        <v>164</v>
      </c>
      <c r="D34" s="85" t="s">
        <v>137</v>
      </c>
      <c r="E34" s="86" t="s">
        <v>138</v>
      </c>
      <c r="F34" s="108">
        <v>0</v>
      </c>
      <c r="G34" s="108">
        <v>0</v>
      </c>
      <c r="H34" s="116">
        <v>0</v>
      </c>
    </row>
    <row r="35" spans="1:8" ht="35.15" customHeight="1" x14ac:dyDescent="0.25">
      <c r="A35" s="83" t="s">
        <v>60</v>
      </c>
      <c r="B35" s="45" t="s">
        <v>82</v>
      </c>
      <c r="C35" s="84" t="s">
        <v>165</v>
      </c>
      <c r="D35" s="85" t="s">
        <v>137</v>
      </c>
      <c r="E35" s="86" t="s">
        <v>138</v>
      </c>
      <c r="F35" s="108">
        <v>0</v>
      </c>
      <c r="G35" s="108">
        <v>0</v>
      </c>
      <c r="H35" s="116">
        <v>0</v>
      </c>
    </row>
    <row r="36" spans="1:8" ht="35.15" customHeight="1" x14ac:dyDescent="0.25">
      <c r="A36" s="83" t="s">
        <v>60</v>
      </c>
      <c r="B36" s="45" t="s">
        <v>55</v>
      </c>
      <c r="C36" s="84" t="s">
        <v>166</v>
      </c>
      <c r="D36" s="85" t="s">
        <v>137</v>
      </c>
      <c r="E36" s="86" t="s">
        <v>138</v>
      </c>
      <c r="F36" s="108">
        <v>0</v>
      </c>
      <c r="G36" s="108">
        <v>0</v>
      </c>
      <c r="H36" s="116">
        <v>0</v>
      </c>
    </row>
    <row r="37" spans="1:8" ht="35.15" customHeight="1" x14ac:dyDescent="0.25">
      <c r="A37" s="83" t="s">
        <v>60</v>
      </c>
      <c r="B37" s="45" t="s">
        <v>55</v>
      </c>
      <c r="C37" s="84" t="s">
        <v>167</v>
      </c>
      <c r="D37" s="85" t="s">
        <v>137</v>
      </c>
      <c r="E37" s="86" t="s">
        <v>138</v>
      </c>
      <c r="F37" s="108">
        <v>0</v>
      </c>
      <c r="G37" s="108">
        <v>0</v>
      </c>
      <c r="H37" s="116">
        <v>0</v>
      </c>
    </row>
    <row r="38" spans="1:8" ht="35.15" customHeight="1" x14ac:dyDescent="0.25">
      <c r="A38" s="83" t="s">
        <v>60</v>
      </c>
      <c r="B38" s="45" t="s">
        <v>55</v>
      </c>
      <c r="C38" s="84" t="s">
        <v>168</v>
      </c>
      <c r="D38" s="85" t="s">
        <v>137</v>
      </c>
      <c r="E38" s="86" t="s">
        <v>138</v>
      </c>
      <c r="F38" s="108">
        <v>0</v>
      </c>
      <c r="G38" s="108">
        <v>0</v>
      </c>
      <c r="H38" s="116">
        <v>0</v>
      </c>
    </row>
    <row r="39" spans="1:8" ht="35.15" customHeight="1" x14ac:dyDescent="0.25">
      <c r="A39" s="83" t="s">
        <v>60</v>
      </c>
      <c r="B39" s="45" t="s">
        <v>55</v>
      </c>
      <c r="C39" s="84" t="s">
        <v>169</v>
      </c>
      <c r="D39" s="85" t="s">
        <v>137</v>
      </c>
      <c r="E39" s="86" t="s">
        <v>138</v>
      </c>
      <c r="F39" s="108">
        <v>0</v>
      </c>
      <c r="G39" s="108">
        <v>0</v>
      </c>
      <c r="H39" s="116">
        <v>0</v>
      </c>
    </row>
    <row r="40" spans="1:8" ht="35.15" customHeight="1" x14ac:dyDescent="0.25">
      <c r="A40" s="83" t="s">
        <v>60</v>
      </c>
      <c r="B40" s="45" t="s">
        <v>55</v>
      </c>
      <c r="C40" s="84" t="s">
        <v>170</v>
      </c>
      <c r="D40" s="85" t="s">
        <v>137</v>
      </c>
      <c r="E40" s="86" t="s">
        <v>138</v>
      </c>
      <c r="F40" s="108">
        <v>0</v>
      </c>
      <c r="G40" s="108">
        <v>0</v>
      </c>
      <c r="H40" s="116">
        <v>0</v>
      </c>
    </row>
    <row r="41" spans="1:8" ht="35.15" customHeight="1" x14ac:dyDescent="0.25">
      <c r="A41" s="83" t="s">
        <v>60</v>
      </c>
      <c r="B41" s="45" t="s">
        <v>55</v>
      </c>
      <c r="C41" s="84" t="s">
        <v>171</v>
      </c>
      <c r="D41" s="85" t="s">
        <v>137</v>
      </c>
      <c r="E41" s="86" t="s">
        <v>138</v>
      </c>
      <c r="F41" s="108">
        <v>0</v>
      </c>
      <c r="G41" s="108">
        <v>0</v>
      </c>
      <c r="H41" s="116">
        <v>0</v>
      </c>
    </row>
    <row r="42" spans="1:8" ht="35.15" customHeight="1" x14ac:dyDescent="0.25">
      <c r="A42" s="83" t="s">
        <v>60</v>
      </c>
      <c r="B42" s="45" t="s">
        <v>55</v>
      </c>
      <c r="C42" s="84" t="s">
        <v>172</v>
      </c>
      <c r="D42" s="85" t="s">
        <v>137</v>
      </c>
      <c r="E42" s="86" t="s">
        <v>138</v>
      </c>
      <c r="F42" s="108">
        <v>0</v>
      </c>
      <c r="G42" s="108">
        <v>0</v>
      </c>
      <c r="H42" s="116">
        <v>0</v>
      </c>
    </row>
    <row r="43" spans="1:8" ht="35.15" customHeight="1" x14ac:dyDescent="0.25">
      <c r="A43" s="83" t="s">
        <v>60</v>
      </c>
      <c r="B43" s="45" t="s">
        <v>55</v>
      </c>
      <c r="C43" s="84" t="s">
        <v>173</v>
      </c>
      <c r="D43" s="85" t="s">
        <v>137</v>
      </c>
      <c r="E43" s="86" t="s">
        <v>138</v>
      </c>
      <c r="F43" s="108">
        <v>0</v>
      </c>
      <c r="G43" s="108">
        <v>0</v>
      </c>
      <c r="H43" s="116">
        <v>0</v>
      </c>
    </row>
    <row r="44" spans="1:8" ht="35.15" customHeight="1" x14ac:dyDescent="0.25">
      <c r="A44" s="83" t="s">
        <v>60</v>
      </c>
      <c r="B44" s="45" t="s">
        <v>55</v>
      </c>
      <c r="C44" s="84" t="s">
        <v>174</v>
      </c>
      <c r="D44" s="85" t="s">
        <v>137</v>
      </c>
      <c r="E44" s="86" t="s">
        <v>138</v>
      </c>
      <c r="F44" s="108">
        <v>0</v>
      </c>
      <c r="G44" s="108">
        <v>0</v>
      </c>
      <c r="H44" s="116">
        <v>0</v>
      </c>
    </row>
    <row r="45" spans="1:8" ht="35.15" customHeight="1" x14ac:dyDescent="0.25">
      <c r="A45" s="83" t="s">
        <v>60</v>
      </c>
      <c r="B45" s="45" t="s">
        <v>56</v>
      </c>
      <c r="C45" s="84" t="s">
        <v>175</v>
      </c>
      <c r="D45" s="85" t="s">
        <v>137</v>
      </c>
      <c r="E45" s="86" t="s">
        <v>138</v>
      </c>
      <c r="F45" s="108">
        <v>0</v>
      </c>
      <c r="G45" s="108">
        <v>0</v>
      </c>
      <c r="H45" s="116">
        <v>0</v>
      </c>
    </row>
    <row r="46" spans="1:8" ht="35.15" customHeight="1" x14ac:dyDescent="0.25">
      <c r="A46" s="83" t="s">
        <v>60</v>
      </c>
      <c r="B46" s="45" t="s">
        <v>56</v>
      </c>
      <c r="C46" s="84" t="s">
        <v>57</v>
      </c>
      <c r="D46" s="85" t="s">
        <v>137</v>
      </c>
      <c r="E46" s="86" t="s">
        <v>138</v>
      </c>
      <c r="F46" s="108">
        <v>0</v>
      </c>
      <c r="G46" s="108">
        <v>0</v>
      </c>
      <c r="H46" s="116">
        <v>0</v>
      </c>
    </row>
    <row r="47" spans="1:8" ht="35.15" customHeight="1" x14ac:dyDescent="0.25">
      <c r="A47" s="83" t="s">
        <v>60</v>
      </c>
      <c r="B47" s="45" t="s">
        <v>176</v>
      </c>
      <c r="C47" s="84" t="s">
        <v>176</v>
      </c>
      <c r="D47" s="85" t="s">
        <v>137</v>
      </c>
      <c r="E47" s="86" t="s">
        <v>177</v>
      </c>
      <c r="F47" s="108">
        <v>0</v>
      </c>
      <c r="G47" s="108">
        <v>0</v>
      </c>
      <c r="H47" s="116">
        <v>0</v>
      </c>
    </row>
    <row r="48" spans="1:8" ht="35.15" customHeight="1" x14ac:dyDescent="0.25">
      <c r="A48" s="83" t="s">
        <v>60</v>
      </c>
      <c r="B48" s="45" t="s">
        <v>178</v>
      </c>
      <c r="C48" s="84" t="s">
        <v>178</v>
      </c>
      <c r="D48" s="85" t="s">
        <v>137</v>
      </c>
      <c r="E48" s="86" t="s">
        <v>177</v>
      </c>
      <c r="F48" s="108">
        <v>0</v>
      </c>
      <c r="G48" s="108">
        <v>0</v>
      </c>
      <c r="H48" s="116">
        <v>0</v>
      </c>
    </row>
    <row r="49" spans="1:8" ht="35.15" customHeight="1" x14ac:dyDescent="0.25">
      <c r="A49" s="83" t="s">
        <v>60</v>
      </c>
      <c r="B49" s="45" t="s">
        <v>179</v>
      </c>
      <c r="C49" s="84" t="s">
        <v>179</v>
      </c>
      <c r="D49" s="85" t="s">
        <v>137</v>
      </c>
      <c r="E49" s="86" t="s">
        <v>177</v>
      </c>
      <c r="F49" s="108">
        <v>0</v>
      </c>
      <c r="G49" s="108">
        <v>0</v>
      </c>
      <c r="H49" s="116">
        <v>0</v>
      </c>
    </row>
    <row r="50" spans="1:8" ht="35.15" customHeight="1" x14ac:dyDescent="0.25">
      <c r="A50" s="83" t="s">
        <v>60</v>
      </c>
      <c r="B50" s="45" t="s">
        <v>180</v>
      </c>
      <c r="C50" s="84" t="s">
        <v>180</v>
      </c>
      <c r="D50" s="85" t="s">
        <v>137</v>
      </c>
      <c r="E50" s="86" t="s">
        <v>177</v>
      </c>
      <c r="F50" s="108">
        <v>0</v>
      </c>
      <c r="G50" s="108">
        <v>0</v>
      </c>
      <c r="H50" s="116">
        <v>0</v>
      </c>
    </row>
    <row r="51" spans="1:8" ht="35.15" customHeight="1" x14ac:dyDescent="0.25">
      <c r="A51" s="83" t="s">
        <v>60</v>
      </c>
      <c r="B51" s="45" t="s">
        <v>181</v>
      </c>
      <c r="C51" s="84" t="s">
        <v>181</v>
      </c>
      <c r="D51" s="85" t="s">
        <v>137</v>
      </c>
      <c r="E51" s="86" t="s">
        <v>138</v>
      </c>
      <c r="F51" s="108">
        <v>0</v>
      </c>
      <c r="G51" s="108">
        <v>0</v>
      </c>
      <c r="H51" s="116">
        <v>0</v>
      </c>
    </row>
    <row r="52" spans="1:8" ht="35.15" customHeight="1" x14ac:dyDescent="0.25">
      <c r="A52" s="83" t="s">
        <v>60</v>
      </c>
      <c r="B52" s="45" t="s">
        <v>54</v>
      </c>
      <c r="C52" s="84" t="s">
        <v>54</v>
      </c>
      <c r="D52" s="85" t="s">
        <v>143</v>
      </c>
      <c r="E52" s="86" t="s">
        <v>182</v>
      </c>
      <c r="F52" s="108">
        <v>0</v>
      </c>
      <c r="G52" s="108">
        <v>0</v>
      </c>
      <c r="H52" s="116">
        <v>0</v>
      </c>
    </row>
    <row r="53" spans="1:8" ht="35.15" customHeight="1" x14ac:dyDescent="0.25">
      <c r="A53" s="83" t="s">
        <v>60</v>
      </c>
      <c r="B53" s="45" t="s">
        <v>59</v>
      </c>
      <c r="C53" s="84" t="s">
        <v>59</v>
      </c>
      <c r="D53" s="85" t="s">
        <v>137</v>
      </c>
      <c r="E53" s="86" t="s">
        <v>138</v>
      </c>
      <c r="F53" s="108">
        <v>0</v>
      </c>
      <c r="G53" s="108">
        <v>0</v>
      </c>
      <c r="H53" s="116">
        <v>0</v>
      </c>
    </row>
    <row r="54" spans="1:8" ht="35.15" customHeight="1" x14ac:dyDescent="0.25">
      <c r="A54" s="83" t="s">
        <v>183</v>
      </c>
      <c r="B54" s="45" t="s">
        <v>184</v>
      </c>
      <c r="C54" s="84" t="s">
        <v>184</v>
      </c>
      <c r="D54" s="85" t="s">
        <v>137</v>
      </c>
      <c r="E54" s="86" t="s">
        <v>177</v>
      </c>
      <c r="F54" s="108">
        <v>0</v>
      </c>
      <c r="G54" s="108">
        <v>0</v>
      </c>
      <c r="H54" s="116">
        <v>0</v>
      </c>
    </row>
    <row r="55" spans="1:8" ht="35.15" customHeight="1" x14ac:dyDescent="0.25">
      <c r="A55" s="83" t="s">
        <v>183</v>
      </c>
      <c r="B55" s="45" t="s">
        <v>185</v>
      </c>
      <c r="C55" s="84" t="s">
        <v>185</v>
      </c>
      <c r="D55" s="85" t="s">
        <v>137</v>
      </c>
      <c r="E55" s="86" t="s">
        <v>177</v>
      </c>
      <c r="F55" s="108">
        <v>0</v>
      </c>
      <c r="G55" s="108">
        <v>0</v>
      </c>
      <c r="H55" s="116">
        <v>0</v>
      </c>
    </row>
    <row r="56" spans="1:8" ht="35.15" customHeight="1" x14ac:dyDescent="0.25">
      <c r="A56" s="83" t="s">
        <v>186</v>
      </c>
      <c r="B56" s="45" t="s">
        <v>187</v>
      </c>
      <c r="C56" s="84" t="s">
        <v>187</v>
      </c>
      <c r="D56" s="85" t="s">
        <v>143</v>
      </c>
      <c r="E56" s="86" t="s">
        <v>182</v>
      </c>
      <c r="F56" s="108">
        <v>0</v>
      </c>
      <c r="G56" s="108">
        <v>0</v>
      </c>
      <c r="H56" s="116">
        <v>0</v>
      </c>
    </row>
    <row r="57" spans="1:8" ht="35.15" customHeight="1" x14ac:dyDescent="0.25">
      <c r="A57" s="83" t="s">
        <v>188</v>
      </c>
      <c r="B57" s="45" t="s">
        <v>189</v>
      </c>
      <c r="C57" s="84" t="s">
        <v>189</v>
      </c>
      <c r="D57" s="85" t="s">
        <v>137</v>
      </c>
      <c r="E57" s="86" t="s">
        <v>177</v>
      </c>
      <c r="F57" s="108">
        <v>0</v>
      </c>
      <c r="G57" s="108">
        <v>0</v>
      </c>
      <c r="H57" s="116">
        <v>0</v>
      </c>
    </row>
    <row r="58" spans="1:8" ht="35.15" customHeight="1" x14ac:dyDescent="0.25">
      <c r="A58" s="83" t="s">
        <v>188</v>
      </c>
      <c r="B58" s="45" t="s">
        <v>189</v>
      </c>
      <c r="C58" s="84" t="s">
        <v>189</v>
      </c>
      <c r="D58" s="85" t="s">
        <v>137</v>
      </c>
      <c r="E58" s="86" t="s">
        <v>138</v>
      </c>
      <c r="F58" s="108">
        <v>0</v>
      </c>
      <c r="G58" s="108">
        <v>0</v>
      </c>
      <c r="H58" s="116">
        <v>0</v>
      </c>
    </row>
    <row r="59" spans="1:8" ht="35.15" customHeight="1" x14ac:dyDescent="0.25">
      <c r="A59" s="83" t="s">
        <v>188</v>
      </c>
      <c r="B59" s="45" t="s">
        <v>189</v>
      </c>
      <c r="C59" s="84" t="s">
        <v>189</v>
      </c>
      <c r="D59" s="85" t="s">
        <v>137</v>
      </c>
      <c r="E59" s="86" t="s">
        <v>177</v>
      </c>
      <c r="F59" s="108">
        <v>0</v>
      </c>
      <c r="G59" s="108">
        <v>0</v>
      </c>
      <c r="H59" s="116">
        <v>0</v>
      </c>
    </row>
    <row r="60" spans="1:8" ht="35.15" customHeight="1" x14ac:dyDescent="0.25">
      <c r="A60" s="83" t="s">
        <v>188</v>
      </c>
      <c r="B60" s="45" t="s">
        <v>189</v>
      </c>
      <c r="C60" s="84" t="s">
        <v>189</v>
      </c>
      <c r="D60" s="85" t="s">
        <v>137</v>
      </c>
      <c r="E60" s="86" t="s">
        <v>177</v>
      </c>
      <c r="F60" s="108">
        <v>0</v>
      </c>
      <c r="G60" s="108">
        <v>0</v>
      </c>
      <c r="H60" s="116">
        <v>0</v>
      </c>
    </row>
    <row r="61" spans="1:8" ht="35.15" customHeight="1" x14ac:dyDescent="0.25">
      <c r="A61" s="83" t="s">
        <v>188</v>
      </c>
      <c r="B61" s="45" t="s">
        <v>189</v>
      </c>
      <c r="C61" s="84" t="s">
        <v>189</v>
      </c>
      <c r="D61" s="85" t="s">
        <v>137</v>
      </c>
      <c r="E61" s="86" t="s">
        <v>177</v>
      </c>
      <c r="F61" s="108">
        <v>0</v>
      </c>
      <c r="G61" s="108">
        <v>0</v>
      </c>
      <c r="H61" s="116">
        <v>0</v>
      </c>
    </row>
    <row r="62" spans="1:8" ht="35.15" customHeight="1" x14ac:dyDescent="0.25">
      <c r="A62" s="83" t="s">
        <v>190</v>
      </c>
      <c r="B62" s="45" t="s">
        <v>191</v>
      </c>
      <c r="C62" s="84" t="s">
        <v>191</v>
      </c>
      <c r="D62" s="85" t="s">
        <v>137</v>
      </c>
      <c r="E62" s="86" t="s">
        <v>138</v>
      </c>
      <c r="F62" s="108">
        <v>0</v>
      </c>
      <c r="G62" s="108">
        <v>0</v>
      </c>
      <c r="H62" s="116">
        <v>0</v>
      </c>
    </row>
    <row r="63" spans="1:8" ht="35.15" customHeight="1" x14ac:dyDescent="0.25">
      <c r="A63" s="83" t="s">
        <v>190</v>
      </c>
      <c r="B63" s="45" t="s">
        <v>191</v>
      </c>
      <c r="C63" s="84" t="s">
        <v>191</v>
      </c>
      <c r="D63" s="85" t="s">
        <v>137</v>
      </c>
      <c r="E63" s="86" t="s">
        <v>138</v>
      </c>
      <c r="F63" s="108">
        <v>0</v>
      </c>
      <c r="G63" s="108">
        <v>0</v>
      </c>
      <c r="H63" s="116">
        <v>0</v>
      </c>
    </row>
    <row r="64" spans="1:8" ht="35.15" customHeight="1" x14ac:dyDescent="0.25">
      <c r="A64" s="83" t="s">
        <v>190</v>
      </c>
      <c r="B64" s="45" t="s">
        <v>192</v>
      </c>
      <c r="C64" s="84" t="s">
        <v>192</v>
      </c>
      <c r="D64" s="85" t="s">
        <v>193</v>
      </c>
      <c r="E64" s="86" t="s">
        <v>138</v>
      </c>
      <c r="F64" s="108">
        <v>0</v>
      </c>
      <c r="G64" s="108">
        <v>0</v>
      </c>
      <c r="H64" s="116">
        <v>0</v>
      </c>
    </row>
    <row r="65" spans="1:12" ht="35.15" customHeight="1" x14ac:dyDescent="0.25">
      <c r="A65" s="83" t="s">
        <v>190</v>
      </c>
      <c r="B65" s="45" t="s">
        <v>192</v>
      </c>
      <c r="C65" s="84" t="s">
        <v>192</v>
      </c>
      <c r="D65" s="85" t="s">
        <v>137</v>
      </c>
      <c r="E65" s="86" t="s">
        <v>138</v>
      </c>
      <c r="F65" s="108">
        <v>0</v>
      </c>
      <c r="G65" s="108">
        <v>0</v>
      </c>
      <c r="H65" s="116">
        <v>0</v>
      </c>
    </row>
    <row r="66" spans="1:12" ht="35.15" customHeight="1" x14ac:dyDescent="0.25">
      <c r="A66" s="83" t="s">
        <v>190</v>
      </c>
      <c r="B66" s="45" t="s">
        <v>194</v>
      </c>
      <c r="C66" s="84" t="s">
        <v>194</v>
      </c>
      <c r="D66" s="85" t="s">
        <v>195</v>
      </c>
      <c r="E66" s="86" t="s">
        <v>138</v>
      </c>
      <c r="F66" s="108">
        <v>0</v>
      </c>
      <c r="G66" s="108">
        <v>0</v>
      </c>
      <c r="H66" s="116">
        <v>0</v>
      </c>
    </row>
    <row r="67" spans="1:12" ht="35.15" customHeight="1" x14ac:dyDescent="0.25">
      <c r="A67" s="83" t="s">
        <v>190</v>
      </c>
      <c r="B67" s="45" t="s">
        <v>194</v>
      </c>
      <c r="C67" s="84" t="s">
        <v>194</v>
      </c>
      <c r="D67" s="85" t="s">
        <v>195</v>
      </c>
      <c r="E67" s="86" t="s">
        <v>138</v>
      </c>
      <c r="F67" s="108">
        <v>0</v>
      </c>
      <c r="G67" s="108">
        <v>0</v>
      </c>
      <c r="H67" s="116">
        <v>0</v>
      </c>
    </row>
    <row r="68" spans="1:12" ht="43.5" customHeight="1" x14ac:dyDescent="0.25">
      <c r="A68" s="103"/>
      <c r="B68" s="104"/>
      <c r="C68" s="104"/>
      <c r="D68" s="104"/>
      <c r="E68" s="105"/>
      <c r="F68" s="109">
        <f>SUBTOTAL(109,Tableau13[PRIX D''UNE VISITE €HT
(maintenance préventive, hors pièces) 
par barrière ])</f>
        <v>0</v>
      </c>
      <c r="G68" s="109">
        <f>SUBTOTAL(109,Tableau13[PRIX ANNUEL €HT
(maintenance préventive, hors pièces) 
par barrière ])</f>
        <v>0</v>
      </c>
      <c r="H68" s="125">
        <f>SUBTOTAL(109,Tableau13[DUREE DE LA VISITE 
EN MINUTES PAR ASCENSEUR])</f>
        <v>0</v>
      </c>
    </row>
    <row r="69" spans="1:12" ht="47.25" customHeight="1" x14ac:dyDescent="0.25">
      <c r="A69" s="233" t="s">
        <v>93</v>
      </c>
      <c r="B69" s="233"/>
      <c r="C69" s="233"/>
      <c r="D69" s="233"/>
      <c r="E69" s="233"/>
      <c r="F69" s="233"/>
      <c r="G69" s="233"/>
      <c r="H69" s="233"/>
    </row>
    <row r="70" spans="1:12" ht="47.25" customHeight="1" x14ac:dyDescent="0.25">
      <c r="A70" s="221" t="s">
        <v>64</v>
      </c>
      <c r="B70" s="92" t="s">
        <v>65</v>
      </c>
      <c r="C70" s="94"/>
      <c r="D70" s="58"/>
      <c r="E70" s="90"/>
      <c r="F70" s="90"/>
      <c r="G70" s="90"/>
      <c r="H70" s="90"/>
    </row>
    <row r="71" spans="1:12" ht="20.05" customHeight="1" x14ac:dyDescent="0.25">
      <c r="A71" s="221"/>
      <c r="B71" s="93">
        <v>0</v>
      </c>
      <c r="C71" s="94"/>
      <c r="D71" s="95"/>
      <c r="E71" s="56"/>
      <c r="F71" s="56"/>
      <c r="G71" s="56"/>
      <c r="H71" s="56"/>
    </row>
    <row r="72" spans="1:12" ht="20.05" customHeight="1" x14ac:dyDescent="0.25">
      <c r="A72" s="55"/>
      <c r="B72" s="55"/>
      <c r="C72" s="96"/>
      <c r="D72" s="96"/>
      <c r="E72" s="56"/>
      <c r="F72" s="56"/>
      <c r="G72" s="56"/>
      <c r="H72" s="56"/>
    </row>
    <row r="73" spans="1:12" ht="20.05" customHeight="1" x14ac:dyDescent="0.25">
      <c r="A73" s="234" t="s">
        <v>70</v>
      </c>
      <c r="B73" s="234"/>
      <c r="C73" s="42"/>
      <c r="D73" s="42"/>
      <c r="E73" s="42"/>
      <c r="F73" s="42"/>
      <c r="G73" s="42"/>
      <c r="H73" s="42"/>
      <c r="I73" s="58"/>
      <c r="J73" s="214"/>
      <c r="K73" s="214"/>
      <c r="L73" s="49"/>
    </row>
    <row r="74" spans="1:12" ht="39.9" customHeight="1" x14ac:dyDescent="0.25">
      <c r="A74" s="97" t="s">
        <v>69</v>
      </c>
      <c r="B74" s="98" t="s">
        <v>68</v>
      </c>
      <c r="C74" s="99" t="s">
        <v>66</v>
      </c>
      <c r="D74" s="214"/>
      <c r="E74" s="214"/>
      <c r="F74" s="214"/>
      <c r="G74" s="214"/>
      <c r="H74" s="58"/>
    </row>
    <row r="75" spans="1:12" ht="39.9" customHeight="1" x14ac:dyDescent="0.25">
      <c r="A75" s="50" t="s">
        <v>197</v>
      </c>
      <c r="B75" s="50" t="s">
        <v>197</v>
      </c>
      <c r="C75" s="63">
        <v>0</v>
      </c>
      <c r="D75" s="58"/>
      <c r="E75" s="58"/>
      <c r="F75" s="58"/>
      <c r="G75" s="58"/>
      <c r="H75" s="58"/>
    </row>
    <row r="76" spans="1:12" s="19" customFormat="1" ht="39.9" customHeight="1" x14ac:dyDescent="0.25">
      <c r="A76" s="50" t="s">
        <v>94</v>
      </c>
      <c r="B76" s="50" t="s">
        <v>96</v>
      </c>
      <c r="C76" s="63">
        <v>0</v>
      </c>
      <c r="D76" s="59"/>
      <c r="E76" s="60"/>
      <c r="F76" s="54"/>
      <c r="G76" s="54"/>
      <c r="H76" s="54"/>
    </row>
    <row r="77" spans="1:12" s="19" customFormat="1" ht="39.9" customHeight="1" x14ac:dyDescent="0.25">
      <c r="A77" s="50" t="s">
        <v>94</v>
      </c>
      <c r="B77" s="50" t="s">
        <v>97</v>
      </c>
      <c r="C77" s="63">
        <v>0</v>
      </c>
      <c r="D77" s="61"/>
      <c r="E77" s="62"/>
    </row>
    <row r="78" spans="1:12" s="19" customFormat="1" ht="39.9" customHeight="1" x14ac:dyDescent="0.25">
      <c r="A78" s="50" t="s">
        <v>95</v>
      </c>
      <c r="B78" s="50" t="s">
        <v>98</v>
      </c>
      <c r="C78" s="63">
        <v>0</v>
      </c>
      <c r="D78" s="61"/>
      <c r="E78" s="62"/>
    </row>
    <row r="79" spans="1:12" s="19" customFormat="1" ht="39.9" customHeight="1" x14ac:dyDescent="0.25">
      <c r="A79" s="50" t="s">
        <v>95</v>
      </c>
      <c r="B79" s="50" t="s">
        <v>99</v>
      </c>
      <c r="C79" s="63">
        <v>0</v>
      </c>
      <c r="D79" s="64"/>
      <c r="E79" s="62"/>
    </row>
    <row r="80" spans="1:12" s="19" customFormat="1" ht="39.9" customHeight="1" x14ac:dyDescent="0.25">
      <c r="A80" s="50" t="s">
        <v>100</v>
      </c>
      <c r="B80" s="50" t="s">
        <v>100</v>
      </c>
      <c r="C80" s="63">
        <v>0</v>
      </c>
      <c r="E80" s="62"/>
    </row>
    <row r="81" spans="1:5" s="19" customFormat="1" ht="39.9" customHeight="1" x14ac:dyDescent="0.25">
      <c r="A81" s="50" t="s">
        <v>101</v>
      </c>
      <c r="B81" s="50" t="s">
        <v>101</v>
      </c>
      <c r="C81" s="63">
        <v>0</v>
      </c>
      <c r="D81" s="65"/>
      <c r="E81" s="62"/>
    </row>
    <row r="82" spans="1:5" s="19" customFormat="1" ht="39.9" customHeight="1" x14ac:dyDescent="0.25">
      <c r="A82" s="50" t="s">
        <v>102</v>
      </c>
      <c r="B82" s="50" t="s">
        <v>102</v>
      </c>
      <c r="C82" s="63">
        <v>0</v>
      </c>
      <c r="D82" s="65"/>
      <c r="E82" s="62"/>
    </row>
    <row r="83" spans="1:5" s="19" customFormat="1" ht="39.9" customHeight="1" x14ac:dyDescent="0.25">
      <c r="A83" s="50" t="s">
        <v>103</v>
      </c>
      <c r="B83" s="50" t="s">
        <v>103</v>
      </c>
      <c r="C83" s="63">
        <v>0</v>
      </c>
      <c r="D83" s="65"/>
      <c r="E83" s="62"/>
    </row>
    <row r="84" spans="1:5" s="19" customFormat="1" ht="39.9" customHeight="1" x14ac:dyDescent="0.25">
      <c r="A84" s="50" t="s">
        <v>104</v>
      </c>
      <c r="B84" s="50" t="s">
        <v>104</v>
      </c>
      <c r="C84" s="63">
        <v>0</v>
      </c>
      <c r="D84" s="65"/>
      <c r="E84" s="62"/>
    </row>
    <row r="85" spans="1:5" s="19" customFormat="1" ht="39.9" customHeight="1" x14ac:dyDescent="0.25">
      <c r="A85" s="50" t="s">
        <v>105</v>
      </c>
      <c r="B85" s="50" t="s">
        <v>105</v>
      </c>
      <c r="C85" s="63">
        <v>0</v>
      </c>
      <c r="D85" s="61"/>
      <c r="E85" s="62"/>
    </row>
    <row r="86" spans="1:5" s="19" customFormat="1" ht="39.9" customHeight="1" x14ac:dyDescent="0.25">
      <c r="A86" s="50" t="s">
        <v>106</v>
      </c>
      <c r="B86" s="50" t="s">
        <v>106</v>
      </c>
      <c r="C86" s="63">
        <v>0</v>
      </c>
      <c r="D86" s="61"/>
      <c r="E86" s="62"/>
    </row>
    <row r="87" spans="1:5" s="19" customFormat="1" ht="39.9" customHeight="1" x14ac:dyDescent="0.25">
      <c r="A87" s="50" t="s">
        <v>107</v>
      </c>
      <c r="B87" s="50" t="s">
        <v>107</v>
      </c>
      <c r="C87" s="63">
        <v>0</v>
      </c>
      <c r="D87" s="61"/>
      <c r="E87" s="62"/>
    </row>
    <row r="88" spans="1:5" s="19" customFormat="1" ht="39.9" customHeight="1" x14ac:dyDescent="0.25">
      <c r="A88" s="50" t="s">
        <v>108</v>
      </c>
      <c r="B88" s="50" t="s">
        <v>108</v>
      </c>
      <c r="C88" s="63">
        <v>0</v>
      </c>
      <c r="D88" s="61"/>
      <c r="E88" s="62"/>
    </row>
    <row r="89" spans="1:5" s="19" customFormat="1" ht="39.9" customHeight="1" x14ac:dyDescent="0.25">
      <c r="A89" s="50" t="s">
        <v>109</v>
      </c>
      <c r="B89" s="50" t="s">
        <v>109</v>
      </c>
      <c r="C89" s="63">
        <v>0</v>
      </c>
      <c r="D89" s="61"/>
      <c r="E89" s="62"/>
    </row>
    <row r="90" spans="1:5" s="19" customFormat="1" ht="39.9" customHeight="1" x14ac:dyDescent="0.25">
      <c r="A90" s="50" t="s">
        <v>110</v>
      </c>
      <c r="B90" s="50" t="s">
        <v>110</v>
      </c>
      <c r="C90" s="63">
        <v>0</v>
      </c>
      <c r="D90" s="61"/>
      <c r="E90" s="62"/>
    </row>
    <row r="91" spans="1:5" s="19" customFormat="1" ht="39.9" customHeight="1" x14ac:dyDescent="0.25">
      <c r="A91" s="50" t="s">
        <v>111</v>
      </c>
      <c r="B91" s="50" t="s">
        <v>111</v>
      </c>
      <c r="C91" s="63">
        <v>0</v>
      </c>
      <c r="D91" s="61"/>
      <c r="E91" s="62"/>
    </row>
    <row r="92" spans="1:5" s="19" customFormat="1" ht="39.9" customHeight="1" x14ac:dyDescent="0.25">
      <c r="A92" s="50" t="s">
        <v>112</v>
      </c>
      <c r="B92" s="50" t="s">
        <v>67</v>
      </c>
      <c r="C92" s="63">
        <v>0</v>
      </c>
      <c r="D92" s="61"/>
      <c r="E92" s="62"/>
    </row>
    <row r="93" spans="1:5" s="19" customFormat="1" ht="39.9" customHeight="1" x14ac:dyDescent="0.25">
      <c r="A93" s="50" t="s">
        <v>113</v>
      </c>
      <c r="B93" s="50" t="s">
        <v>114</v>
      </c>
      <c r="C93" s="63">
        <v>0</v>
      </c>
      <c r="D93" s="61"/>
      <c r="E93" s="62"/>
    </row>
    <row r="94" spans="1:5" s="19" customFormat="1" ht="39.9" customHeight="1" x14ac:dyDescent="0.25">
      <c r="A94" s="50" t="s">
        <v>113</v>
      </c>
      <c r="B94" s="50" t="s">
        <v>115</v>
      </c>
      <c r="C94" s="63">
        <v>0</v>
      </c>
      <c r="D94" s="61"/>
      <c r="E94" s="62"/>
    </row>
    <row r="95" spans="1:5" s="19" customFormat="1" ht="39.9" customHeight="1" x14ac:dyDescent="0.25">
      <c r="A95" s="50" t="s">
        <v>116</v>
      </c>
      <c r="B95" s="50" t="s">
        <v>116</v>
      </c>
      <c r="C95" s="63">
        <v>0</v>
      </c>
      <c r="D95" s="61"/>
      <c r="E95" s="62"/>
    </row>
    <row r="96" spans="1:5" s="19" customFormat="1" ht="39.9" customHeight="1" x14ac:dyDescent="0.25">
      <c r="A96" s="50" t="s">
        <v>117</v>
      </c>
      <c r="B96" s="50" t="s">
        <v>118</v>
      </c>
      <c r="C96" s="63">
        <v>0</v>
      </c>
      <c r="D96" s="61"/>
      <c r="E96" s="62"/>
    </row>
    <row r="97" spans="1:5" s="19" customFormat="1" ht="39.9" customHeight="1" x14ac:dyDescent="0.25">
      <c r="A97" s="50" t="s">
        <v>117</v>
      </c>
      <c r="B97" s="50" t="s">
        <v>119</v>
      </c>
      <c r="C97" s="63">
        <v>0</v>
      </c>
      <c r="D97" s="61"/>
      <c r="E97" s="62"/>
    </row>
    <row r="98" spans="1:5" s="19" customFormat="1" ht="39.9" customHeight="1" x14ac:dyDescent="0.25">
      <c r="A98" s="50" t="s">
        <v>120</v>
      </c>
      <c r="B98" s="50" t="s">
        <v>120</v>
      </c>
      <c r="C98" s="63">
        <v>0</v>
      </c>
      <c r="D98" s="61"/>
      <c r="E98" s="62"/>
    </row>
    <row r="99" spans="1:5" ht="36.700000000000003" customHeight="1" x14ac:dyDescent="0.25">
      <c r="A99" s="110" t="s">
        <v>121</v>
      </c>
      <c r="B99" s="110"/>
      <c r="C99" s="110">
        <f>SUBTOTAL(109,Tableau54[Prix en €ht CFA])</f>
        <v>0</v>
      </c>
    </row>
    <row r="100" spans="1:5" ht="20.05" customHeight="1" x14ac:dyDescent="0.25"/>
    <row r="101" spans="1:5" ht="20.05" customHeight="1" x14ac:dyDescent="0.25">
      <c r="A101" s="220" t="s">
        <v>122</v>
      </c>
      <c r="B101" s="220"/>
      <c r="C101" s="220"/>
      <c r="D101" s="220"/>
    </row>
    <row r="102" spans="1:5" ht="20.05" customHeight="1" x14ac:dyDescent="0.25">
      <c r="A102" s="236"/>
      <c r="B102" s="236"/>
      <c r="C102" s="56"/>
      <c r="D102" s="56"/>
    </row>
    <row r="103" spans="1:5" ht="30.25" customHeight="1" x14ac:dyDescent="0.25">
      <c r="A103" s="87" t="s">
        <v>123</v>
      </c>
      <c r="B103" s="88" t="s">
        <v>126</v>
      </c>
      <c r="C103" s="70"/>
      <c r="D103" s="56"/>
    </row>
    <row r="104" spans="1:5" ht="30.25" customHeight="1" x14ac:dyDescent="0.25">
      <c r="A104" s="89" t="s">
        <v>124</v>
      </c>
      <c r="B104" s="111">
        <v>0</v>
      </c>
      <c r="C104" s="71"/>
      <c r="D104" s="56"/>
    </row>
    <row r="105" spans="1:5" ht="30.25" customHeight="1" x14ac:dyDescent="0.25">
      <c r="A105" s="89" t="s">
        <v>125</v>
      </c>
      <c r="B105" s="111">
        <v>0</v>
      </c>
      <c r="C105" s="71"/>
      <c r="D105" s="56"/>
    </row>
    <row r="106" spans="1:5" ht="30.25" customHeight="1" thickBot="1" x14ac:dyDescent="0.3">
      <c r="A106" s="55"/>
      <c r="B106" s="55"/>
      <c r="C106" s="56"/>
      <c r="D106" s="56"/>
      <c r="E106" s="57" t="s">
        <v>126</v>
      </c>
    </row>
    <row r="107" spans="1:5" ht="30.25" customHeight="1" thickTop="1" x14ac:dyDescent="0.25">
      <c r="A107" s="237" t="s">
        <v>127</v>
      </c>
      <c r="B107" s="239" t="s">
        <v>128</v>
      </c>
      <c r="C107" s="76" t="s">
        <v>129</v>
      </c>
      <c r="D107" s="77" t="s">
        <v>130</v>
      </c>
      <c r="E107" s="112">
        <v>0</v>
      </c>
    </row>
    <row r="108" spans="1:5" ht="30.25" customHeight="1" x14ac:dyDescent="0.25">
      <c r="A108" s="238"/>
      <c r="B108" s="240"/>
      <c r="C108" s="79" t="s">
        <v>131</v>
      </c>
      <c r="D108" s="77" t="s">
        <v>132</v>
      </c>
      <c r="E108" s="112">
        <v>0</v>
      </c>
    </row>
    <row r="109" spans="1:5" ht="30.25" customHeight="1" x14ac:dyDescent="0.25">
      <c r="A109" s="238"/>
      <c r="B109" s="240"/>
      <c r="C109" s="76" t="s">
        <v>133</v>
      </c>
      <c r="D109" s="77" t="s">
        <v>130</v>
      </c>
      <c r="E109" s="112">
        <v>0</v>
      </c>
    </row>
    <row r="110" spans="1:5" ht="30.25" customHeight="1" x14ac:dyDescent="0.25">
      <c r="A110" s="238"/>
      <c r="B110" s="241"/>
      <c r="C110" s="79" t="s">
        <v>131</v>
      </c>
      <c r="D110" s="77" t="s">
        <v>132</v>
      </c>
      <c r="E110" s="112">
        <v>0</v>
      </c>
    </row>
    <row r="111" spans="1:5" ht="30.25" customHeight="1" x14ac:dyDescent="0.25">
      <c r="A111" s="238"/>
      <c r="B111" s="242" t="s">
        <v>134</v>
      </c>
      <c r="C111" s="73" t="s">
        <v>129</v>
      </c>
      <c r="D111" s="69" t="s">
        <v>130</v>
      </c>
      <c r="E111" s="113">
        <v>0</v>
      </c>
    </row>
    <row r="112" spans="1:5" ht="30.25" customHeight="1" x14ac:dyDescent="0.25">
      <c r="A112" s="238"/>
      <c r="B112" s="243"/>
      <c r="C112" s="74" t="s">
        <v>131</v>
      </c>
      <c r="D112" s="69" t="s">
        <v>132</v>
      </c>
      <c r="E112" s="113">
        <v>0</v>
      </c>
    </row>
    <row r="113" spans="1:7" ht="30.25" customHeight="1" x14ac:dyDescent="0.25">
      <c r="A113" s="238"/>
      <c r="B113" s="243"/>
      <c r="C113" s="73" t="s">
        <v>133</v>
      </c>
      <c r="D113" s="69" t="s">
        <v>130</v>
      </c>
      <c r="E113" s="113">
        <v>0</v>
      </c>
    </row>
    <row r="114" spans="1:7" ht="30.25" customHeight="1" x14ac:dyDescent="0.25">
      <c r="A114" s="238"/>
      <c r="B114" s="244"/>
      <c r="C114" s="74" t="s">
        <v>131</v>
      </c>
      <c r="D114" s="69" t="s">
        <v>132</v>
      </c>
      <c r="E114" s="113">
        <v>0</v>
      </c>
    </row>
    <row r="115" spans="1:7" ht="20.05" customHeight="1" x14ac:dyDescent="0.25"/>
    <row r="116" spans="1:7" ht="20.05" customHeight="1" x14ac:dyDescent="0.25"/>
    <row r="117" spans="1:7" ht="20.05" customHeight="1" x14ac:dyDescent="0.25">
      <c r="F117" s="216" t="s">
        <v>37</v>
      </c>
      <c r="G117" s="216"/>
    </row>
    <row r="118" spans="1:7" ht="20.05" customHeight="1" x14ac:dyDescent="0.25">
      <c r="F118" s="217" t="s">
        <v>36</v>
      </c>
      <c r="G118" s="217"/>
    </row>
    <row r="119" spans="1:7" ht="20.05" customHeight="1" x14ac:dyDescent="0.25">
      <c r="F119" s="217"/>
      <c r="G119" s="217"/>
    </row>
    <row r="120" spans="1:7" ht="20.05" customHeight="1" x14ac:dyDescent="0.25">
      <c r="F120" s="217"/>
      <c r="G120" s="217"/>
    </row>
    <row r="121" spans="1:7" ht="20.05" customHeight="1" x14ac:dyDescent="0.25"/>
    <row r="122" spans="1:7" ht="20.05" customHeight="1" x14ac:dyDescent="0.25"/>
    <row r="123" spans="1:7" ht="20.05" customHeight="1" x14ac:dyDescent="0.25"/>
    <row r="124" spans="1:7" ht="20.05" customHeight="1" x14ac:dyDescent="0.25"/>
    <row r="125" spans="1:7" ht="20.05" customHeight="1" x14ac:dyDescent="0.25"/>
    <row r="126" spans="1:7" ht="20.05" customHeight="1" x14ac:dyDescent="0.25"/>
    <row r="127" spans="1:7" ht="20.05" customHeight="1" x14ac:dyDescent="0.25"/>
    <row r="128" spans="1:7" ht="20.05" customHeight="1" x14ac:dyDescent="0.25"/>
    <row r="129" ht="20.05" customHeight="1" x14ac:dyDescent="0.25"/>
    <row r="130" ht="20.05" customHeight="1" x14ac:dyDescent="0.25"/>
    <row r="131" ht="20.05" customHeight="1" x14ac:dyDescent="0.25"/>
    <row r="132" ht="20.05" customHeight="1" x14ac:dyDescent="0.25"/>
    <row r="133" ht="20.05" customHeight="1" x14ac:dyDescent="0.25"/>
    <row r="134" ht="20.05" customHeight="1" x14ac:dyDescent="0.25"/>
    <row r="135" ht="20.05" customHeight="1" x14ac:dyDescent="0.25"/>
    <row r="136" ht="20.05" customHeight="1" x14ac:dyDescent="0.25"/>
    <row r="137" ht="20.05" customHeight="1" x14ac:dyDescent="0.25"/>
    <row r="138" ht="20.05" customHeight="1" x14ac:dyDescent="0.25"/>
    <row r="139" ht="20.05" customHeight="1" x14ac:dyDescent="0.25"/>
    <row r="140" ht="20.05" customHeight="1" x14ac:dyDescent="0.25"/>
    <row r="141" ht="20.05" customHeight="1" x14ac:dyDescent="0.25"/>
    <row r="142" ht="20.05" customHeight="1" x14ac:dyDescent="0.25"/>
    <row r="143" ht="20.05" customHeight="1" x14ac:dyDescent="0.25"/>
    <row r="144" ht="20.05" customHeight="1" x14ac:dyDescent="0.25"/>
    <row r="145" ht="20.05" customHeight="1" x14ac:dyDescent="0.25"/>
    <row r="146" ht="20.05" customHeight="1" x14ac:dyDescent="0.25"/>
    <row r="147" ht="20.05" customHeight="1" x14ac:dyDescent="0.25"/>
    <row r="148" ht="20.05" customHeight="1" x14ac:dyDescent="0.25"/>
    <row r="149" ht="20.05" customHeight="1" x14ac:dyDescent="0.25"/>
    <row r="150" ht="20.05" customHeight="1" x14ac:dyDescent="0.25"/>
    <row r="151" ht="20.05" customHeight="1" x14ac:dyDescent="0.25"/>
    <row r="152" ht="20.05" customHeight="1" x14ac:dyDescent="0.25"/>
    <row r="153" ht="20.05" customHeight="1" x14ac:dyDescent="0.25"/>
    <row r="154" ht="20.05" customHeight="1" x14ac:dyDescent="0.25"/>
    <row r="155" ht="20.05" customHeight="1" x14ac:dyDescent="0.25"/>
    <row r="156" ht="20.05" customHeight="1" x14ac:dyDescent="0.25"/>
    <row r="157" ht="20.05" customHeight="1" x14ac:dyDescent="0.25"/>
    <row r="158" ht="20.05" customHeight="1" x14ac:dyDescent="0.25"/>
    <row r="159" ht="20.05" customHeight="1" x14ac:dyDescent="0.25"/>
    <row r="160" ht="20.05" customHeight="1" x14ac:dyDescent="0.25"/>
    <row r="161" ht="20.05" customHeight="1" x14ac:dyDescent="0.25"/>
    <row r="162" ht="20.05" customHeight="1" x14ac:dyDescent="0.25"/>
    <row r="163" ht="20.05" customHeight="1" x14ac:dyDescent="0.25"/>
    <row r="164" ht="20.05" customHeight="1" x14ac:dyDescent="0.25"/>
    <row r="165" ht="20.05" customHeight="1" x14ac:dyDescent="0.25"/>
    <row r="166" ht="20.05" customHeight="1" x14ac:dyDescent="0.25"/>
    <row r="167" ht="20.05" customHeight="1" x14ac:dyDescent="0.25"/>
    <row r="168" ht="20.05" customHeight="1" x14ac:dyDescent="0.25"/>
    <row r="169" ht="20.05" customHeight="1" x14ac:dyDescent="0.25"/>
    <row r="170" ht="20.05" customHeight="1" x14ac:dyDescent="0.25"/>
    <row r="171" ht="20.05" customHeight="1" x14ac:dyDescent="0.25"/>
  </sheetData>
  <mergeCells count="18">
    <mergeCell ref="F117:G117"/>
    <mergeCell ref="F118:G120"/>
    <mergeCell ref="A101:D101"/>
    <mergeCell ref="A102:B102"/>
    <mergeCell ref="A107:A114"/>
    <mergeCell ref="B107:B110"/>
    <mergeCell ref="B111:B114"/>
    <mergeCell ref="J73:K73"/>
    <mergeCell ref="D74:E74"/>
    <mergeCell ref="F74:G74"/>
    <mergeCell ref="A1:H1"/>
    <mergeCell ref="A2:H2"/>
    <mergeCell ref="D3:G3"/>
    <mergeCell ref="A5:H5"/>
    <mergeCell ref="A73:B73"/>
    <mergeCell ref="B6:E6"/>
    <mergeCell ref="A69:H69"/>
    <mergeCell ref="A70:A71"/>
  </mergeCells>
  <dataValidations count="1">
    <dataValidation type="list" allowBlank="1" showInputMessage="1" showErrorMessage="1" sqref="H71:H72 H99:H380" xr:uid="{00000000-0002-0000-0200-000000000000}">
      <formula1>"oui,non"</formula1>
    </dataValidation>
  </dataValidations>
  <printOptions horizontalCentered="1"/>
  <pageMargins left="0.15748031496062992" right="0.51181102362204722" top="0.15748031496062992" bottom="0.19685039370078741" header="0.31496062992125984" footer="0.15748031496062992"/>
  <pageSetup paperSize="8" scale="18" orientation="landscape" r:id="rId1"/>
  <headerFooter>
    <oddFooter>Page &amp;P de &amp;N</oddFooter>
  </headerFooter>
  <drawing r:id="rId2"/>
  <tableParts count="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AH42"/>
  <sheetViews>
    <sheetView view="pageBreakPreview" zoomScaleNormal="100" zoomScaleSheetLayoutView="100" workbookViewId="0">
      <selection activeCell="D6" sqref="D6"/>
    </sheetView>
  </sheetViews>
  <sheetFormatPr baseColWidth="10" defaultRowHeight="14.3" x14ac:dyDescent="0.25"/>
  <cols>
    <col min="1" max="2" width="1.625" customWidth="1"/>
    <col min="3" max="3" width="50.75" customWidth="1"/>
  </cols>
  <sheetData>
    <row r="1" spans="3:34" ht="59.1" x14ac:dyDescent="0.4">
      <c r="C1" s="1" t="s">
        <v>31</v>
      </c>
      <c r="E1" s="251" t="s">
        <v>32</v>
      </c>
      <c r="F1" s="251"/>
      <c r="G1" s="251"/>
      <c r="H1" s="251"/>
      <c r="I1" s="251"/>
      <c r="J1" s="251"/>
      <c r="K1" s="251"/>
    </row>
    <row r="3" spans="3:34" ht="56.25" customHeight="1" x14ac:dyDescent="0.25">
      <c r="C3" s="252" t="s">
        <v>33</v>
      </c>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row>
    <row r="5" spans="3:34" s="6" customFormat="1" ht="71.349999999999994" x14ac:dyDescent="0.25">
      <c r="C5" s="12"/>
      <c r="D5" s="12" t="s">
        <v>20</v>
      </c>
      <c r="E5" s="12" t="s">
        <v>21</v>
      </c>
      <c r="F5" s="12" t="s">
        <v>22</v>
      </c>
      <c r="G5" s="12" t="s">
        <v>23</v>
      </c>
      <c r="H5" s="12" t="s">
        <v>24</v>
      </c>
      <c r="I5" s="12" t="s">
        <v>25</v>
      </c>
      <c r="J5" s="12" t="s">
        <v>26</v>
      </c>
      <c r="K5" s="12" t="s">
        <v>29</v>
      </c>
      <c r="L5" s="12" t="s">
        <v>30</v>
      </c>
    </row>
    <row r="6" spans="3:34" x14ac:dyDescent="0.25">
      <c r="C6" s="11" t="s">
        <v>0</v>
      </c>
      <c r="D6" s="16"/>
      <c r="E6" s="17"/>
      <c r="F6" s="17"/>
      <c r="G6" s="15"/>
      <c r="H6" s="16"/>
      <c r="I6" s="16"/>
      <c r="J6" s="16"/>
      <c r="K6" s="16"/>
      <c r="L6" s="16"/>
    </row>
    <row r="7" spans="3:34" x14ac:dyDescent="0.25">
      <c r="C7" s="11" t="s">
        <v>4</v>
      </c>
      <c r="D7" s="16"/>
      <c r="E7" s="17"/>
      <c r="F7" s="17"/>
      <c r="G7" s="15"/>
      <c r="H7" s="16"/>
      <c r="I7" s="16"/>
      <c r="J7" s="16"/>
      <c r="K7" s="16"/>
      <c r="L7" s="16"/>
    </row>
    <row r="8" spans="3:34" x14ac:dyDescent="0.25">
      <c r="C8" s="11" t="s">
        <v>3</v>
      </c>
      <c r="D8" s="16"/>
      <c r="E8" s="17"/>
      <c r="F8" s="17"/>
      <c r="G8" s="15"/>
      <c r="H8" s="16"/>
      <c r="I8" s="16"/>
      <c r="J8" s="16"/>
      <c r="K8" s="16"/>
      <c r="L8" s="16"/>
    </row>
    <row r="9" spans="3:34" x14ac:dyDescent="0.25">
      <c r="C9" s="11" t="s">
        <v>5</v>
      </c>
      <c r="D9" s="16"/>
      <c r="E9" s="17"/>
      <c r="F9" s="17"/>
      <c r="G9" s="15"/>
      <c r="H9" s="16"/>
      <c r="I9" s="16"/>
      <c r="J9" s="16"/>
      <c r="K9" s="16"/>
      <c r="L9" s="16"/>
    </row>
    <row r="10" spans="3:34" x14ac:dyDescent="0.25">
      <c r="C10" s="11" t="s">
        <v>6</v>
      </c>
      <c r="D10" s="16"/>
      <c r="E10" s="17"/>
      <c r="F10" s="17"/>
      <c r="G10" s="15"/>
      <c r="H10" s="16"/>
      <c r="I10" s="16"/>
      <c r="J10" s="16"/>
      <c r="K10" s="16"/>
      <c r="L10" s="16"/>
    </row>
    <row r="11" spans="3:34" x14ac:dyDescent="0.25">
      <c r="C11" s="11" t="s">
        <v>7</v>
      </c>
      <c r="D11" s="16"/>
      <c r="E11" s="17"/>
      <c r="F11" s="17"/>
      <c r="G11" s="15"/>
      <c r="H11" s="16"/>
      <c r="I11" s="16"/>
      <c r="J11" s="16"/>
      <c r="K11" s="16"/>
      <c r="L11" s="16"/>
    </row>
    <row r="12" spans="3:34" x14ac:dyDescent="0.25">
      <c r="C12" s="11" t="s">
        <v>8</v>
      </c>
      <c r="D12" s="16"/>
      <c r="E12" s="17"/>
      <c r="F12" s="17"/>
      <c r="G12" s="15"/>
      <c r="H12" s="16"/>
      <c r="I12" s="16"/>
      <c r="J12" s="16"/>
      <c r="K12" s="16"/>
      <c r="L12" s="16"/>
    </row>
    <row r="13" spans="3:34" x14ac:dyDescent="0.25">
      <c r="C13" s="11" t="s">
        <v>28</v>
      </c>
      <c r="D13" s="16"/>
      <c r="E13" s="17"/>
      <c r="F13" s="17"/>
      <c r="G13" s="15"/>
      <c r="H13" s="16"/>
      <c r="I13" s="16"/>
      <c r="J13" s="16"/>
      <c r="K13" s="16"/>
      <c r="L13" s="16"/>
    </row>
    <row r="14" spans="3:34" x14ac:dyDescent="0.25">
      <c r="C14" s="11" t="s">
        <v>27</v>
      </c>
      <c r="D14" s="16"/>
      <c r="E14" s="17"/>
      <c r="F14" s="17"/>
      <c r="G14" s="15"/>
      <c r="H14" s="16"/>
      <c r="I14" s="16"/>
      <c r="J14" s="16"/>
      <c r="K14" s="16"/>
      <c r="L14" s="16"/>
    </row>
    <row r="15" spans="3:34" x14ac:dyDescent="0.25">
      <c r="C15" s="11" t="s">
        <v>14</v>
      </c>
      <c r="D15" s="16"/>
      <c r="E15" s="17"/>
      <c r="F15" s="17"/>
      <c r="G15" s="15"/>
      <c r="H15" s="16"/>
      <c r="I15" s="16"/>
      <c r="J15" s="16"/>
      <c r="K15" s="16"/>
      <c r="L15" s="16"/>
    </row>
    <row r="16" spans="3:34" x14ac:dyDescent="0.25">
      <c r="C16" s="11" t="s">
        <v>15</v>
      </c>
      <c r="D16" s="16"/>
      <c r="E16" s="17"/>
      <c r="F16" s="17"/>
      <c r="G16" s="15"/>
      <c r="H16" s="16"/>
      <c r="I16" s="16"/>
      <c r="J16" s="16"/>
      <c r="K16" s="16"/>
      <c r="L16" s="16"/>
    </row>
    <row r="17" spans="3:34" x14ac:dyDescent="0.25">
      <c r="C17" s="11" t="s">
        <v>16</v>
      </c>
      <c r="D17" s="16"/>
      <c r="E17" s="17"/>
      <c r="F17" s="17"/>
      <c r="G17" s="15"/>
      <c r="H17" s="16"/>
      <c r="I17" s="16"/>
      <c r="J17" s="16"/>
      <c r="K17" s="16"/>
      <c r="L17" s="16"/>
    </row>
    <row r="18" spans="3:34" x14ac:dyDescent="0.25">
      <c r="C18" s="11" t="s">
        <v>1</v>
      </c>
      <c r="D18" s="16"/>
      <c r="E18" s="17"/>
      <c r="F18" s="17"/>
      <c r="G18" s="15"/>
      <c r="H18" s="16"/>
      <c r="I18" s="16"/>
      <c r="J18" s="16"/>
      <c r="K18" s="16"/>
      <c r="L18" s="16"/>
    </row>
    <row r="19" spans="3:34" x14ac:dyDescent="0.25">
      <c r="C19" s="11" t="s">
        <v>2</v>
      </c>
      <c r="D19" s="16"/>
      <c r="E19" s="17"/>
      <c r="F19" s="17"/>
      <c r="G19" s="15"/>
      <c r="H19" s="16"/>
      <c r="I19" s="16"/>
      <c r="J19" s="16"/>
      <c r="K19" s="16"/>
      <c r="L19" s="16"/>
    </row>
    <row r="20" spans="3:34" x14ac:dyDescent="0.25">
      <c r="C20" s="11" t="s">
        <v>9</v>
      </c>
      <c r="D20" s="16"/>
      <c r="E20" s="17"/>
      <c r="F20" s="17"/>
      <c r="G20" s="15"/>
      <c r="H20" s="16"/>
      <c r="I20" s="16"/>
      <c r="J20" s="16"/>
      <c r="K20" s="16"/>
      <c r="L20" s="16"/>
    </row>
    <row r="21" spans="3:34" x14ac:dyDescent="0.25">
      <c r="C21" s="11" t="s">
        <v>10</v>
      </c>
      <c r="D21" s="16"/>
      <c r="E21" s="17"/>
      <c r="F21" s="17"/>
      <c r="G21" s="15"/>
      <c r="H21" s="16"/>
      <c r="I21" s="16"/>
      <c r="J21" s="16"/>
      <c r="K21" s="16"/>
      <c r="L21" s="16"/>
    </row>
    <row r="22" spans="3:34" x14ac:dyDescent="0.25">
      <c r="C22" s="11" t="s">
        <v>11</v>
      </c>
      <c r="D22" s="16"/>
      <c r="E22" s="17"/>
      <c r="F22" s="17"/>
      <c r="G22" s="15"/>
      <c r="H22" s="16"/>
      <c r="I22" s="16"/>
      <c r="J22" s="16"/>
      <c r="K22" s="16"/>
      <c r="L22" s="16"/>
    </row>
    <row r="23" spans="3:34" x14ac:dyDescent="0.25">
      <c r="C23" s="11" t="s">
        <v>12</v>
      </c>
      <c r="D23" s="16"/>
      <c r="E23" s="17"/>
      <c r="F23" s="17"/>
      <c r="G23" s="15"/>
      <c r="H23" s="16"/>
      <c r="I23" s="16"/>
      <c r="J23" s="16"/>
      <c r="K23" s="16"/>
      <c r="L23" s="16"/>
    </row>
    <row r="24" spans="3:34" x14ac:dyDescent="0.25">
      <c r="C24" s="11" t="s">
        <v>13</v>
      </c>
      <c r="D24" s="18"/>
      <c r="E24" s="17"/>
      <c r="F24" s="17"/>
      <c r="G24" s="15"/>
      <c r="H24" s="16"/>
      <c r="I24" s="16"/>
      <c r="J24" s="16"/>
      <c r="K24" s="16"/>
      <c r="L24" s="16"/>
    </row>
    <row r="26" spans="3:34" x14ac:dyDescent="0.25">
      <c r="C26" s="245" t="s">
        <v>17</v>
      </c>
      <c r="D26" s="246"/>
      <c r="E26" s="246"/>
      <c r="F26" s="246"/>
      <c r="G26" s="246"/>
      <c r="H26" s="246"/>
      <c r="I26" s="246"/>
      <c r="J26" s="246"/>
      <c r="K26" s="246"/>
      <c r="L26" s="246"/>
      <c r="M26" s="7"/>
      <c r="N26" s="7"/>
      <c r="O26" s="7"/>
      <c r="P26" s="7"/>
      <c r="Q26" s="7"/>
      <c r="R26" s="7"/>
      <c r="S26" s="7"/>
      <c r="T26" s="7"/>
      <c r="U26" s="7"/>
      <c r="V26" s="7"/>
      <c r="W26" s="7"/>
      <c r="X26" s="7"/>
      <c r="Y26" s="7"/>
      <c r="Z26" s="7"/>
      <c r="AA26" s="8"/>
      <c r="AB26" s="9"/>
      <c r="AC26" s="8"/>
      <c r="AD26" s="8"/>
      <c r="AE26" s="8"/>
      <c r="AF26" s="10"/>
      <c r="AG26" s="10"/>
      <c r="AH26" s="7"/>
    </row>
    <row r="27" spans="3:34" x14ac:dyDescent="0.25">
      <c r="C27" s="248" t="s">
        <v>18</v>
      </c>
      <c r="D27" s="248"/>
      <c r="E27" s="248"/>
      <c r="F27" s="248"/>
      <c r="G27" s="248"/>
      <c r="H27" s="248"/>
      <c r="I27" s="248"/>
      <c r="J27" s="248"/>
      <c r="K27" s="248"/>
      <c r="L27" s="248"/>
      <c r="M27" s="2"/>
      <c r="N27" s="2"/>
      <c r="O27" s="2"/>
      <c r="P27" s="2"/>
      <c r="Q27" s="2"/>
      <c r="R27" s="2"/>
      <c r="S27" s="2"/>
      <c r="T27" s="2"/>
      <c r="U27" s="2"/>
      <c r="V27" s="2"/>
      <c r="W27" s="2"/>
      <c r="X27" s="2"/>
      <c r="Y27" s="2"/>
      <c r="Z27" s="2"/>
      <c r="AA27" s="2"/>
      <c r="AB27" s="2"/>
      <c r="AC27" s="2"/>
      <c r="AD27" s="2"/>
      <c r="AE27" s="2"/>
      <c r="AF27" s="2"/>
      <c r="AG27" s="2"/>
      <c r="AH27" s="2"/>
    </row>
    <row r="28" spans="3:34" x14ac:dyDescent="0.25">
      <c r="C28" s="250"/>
      <c r="D28" s="250"/>
      <c r="E28" s="250"/>
      <c r="F28" s="250"/>
      <c r="G28" s="250"/>
      <c r="H28" s="250"/>
      <c r="I28" s="250"/>
      <c r="J28" s="250"/>
      <c r="K28" s="250"/>
      <c r="L28" s="250"/>
      <c r="M28" s="14"/>
      <c r="N28" s="14"/>
      <c r="O28" s="14"/>
      <c r="P28" s="14"/>
      <c r="Q28" s="14"/>
      <c r="R28" s="14"/>
      <c r="S28" s="14"/>
      <c r="T28" s="14"/>
      <c r="U28" s="14"/>
      <c r="V28" s="14"/>
      <c r="W28" s="14"/>
      <c r="X28" s="14"/>
      <c r="Y28" s="14"/>
      <c r="Z28" s="14"/>
      <c r="AA28" s="14"/>
      <c r="AB28" s="14"/>
      <c r="AC28" s="14"/>
      <c r="AD28" s="14"/>
      <c r="AE28" s="14"/>
      <c r="AF28" s="14"/>
      <c r="AG28" s="14"/>
      <c r="AH28" s="14"/>
    </row>
    <row r="29" spans="3:34" x14ac:dyDescent="0.25">
      <c r="C29" s="250"/>
      <c r="D29" s="250"/>
      <c r="E29" s="250"/>
      <c r="F29" s="250"/>
      <c r="G29" s="250"/>
      <c r="H29" s="250"/>
      <c r="I29" s="250"/>
      <c r="J29" s="250"/>
      <c r="K29" s="250"/>
      <c r="L29" s="250"/>
      <c r="M29" s="14"/>
      <c r="N29" s="14"/>
      <c r="O29" s="14"/>
      <c r="P29" s="14"/>
      <c r="Q29" s="14"/>
      <c r="R29" s="14"/>
      <c r="S29" s="14"/>
      <c r="T29" s="14"/>
      <c r="U29" s="14"/>
      <c r="V29" s="14"/>
      <c r="W29" s="14"/>
      <c r="X29" s="14"/>
      <c r="Y29" s="14"/>
      <c r="Z29" s="14"/>
      <c r="AA29" s="14"/>
      <c r="AB29" s="14"/>
      <c r="AC29" s="14"/>
      <c r="AD29" s="14"/>
      <c r="AE29" s="14"/>
      <c r="AF29" s="14"/>
      <c r="AG29" s="14"/>
      <c r="AH29" s="14"/>
    </row>
    <row r="30" spans="3:34" x14ac:dyDescent="0.25">
      <c r="C30" s="250"/>
      <c r="D30" s="250"/>
      <c r="E30" s="250"/>
      <c r="F30" s="250"/>
      <c r="G30" s="250"/>
      <c r="H30" s="250"/>
      <c r="I30" s="250"/>
      <c r="J30" s="250"/>
      <c r="K30" s="250"/>
      <c r="L30" s="250"/>
      <c r="M30" s="14"/>
      <c r="N30" s="14"/>
      <c r="O30" s="14"/>
      <c r="P30" s="14"/>
      <c r="Q30" s="14"/>
      <c r="R30" s="14"/>
      <c r="S30" s="14"/>
      <c r="T30" s="14"/>
      <c r="U30" s="14"/>
      <c r="V30" s="14"/>
      <c r="W30" s="14"/>
      <c r="X30" s="14"/>
      <c r="Y30" s="14"/>
      <c r="Z30" s="14"/>
      <c r="AA30" s="14"/>
      <c r="AB30" s="14"/>
      <c r="AC30" s="14"/>
      <c r="AD30" s="14"/>
      <c r="AE30" s="14"/>
      <c r="AF30" s="14"/>
      <c r="AG30" s="14"/>
      <c r="AH30" s="14"/>
    </row>
    <row r="31" spans="3:34" x14ac:dyDescent="0.25">
      <c r="C31" s="254" t="s">
        <v>19</v>
      </c>
      <c r="D31" s="254"/>
      <c r="E31" s="254"/>
      <c r="F31" s="254"/>
      <c r="G31" s="254"/>
      <c r="H31" s="254"/>
      <c r="I31" s="254"/>
      <c r="J31" s="254"/>
      <c r="K31" s="254"/>
      <c r="L31" s="254"/>
      <c r="M31" s="3"/>
      <c r="N31" s="3"/>
      <c r="O31" s="3"/>
      <c r="P31" s="3"/>
      <c r="Q31" s="3"/>
      <c r="R31" s="3"/>
      <c r="S31" s="3"/>
      <c r="T31" s="3"/>
      <c r="U31" s="3"/>
      <c r="V31" s="3"/>
      <c r="W31" s="3"/>
      <c r="X31" s="3"/>
      <c r="Y31" s="3"/>
      <c r="Z31" s="3"/>
      <c r="AA31" s="3"/>
      <c r="AB31" s="3"/>
      <c r="AC31" s="3"/>
      <c r="AD31" s="3"/>
      <c r="AE31" s="3"/>
      <c r="AF31" s="3"/>
      <c r="AG31" s="3"/>
      <c r="AH31" s="3"/>
    </row>
    <row r="32" spans="3:34" x14ac:dyDescent="0.25">
      <c r="C32" s="250"/>
      <c r="D32" s="250"/>
      <c r="E32" s="250"/>
      <c r="F32" s="250"/>
      <c r="G32" s="250"/>
      <c r="H32" s="250"/>
      <c r="I32" s="250"/>
      <c r="J32" s="250"/>
      <c r="K32" s="250"/>
      <c r="L32" s="250"/>
      <c r="M32" s="14"/>
      <c r="N32" s="14"/>
      <c r="O32" s="14"/>
      <c r="P32" s="14"/>
      <c r="Q32" s="14"/>
      <c r="R32" s="14"/>
      <c r="S32" s="14"/>
      <c r="T32" s="14"/>
      <c r="U32" s="14"/>
      <c r="V32" s="14"/>
      <c r="W32" s="14"/>
      <c r="X32" s="14"/>
      <c r="Y32" s="14"/>
      <c r="Z32" s="14"/>
      <c r="AA32" s="14"/>
      <c r="AB32" s="14"/>
      <c r="AC32" s="14"/>
      <c r="AD32" s="14"/>
      <c r="AE32" s="14"/>
      <c r="AF32" s="14"/>
      <c r="AG32" s="14"/>
      <c r="AH32" s="14"/>
    </row>
    <row r="33" spans="3:34" x14ac:dyDescent="0.25">
      <c r="C33" s="250"/>
      <c r="D33" s="250"/>
      <c r="E33" s="250"/>
      <c r="F33" s="250"/>
      <c r="G33" s="250"/>
      <c r="H33" s="250"/>
      <c r="I33" s="250"/>
      <c r="J33" s="250"/>
      <c r="K33" s="250"/>
      <c r="L33" s="250"/>
      <c r="M33" s="14"/>
      <c r="N33" s="14"/>
      <c r="O33" s="14"/>
      <c r="P33" s="14"/>
      <c r="Q33" s="14"/>
      <c r="R33" s="14"/>
      <c r="S33" s="14"/>
      <c r="T33" s="14"/>
      <c r="U33" s="14"/>
      <c r="V33" s="14"/>
      <c r="W33" s="14"/>
      <c r="X33" s="14"/>
      <c r="Y33" s="14"/>
      <c r="Z33" s="14"/>
      <c r="AA33" s="14"/>
      <c r="AB33" s="14"/>
      <c r="AC33" s="14"/>
      <c r="AD33" s="14"/>
      <c r="AE33" s="14"/>
      <c r="AF33" s="14"/>
      <c r="AG33" s="14"/>
      <c r="AH33" s="14"/>
    </row>
    <row r="34" spans="3:34" x14ac:dyDescent="0.25">
      <c r="C34" s="250"/>
      <c r="D34" s="250"/>
      <c r="E34" s="250"/>
      <c r="F34" s="250"/>
      <c r="G34" s="250"/>
      <c r="H34" s="250"/>
      <c r="I34" s="250"/>
      <c r="J34" s="250"/>
      <c r="K34" s="250"/>
      <c r="L34" s="250"/>
      <c r="M34" s="14"/>
      <c r="N34" s="14"/>
      <c r="O34" s="14"/>
      <c r="P34" s="14"/>
      <c r="Q34" s="14"/>
      <c r="R34" s="14"/>
      <c r="S34" s="14"/>
      <c r="T34" s="14"/>
      <c r="U34" s="14"/>
      <c r="V34" s="14"/>
      <c r="W34" s="14"/>
      <c r="X34" s="14"/>
      <c r="Y34" s="14"/>
      <c r="Z34" s="14"/>
      <c r="AA34" s="14"/>
      <c r="AB34" s="14"/>
      <c r="AC34" s="14"/>
      <c r="AD34" s="14"/>
      <c r="AE34" s="14"/>
      <c r="AF34" s="14"/>
      <c r="AG34" s="14"/>
      <c r="AH34" s="14"/>
    </row>
    <row r="37" spans="3:34" x14ac:dyDescent="0.25">
      <c r="G37" s="13" t="s">
        <v>36</v>
      </c>
      <c r="H37" s="4"/>
      <c r="I37" s="5"/>
      <c r="J37" s="5"/>
    </row>
    <row r="38" spans="3:34" x14ac:dyDescent="0.25">
      <c r="G38" s="247" t="s">
        <v>37</v>
      </c>
      <c r="H38" s="248"/>
      <c r="I38" s="248"/>
      <c r="J38" s="248"/>
    </row>
    <row r="39" spans="3:34" x14ac:dyDescent="0.25">
      <c r="G39" s="249"/>
      <c r="H39" s="250"/>
      <c r="I39" s="250"/>
      <c r="J39" s="250"/>
    </row>
    <row r="40" spans="3:34" x14ac:dyDescent="0.25">
      <c r="G40" s="250"/>
      <c r="H40" s="250"/>
      <c r="I40" s="250"/>
      <c r="J40" s="250"/>
    </row>
    <row r="41" spans="3:34" x14ac:dyDescent="0.25">
      <c r="G41" s="250"/>
      <c r="H41" s="250"/>
      <c r="I41" s="250"/>
      <c r="J41" s="250"/>
    </row>
    <row r="42" spans="3:34" x14ac:dyDescent="0.25">
      <c r="G42" s="250"/>
      <c r="H42" s="250"/>
      <c r="I42" s="250"/>
      <c r="J42" s="250"/>
    </row>
  </sheetData>
  <sheetProtection password="CC1D" sheet="1" objects="1" scenarios="1"/>
  <mergeCells count="9">
    <mergeCell ref="C26:L26"/>
    <mergeCell ref="G38:J38"/>
    <mergeCell ref="G39:J42"/>
    <mergeCell ref="E1:K1"/>
    <mergeCell ref="C3:AH3"/>
    <mergeCell ref="C28:L30"/>
    <mergeCell ref="C32:L34"/>
    <mergeCell ref="C27:L27"/>
    <mergeCell ref="C31:L31"/>
  </mergeCells>
  <dataValidations count="1">
    <dataValidation type="list" allowBlank="1" showInputMessage="1" showErrorMessage="1" sqref="X26" xr:uid="{00000000-0002-0000-0300-000000000000}">
      <formula1>"oui,non"</formula1>
    </dataValidation>
  </dataValidations>
  <pageMargins left="0.27" right="0.27" top="0.74803149606299213" bottom="0.74803149606299213" header="0.31496062992125984" footer="0.31496062992125984"/>
  <pageSetup paperSize="8" scale="86"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F12:F13"/>
  <sheetViews>
    <sheetView workbookViewId="0">
      <selection activeCell="F12" sqref="F12:F15"/>
    </sheetView>
  </sheetViews>
  <sheetFormatPr baseColWidth="10" defaultRowHeight="14.3" x14ac:dyDescent="0.25"/>
  <sheetData>
    <row r="12" spans="6:6" x14ac:dyDescent="0.25">
      <c r="F12" t="s">
        <v>34</v>
      </c>
    </row>
    <row r="13" spans="6:6" x14ac:dyDescent="0.25">
      <c r="F13" t="s">
        <v>35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BR</vt:lpstr>
      <vt:lpstr>LOT 2 Désenfumage</vt:lpstr>
      <vt:lpstr>LOT 3 Contrôle d'accès intrusio</vt:lpstr>
      <vt:lpstr>2 BARRIERES</vt:lpstr>
      <vt:lpstr>2 PORTES</vt:lpstr>
      <vt:lpstr>6 gros équipements</vt:lpstr>
      <vt:lpstr>Feuil1</vt:lpstr>
      <vt:lpstr>'LOT 2 Désenfumage'!Impression_des_titres</vt:lpstr>
      <vt:lpstr>'LOT 3 Contrôle d''accès intrusio'!Impression_des_titres</vt:lpstr>
      <vt:lpstr>on</vt:lpstr>
      <vt:lpstr>'2 BARRIERES'!Zone_d_impression</vt:lpstr>
      <vt:lpstr>'2 PORTES'!Zone_d_impression</vt:lpstr>
      <vt:lpstr>'6 gros équipements'!Zone_d_impression</vt:lpstr>
      <vt:lpstr>BR!Zone_d_impression</vt:lpstr>
      <vt:lpstr>'LOT 3 Contrôle d''accès intrusio'!Zone_d_impression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2025-03-13T08:21:21Z</dcterms:modified>
</cp:coreProperties>
</file>