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BUREAUTIQUE\Chforez\DSELT\PATRIMOINE\Services Travaux\IFSI Chaudière\dossier DCE\DCE décembre 2024\"/>
    </mc:Choice>
  </mc:AlternateContent>
  <xr:revisionPtr revIDLastSave="0" documentId="8_{19C61196-D492-4FC0-9CF2-D012963294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1" l="1"/>
  <c r="H35" i="1"/>
  <c r="H87" i="1"/>
  <c r="H86" i="1"/>
  <c r="H78" i="1"/>
  <c r="H83" i="1"/>
  <c r="H82" i="1"/>
  <c r="H84" i="1"/>
  <c r="H32" i="1"/>
  <c r="H31" i="1"/>
  <c r="H30" i="1"/>
  <c r="H29" i="1"/>
  <c r="F20" i="1"/>
  <c r="H20" i="1" s="1"/>
  <c r="H80" i="1"/>
  <c r="H81" i="1"/>
  <c r="H55" i="1"/>
  <c r="H52" i="1"/>
  <c r="H40" i="1"/>
  <c r="H44" i="1"/>
  <c r="H39" i="1"/>
  <c r="H26" i="1"/>
  <c r="H19" i="1"/>
  <c r="H95" i="1"/>
  <c r="H93" i="1"/>
  <c r="H91" i="1"/>
  <c r="H79" i="1"/>
  <c r="H77" i="1"/>
  <c r="H75" i="1"/>
  <c r="H74" i="1"/>
  <c r="H70" i="1"/>
  <c r="H69" i="1"/>
  <c r="H67" i="1"/>
  <c r="H66" i="1"/>
  <c r="H65" i="1"/>
  <c r="H64" i="1"/>
  <c r="H63" i="1"/>
  <c r="H61" i="1"/>
  <c r="H60" i="1"/>
  <c r="H59" i="1"/>
  <c r="H58" i="1"/>
  <c r="H57" i="1"/>
  <c r="H56" i="1"/>
  <c r="H53" i="1"/>
  <c r="H51" i="1"/>
  <c r="H50" i="1"/>
  <c r="H49" i="1"/>
  <c r="H48" i="1"/>
  <c r="H47" i="1"/>
  <c r="H46" i="1"/>
  <c r="H45" i="1"/>
  <c r="H42" i="1"/>
  <c r="H41" i="1"/>
  <c r="H38" i="1"/>
  <c r="H33" i="1"/>
  <c r="H27" i="1"/>
  <c r="H25" i="1"/>
  <c r="H22" i="1"/>
  <c r="H21" i="1"/>
  <c r="H18" i="1"/>
  <c r="H16" i="1"/>
  <c r="H12" i="1"/>
  <c r="H11" i="1"/>
  <c r="H88" i="1" l="1"/>
  <c r="H23" i="1"/>
  <c r="H96" i="1"/>
  <c r="H14" i="1"/>
  <c r="H71" i="1"/>
  <c r="H99" i="1" l="1"/>
  <c r="H100" i="1" l="1"/>
  <c r="H101" i="1" s="1"/>
</calcChain>
</file>

<file path=xl/sharedStrings.xml><?xml version="1.0" encoding="utf-8"?>
<sst xmlns="http://schemas.openxmlformats.org/spreadsheetml/2006/main" count="210" uniqueCount="146">
  <si>
    <t>D.P.G.F</t>
  </si>
  <si>
    <t>Dossier N° 2020_032</t>
  </si>
  <si>
    <t>Rénovation de la chaufferie IFSI</t>
  </si>
  <si>
    <t>42600 MONTBRISON</t>
  </si>
  <si>
    <t>LOT CHAUFFAGE</t>
  </si>
  <si>
    <t>Code</t>
  </si>
  <si>
    <t>Unité</t>
  </si>
  <si>
    <t>Quantité</t>
  </si>
  <si>
    <t>P.U. HT</t>
  </si>
  <si>
    <t>Montant HT</t>
  </si>
  <si>
    <t>DESCRIPTIF TECHNIQUE</t>
  </si>
  <si>
    <t>2.1</t>
  </si>
  <si>
    <t>Installation de chantier</t>
  </si>
  <si>
    <t>Coffret de chantier</t>
  </si>
  <si>
    <t>Ens</t>
  </si>
  <si>
    <t>Alimentation du coffret</t>
  </si>
  <si>
    <t>Sous Total</t>
  </si>
  <si>
    <t>2.2</t>
  </si>
  <si>
    <t>Vidange du réseaux et dépose de la chaufferie</t>
  </si>
  <si>
    <t>Désembouage chimique</t>
  </si>
  <si>
    <t>Poste dépose</t>
  </si>
  <si>
    <t>2.2.2.1</t>
  </si>
  <si>
    <t>Dépose des éléments de la chaufferie existante</t>
  </si>
  <si>
    <t>2.2.2.2</t>
  </si>
  <si>
    <t>Dépose des tubages existant</t>
  </si>
  <si>
    <t>Dépose sous section 4 terminal en fibro-ciment.</t>
  </si>
  <si>
    <t>2.3</t>
  </si>
  <si>
    <t>Mise en place d’une nouvelle production de chauffage &amp; ECS</t>
  </si>
  <si>
    <t>Chaudière gaz au sol</t>
  </si>
  <si>
    <t>Conduits de fumée tubage</t>
  </si>
  <si>
    <t>Circulateur des réseaux primaire et secondaire</t>
  </si>
  <si>
    <t>- Circulateur primaire</t>
  </si>
  <si>
    <t>U</t>
  </si>
  <si>
    <t>- Circulateur secondaire chauffage</t>
  </si>
  <si>
    <t>- Circulateur secondaire ECS</t>
  </si>
  <si>
    <t>Filtres Clarificateurs</t>
  </si>
  <si>
    <t>Produit inhibiteur</t>
  </si>
  <si>
    <t>Autres accessoires</t>
  </si>
  <si>
    <t>Soupape de sécurité</t>
  </si>
  <si>
    <t>Thermomètre doigt de gant</t>
  </si>
  <si>
    <t>Dégazeur microbulles DN65</t>
  </si>
  <si>
    <t>Vanne trois voies motorisé réseaux de chauffage</t>
  </si>
  <si>
    <t>Ensemble de vanne d’isolement</t>
  </si>
  <si>
    <t>Préparateur ECS</t>
  </si>
  <si>
    <t>Mitigeur thermostatique</t>
  </si>
  <si>
    <t>Pompe de bouclage sanitaire</t>
  </si>
  <si>
    <t>L’armoire électrique</t>
  </si>
  <si>
    <t>Réseaux de gaz naturel</t>
  </si>
  <si>
    <t>Boite à clé</t>
  </si>
  <si>
    <t>Tube cuivre DN25</t>
  </si>
  <si>
    <t>ml</t>
  </si>
  <si>
    <t>Filtre gaz naturel 1”</t>
  </si>
  <si>
    <t>Bouteille tampon</t>
  </si>
  <si>
    <t>Manomètre avec raccord à douille</t>
  </si>
  <si>
    <t>Vanne d’arrêt</t>
  </si>
  <si>
    <t>Réseaux de chauffage en chaufferie</t>
  </si>
  <si>
    <t>Tube acier DN 65</t>
  </si>
  <si>
    <t>Tube acier DN 40</t>
  </si>
  <si>
    <r>
      <t xml:space="preserve">Calorifuge classe 4 – </t>
    </r>
    <r>
      <rPr>
        <sz val="11"/>
        <color theme="1"/>
        <rFont val="Calibri"/>
        <family val="2"/>
      </rPr>
      <t>DN65</t>
    </r>
  </si>
  <si>
    <r>
      <t xml:space="preserve">Calorifuge classe 4 – </t>
    </r>
    <r>
      <rPr>
        <sz val="11"/>
        <color theme="1"/>
        <rFont val="Calibri"/>
        <family val="2"/>
      </rPr>
      <t>DN40</t>
    </r>
  </si>
  <si>
    <t>Repérage des réseaux</t>
  </si>
  <si>
    <t>Réseau de distribution EF-ECS-bouclage</t>
  </si>
  <si>
    <t>Tube cuivre 18x1</t>
  </si>
  <si>
    <r>
      <t xml:space="preserve">Calorifuge classe 4 – </t>
    </r>
    <r>
      <rPr>
        <sz val="11"/>
        <color theme="1"/>
        <rFont val="Calibri"/>
        <family val="2"/>
      </rPr>
      <t>Ø18</t>
    </r>
  </si>
  <si>
    <t>2.4</t>
  </si>
  <si>
    <t>Mise aux normes du local chaufferie</t>
  </si>
  <si>
    <t>Circuit de terre et liaison équipotentielles</t>
  </si>
  <si>
    <t>2.4.1.1</t>
  </si>
  <si>
    <t>Vérification de la valeur de la prise de terre</t>
  </si>
  <si>
    <t>2.4.1.2</t>
  </si>
  <si>
    <t>Liaison équipotentielle</t>
  </si>
  <si>
    <t>Eclairage de sécurité</t>
  </si>
  <si>
    <t>BAES</t>
  </si>
  <si>
    <t>Point de puisage</t>
  </si>
  <si>
    <t>ESSAIS ET MISE EN SERVICE</t>
  </si>
  <si>
    <t>3.1</t>
  </si>
  <si>
    <t>Général</t>
  </si>
  <si>
    <t>- Fourniture au maître d'ouvrage des notices de fonctionnement et d'entretien.
- Information à l'utilisateur.
- Rebouchages soignés après passage des tuyauteries
- Plans d'exécution de l'ensemble des travaux prévus au marché sous format Autocad.
- DOE.</t>
  </si>
  <si>
    <t>3.2</t>
  </si>
  <si>
    <t>Chauffage</t>
  </si>
  <si>
    <t>- Essais de pression et teste étanchéité.
- Équilibrage des réseaux.
- Contrôle du bon fonctionnement.
- Fournir la fiche d’attestation de fonctionnement AQC
- Fourniture au maître d'ouvrage des notices de fonctionnement et d'entretien.
- Information à l'utilisateur.</t>
  </si>
  <si>
    <t>3.3</t>
  </si>
  <si>
    <t>Plomberie</t>
  </si>
  <si>
    <t>- Essais de pression et teste étanchéité.
- Désinfection du réseau
- Contrôle du bon fonctionnement.
- Fournir la fiche d’attestation de fonctionnement AQC
- Fourniture au maître d'ouvrage des notices de fonctionnement et d'entretien.
- Information à l'utilisateur.</t>
  </si>
  <si>
    <t xml:space="preserve">  TOTAL H.T. En Euros</t>
  </si>
  <si>
    <t>TOTAL T.T.C. En Euros</t>
  </si>
  <si>
    <t>DPGF</t>
  </si>
  <si>
    <t>m²</t>
  </si>
  <si>
    <t>2.2.2.3</t>
  </si>
  <si>
    <t xml:space="preserve">Extension de garantie constructeur 10 ans </t>
  </si>
  <si>
    <t>Bac de neutralisation des condensats</t>
  </si>
  <si>
    <t>2.3.4</t>
  </si>
  <si>
    <t>2.3.3</t>
  </si>
  <si>
    <t>2.3.2</t>
  </si>
  <si>
    <t>2.3.1</t>
  </si>
  <si>
    <t>2.3.5</t>
  </si>
  <si>
    <t>Clapet anti retour</t>
  </si>
  <si>
    <t>Coffret vanne gaz</t>
  </si>
  <si>
    <t>2.4.4</t>
  </si>
  <si>
    <t>Cloison en carreaux de plâtre CF2h</t>
  </si>
  <si>
    <t>2.4.5</t>
  </si>
  <si>
    <t>2.4.1</t>
  </si>
  <si>
    <t>2.4.2</t>
  </si>
  <si>
    <t>2.4.3</t>
  </si>
  <si>
    <t>2.1.1</t>
  </si>
  <si>
    <t>2.1.2</t>
  </si>
  <si>
    <t>2.2.2</t>
  </si>
  <si>
    <t>2.2.1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</si>
  <si>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</si>
  <si>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</si>
  <si>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</si>
  <si>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</si>
  <si>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</si>
  <si>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</si>
  <si>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</si>
  <si>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</si>
  <si>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</si>
  <si>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TVA à 10,00 %</t>
  </si>
  <si>
    <t>Dépose de doublage brique RDC</t>
  </si>
  <si>
    <t>Dépose de doublage brique bureau de la directrice R+1</t>
  </si>
  <si>
    <t>2.1.3</t>
  </si>
  <si>
    <t>Intervention à la nacelle</t>
  </si>
  <si>
    <t>2.3.15</t>
  </si>
  <si>
    <t>Trappe d'accès CF1h 60x60 cm</t>
  </si>
  <si>
    <t>Carneau</t>
  </si>
  <si>
    <r>
      <t xml:space="preserve">Conduit semi-rigide </t>
    </r>
    <r>
      <rPr>
        <sz val="10"/>
        <color theme="1"/>
        <rFont val="Calibri"/>
        <family val="2"/>
      </rPr>
      <t>Ø</t>
    </r>
    <r>
      <rPr>
        <sz val="8.5"/>
        <color theme="1"/>
        <rFont val="Verdana"/>
        <family val="2"/>
      </rPr>
      <t>150</t>
    </r>
  </si>
  <si>
    <t>ens</t>
  </si>
  <si>
    <t>Reprise et prolongement du haut de conduit maçonné existant</t>
  </si>
  <si>
    <t>2.4.6</t>
  </si>
  <si>
    <t>Création des ventilations haute et basse de la gaine technique</t>
  </si>
  <si>
    <t>VB</t>
  </si>
  <si>
    <t>VH</t>
  </si>
  <si>
    <t>2.4.7</t>
  </si>
  <si>
    <t>Embase de fixation</t>
  </si>
  <si>
    <t>Agrandissement de la ventilation basse chaufferie</t>
  </si>
  <si>
    <t>Coffret de sécurité pour chaufferie</t>
  </si>
  <si>
    <t>2.4.8</t>
  </si>
  <si>
    <t>Nettoyage et contrôle de la grille existante.</t>
  </si>
  <si>
    <t>Cheminée extérieur inox avec finition peinture suivant PC</t>
  </si>
  <si>
    <t>Réalisation de chevêtre dans la charpente</t>
  </si>
  <si>
    <t>Chevêtre pour la sortie de fumée</t>
  </si>
  <si>
    <t>2.3.5.1</t>
  </si>
  <si>
    <t>2.3.5.2</t>
  </si>
  <si>
    <t>Création d'un accès toiture</t>
  </si>
  <si>
    <t>Indice : 4</t>
  </si>
  <si>
    <t>Date 1 ere diffusion: 02/12/2024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</si>
</sst>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&quot;-&quot;0"/>
    <numFmt numFmtId="165" formatCode="#,##0.00&quot; € &quot;;#,##0.00&quot; € &quot;;&quot;-&quot;#&quot; € &quot;;&quot; &quot;@&quot; &quot;"/>
  </numFmts>
  <fonts count="30">
    <font>
      <sz val="11"/>
      <color theme="1"/>
      <name val="Liberation Sans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sz val="8"/>
      <color theme="1"/>
      <name val="Arial"/>
      <family val="2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sz val="10"/>
      <color theme="1"/>
      <name val="Verdana"/>
      <family val="2"/>
    </font>
    <font>
      <b/>
      <sz val="12"/>
      <color theme="1"/>
      <name val="Arial1"/>
    </font>
    <font>
      <sz val="10"/>
      <color theme="1"/>
      <name val="Arial1"/>
    </font>
    <font>
      <b/>
      <sz val="11"/>
      <color theme="1"/>
      <name val="Arial1"/>
    </font>
    <font>
      <sz val="10"/>
      <color theme="1"/>
      <name val="Verdana"/>
      <family val="2"/>
    </font>
    <font>
      <sz val="14"/>
      <color theme="1"/>
      <name val="Verdana"/>
      <family val="2"/>
    </font>
    <font>
      <b/>
      <sz val="8"/>
      <color theme="1"/>
      <name val="Arial1"/>
    </font>
    <font>
      <b/>
      <sz val="12"/>
      <color theme="1"/>
      <name val="Verdana"/>
      <family val="2"/>
    </font>
    <font>
      <b/>
      <sz val="11"/>
      <color theme="1"/>
      <name val="Verdana"/>
      <family val="2"/>
    </font>
    <font>
      <b/>
      <sz val="8"/>
      <color rgb="FFFF0000"/>
      <name val="Arial1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0"/>
      <color theme="1"/>
      <name val="Calibri"/>
      <family val="2"/>
    </font>
    <font>
      <sz val="8.5"/>
      <color theme="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AFD095"/>
        <bgColor rgb="FFAFD095"/>
      </patternFill>
    </fill>
    <fill>
      <patternFill patternType="solid">
        <fgColor rgb="FFF6F9D4"/>
        <bgColor rgb="FFF6F9D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14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5" fontId="6" fillId="0" borderId="0">
      <protection locked="0"/>
    </xf>
    <xf numFmtId="0" fontId="7" fillId="0" borderId="0"/>
    <xf numFmtId="0" fontId="8" fillId="7" borderId="0"/>
    <xf numFmtId="0" fontId="9" fillId="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" fillId="0" borderId="0"/>
    <xf numFmtId="0" fontId="1" fillId="0" borderId="0"/>
    <xf numFmtId="0" fontId="4" fillId="0" borderId="0"/>
  </cellStyleXfs>
  <cellXfs count="78">
    <xf numFmtId="0" fontId="0" fillId="0" borderId="0" xfId="0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1" fontId="15" fillId="0" borderId="9" xfId="0" applyNumberFormat="1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164" fontId="22" fillId="9" borderId="8" xfId="0" applyNumberFormat="1" applyFont="1" applyFill="1" applyBorder="1" applyAlignment="1">
      <alignment horizontal="left" vertical="center"/>
    </xf>
    <xf numFmtId="0" fontId="19" fillId="9" borderId="9" xfId="0" applyFont="1" applyFill="1" applyBorder="1" applyAlignment="1">
      <alignment horizontal="center" vertical="center"/>
    </xf>
    <xf numFmtId="1" fontId="19" fillId="9" borderId="9" xfId="0" applyNumberFormat="1" applyFont="1" applyFill="1" applyBorder="1" applyAlignment="1">
      <alignment horizontal="center" vertical="center"/>
    </xf>
    <xf numFmtId="4" fontId="19" fillId="9" borderId="9" xfId="0" applyNumberFormat="1" applyFont="1" applyFill="1" applyBorder="1" applyAlignment="1">
      <alignment horizontal="center" vertical="center"/>
    </xf>
    <xf numFmtId="0" fontId="23" fillId="10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19" fillId="0" borderId="8" xfId="0" applyFont="1" applyBorder="1" applyAlignment="1">
      <alignment horizontal="center" vertical="center" wrapText="1"/>
    </xf>
    <xf numFmtId="1" fontId="19" fillId="0" borderId="8" xfId="0" applyNumberFormat="1" applyFont="1" applyBorder="1" applyAlignment="1">
      <alignment horizontal="center" vertical="center" wrapText="1"/>
    </xf>
    <xf numFmtId="165" fontId="15" fillId="0" borderId="8" xfId="8" applyFont="1" applyBorder="1" applyAlignment="1" applyProtection="1">
      <alignment horizontal="right" vertical="center"/>
    </xf>
    <xf numFmtId="165" fontId="15" fillId="0" borderId="8" xfId="8" applyFont="1" applyBorder="1" applyAlignment="1" applyProtection="1">
      <alignment horizontal="center" vertical="center"/>
    </xf>
    <xf numFmtId="0" fontId="19" fillId="0" borderId="8" xfId="0" applyFont="1" applyBorder="1" applyAlignment="1">
      <alignment horizontal="center" vertical="center"/>
    </xf>
    <xf numFmtId="1" fontId="19" fillId="0" borderId="8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 wrapText="1"/>
    </xf>
    <xf numFmtId="1" fontId="19" fillId="0" borderId="5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1" fontId="19" fillId="0" borderId="9" xfId="0" applyNumberFormat="1" applyFont="1" applyBorder="1" applyAlignment="1">
      <alignment horizontal="center" vertical="center"/>
    </xf>
    <xf numFmtId="165" fontId="15" fillId="0" borderId="9" xfId="8" applyFont="1" applyBorder="1" applyAlignment="1" applyProtection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1" fontId="19" fillId="0" borderId="5" xfId="0" applyNumberFormat="1" applyFont="1" applyBorder="1" applyAlignment="1">
      <alignment horizontal="center" vertical="center"/>
    </xf>
    <xf numFmtId="4" fontId="19" fillId="0" borderId="5" xfId="0" applyNumberFormat="1" applyFont="1" applyBorder="1" applyAlignment="1">
      <alignment horizontal="center" vertical="center"/>
    </xf>
    <xf numFmtId="165" fontId="15" fillId="0" borderId="5" xfId="8" applyFont="1" applyBorder="1" applyAlignment="1" applyProtection="1">
      <alignment horizontal="center" vertical="center"/>
    </xf>
    <xf numFmtId="0" fontId="15" fillId="0" borderId="0" xfId="0" applyFont="1" applyAlignment="1">
      <alignment horizontal="right" vertical="center"/>
    </xf>
    <xf numFmtId="165" fontId="15" fillId="0" borderId="0" xfId="8" applyFont="1" applyAlignment="1" applyProtection="1">
      <alignment horizontal="center" vertical="center"/>
    </xf>
    <xf numFmtId="0" fontId="15" fillId="0" borderId="0" xfId="0" applyFont="1" applyAlignment="1">
      <alignment horizontal="left" vertical="center"/>
    </xf>
    <xf numFmtId="165" fontId="15" fillId="0" borderId="12" xfId="8" applyFont="1" applyBorder="1" applyAlignment="1" applyProtection="1">
      <alignment horizontal="center" vertical="center"/>
    </xf>
    <xf numFmtId="0" fontId="19" fillId="0" borderId="0" xfId="0" applyFont="1" applyAlignment="1">
      <alignment horizontal="right" vertical="center"/>
    </xf>
    <xf numFmtId="165" fontId="19" fillId="0" borderId="14" xfId="8" applyFont="1" applyBorder="1" applyAlignment="1" applyProtection="1">
      <alignment horizontal="center" vertical="center"/>
    </xf>
    <xf numFmtId="4" fontId="19" fillId="0" borderId="8" xfId="0" applyNumberFormat="1" applyFont="1" applyBorder="1" applyAlignment="1" applyProtection="1">
      <alignment horizontal="center" vertical="center" wrapText="1"/>
      <protection locked="0"/>
    </xf>
    <xf numFmtId="4" fontId="19" fillId="0" borderId="8" xfId="0" applyNumberFormat="1" applyFont="1" applyBorder="1" applyAlignment="1" applyProtection="1">
      <alignment horizontal="center" vertical="center"/>
      <protection locked="0"/>
    </xf>
    <xf numFmtId="4" fontId="19" fillId="0" borderId="5" xfId="0" applyNumberFormat="1" applyFont="1" applyBorder="1" applyAlignment="1" applyProtection="1">
      <alignment horizontal="center" vertical="center" wrapText="1"/>
      <protection locked="0"/>
    </xf>
    <xf numFmtId="4" fontId="19" fillId="0" borderId="5" xfId="0" applyNumberFormat="1" applyFont="1" applyBorder="1" applyAlignment="1" applyProtection="1">
      <alignment horizontal="center" vertical="center"/>
      <protection locked="0"/>
    </xf>
    <xf numFmtId="4" fontId="15" fillId="0" borderId="5" xfId="0" applyNumberFormat="1" applyFont="1" applyBorder="1" applyAlignment="1" applyProtection="1">
      <alignment horizontal="center" vertical="center"/>
      <protection locked="0"/>
    </xf>
    <xf numFmtId="0" fontId="19" fillId="0" borderId="19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22" fillId="10" borderId="8" xfId="0" applyFont="1" applyFill="1" applyBorder="1" applyAlignment="1">
      <alignment horizontal="left" vertical="center" wrapText="1"/>
    </xf>
    <xf numFmtId="0" fontId="0" fillId="0" borderId="2" xfId="0" applyBorder="1"/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 wrapText="1"/>
    </xf>
    <xf numFmtId="0" fontId="20" fillId="9" borderId="8" xfId="0" applyFont="1" applyFill="1" applyBorder="1" applyAlignment="1">
      <alignment horizontal="center" vertical="center"/>
    </xf>
    <xf numFmtId="0" fontId="0" fillId="0" borderId="9" xfId="0" applyBorder="1"/>
    <xf numFmtId="0" fontId="22" fillId="9" borderId="9" xfId="0" applyFont="1" applyFill="1" applyBorder="1" applyAlignment="1">
      <alignment horizontal="left" vertical="center" wrapText="1"/>
    </xf>
    <xf numFmtId="0" fontId="15" fillId="0" borderId="8" xfId="0" applyFont="1" applyBorder="1" applyAlignment="1">
      <alignment horizontal="right" vertical="center"/>
    </xf>
    <xf numFmtId="0" fontId="19" fillId="0" borderId="8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right" vertical="center"/>
    </xf>
    <xf numFmtId="0" fontId="19" fillId="0" borderId="13" xfId="0" applyFont="1" applyBorder="1" applyAlignment="1">
      <alignment horizontal="right" vertical="center"/>
    </xf>
    <xf numFmtId="0" fontId="19" fillId="0" borderId="17" xfId="0" applyFont="1" applyBorder="1" applyAlignment="1">
      <alignment horizontal="left" vertical="center" wrapText="1"/>
    </xf>
    <xf numFmtId="0" fontId="19" fillId="0" borderId="18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</cellXfs>
  <cellStyles count="20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Excel Built-in Currency" xfId="8" xr:uid="{00000000-0005-0000-0000-000006000000}"/>
    <cellStyle name="Footnote" xfId="9" xr:uid="{00000000-0005-0000-0000-000007000000}"/>
    <cellStyle name="Good" xfId="10" xr:uid="{00000000-0005-0000-0000-000008000000}"/>
    <cellStyle name="Heading" xfId="11" xr:uid="{00000000-0005-0000-0000-000009000000}"/>
    <cellStyle name="Heading (user)" xfId="12" xr:uid="{00000000-0005-0000-0000-00000A000000}"/>
    <cellStyle name="Heading 1" xfId="13" xr:uid="{00000000-0005-0000-0000-00000B000000}"/>
    <cellStyle name="Heading 2" xfId="14" xr:uid="{00000000-0005-0000-0000-00000C000000}"/>
    <cellStyle name="Hyperlink" xfId="15" xr:uid="{00000000-0005-0000-0000-00000D000000}"/>
    <cellStyle name="Neutral" xfId="16" xr:uid="{00000000-0005-0000-0000-00000E000000}"/>
    <cellStyle name="Normal" xfId="0" builtinId="0" customBuiltin="1"/>
    <cellStyle name="Note" xfId="1" builtinId="10" customBuiltin="1"/>
    <cellStyle name="Status" xfId="17" xr:uid="{00000000-0005-0000-0000-000011000000}"/>
    <cellStyle name="Text" xfId="18" xr:uid="{00000000-0005-0000-0000-000012000000}"/>
    <cellStyle name="Warning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74160</xdr:colOff>
      <xdr:row>0</xdr:row>
      <xdr:rowOff>45000</xdr:rowOff>
    </xdr:from>
    <xdr:ext cx="959040" cy="661320"/>
    <xdr:pic>
      <xdr:nvPicPr>
        <xdr:cNvPr id="2" name="Image 1">
          <a:extLst>
            <a:ext uri="{FF2B5EF4-FFF2-40B4-BE49-F238E27FC236}">
              <a16:creationId xmlns:a16="http://schemas.microsoft.com/office/drawing/2014/main" id="{35C99411-0926-6283-96E0-00C7CD9E9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74160" y="45000"/>
          <a:ext cx="959040" cy="66132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01"/>
  <sheetViews>
    <sheetView tabSelected="1" zoomScale="85" zoomScaleNormal="85" workbookViewId="0">
      <selection activeCell="D4" sqref="D4:H4"/>
    </sheetView>
  </sheetViews>
  <sheetFormatPr baseColWidth="10" defaultRowHeight="14.25"/>
  <cols>
    <col min="1" max="1" width="18.625" customWidth="1"/>
    <col min="2" max="3" width="10.625" customWidth="1"/>
    <col min="4" max="4" width="21.125" customWidth="1"/>
    <col min="5" max="7" width="10.625" customWidth="1"/>
    <col min="8" max="8" width="16.25" customWidth="1"/>
    <col min="9" max="12" width="10.625" customWidth="1"/>
    <col min="13" max="13" width="12.5" customWidth="1"/>
    <col min="14" max="1023" width="10.625" customWidth="1"/>
  </cols>
  <sheetData>
    <row r="1" spans="1:64" s="1" customFormat="1" ht="57" customHeight="1">
      <c r="A1" s="55"/>
      <c r="B1" s="55"/>
      <c r="C1" s="55"/>
      <c r="D1" s="56" t="s">
        <v>0</v>
      </c>
      <c r="E1" s="56"/>
      <c r="F1" s="56"/>
      <c r="G1" s="56"/>
      <c r="H1" s="56"/>
    </row>
    <row r="2" spans="1:64" s="2" customFormat="1" ht="32.25" customHeight="1">
      <c r="A2" s="57" t="s">
        <v>1</v>
      </c>
      <c r="B2" s="57"/>
      <c r="C2" s="57"/>
      <c r="D2" s="58" t="s">
        <v>2</v>
      </c>
      <c r="E2" s="58"/>
      <c r="F2" s="58"/>
      <c r="G2" s="58"/>
      <c r="H2" s="58"/>
    </row>
    <row r="3" spans="1:64" s="3" customFormat="1" ht="13.9" customHeight="1">
      <c r="A3" s="57" t="s">
        <v>145</v>
      </c>
      <c r="B3" s="57"/>
      <c r="C3" s="57"/>
      <c r="D3" s="58" t="s">
        <v>3</v>
      </c>
      <c r="E3" s="58"/>
      <c r="F3" s="58"/>
      <c r="G3" s="58"/>
      <c r="H3" s="58"/>
    </row>
    <row r="4" spans="1:64" s="4" customFormat="1" ht="32.25" customHeight="1">
      <c r="A4" s="59" t="s">
        <v>144</v>
      </c>
      <c r="B4" s="59"/>
      <c r="C4" s="59"/>
      <c r="D4" s="60" t="s">
        <v>4</v>
      </c>
      <c r="E4" s="60"/>
      <c r="F4" s="60"/>
      <c r="G4" s="60"/>
      <c r="H4" s="60"/>
    </row>
    <row r="5" spans="1:64" s="4" customFormat="1" ht="18" customHeight="1">
      <c r="A5" s="5"/>
      <c r="B5" s="6"/>
      <c r="C5" s="6"/>
      <c r="D5" s="6"/>
      <c r="E5" s="7"/>
      <c r="F5" s="8"/>
      <c r="G5" s="9"/>
      <c r="H5" s="9"/>
    </row>
    <row r="7" spans="1:64" s="4" customFormat="1" ht="21.75" customHeight="1">
      <c r="A7" s="61" t="s">
        <v>86</v>
      </c>
      <c r="B7" s="61"/>
      <c r="C7" s="61"/>
      <c r="D7" s="61"/>
      <c r="E7" s="61"/>
      <c r="F7" s="61"/>
      <c r="G7" s="61"/>
      <c r="H7" s="61"/>
    </row>
    <row r="8" spans="1:64" ht="30" customHeight="1">
      <c r="A8" s="10" t="s">
        <v>5</v>
      </c>
      <c r="B8" s="62"/>
      <c r="C8" s="62"/>
      <c r="D8" s="62"/>
      <c r="E8" s="11" t="s">
        <v>6</v>
      </c>
      <c r="F8" s="12" t="s">
        <v>7</v>
      </c>
      <c r="G8" s="13" t="s">
        <v>8</v>
      </c>
      <c r="H8" s="13" t="s">
        <v>9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</row>
    <row r="9" spans="1:64" ht="37.700000000000003" customHeight="1">
      <c r="A9" s="15">
        <v>2</v>
      </c>
      <c r="B9" s="63" t="s">
        <v>10</v>
      </c>
      <c r="C9" s="63"/>
      <c r="D9" s="63"/>
      <c r="E9" s="16"/>
      <c r="F9" s="17"/>
      <c r="G9" s="18"/>
      <c r="H9" s="18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</row>
    <row r="10" spans="1:64" ht="27.75" customHeight="1">
      <c r="A10" s="19" t="s">
        <v>11</v>
      </c>
      <c r="B10" s="54" t="s">
        <v>12</v>
      </c>
      <c r="C10" s="54"/>
      <c r="D10" s="54"/>
      <c r="E10" s="54"/>
      <c r="F10" s="54"/>
      <c r="G10" s="54"/>
      <c r="H10" s="54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</row>
    <row r="11" spans="1:64" ht="22.5" customHeight="1">
      <c r="A11" s="21" t="s">
        <v>104</v>
      </c>
      <c r="B11" s="53" t="s">
        <v>13</v>
      </c>
      <c r="C11" s="53"/>
      <c r="D11" s="53"/>
      <c r="E11" s="22" t="s">
        <v>14</v>
      </c>
      <c r="F11" s="23">
        <v>1</v>
      </c>
      <c r="G11" s="45"/>
      <c r="H11" s="24">
        <f>F11*G11</f>
        <v>0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</row>
    <row r="12" spans="1:64" ht="22.5" customHeight="1">
      <c r="A12" s="21" t="s">
        <v>105</v>
      </c>
      <c r="B12" s="53" t="s">
        <v>15</v>
      </c>
      <c r="C12" s="53"/>
      <c r="D12" s="53"/>
      <c r="E12" s="22" t="s">
        <v>14</v>
      </c>
      <c r="F12" s="23">
        <v>1</v>
      </c>
      <c r="G12" s="45"/>
      <c r="H12" s="24">
        <f>F12*G12</f>
        <v>0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</row>
    <row r="13" spans="1:64" ht="22.5" customHeight="1">
      <c r="A13" s="21" t="s">
        <v>120</v>
      </c>
      <c r="B13" s="53" t="s">
        <v>121</v>
      </c>
      <c r="C13" s="53"/>
      <c r="D13" s="53"/>
      <c r="E13" s="22" t="s">
        <v>14</v>
      </c>
      <c r="F13" s="23">
        <v>1</v>
      </c>
      <c r="G13" s="45"/>
      <c r="H13" s="24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</row>
    <row r="14" spans="1:64" ht="22.5" customHeight="1">
      <c r="A14" s="64" t="s">
        <v>16</v>
      </c>
      <c r="B14" s="64"/>
      <c r="C14" s="64"/>
      <c r="D14" s="64"/>
      <c r="E14" s="64"/>
      <c r="F14" s="64"/>
      <c r="G14" s="64"/>
      <c r="H14" s="25">
        <f>SUM(H11:H12)</f>
        <v>0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spans="1:64" ht="36.200000000000003" customHeight="1">
      <c r="A15" s="19" t="s">
        <v>17</v>
      </c>
      <c r="B15" s="54" t="s">
        <v>18</v>
      </c>
      <c r="C15" s="54"/>
      <c r="D15" s="54"/>
      <c r="E15" s="54"/>
      <c r="F15" s="54"/>
      <c r="G15" s="54"/>
      <c r="H15" s="54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22.5" customHeight="1">
      <c r="A16" s="21" t="s">
        <v>107</v>
      </c>
      <c r="B16" s="53" t="s">
        <v>19</v>
      </c>
      <c r="C16" s="53"/>
      <c r="D16" s="53"/>
      <c r="E16" s="26" t="s">
        <v>14</v>
      </c>
      <c r="F16" s="27">
        <v>1</v>
      </c>
      <c r="G16" s="46"/>
      <c r="H16" s="24">
        <f>F16*G16</f>
        <v>0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spans="1:64" ht="22.5" customHeight="1">
      <c r="A17" s="21" t="s">
        <v>106</v>
      </c>
      <c r="B17" s="53" t="s">
        <v>20</v>
      </c>
      <c r="C17" s="53"/>
      <c r="D17" s="53"/>
      <c r="E17" s="26"/>
      <c r="F17" s="27"/>
      <c r="G17" s="46"/>
      <c r="H17" s="2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spans="1:64" ht="22.5" customHeight="1">
      <c r="A18" s="21" t="s">
        <v>21</v>
      </c>
      <c r="B18" s="65" t="s">
        <v>22</v>
      </c>
      <c r="C18" s="65"/>
      <c r="D18" s="65"/>
      <c r="E18" s="26" t="s">
        <v>14</v>
      </c>
      <c r="F18" s="27">
        <v>1</v>
      </c>
      <c r="G18" s="46"/>
      <c r="H18" s="24">
        <f>F18*G18</f>
        <v>0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spans="1:64" ht="22.5" customHeight="1">
      <c r="A19" s="21" t="s">
        <v>23</v>
      </c>
      <c r="B19" s="65" t="s">
        <v>118</v>
      </c>
      <c r="C19" s="65"/>
      <c r="D19" s="65"/>
      <c r="E19" s="26" t="s">
        <v>87</v>
      </c>
      <c r="F19" s="27">
        <v>4</v>
      </c>
      <c r="G19" s="46"/>
      <c r="H19" s="24">
        <f>F19*G19</f>
        <v>0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spans="1:64" ht="22.5" customHeight="1">
      <c r="A20" s="21" t="s">
        <v>23</v>
      </c>
      <c r="B20" s="65" t="s">
        <v>119</v>
      </c>
      <c r="C20" s="65"/>
      <c r="D20" s="65"/>
      <c r="E20" s="26" t="s">
        <v>87</v>
      </c>
      <c r="F20" s="27">
        <f>1.1*0.8</f>
        <v>0.88000000000000012</v>
      </c>
      <c r="G20" s="46"/>
      <c r="H20" s="24">
        <f>F20*G20</f>
        <v>0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</row>
    <row r="21" spans="1:64" ht="22.5" customHeight="1">
      <c r="A21" s="21" t="s">
        <v>88</v>
      </c>
      <c r="B21" s="65" t="s">
        <v>24</v>
      </c>
      <c r="C21" s="65"/>
      <c r="D21" s="65"/>
      <c r="E21" s="26" t="s">
        <v>14</v>
      </c>
      <c r="F21" s="27">
        <v>1</v>
      </c>
      <c r="G21" s="46"/>
      <c r="H21" s="24">
        <f>F21*G21</f>
        <v>0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</row>
    <row r="22" spans="1:64" ht="22.5" customHeight="1">
      <c r="A22" s="21" t="s">
        <v>88</v>
      </c>
      <c r="B22" s="65" t="s">
        <v>25</v>
      </c>
      <c r="C22" s="65"/>
      <c r="D22" s="65"/>
      <c r="E22" s="26" t="s">
        <v>14</v>
      </c>
      <c r="F22" s="27">
        <v>1</v>
      </c>
      <c r="G22" s="46"/>
      <c r="H22" s="24">
        <f>F22*G22</f>
        <v>0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64" ht="22.5" customHeight="1">
      <c r="A23" s="64" t="s">
        <v>16</v>
      </c>
      <c r="B23" s="64"/>
      <c r="C23" s="64"/>
      <c r="D23" s="64"/>
      <c r="E23" s="64"/>
      <c r="F23" s="64"/>
      <c r="G23" s="64"/>
      <c r="H23" s="25">
        <f>SUM(H16:H22)</f>
        <v>0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64" ht="27.75" customHeight="1">
      <c r="A24" s="19" t="s">
        <v>26</v>
      </c>
      <c r="B24" s="54" t="s">
        <v>27</v>
      </c>
      <c r="C24" s="54"/>
      <c r="D24" s="54"/>
      <c r="E24" s="54"/>
      <c r="F24" s="54"/>
      <c r="G24" s="54"/>
      <c r="H24" s="54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</row>
    <row r="25" spans="1:64" ht="22.5" customHeight="1">
      <c r="A25" s="21" t="s">
        <v>94</v>
      </c>
      <c r="B25" s="53" t="s">
        <v>28</v>
      </c>
      <c r="C25" s="53"/>
      <c r="D25" s="53"/>
      <c r="E25" s="26" t="s">
        <v>14</v>
      </c>
      <c r="F25" s="27">
        <v>1</v>
      </c>
      <c r="G25" s="46"/>
      <c r="H25" s="24">
        <f t="shared" ref="H25:H33" si="0">F25*G25</f>
        <v>0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64" ht="22.5" customHeight="1">
      <c r="A26" s="21"/>
      <c r="B26" s="65" t="s">
        <v>89</v>
      </c>
      <c r="C26" s="65"/>
      <c r="D26" s="65"/>
      <c r="E26" s="26" t="s">
        <v>14</v>
      </c>
      <c r="F26" s="27">
        <v>1</v>
      </c>
      <c r="G26" s="46"/>
      <c r="H26" s="24">
        <f t="shared" si="0"/>
        <v>0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64" ht="22.5" customHeight="1">
      <c r="A27" s="21" t="s">
        <v>93</v>
      </c>
      <c r="B27" s="53" t="s">
        <v>90</v>
      </c>
      <c r="C27" s="53"/>
      <c r="D27" s="53"/>
      <c r="E27" s="26" t="s">
        <v>14</v>
      </c>
      <c r="F27" s="27">
        <v>1</v>
      </c>
      <c r="G27" s="46"/>
      <c r="H27" s="24">
        <f t="shared" si="0"/>
        <v>0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64" ht="22.5" customHeight="1">
      <c r="A28" s="21" t="s">
        <v>92</v>
      </c>
      <c r="B28" s="53" t="s">
        <v>29</v>
      </c>
      <c r="C28" s="53"/>
      <c r="D28" s="53"/>
      <c r="E28" s="26"/>
      <c r="F28" s="27"/>
      <c r="G28" s="46"/>
      <c r="H28" s="2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64" ht="22.5" customHeight="1">
      <c r="A29" s="21"/>
      <c r="B29" s="50" t="s">
        <v>124</v>
      </c>
      <c r="C29" s="51"/>
      <c r="D29" s="52"/>
      <c r="E29" s="26" t="s">
        <v>126</v>
      </c>
      <c r="F29" s="27">
        <v>1</v>
      </c>
      <c r="G29" s="46"/>
      <c r="H29" s="24">
        <f t="shared" si="0"/>
        <v>0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64" ht="22.5" customHeight="1">
      <c r="A30" s="21"/>
      <c r="B30" s="50" t="s">
        <v>125</v>
      </c>
      <c r="C30" s="51"/>
      <c r="D30" s="52"/>
      <c r="E30" s="26" t="s">
        <v>50</v>
      </c>
      <c r="F30" s="27">
        <v>20</v>
      </c>
      <c r="G30" s="46"/>
      <c r="H30" s="24">
        <f t="shared" si="0"/>
        <v>0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64" ht="22.5" customHeight="1">
      <c r="A31" s="21"/>
      <c r="B31" s="50" t="s">
        <v>133</v>
      </c>
      <c r="C31" s="51"/>
      <c r="D31" s="52"/>
      <c r="E31" s="26" t="s">
        <v>32</v>
      </c>
      <c r="F31" s="27">
        <v>1</v>
      </c>
      <c r="G31" s="46"/>
      <c r="H31" s="24">
        <f t="shared" si="0"/>
        <v>0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64" ht="36" customHeight="1">
      <c r="A32" s="21"/>
      <c r="B32" s="50" t="s">
        <v>138</v>
      </c>
      <c r="C32" s="51"/>
      <c r="D32" s="52"/>
      <c r="E32" s="26" t="s">
        <v>50</v>
      </c>
      <c r="F32" s="27">
        <v>2</v>
      </c>
      <c r="G32" s="46"/>
      <c r="H32" s="24">
        <f t="shared" si="0"/>
        <v>0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64" ht="38.65" customHeight="1">
      <c r="A33" s="21" t="s">
        <v>91</v>
      </c>
      <c r="B33" s="53" t="s">
        <v>127</v>
      </c>
      <c r="C33" s="53"/>
      <c r="D33" s="53"/>
      <c r="E33" s="26" t="s">
        <v>14</v>
      </c>
      <c r="F33" s="27">
        <v>1</v>
      </c>
      <c r="G33" s="46"/>
      <c r="H33" s="24">
        <f t="shared" si="0"/>
        <v>0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64" ht="28.5" customHeight="1">
      <c r="A34" s="21" t="s">
        <v>95</v>
      </c>
      <c r="B34" s="53" t="s">
        <v>139</v>
      </c>
      <c r="C34" s="53"/>
      <c r="D34" s="53"/>
      <c r="E34" s="26"/>
      <c r="F34" s="27"/>
      <c r="G34" s="46"/>
      <c r="H34" s="2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64" ht="36" customHeight="1">
      <c r="A35" s="21" t="s">
        <v>141</v>
      </c>
      <c r="B35" s="50" t="s">
        <v>140</v>
      </c>
      <c r="C35" s="51"/>
      <c r="D35" s="52"/>
      <c r="E35" s="26" t="s">
        <v>14</v>
      </c>
      <c r="F35" s="27">
        <v>1</v>
      </c>
      <c r="G35" s="46"/>
      <c r="H35" s="24">
        <f t="shared" ref="H35" si="1">F35*G35</f>
        <v>0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64" ht="36" customHeight="1">
      <c r="A36" s="21" t="s">
        <v>142</v>
      </c>
      <c r="B36" s="50" t="s">
        <v>143</v>
      </c>
      <c r="C36" s="51"/>
      <c r="D36" s="52"/>
      <c r="E36" s="26" t="s">
        <v>14</v>
      </c>
      <c r="F36" s="27">
        <v>1</v>
      </c>
      <c r="G36" s="46"/>
      <c r="H36" s="24">
        <f t="shared" ref="H36" si="2">F36*G36</f>
        <v>0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64" ht="26.25" customHeight="1">
      <c r="A37" s="21" t="s">
        <v>108</v>
      </c>
      <c r="B37" s="53" t="s">
        <v>30</v>
      </c>
      <c r="C37" s="53"/>
      <c r="D37" s="53"/>
      <c r="E37" s="26"/>
      <c r="F37" s="27"/>
      <c r="G37" s="46"/>
      <c r="H37" s="2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</row>
    <row r="38" spans="1:64" ht="22.5" customHeight="1">
      <c r="A38" s="21"/>
      <c r="B38" s="65" t="s">
        <v>31</v>
      </c>
      <c r="C38" s="65"/>
      <c r="D38" s="65"/>
      <c r="E38" s="26" t="s">
        <v>32</v>
      </c>
      <c r="F38" s="27">
        <v>1</v>
      </c>
      <c r="G38" s="46"/>
      <c r="H38" s="24">
        <f>F38*G38</f>
        <v>0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</row>
    <row r="39" spans="1:64" ht="22.5" customHeight="1">
      <c r="A39" s="21"/>
      <c r="B39" s="65" t="s">
        <v>33</v>
      </c>
      <c r="C39" s="65"/>
      <c r="D39" s="65"/>
      <c r="E39" s="26" t="s">
        <v>32</v>
      </c>
      <c r="F39" s="27">
        <v>2</v>
      </c>
      <c r="G39" s="46"/>
      <c r="H39" s="24">
        <f>F39*G39</f>
        <v>0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</row>
    <row r="40" spans="1:64" ht="22.5" customHeight="1">
      <c r="A40" s="21"/>
      <c r="B40" s="65" t="s">
        <v>34</v>
      </c>
      <c r="C40" s="65"/>
      <c r="D40" s="65"/>
      <c r="E40" s="26" t="s">
        <v>32</v>
      </c>
      <c r="F40" s="27">
        <v>1</v>
      </c>
      <c r="G40" s="46"/>
      <c r="H40" s="24">
        <f>F40*G40</f>
        <v>0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</row>
    <row r="41" spans="1:64" ht="22.5" customHeight="1">
      <c r="A41" s="21" t="s">
        <v>109</v>
      </c>
      <c r="B41" s="53" t="s">
        <v>35</v>
      </c>
      <c r="C41" s="53"/>
      <c r="D41" s="53"/>
      <c r="E41" s="26" t="s">
        <v>14</v>
      </c>
      <c r="F41" s="27">
        <v>1</v>
      </c>
      <c r="G41" s="46"/>
      <c r="H41" s="24">
        <f>F41*G41</f>
        <v>0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</row>
    <row r="42" spans="1:64" ht="22.5" customHeight="1">
      <c r="A42" s="21"/>
      <c r="B42" s="65" t="s">
        <v>36</v>
      </c>
      <c r="C42" s="65"/>
      <c r="D42" s="65"/>
      <c r="E42" s="26" t="s">
        <v>32</v>
      </c>
      <c r="F42" s="27">
        <v>1</v>
      </c>
      <c r="G42" s="46"/>
      <c r="H42" s="24">
        <f>F42*G42</f>
        <v>0</v>
      </c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</row>
    <row r="43" spans="1:64" ht="22.5" customHeight="1">
      <c r="A43" s="21" t="s">
        <v>110</v>
      </c>
      <c r="B43" s="53" t="s">
        <v>37</v>
      </c>
      <c r="C43" s="53"/>
      <c r="D43" s="53"/>
      <c r="E43" s="26"/>
      <c r="F43" s="27"/>
      <c r="G43" s="46"/>
      <c r="H43" s="2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64" ht="22.5" customHeight="1">
      <c r="A44" s="21"/>
      <c r="B44" s="65" t="s">
        <v>96</v>
      </c>
      <c r="C44" s="65"/>
      <c r="D44" s="65"/>
      <c r="E44" s="26" t="s">
        <v>32</v>
      </c>
      <c r="F44" s="27">
        <v>3</v>
      </c>
      <c r="G44" s="46"/>
      <c r="H44" s="24">
        <f t="shared" ref="H44" si="3">F44*G44</f>
        <v>0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</row>
    <row r="45" spans="1:64" ht="22.5" customHeight="1">
      <c r="A45" s="21"/>
      <c r="B45" s="65" t="s">
        <v>38</v>
      </c>
      <c r="C45" s="65"/>
      <c r="D45" s="65"/>
      <c r="E45" s="26" t="s">
        <v>32</v>
      </c>
      <c r="F45" s="27">
        <v>2</v>
      </c>
      <c r="G45" s="46"/>
      <c r="H45" s="24">
        <f t="shared" ref="H45:H53" si="4">F45*G45</f>
        <v>0</v>
      </c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</row>
    <row r="46" spans="1:64" ht="22.5" customHeight="1">
      <c r="A46" s="21"/>
      <c r="B46" s="65" t="s">
        <v>39</v>
      </c>
      <c r="C46" s="65"/>
      <c r="D46" s="65"/>
      <c r="E46" s="26" t="s">
        <v>32</v>
      </c>
      <c r="F46" s="27">
        <v>7</v>
      </c>
      <c r="G46" s="46"/>
      <c r="H46" s="24">
        <f t="shared" si="4"/>
        <v>0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64" ht="22.5" customHeight="1">
      <c r="A47" s="21"/>
      <c r="B47" s="65" t="s">
        <v>40</v>
      </c>
      <c r="C47" s="65"/>
      <c r="D47" s="65"/>
      <c r="E47" s="26" t="s">
        <v>32</v>
      </c>
      <c r="F47" s="27">
        <v>1</v>
      </c>
      <c r="G47" s="46"/>
      <c r="H47" s="24">
        <f t="shared" si="4"/>
        <v>0</v>
      </c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</row>
    <row r="48" spans="1:64" ht="22.5" customHeight="1">
      <c r="A48" s="21"/>
      <c r="B48" s="65" t="s">
        <v>41</v>
      </c>
      <c r="C48" s="65"/>
      <c r="D48" s="65"/>
      <c r="E48" s="26" t="s">
        <v>32</v>
      </c>
      <c r="F48" s="27">
        <v>1</v>
      </c>
      <c r="G48" s="46"/>
      <c r="H48" s="24">
        <f t="shared" si="4"/>
        <v>0</v>
      </c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</row>
    <row r="49" spans="1:64" ht="22.5" customHeight="1">
      <c r="A49" s="21"/>
      <c r="B49" s="65" t="s">
        <v>42</v>
      </c>
      <c r="C49" s="65"/>
      <c r="D49" s="65"/>
      <c r="E49" s="26" t="s">
        <v>14</v>
      </c>
      <c r="F49" s="27">
        <v>1</v>
      </c>
      <c r="G49" s="46"/>
      <c r="H49" s="24">
        <f t="shared" si="4"/>
        <v>0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</row>
    <row r="50" spans="1:64" ht="22.5" customHeight="1">
      <c r="A50" s="21" t="s">
        <v>111</v>
      </c>
      <c r="B50" s="53" t="s">
        <v>43</v>
      </c>
      <c r="C50" s="53"/>
      <c r="D50" s="53"/>
      <c r="E50" s="26" t="s">
        <v>14</v>
      </c>
      <c r="F50" s="27">
        <v>1</v>
      </c>
      <c r="G50" s="46"/>
      <c r="H50" s="24">
        <f t="shared" si="4"/>
        <v>0</v>
      </c>
      <c r="I50" s="14"/>
      <c r="J50" s="6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</row>
    <row r="51" spans="1:64" ht="22.5" customHeight="1">
      <c r="A51" s="21" t="s">
        <v>112</v>
      </c>
      <c r="B51" s="53" t="s">
        <v>44</v>
      </c>
      <c r="C51" s="53"/>
      <c r="D51" s="53"/>
      <c r="E51" s="26" t="s">
        <v>14</v>
      </c>
      <c r="F51" s="27">
        <v>1</v>
      </c>
      <c r="G51" s="46"/>
      <c r="H51" s="24">
        <f t="shared" si="4"/>
        <v>0</v>
      </c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</row>
    <row r="52" spans="1:64" ht="22.5" customHeight="1">
      <c r="A52" s="21" t="s">
        <v>113</v>
      </c>
      <c r="B52" s="53" t="s">
        <v>45</v>
      </c>
      <c r="C52" s="53"/>
      <c r="D52" s="53"/>
      <c r="E52" s="26" t="s">
        <v>14</v>
      </c>
      <c r="F52" s="27">
        <v>1</v>
      </c>
      <c r="G52" s="46"/>
      <c r="H52" s="24">
        <f t="shared" si="4"/>
        <v>0</v>
      </c>
      <c r="I52" s="14"/>
      <c r="J52" s="6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</row>
    <row r="53" spans="1:64" ht="22.5" customHeight="1">
      <c r="A53" s="21" t="s">
        <v>114</v>
      </c>
      <c r="B53" s="53" t="s">
        <v>46</v>
      </c>
      <c r="C53" s="53"/>
      <c r="D53" s="53"/>
      <c r="E53" s="22" t="s">
        <v>14</v>
      </c>
      <c r="F53" s="23">
        <v>1</v>
      </c>
      <c r="G53" s="46"/>
      <c r="H53" s="24">
        <f t="shared" si="4"/>
        <v>0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</row>
    <row r="54" spans="1:64" ht="22.5" customHeight="1">
      <c r="A54" s="21" t="s">
        <v>115</v>
      </c>
      <c r="B54" s="53" t="s">
        <v>47</v>
      </c>
      <c r="C54" s="53"/>
      <c r="D54" s="53"/>
      <c r="E54" s="22"/>
      <c r="F54" s="23"/>
      <c r="G54" s="45"/>
      <c r="H54" s="24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</row>
    <row r="55" spans="1:64" ht="22.5" customHeight="1">
      <c r="A55" s="21"/>
      <c r="B55" s="65" t="s">
        <v>97</v>
      </c>
      <c r="C55" s="65"/>
      <c r="D55" s="65"/>
      <c r="E55" s="22" t="s">
        <v>14</v>
      </c>
      <c r="F55" s="23">
        <v>1</v>
      </c>
      <c r="G55" s="46"/>
      <c r="H55" s="24">
        <f t="shared" ref="H55" si="5">F55*G55</f>
        <v>0</v>
      </c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</row>
    <row r="56" spans="1:64" ht="22.5" customHeight="1">
      <c r="A56" s="21"/>
      <c r="B56" s="65" t="s">
        <v>48</v>
      </c>
      <c r="C56" s="65"/>
      <c r="D56" s="65"/>
      <c r="E56" s="22" t="s">
        <v>32</v>
      </c>
      <c r="F56" s="23">
        <v>1</v>
      </c>
      <c r="G56" s="46"/>
      <c r="H56" s="24">
        <f t="shared" ref="H56:H61" si="6">F56*G56</f>
        <v>0</v>
      </c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</row>
    <row r="57" spans="1:64" ht="22.5" customHeight="1">
      <c r="A57" s="21"/>
      <c r="B57" s="65" t="s">
        <v>49</v>
      </c>
      <c r="C57" s="65"/>
      <c r="D57" s="65"/>
      <c r="E57" s="22" t="s">
        <v>50</v>
      </c>
      <c r="F57" s="23">
        <v>10</v>
      </c>
      <c r="G57" s="46"/>
      <c r="H57" s="24">
        <f t="shared" si="6"/>
        <v>0</v>
      </c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</row>
    <row r="58" spans="1:64" ht="22.5" customHeight="1">
      <c r="A58" s="21"/>
      <c r="B58" s="65" t="s">
        <v>51</v>
      </c>
      <c r="C58" s="65"/>
      <c r="D58" s="65"/>
      <c r="E58" s="22" t="s">
        <v>32</v>
      </c>
      <c r="F58" s="23">
        <v>1</v>
      </c>
      <c r="G58" s="46"/>
      <c r="H58" s="24">
        <f t="shared" si="6"/>
        <v>0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</row>
    <row r="59" spans="1:64" ht="22.5" customHeight="1">
      <c r="A59" s="21"/>
      <c r="B59" s="65" t="s">
        <v>52</v>
      </c>
      <c r="C59" s="65"/>
      <c r="D59" s="65"/>
      <c r="E59" s="22" t="s">
        <v>32</v>
      </c>
      <c r="F59" s="23">
        <v>1</v>
      </c>
      <c r="G59" s="46"/>
      <c r="H59" s="24">
        <f t="shared" si="6"/>
        <v>0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</row>
    <row r="60" spans="1:64" ht="22.5" customHeight="1">
      <c r="A60" s="21"/>
      <c r="B60" s="65" t="s">
        <v>53</v>
      </c>
      <c r="C60" s="65"/>
      <c r="D60" s="65"/>
      <c r="E60" s="22" t="s">
        <v>32</v>
      </c>
      <c r="F60" s="23">
        <v>1</v>
      </c>
      <c r="G60" s="46"/>
      <c r="H60" s="24">
        <f t="shared" si="6"/>
        <v>0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</row>
    <row r="61" spans="1:64" ht="22.5" customHeight="1">
      <c r="A61" s="21"/>
      <c r="B61" s="65" t="s">
        <v>54</v>
      </c>
      <c r="C61" s="65"/>
      <c r="D61" s="65"/>
      <c r="E61" s="22" t="s">
        <v>32</v>
      </c>
      <c r="F61" s="23">
        <v>1</v>
      </c>
      <c r="G61" s="46"/>
      <c r="H61" s="24">
        <f t="shared" si="6"/>
        <v>0</v>
      </c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</row>
    <row r="62" spans="1:64" ht="22.5" customHeight="1">
      <c r="A62" s="21" t="s">
        <v>116</v>
      </c>
      <c r="B62" s="53" t="s">
        <v>55</v>
      </c>
      <c r="C62" s="53"/>
      <c r="D62" s="53"/>
      <c r="E62" s="22"/>
      <c r="F62" s="23"/>
      <c r="G62" s="45"/>
      <c r="H62" s="24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</row>
    <row r="63" spans="1:64" ht="22.5" customHeight="1">
      <c r="A63" s="21"/>
      <c r="B63" s="65" t="s">
        <v>56</v>
      </c>
      <c r="C63" s="65"/>
      <c r="D63" s="65"/>
      <c r="E63" s="26" t="s">
        <v>50</v>
      </c>
      <c r="F63" s="27">
        <v>20</v>
      </c>
      <c r="G63" s="46"/>
      <c r="H63" s="24">
        <f>F63*G63</f>
        <v>0</v>
      </c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</row>
    <row r="64" spans="1:64" ht="22.5" customHeight="1">
      <c r="A64" s="21"/>
      <c r="B64" s="65" t="s">
        <v>57</v>
      </c>
      <c r="C64" s="65"/>
      <c r="D64" s="65"/>
      <c r="E64" s="26" t="s">
        <v>50</v>
      </c>
      <c r="F64" s="27">
        <v>10</v>
      </c>
      <c r="G64" s="46"/>
      <c r="H64" s="24">
        <f>F64*G64</f>
        <v>0</v>
      </c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</row>
    <row r="65" spans="1:64" ht="22.5" customHeight="1">
      <c r="A65" s="21"/>
      <c r="B65" s="71" t="s">
        <v>58</v>
      </c>
      <c r="C65" s="72"/>
      <c r="D65" s="72"/>
      <c r="E65" s="26" t="s">
        <v>50</v>
      </c>
      <c r="F65" s="27">
        <v>20</v>
      </c>
      <c r="G65" s="46"/>
      <c r="H65" s="24">
        <f>F65*G65</f>
        <v>0</v>
      </c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</row>
    <row r="66" spans="1:64" ht="22.5" customHeight="1">
      <c r="A66" s="21"/>
      <c r="B66" s="73" t="s">
        <v>59</v>
      </c>
      <c r="C66" s="73"/>
      <c r="D66" s="73"/>
      <c r="E66" s="26" t="s">
        <v>50</v>
      </c>
      <c r="F66" s="27">
        <v>10</v>
      </c>
      <c r="G66" s="46"/>
      <c r="H66" s="24">
        <f>F66*G66</f>
        <v>0</v>
      </c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</row>
    <row r="67" spans="1:64" ht="22.5" customHeight="1">
      <c r="A67" s="21"/>
      <c r="B67" s="65" t="s">
        <v>60</v>
      </c>
      <c r="C67" s="65"/>
      <c r="D67" s="65"/>
      <c r="E67" s="26" t="s">
        <v>14</v>
      </c>
      <c r="F67" s="27">
        <v>1</v>
      </c>
      <c r="G67" s="46"/>
      <c r="H67" s="24">
        <f>F67*G67</f>
        <v>0</v>
      </c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</row>
    <row r="68" spans="1:64" ht="22.5" customHeight="1">
      <c r="A68" s="28" t="s">
        <v>122</v>
      </c>
      <c r="B68" s="74" t="s">
        <v>61</v>
      </c>
      <c r="C68" s="75"/>
      <c r="D68" s="75"/>
      <c r="E68" s="29"/>
      <c r="F68" s="30"/>
      <c r="G68" s="47"/>
      <c r="H68" s="24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</row>
    <row r="69" spans="1:64" ht="22.5" customHeight="1">
      <c r="A69" s="28"/>
      <c r="B69" s="76" t="s">
        <v>62</v>
      </c>
      <c r="C69" s="77"/>
      <c r="D69" s="77"/>
      <c r="E69" s="31" t="s">
        <v>50</v>
      </c>
      <c r="F69" s="32">
        <v>10</v>
      </c>
      <c r="G69" s="46"/>
      <c r="H69" s="24">
        <f>F69*G69</f>
        <v>0</v>
      </c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</row>
    <row r="70" spans="1:64" ht="22.5" customHeight="1">
      <c r="A70" s="28"/>
      <c r="B70" s="73" t="s">
        <v>63</v>
      </c>
      <c r="C70" s="73"/>
      <c r="D70" s="73"/>
      <c r="E70" s="31" t="s">
        <v>50</v>
      </c>
      <c r="F70" s="32">
        <v>10</v>
      </c>
      <c r="G70" s="46"/>
      <c r="H70" s="24">
        <f>F70*G70</f>
        <v>0</v>
      </c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</row>
    <row r="71" spans="1:64" ht="22.5" customHeight="1">
      <c r="A71" s="64" t="s">
        <v>16</v>
      </c>
      <c r="B71" s="64"/>
      <c r="C71" s="64"/>
      <c r="D71" s="64"/>
      <c r="E71" s="64"/>
      <c r="F71" s="64"/>
      <c r="G71" s="64"/>
      <c r="H71" s="33">
        <f>SUM(H25:H70)</f>
        <v>0</v>
      </c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</row>
    <row r="72" spans="1:64" ht="27.75" customHeight="1">
      <c r="A72" s="19" t="s">
        <v>64</v>
      </c>
      <c r="B72" s="54" t="s">
        <v>65</v>
      </c>
      <c r="C72" s="54"/>
      <c r="D72" s="54"/>
      <c r="E72" s="54"/>
      <c r="F72" s="54"/>
      <c r="G72" s="54"/>
      <c r="H72" s="54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</row>
    <row r="73" spans="1:64" ht="22.5" customHeight="1">
      <c r="A73" s="21" t="s">
        <v>101</v>
      </c>
      <c r="B73" s="53" t="s">
        <v>66</v>
      </c>
      <c r="C73" s="53"/>
      <c r="D73" s="53"/>
      <c r="E73" s="26"/>
      <c r="F73" s="27"/>
      <c r="G73" s="46"/>
      <c r="H73" s="2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</row>
    <row r="74" spans="1:64" ht="22.5" customHeight="1">
      <c r="A74" s="21" t="s">
        <v>67</v>
      </c>
      <c r="B74" s="65" t="s">
        <v>68</v>
      </c>
      <c r="C74" s="65"/>
      <c r="D74" s="65"/>
      <c r="E74" s="26" t="s">
        <v>14</v>
      </c>
      <c r="F74" s="27">
        <v>1</v>
      </c>
      <c r="G74" s="46"/>
      <c r="H74" s="24">
        <f>F74*G74</f>
        <v>0</v>
      </c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</row>
    <row r="75" spans="1:64" ht="22.5" customHeight="1">
      <c r="A75" s="21" t="s">
        <v>69</v>
      </c>
      <c r="B75" s="65" t="s">
        <v>70</v>
      </c>
      <c r="C75" s="65"/>
      <c r="D75" s="65"/>
      <c r="E75" s="26" t="s">
        <v>14</v>
      </c>
      <c r="F75" s="27">
        <v>1</v>
      </c>
      <c r="G75" s="46"/>
      <c r="H75" s="24">
        <f>F75*G75</f>
        <v>0</v>
      </c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</row>
    <row r="76" spans="1:64" ht="22.5" customHeight="1">
      <c r="A76" s="21" t="s">
        <v>102</v>
      </c>
      <c r="B76" s="53" t="s">
        <v>71</v>
      </c>
      <c r="C76" s="53"/>
      <c r="D76" s="53"/>
      <c r="E76" s="26"/>
      <c r="F76" s="27"/>
      <c r="G76" s="46"/>
      <c r="H76" s="2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</row>
    <row r="77" spans="1:64" ht="22.5" customHeight="1">
      <c r="A77" s="21"/>
      <c r="B77" s="65" t="s">
        <v>72</v>
      </c>
      <c r="C77" s="65"/>
      <c r="D77" s="65"/>
      <c r="E77" s="26" t="s">
        <v>14</v>
      </c>
      <c r="F77" s="27">
        <v>1</v>
      </c>
      <c r="G77" s="46"/>
      <c r="H77" s="24">
        <f t="shared" ref="H77:H84" si="7">F77*G77</f>
        <v>0</v>
      </c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</row>
    <row r="78" spans="1:64" ht="22.5" customHeight="1">
      <c r="A78" s="21" t="s">
        <v>103</v>
      </c>
      <c r="B78" s="53" t="s">
        <v>135</v>
      </c>
      <c r="C78" s="53"/>
      <c r="D78" s="53"/>
      <c r="E78" s="26" t="s">
        <v>14</v>
      </c>
      <c r="F78" s="27">
        <v>1</v>
      </c>
      <c r="G78" s="46"/>
      <c r="H78" s="24">
        <f t="shared" si="7"/>
        <v>0</v>
      </c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</row>
    <row r="79" spans="1:64" ht="22.5" customHeight="1">
      <c r="A79" s="21" t="s">
        <v>98</v>
      </c>
      <c r="B79" s="53" t="s">
        <v>73</v>
      </c>
      <c r="C79" s="53"/>
      <c r="D79" s="53"/>
      <c r="E79" s="26" t="s">
        <v>14</v>
      </c>
      <c r="F79" s="27">
        <v>1</v>
      </c>
      <c r="G79" s="46"/>
      <c r="H79" s="24">
        <f t="shared" si="7"/>
        <v>0</v>
      </c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</row>
    <row r="80" spans="1:64" ht="22.5" customHeight="1">
      <c r="A80" s="21" t="s">
        <v>100</v>
      </c>
      <c r="B80" s="53" t="s">
        <v>99</v>
      </c>
      <c r="C80" s="53"/>
      <c r="D80" s="53"/>
      <c r="E80" s="26" t="s">
        <v>87</v>
      </c>
      <c r="F80" s="27">
        <v>5</v>
      </c>
      <c r="G80" s="46"/>
      <c r="H80" s="24">
        <f t="shared" si="7"/>
        <v>0</v>
      </c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</row>
    <row r="81" spans="1:64" ht="22.5" customHeight="1">
      <c r="A81" s="21" t="s">
        <v>128</v>
      </c>
      <c r="B81" s="53" t="s">
        <v>123</v>
      </c>
      <c r="C81" s="53"/>
      <c r="D81" s="53"/>
      <c r="E81" s="26" t="s">
        <v>14</v>
      </c>
      <c r="F81" s="27">
        <v>1</v>
      </c>
      <c r="G81" s="46"/>
      <c r="H81" s="24">
        <f t="shared" si="7"/>
        <v>0</v>
      </c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</row>
    <row r="82" spans="1:64" ht="37.35" customHeight="1">
      <c r="A82" s="21" t="s">
        <v>132</v>
      </c>
      <c r="B82" s="53" t="s">
        <v>129</v>
      </c>
      <c r="C82" s="53"/>
      <c r="D82" s="53"/>
      <c r="E82" s="26"/>
      <c r="F82" s="27"/>
      <c r="G82" s="46"/>
      <c r="H82" s="24">
        <f t="shared" si="7"/>
        <v>0</v>
      </c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</row>
    <row r="83" spans="1:64" ht="22.5" customHeight="1">
      <c r="A83" s="21"/>
      <c r="B83" s="53" t="s">
        <v>130</v>
      </c>
      <c r="C83" s="53"/>
      <c r="D83" s="53"/>
      <c r="E83" s="26" t="s">
        <v>14</v>
      </c>
      <c r="F83" s="27">
        <v>1</v>
      </c>
      <c r="G83" s="46"/>
      <c r="H83" s="24">
        <f t="shared" si="7"/>
        <v>0</v>
      </c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</row>
    <row r="84" spans="1:64" ht="22.5" customHeight="1">
      <c r="A84" s="21"/>
      <c r="B84" s="53" t="s">
        <v>131</v>
      </c>
      <c r="C84" s="53"/>
      <c r="D84" s="53"/>
      <c r="E84" s="26" t="s">
        <v>14</v>
      </c>
      <c r="F84" s="27">
        <v>1</v>
      </c>
      <c r="G84" s="46"/>
      <c r="H84" s="24">
        <f t="shared" si="7"/>
        <v>0</v>
      </c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</row>
    <row r="85" spans="1:64" ht="37.35" customHeight="1">
      <c r="A85" s="21" t="s">
        <v>136</v>
      </c>
      <c r="B85" s="53" t="s">
        <v>134</v>
      </c>
      <c r="C85" s="53"/>
      <c r="D85" s="53"/>
      <c r="E85" s="26"/>
      <c r="F85" s="27"/>
      <c r="G85" s="46"/>
      <c r="H85" s="2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</row>
    <row r="86" spans="1:64" ht="37.35" customHeight="1">
      <c r="A86" s="21"/>
      <c r="B86" s="65" t="s">
        <v>137</v>
      </c>
      <c r="C86" s="65"/>
      <c r="D86" s="65"/>
      <c r="E86" s="26" t="s">
        <v>14</v>
      </c>
      <c r="F86" s="27">
        <v>1</v>
      </c>
      <c r="G86" s="46"/>
      <c r="H86" s="24">
        <f t="shared" ref="H86" si="8">F86*G86</f>
        <v>0</v>
      </c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</row>
    <row r="87" spans="1:64" ht="37.35" customHeight="1">
      <c r="A87" s="21"/>
      <c r="B87" s="65" t="s">
        <v>134</v>
      </c>
      <c r="C87" s="65"/>
      <c r="D87" s="65"/>
      <c r="E87" s="26" t="s">
        <v>14</v>
      </c>
      <c r="F87" s="27">
        <v>1</v>
      </c>
      <c r="G87" s="46"/>
      <c r="H87" s="24">
        <f t="shared" ref="H87" si="9">F87*G87</f>
        <v>0</v>
      </c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</row>
    <row r="88" spans="1:64" ht="22.5" customHeight="1">
      <c r="A88" s="64" t="s">
        <v>16</v>
      </c>
      <c r="B88" s="64"/>
      <c r="C88" s="64"/>
      <c r="D88" s="64"/>
      <c r="E88" s="64"/>
      <c r="F88" s="64"/>
      <c r="G88" s="64"/>
      <c r="H88" s="33">
        <f>SUM(H74:H81)</f>
        <v>0</v>
      </c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</row>
    <row r="89" spans="1:64" ht="51.75" customHeight="1">
      <c r="A89" s="15">
        <v>3</v>
      </c>
      <c r="B89" s="63" t="s">
        <v>74</v>
      </c>
      <c r="C89" s="63"/>
      <c r="D89" s="63"/>
      <c r="E89" s="16"/>
      <c r="F89" s="17"/>
      <c r="G89" s="18"/>
      <c r="H89" s="18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</row>
    <row r="90" spans="1:64" ht="16.5" customHeight="1">
      <c r="A90" s="34" t="s">
        <v>75</v>
      </c>
      <c r="B90" s="68" t="s">
        <v>76</v>
      </c>
      <c r="C90" s="68"/>
      <c r="D90" s="68"/>
      <c r="E90" s="35"/>
      <c r="F90" s="36"/>
      <c r="G90" s="48"/>
      <c r="H90" s="37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</row>
    <row r="91" spans="1:64" ht="109.5" customHeight="1">
      <c r="A91" s="34"/>
      <c r="B91" s="67" t="s">
        <v>77</v>
      </c>
      <c r="C91" s="67"/>
      <c r="D91" s="67"/>
      <c r="E91" s="35" t="s">
        <v>14</v>
      </c>
      <c r="F91" s="36">
        <v>1</v>
      </c>
      <c r="G91" s="48"/>
      <c r="H91" s="38">
        <f>F91*G91</f>
        <v>0</v>
      </c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</row>
    <row r="92" spans="1:64" ht="15" customHeight="1">
      <c r="A92" s="34" t="s">
        <v>78</v>
      </c>
      <c r="B92" s="68" t="s">
        <v>79</v>
      </c>
      <c r="C92" s="68"/>
      <c r="D92" s="68"/>
      <c r="E92" s="35"/>
      <c r="F92" s="36"/>
      <c r="G92" s="49"/>
      <c r="H92" s="37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</row>
    <row r="93" spans="1:64" ht="104.25" customHeight="1">
      <c r="A93" s="34"/>
      <c r="B93" s="67" t="s">
        <v>80</v>
      </c>
      <c r="C93" s="67"/>
      <c r="D93" s="67"/>
      <c r="E93" s="35" t="s">
        <v>14</v>
      </c>
      <c r="F93" s="36">
        <v>1</v>
      </c>
      <c r="G93" s="48"/>
      <c r="H93" s="38">
        <f>F93*G93</f>
        <v>0</v>
      </c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</row>
    <row r="94" spans="1:64" ht="15" customHeight="1">
      <c r="A94" s="34" t="s">
        <v>81</v>
      </c>
      <c r="B94" s="68" t="s">
        <v>82</v>
      </c>
      <c r="C94" s="68"/>
      <c r="D94" s="68"/>
      <c r="E94" s="35"/>
      <c r="F94" s="36"/>
      <c r="G94" s="49"/>
      <c r="H94" s="37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</row>
    <row r="95" spans="1:64" ht="104.25" customHeight="1">
      <c r="A95" s="34"/>
      <c r="B95" s="67" t="s">
        <v>83</v>
      </c>
      <c r="C95" s="67"/>
      <c r="D95" s="67"/>
      <c r="E95" s="35" t="s">
        <v>14</v>
      </c>
      <c r="F95" s="36">
        <v>1</v>
      </c>
      <c r="G95" s="48"/>
      <c r="H95" s="38">
        <f>F95*G95</f>
        <v>0</v>
      </c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</row>
    <row r="96" spans="1:64" ht="22.5" customHeight="1">
      <c r="A96" s="64" t="s">
        <v>16</v>
      </c>
      <c r="B96" s="64"/>
      <c r="C96" s="64"/>
      <c r="D96" s="64"/>
      <c r="E96" s="64"/>
      <c r="F96" s="64"/>
      <c r="G96" s="64"/>
      <c r="H96" s="33">
        <f>SUM(H90:H95)</f>
        <v>0</v>
      </c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</row>
    <row r="97" spans="1:64" ht="22.5" customHeight="1">
      <c r="A97" s="39"/>
      <c r="B97" s="39"/>
      <c r="C97" s="39"/>
      <c r="D97" s="39"/>
      <c r="E97" s="39"/>
      <c r="F97" s="39"/>
      <c r="G97" s="39"/>
      <c r="H97" s="40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</row>
    <row r="98" spans="1:64" ht="22.5" customHeight="1" thickBot="1">
      <c r="A98" s="39"/>
      <c r="B98" s="39"/>
      <c r="C98" s="39"/>
      <c r="D98" s="39"/>
      <c r="E98" s="39"/>
      <c r="F98" s="39"/>
      <c r="G98" s="39"/>
      <c r="H98" s="40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</row>
    <row r="99" spans="1:64" ht="21.75" customHeight="1" thickBot="1">
      <c r="A99" s="41"/>
      <c r="B99" s="69" t="s">
        <v>84</v>
      </c>
      <c r="C99" s="69"/>
      <c r="D99" s="69"/>
      <c r="E99" s="69"/>
      <c r="F99" s="69"/>
      <c r="G99" s="69"/>
      <c r="H99" s="42">
        <f>H96+H88+H71+H23+H14</f>
        <v>0</v>
      </c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</row>
    <row r="100" spans="1:64" ht="22.5" customHeight="1" thickBot="1">
      <c r="A100" s="43"/>
      <c r="B100" s="70" t="s">
        <v>117</v>
      </c>
      <c r="C100" s="70"/>
      <c r="D100" s="70"/>
      <c r="E100" s="70"/>
      <c r="F100" s="70"/>
      <c r="G100" s="70"/>
      <c r="H100" s="44">
        <f>H99*10/100</f>
        <v>0</v>
      </c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</row>
    <row r="101" spans="1:64" ht="30.75" customHeight="1" thickBot="1">
      <c r="A101" s="41"/>
      <c r="B101" s="66" t="s">
        <v>85</v>
      </c>
      <c r="C101" s="66"/>
      <c r="D101" s="66"/>
      <c r="E101" s="66"/>
      <c r="F101" s="66"/>
      <c r="G101" s="66"/>
      <c r="H101" s="42">
        <f>H100+H99</f>
        <v>0</v>
      </c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</row>
  </sheetData>
  <mergeCells count="101">
    <mergeCell ref="B86:D86"/>
    <mergeCell ref="B87:D87"/>
    <mergeCell ref="B84:D84"/>
    <mergeCell ref="B82:D82"/>
    <mergeCell ref="B83:D83"/>
    <mergeCell ref="B85:D85"/>
    <mergeCell ref="B73:D73"/>
    <mergeCell ref="B74:D74"/>
    <mergeCell ref="B59:D59"/>
    <mergeCell ref="B47:D47"/>
    <mergeCell ref="B48:D48"/>
    <mergeCell ref="B49:D49"/>
    <mergeCell ref="B50:D50"/>
    <mergeCell ref="B51:D51"/>
    <mergeCell ref="B52:D52"/>
    <mergeCell ref="B55:D55"/>
    <mergeCell ref="B53:D53"/>
    <mergeCell ref="B54:D54"/>
    <mergeCell ref="B56:D56"/>
    <mergeCell ref="B63:D63"/>
    <mergeCell ref="B64:D64"/>
    <mergeCell ref="B65:D65"/>
    <mergeCell ref="B66:D66"/>
    <mergeCell ref="B67:D67"/>
    <mergeCell ref="B68:D68"/>
    <mergeCell ref="B69:D69"/>
    <mergeCell ref="B70:D70"/>
    <mergeCell ref="B30:D30"/>
    <mergeCell ref="B31:D31"/>
    <mergeCell ref="B32:D32"/>
    <mergeCell ref="B78:D78"/>
    <mergeCell ref="B101:G101"/>
    <mergeCell ref="B19:D19"/>
    <mergeCell ref="B26:D26"/>
    <mergeCell ref="B93:D93"/>
    <mergeCell ref="B94:D94"/>
    <mergeCell ref="B95:D95"/>
    <mergeCell ref="A96:G96"/>
    <mergeCell ref="B99:G99"/>
    <mergeCell ref="B100:G100"/>
    <mergeCell ref="B79:D79"/>
    <mergeCell ref="A88:G88"/>
    <mergeCell ref="B89:D89"/>
    <mergeCell ref="B90:D90"/>
    <mergeCell ref="B91:D91"/>
    <mergeCell ref="B92:D92"/>
    <mergeCell ref="B75:D75"/>
    <mergeCell ref="B76:D76"/>
    <mergeCell ref="B77:D77"/>
    <mergeCell ref="A71:G71"/>
    <mergeCell ref="B60:D60"/>
    <mergeCell ref="B72:H72"/>
    <mergeCell ref="B61:D61"/>
    <mergeCell ref="B62:D62"/>
    <mergeCell ref="B29:D29"/>
    <mergeCell ref="B18:D18"/>
    <mergeCell ref="B21:D21"/>
    <mergeCell ref="B22:D22"/>
    <mergeCell ref="A23:G23"/>
    <mergeCell ref="B24:H24"/>
    <mergeCell ref="B20:D20"/>
    <mergeCell ref="B57:D57"/>
    <mergeCell ref="B58:D58"/>
    <mergeCell ref="B46:D46"/>
    <mergeCell ref="B27:D27"/>
    <mergeCell ref="B28:D28"/>
    <mergeCell ref="B33:D33"/>
    <mergeCell ref="B37:D37"/>
    <mergeCell ref="B38:D38"/>
    <mergeCell ref="B39:D39"/>
    <mergeCell ref="B44:D44"/>
    <mergeCell ref="B40:D40"/>
    <mergeCell ref="B41:D41"/>
    <mergeCell ref="B42:D42"/>
    <mergeCell ref="B43:D43"/>
    <mergeCell ref="B45:D45"/>
    <mergeCell ref="B34:D34"/>
    <mergeCell ref="B35:D35"/>
    <mergeCell ref="B36:D36"/>
    <mergeCell ref="B81:D81"/>
    <mergeCell ref="B80:D80"/>
    <mergeCell ref="B10:H10"/>
    <mergeCell ref="A1:C1"/>
    <mergeCell ref="D1:H1"/>
    <mergeCell ref="A2:C2"/>
    <mergeCell ref="D2:H2"/>
    <mergeCell ref="A3:C3"/>
    <mergeCell ref="D3:H3"/>
    <mergeCell ref="A4:C4"/>
    <mergeCell ref="D4:H4"/>
    <mergeCell ref="A7:H7"/>
    <mergeCell ref="B8:D8"/>
    <mergeCell ref="B9:D9"/>
    <mergeCell ref="B25:D25"/>
    <mergeCell ref="B11:D11"/>
    <mergeCell ref="B12:D12"/>
    <mergeCell ref="A14:G14"/>
    <mergeCell ref="B15:H15"/>
    <mergeCell ref="B16:D16"/>
    <mergeCell ref="B17:D17"/>
    <mergeCell ref="B13:D13"/>
  </mergeCells>
  <pageMargins left="0" right="0" top="0.39370078740157483" bottom="0.39370078740157483" header="0" footer="0"/>
  <pageSetup paperSize="9" orientation="portrait" r:id="rId1"/>
  <headerFooter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507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BONCHE</dc:creator>
  <cp:lastModifiedBy>François Chord</cp:lastModifiedBy>
  <cp:revision>19</cp:revision>
  <dcterms:created xsi:type="dcterms:W3CDTF">2017-10-20T23:41:04Z</dcterms:created>
  <dcterms:modified xsi:type="dcterms:W3CDTF">2025-02-26T09:19:30Z</dcterms:modified>
</cp:coreProperties>
</file>