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Lot 1 Annexe 1 DRFIP13O - Réser" sheetId="1" state="visible" r:id="rId3"/>
    <sheet name="Lot 2 Annexe 1 DRFIP13M - Non r" sheetId="2" state="visible" r:id="rId4"/>
    <sheet name="Lot 3 Annexe 1 DRFIP13E - Non r" sheetId="3" state="visible" r:id="rId5"/>
    <sheet name="Lot 4 Annexe 1 DISISEOM - Réser" sheetId="4" state="visible" r:id="rId6"/>
    <sheet name="Lot 5 Annexe 1 - DOUANES - Non " sheetId="5" state="visible" r:id="rId7"/>
    <sheet name="Lot 6 Annexe 1 - DDFIP84 - Non " sheetId="6" state="visible" r:id="rId8"/>
    <sheet name="Lot 7 Annexe 1 - SGC84 - Non ré" sheetId="7" state="visible" r:id="rId9"/>
    <sheet name="Lot 8 - Annexe1 DRASSM-LADOM - " sheetId="8" state="visible" r:id="rId10"/>
  </sheets>
  <externalReferences>
    <externalReference r:id="rId11"/>
  </externalReferences>
  <definedNames>
    <definedName function="false" hidden="false" name="département" vbProcedure="false">[1]Feuil1!$B$2:$B$14</definedName>
    <definedName function="false" hidden="false" name="Fréquence" vbProcedure="false">[1]Feuil1!$E$2:$E$9</definedName>
    <definedName function="false" hidden="false" name="ministère" vbProcedure="false">[1]Feuil1!$J$2:$J$17</definedName>
    <definedName function="false" hidden="false" name="modification" vbProcedure="false">[1]Feuil1!$O$1:$O$8</definedName>
    <definedName function="false" hidden="false" name="Mod_accès" vbProcedure="false">[1]Feuil1!$G$2:$G$7</definedName>
    <definedName function="false" hidden="false" name="ouinon" vbProcedure="false">[1]Feuil1!$M$2:$M$3</definedName>
    <definedName function="false" hidden="false" name="revetement" vbProcedure="false">[1]Feuil1!$I$2:$I$8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<sst xmlns="http://schemas.openxmlformats.org/spreadsheetml/2006/main" count="964" uniqueCount="381">
  <si>
    <t xml:space="preserve">PRESTATION COURANTES DE NETTOYAGE DES LOCAUX </t>
  </si>
  <si>
    <t xml:space="preserve">NOM DE LA SOCIETE</t>
  </si>
  <si>
    <t xml:space="preserve">* Les prestations Vitreries et autres prestations non courantes, font l'objet d'un chiffrage en prix unitaires au M2 en BPU Annexe 2 de l'AE </t>
  </si>
  <si>
    <t xml:space="preserve">Téléphone société</t>
  </si>
  <si>
    <t xml:space="preserve">Courriel de la société</t>
  </si>
  <si>
    <t xml:space="preserve">LOT 1 – annexe 1 DRFIP13O</t>
  </si>
  <si>
    <t xml:space="preserve">RESERVE </t>
  </si>
  <si>
    <t xml:space="preserve">Libellé du service</t>
  </si>
  <si>
    <t xml:space="preserve">Service</t>
  </si>
  <si>
    <t xml:space="preserve">Identification du site</t>
  </si>
  <si>
    <t xml:space="preserve">Responsable du site</t>
  </si>
  <si>
    <t xml:space="preserve">Personne à contacter pour la visite de site</t>
  </si>
  <si>
    <t xml:space="preserve">Surface totale du site (m²)</t>
  </si>
  <si>
    <t xml:space="preserve">Fournitures consommables (oui/non)</t>
  </si>
  <si>
    <t xml:space="preserve">observations générales sur le site</t>
  </si>
  <si>
    <t xml:space="preserve">Fréquentiel de passage</t>
  </si>
  <si>
    <t xml:space="preserve">OFFRES FINANCIERES DU CANDIDAT</t>
  </si>
  <si>
    <t xml:space="preserve">Numéro de site/FRB</t>
  </si>
  <si>
    <t xml:space="preserve">Ministère de rattachement</t>
  </si>
  <si>
    <t xml:space="preserve">Nom de l'entité</t>
  </si>
  <si>
    <t xml:space="preserve">Adresse du site</t>
  </si>
  <si>
    <t xml:space="preserve">Nom du responsable</t>
  </si>
  <si>
    <t xml:space="preserve">Téléphone </t>
  </si>
  <si>
    <t xml:space="preserve">Mail </t>
  </si>
  <si>
    <r>
      <rPr>
        <b val="true"/>
        <sz val="9"/>
        <rFont val="Arial"/>
        <family val="2"/>
        <charset val="1"/>
      </rPr>
      <t xml:space="preserve">                                               1/ 
Prix mensuel forfaitaire des </t>
    </r>
    <r>
      <rPr>
        <b val="true"/>
        <sz val="9"/>
        <color rgb="FFFF0000"/>
        <rFont val="Arial"/>
        <family val="2"/>
        <charset val="1"/>
      </rPr>
      <t xml:space="preserve">prestations courantes </t>
    </r>
    <r>
      <rPr>
        <b val="true"/>
        <sz val="9"/>
        <rFont val="Arial"/>
        <family val="2"/>
        <charset val="1"/>
      </rPr>
      <t xml:space="preserve">de nettoyage  en euros HT 
</t>
    </r>
  </si>
  <si>
    <r>
      <rPr>
        <b val="true"/>
        <sz val="9"/>
        <rFont val="Arial"/>
        <family val="2"/>
        <charset val="1"/>
      </rPr>
      <t xml:space="preserve">
2/
 Prix mensuel forfaitaire pour la </t>
    </r>
    <r>
      <rPr>
        <b val="true"/>
        <sz val="9"/>
        <color rgb="FFFF0000"/>
        <rFont val="Arial"/>
        <family val="2"/>
        <charset val="1"/>
      </rPr>
      <t xml:space="preserve">fourniture des consommables</t>
    </r>
    <r>
      <rPr>
        <b val="true"/>
        <sz val="9"/>
        <color rgb="FF33CCCC"/>
        <rFont val="Arial"/>
        <family val="2"/>
        <charset val="1"/>
      </rPr>
      <t xml:space="preserve"> </t>
    </r>
    <r>
      <rPr>
        <b val="true"/>
        <sz val="9"/>
        <rFont val="Arial"/>
        <family val="2"/>
        <charset val="1"/>
      </rPr>
      <t xml:space="preserve">sanitaires en euros HT
</t>
    </r>
    <r>
      <rPr>
        <i val="true"/>
        <sz val="9"/>
        <color rgb="FF000000"/>
        <rFont val="Tahoma"/>
        <family val="2"/>
        <charset val="1"/>
      </rPr>
      <t xml:space="preserve">Uniquement pour les sites qui le souhaitent
</t>
    </r>
    <r>
      <rPr>
        <b val="true"/>
        <sz val="9"/>
        <rFont val="Arial"/>
        <family val="2"/>
        <charset val="1"/>
      </rPr>
      <t xml:space="preserve">
</t>
    </r>
  </si>
  <si>
    <r>
      <rPr>
        <b val="true"/>
        <sz val="9"/>
        <rFont val="Arial"/>
        <family val="2"/>
        <charset val="1"/>
      </rPr>
      <t xml:space="preserve">
</t>
    </r>
    <r>
      <rPr>
        <b val="true"/>
        <sz val="11"/>
        <rFont val="Arial"/>
        <family val="2"/>
        <charset val="1"/>
      </rPr>
      <t xml:space="preserve">TOTAL PRIX ANNUEL EN EUROS
HT
=[1+2) x12
</t>
    </r>
  </si>
  <si>
    <t xml:space="preserve">SGC ARLES VICTOR HUGO</t>
  </si>
  <si>
    <t xml:space="preserve">1.1</t>
  </si>
  <si>
    <t xml:space="preserve">Ministère de l'Economie et des finances</t>
  </si>
  <si>
    <t xml:space="preserve">DRFIP13</t>
  </si>
  <si>
    <t xml:space="preserve">avenue Victor Hugo 13637 ARLES CEDEX</t>
  </si>
  <si>
    <t xml:space="preserve">LAURAND Fabien</t>
  </si>
  <si>
    <t xml:space="preserve">fabien.laurand@dgfip.finances.gouv.fr</t>
  </si>
  <si>
    <t xml:space="preserve">non</t>
  </si>
  <si>
    <t xml:space="preserve">voir la fiche de recensement</t>
  </si>
  <si>
    <t xml:space="preserve">CFP ISTRES</t>
  </si>
  <si>
    <t xml:space="preserve">1.2</t>
  </si>
  <si>
    <t xml:space="preserve">54 avenue Alderic Chave – 13800 ISTRES</t>
  </si>
  <si>
    <t xml:space="preserve">SEVERIN Fabrice </t>
  </si>
  <si>
    <t xml:space="preserve">fabrice.severin@dgfip.finances.gouv.fr</t>
  </si>
  <si>
    <t xml:space="preserve">SARANTIS Emmanuel</t>
  </si>
  <si>
    <t xml:space="preserve">emmanuel.sarantis@dgfip.finances.gouv.fr</t>
  </si>
  <si>
    <t xml:space="preserve">CFP MARIGNANE</t>
  </si>
  <si>
    <t xml:space="preserve">1.3</t>
  </si>
  <si>
    <t xml:space="preserve">39 avenue Marius Ruinat – 13723 MARIGNANE</t>
  </si>
  <si>
    <t xml:space="preserve">AUGER Emmanuel</t>
  </si>
  <si>
    <t xml:space="preserve">06.23.74.76.57</t>
  </si>
  <si>
    <t xml:space="preserve">emmanuel.auger@dgfip.fiances.gouv.fr</t>
  </si>
  <si>
    <t xml:space="preserve">GIOVANNELLI Xavier</t>
  </si>
  <si>
    <t xml:space="preserve">xavier.giovannelli@dgfip.finances.gouv.fr</t>
  </si>
  <si>
    <t xml:space="preserve">CFP MARTIGUES</t>
  </si>
  <si>
    <t xml:space="preserve">1.4</t>
  </si>
  <si>
    <t xml:space="preserve">110 avenue du Dr Flemming – 13695 MARTIGUES</t>
  </si>
  <si>
    <t xml:space="preserve">LONG Didier</t>
  </si>
  <si>
    <t xml:space="preserve">06.25.09.19.90</t>
  </si>
  <si>
    <t xml:space="preserve">didier.long@dgfip.finances.gouv.fr</t>
  </si>
  <si>
    <t xml:space="preserve">CFP SALON CANESTEAU</t>
  </si>
  <si>
    <t xml:space="preserve">1.5</t>
  </si>
  <si>
    <t xml:space="preserve"> 375 rue des Canesteu – 13300 SALON-DE-PROVENCE</t>
  </si>
  <si>
    <t xml:space="preserve">LAYE Didier</t>
  </si>
  <si>
    <t xml:space="preserve">didier.laye@dgfip.finances.gouv.fr</t>
  </si>
  <si>
    <t xml:space="preserve">SGC BERRE L ETANG</t>
  </si>
  <si>
    <t xml:space="preserve">1.6</t>
  </si>
  <si>
    <t xml:space="preserve">40 avenue Roger Salengro – 13130 BERRE l’ETANG</t>
  </si>
  <si>
    <t xml:space="preserve">MALGOUYARD Guillaume</t>
  </si>
  <si>
    <t xml:space="preserve">guillaume.malgouyard@dgfip.fiances.gouv.fr</t>
  </si>
  <si>
    <t xml:space="preserve">SGC CHATEAU RENARD</t>
  </si>
  <si>
    <t xml:space="preserve">1.7</t>
  </si>
  <si>
    <t xml:space="preserve">14 rue de la Chaffine – 13832 CHATEAURENARD Cedex</t>
  </si>
  <si>
    <t xml:space="preserve">MAZZOCCHI Pascale</t>
  </si>
  <si>
    <t xml:space="preserve">pascale.mazzocchi@dgfip.fiances.gouv.fr</t>
  </si>
  <si>
    <t xml:space="preserve">GAYRAUD Jean-Marie</t>
  </si>
  <si>
    <t xml:space="preserve">Jean-marie.gayraud@dgfip.finances.gouv.fr</t>
  </si>
  <si>
    <t xml:space="preserve">CFP TARASCON</t>
  </si>
  <si>
    <t xml:space="preserve">1.8</t>
  </si>
  <si>
    <t xml:space="preserve">avenue Pierre Semard – 13 158 Tarascon Cedex</t>
  </si>
  <si>
    <t xml:space="preserve">FONCELLE  Gérald</t>
  </si>
  <si>
    <t xml:space="preserve"> 07.76.69.16.83</t>
  </si>
  <si>
    <t xml:space="preserve">gerald.foncelle@dgfip.finances.gouv.fr</t>
  </si>
  <si>
    <t xml:space="preserve">Montant global annuel HT</t>
  </si>
  <si>
    <t xml:space="preserve">Montant TVA</t>
  </si>
  <si>
    <t xml:space="preserve">Montant global annuel TTC</t>
  </si>
  <si>
    <t xml:space="preserve">LOT 2– annexe 1 DRFIP13M</t>
  </si>
  <si>
    <t xml:space="preserve">NON RESERVE </t>
  </si>
  <si>
    <t xml:space="preserve">DRFIP13 – 16 BORDE</t>
  </si>
  <si>
    <t xml:space="preserve">2.1</t>
  </si>
  <si>
    <t xml:space="preserve">16 RUE BORDE – 13008 Marseille</t>
  </si>
  <si>
    <t xml:space="preserve">DUGUET Joel</t>
  </si>
  <si>
    <t xml:space="preserve">drfip13.ppr.gestionpbl@dgfip.finances.gouv.fr</t>
  </si>
  <si>
    <t xml:space="preserve">DRFIP13 – 22 BORDE</t>
  </si>
  <si>
    <t xml:space="preserve">2.2</t>
  </si>
  <si>
    <t xml:space="preserve">22  RUE BORDE – 13008 Marseille</t>
  </si>
  <si>
    <t xml:space="preserve">BOTELLA Béatrice</t>
  </si>
  <si>
    <t xml:space="preserve">DRFIP13 – 27 LIANDIER</t>
  </si>
  <si>
    <t xml:space="preserve">2.3</t>
  </si>
  <si>
    <t xml:space="preserve">27  RUE LIANDIER – 13008 Marseille</t>
  </si>
  <si>
    <t xml:space="preserve">DRFIP13 –ESI - 46 LIANDIER</t>
  </si>
  <si>
    <t xml:space="preserve">2.4</t>
  </si>
  <si>
    <t xml:space="preserve">46  RUE LIANDIER – 13008 Marseille</t>
  </si>
  <si>
    <t xml:space="preserve">DRFIP13 – 52 LIANDIER</t>
  </si>
  <si>
    <t xml:space="preserve">2.5</t>
  </si>
  <si>
    <t xml:space="preserve">52  RUE LIANDIER – 13008 Marseille</t>
  </si>
  <si>
    <t xml:space="preserve">DRFIP13 – 181 PRADO</t>
  </si>
  <si>
    <t xml:space="preserve">2.6</t>
  </si>
  <si>
    <t xml:space="preserve">181 AVENUE DU PRADO – 13008 Marseille</t>
  </si>
  <si>
    <t xml:space="preserve">DRFIP13 – 183 PRADO</t>
  </si>
  <si>
    <t xml:space="preserve">2.7</t>
  </si>
  <si>
    <t xml:space="preserve">183 AVENUE DU PRADO – 13008 Marseille</t>
  </si>
  <si>
    <t xml:space="preserve">PAIERIE DÉPARTEMENTALE</t>
  </si>
  <si>
    <t xml:space="preserve">2.8</t>
  </si>
  <si>
    <t xml:space="preserve"> 146 rue Paradis - Immeuble Noilly Paradis – 13006 Marseille</t>
  </si>
  <si>
    <t xml:space="preserve">MAZIERE Christine</t>
  </si>
  <si>
    <t xml:space="preserve">04.91.00.37.27</t>
  </si>
  <si>
    <t xml:space="preserve">christine-1.maziere@dgfip.finances.gouv.fr</t>
  </si>
  <si>
    <t xml:space="preserve"> 06.46.55.57.41</t>
  </si>
  <si>
    <t xml:space="preserve">TMAP ASSISTANCE PUBLIQUE</t>
  </si>
  <si>
    <t xml:space="preserve">2.9</t>
  </si>
  <si>
    <t xml:space="preserve">6 allée Turcat Méry -Immeuble "le Grand Prado" – 13008 Marseille</t>
  </si>
  <si>
    <t xml:space="preserve">Killius Carl</t>
  </si>
  <si>
    <t xml:space="preserve">04.91.83.29.34</t>
  </si>
  <si>
    <t xml:space="preserve">carl.killius@dgfip.finances.gouv.fr</t>
  </si>
  <si>
    <t xml:space="preserve"> 06.46.33.45.88</t>
  </si>
  <si>
    <t xml:space="preserve">CFP  MARSEILLE REPUBLIQUE SADI CARNOT</t>
  </si>
  <si>
    <t xml:space="preserve">2.10</t>
  </si>
  <si>
    <t xml:space="preserve">3 Place Sadi Carnot – 13002 Marseille</t>
  </si>
  <si>
    <t xml:space="preserve">ROULAND Isabelle</t>
  </si>
  <si>
    <t xml:space="preserve">04.91.99.12.33</t>
  </si>
  <si>
    <t xml:space="preserve">isabelle.rouland@dgfip.finances.gouv.fr</t>
  </si>
  <si>
    <t xml:space="preserve">06.22.06.54.27</t>
  </si>
  <si>
    <t xml:space="preserve">CFP  MARSEILLE SAINT BARNABE</t>
  </si>
  <si>
    <t xml:space="preserve">2.11</t>
  </si>
  <si>
    <t xml:space="preserve">79 avenue de Saint Julien – 13012 Marseille</t>
  </si>
  <si>
    <t xml:space="preserve">NASCIMENTO DA SILVA  Antoine</t>
  </si>
  <si>
    <t xml:space="preserve">04.24.68.44.74</t>
  </si>
  <si>
    <t xml:space="preserve">antoine.nascimento-da-silva@dgfip.finances.gouv.fr</t>
  </si>
  <si>
    <t xml:space="preserve">FRANCO  Marcel</t>
  </si>
  <si>
    <t xml:space="preserve">04.91.24.58.30</t>
  </si>
  <si>
    <t xml:space="preserve">marcel.franco@dgfip.finances.gouv.fr</t>
  </si>
  <si>
    <t xml:space="preserve">CFP  MARSEILLE SAINT ANNE</t>
  </si>
  <si>
    <t xml:space="preserve">2.12</t>
  </si>
  <si>
    <t xml:space="preserve">38 boulevard Baptiste Bonnet, bâtiment C – 13008 Marseille</t>
  </si>
  <si>
    <t xml:space="preserve">MIGNACCA Maria</t>
  </si>
  <si>
    <t xml:space="preserve">04.91.23.61.61</t>
  </si>
  <si>
    <t xml:space="preserve">maria.mignacca@dgfip.finances.gouv.fr</t>
  </si>
  <si>
    <t xml:space="preserve">BASSAN Ylan </t>
  </si>
  <si>
    <t xml:space="preserve"> 06 15 47 37 75</t>
  </si>
  <si>
    <t xml:space="preserve">ylan.bassan@dgfip.finances.gouv.fr</t>
  </si>
  <si>
    <t xml:space="preserve">LOT 3– annexe 1 DRFIP13E</t>
  </si>
  <si>
    <t xml:space="preserve">CFP  AIX-EN-PROVENCE CIBLE</t>
  </si>
  <si>
    <t xml:space="preserve">3.1</t>
  </si>
  <si>
    <t xml:space="preserve">10 AVENUE DE LA CIBLE – 13 626 AIX-EN-PROVENCE Cedex</t>
  </si>
  <si>
    <t xml:space="preserve">AGOSTINI Serge</t>
  </si>
  <si>
    <t xml:space="preserve">04.42.37.54.09</t>
  </si>
  <si>
    <t xml:space="preserve">serge.agostini@dgfip.finances.gouv.fr</t>
  </si>
  <si>
    <t xml:space="preserve">CHEVALIER Eric</t>
  </si>
  <si>
    <t xml:space="preserve">06.24.52.73.57</t>
  </si>
  <si>
    <t xml:space="preserve">eric.chevalier@dgfip.finances.gouv.fr</t>
  </si>
  <si>
    <t xml:space="preserve">CFP  AIX-EN-PROVENCE ORVES</t>
  </si>
  <si>
    <t xml:space="preserve">3.2</t>
  </si>
  <si>
    <t xml:space="preserve">3 allée d'Estienne d'Orves – 13098 AIX-EN-PROVENCE Cedex</t>
  </si>
  <si>
    <t xml:space="preserve">MEYRIEU Christophe</t>
  </si>
  <si>
    <t xml:space="preserve">04.42.95.81.29</t>
  </si>
  <si>
    <t xml:space="preserve">christophe.meyrieu@dgfip.finances.gouv.fr</t>
  </si>
  <si>
    <t xml:space="preserve">BACHELLERIE 	Marie-Cécile</t>
  </si>
  <si>
    <t xml:space="preserve">06.46.17.18.82</t>
  </si>
  <si>
    <t xml:space="preserve">marie-cecile.bachellerie@dgfip.finances.gouv.fr</t>
  </si>
  <si>
    <t xml:space="preserve">CFP AUBAGNE</t>
  </si>
  <si>
    <t xml:space="preserve">3.3</t>
  </si>
  <si>
    <t xml:space="preserve">55 avenue Marcel Paul - route de Beaudinard – 13400 Aubagne</t>
  </si>
  <si>
    <t xml:space="preserve">BONNARDEL 	Nadine 	</t>
  </si>
  <si>
    <t xml:space="preserve">04.42.18.03.02</t>
  </si>
  <si>
    <t xml:space="preserve">nadine.bonnardel@dgfip.finances.gouv.fr</t>
  </si>
  <si>
    <t xml:space="preserve">PESCE Thérèse</t>
  </si>
  <si>
    <t xml:space="preserve"> 06.15.89.85.85</t>
  </si>
  <si>
    <t xml:space="preserve">therese.pesce@dgfip.finances.gouv.fr</t>
  </si>
  <si>
    <t xml:space="preserve">CFP LA CIOTAT</t>
  </si>
  <si>
    <t xml:space="preserve">3.4</t>
  </si>
  <si>
    <t xml:space="preserve">avenue du Président JF Kennedy – 13600 LA CIOTAT</t>
  </si>
  <si>
    <t xml:space="preserve">JOLIBERT  Philippe</t>
  </si>
  <si>
    <t xml:space="preserve">04.42.08.84.50</t>
  </si>
  <si>
    <t xml:space="preserve">philippe.jolibert@dgfip.finances.gouv.fr</t>
  </si>
  <si>
    <t xml:space="preserve">AYE Armelle</t>
  </si>
  <si>
    <t xml:space="preserve"> 06.17.87.81.92</t>
  </si>
  <si>
    <t xml:space="preserve">armelle.aye@dgfip.finances.gouv.fr</t>
  </si>
  <si>
    <t xml:space="preserve">CFP SALON-DE-PROVENCE WERTHEIM</t>
  </si>
  <si>
    <t xml:space="preserve">3.5</t>
  </si>
  <si>
    <t xml:space="preserve">414 avenue de Wertheim – 13300 Salon-de-Provence</t>
  </si>
  <si>
    <t xml:space="preserve">OUTREBON 	Gauthier</t>
  </si>
  <si>
    <t xml:space="preserve">06.18.21.18.04</t>
  </si>
  <si>
    <t xml:space="preserve">gauthier.outrebon@dgfip.finances.gouv.fr</t>
  </si>
  <si>
    <t xml:space="preserve">PERONA Maxime</t>
  </si>
  <si>
    <t xml:space="preserve">04.90.44.62.06</t>
  </si>
  <si>
    <t xml:space="preserve">TRÉSORERIE GARDANNE</t>
  </si>
  <si>
    <t xml:space="preserve">3.6</t>
  </si>
  <si>
    <t xml:space="preserve">rue Jules Ferry - Cité administrative – 13120 Gardanne</t>
  </si>
  <si>
    <t xml:space="preserve">BLAZY  Jean-Francois</t>
  </si>
  <si>
    <t xml:space="preserve"> 06.27.84.17.67</t>
  </si>
  <si>
    <t xml:space="preserve">jean-francois.blazy@dgfip.finances.gouv.fr</t>
  </si>
  <si>
    <t xml:space="preserve">BUREAU 	Philippe</t>
  </si>
  <si>
    <t xml:space="preserve"> 06.22.06.53.24</t>
  </si>
  <si>
    <t xml:space="preserve">philippe.bureau@dgfip.finances.gouv.fr</t>
  </si>
  <si>
    <t xml:space="preserve">LOT 4 – annexe 1 DISISEOM</t>
  </si>
  <si>
    <t xml:space="preserve">DISI SEOM – ESI Marseille</t>
  </si>
  <si>
    <t xml:space="preserve">4.1</t>
  </si>
  <si>
    <t xml:space="preserve">DISI SEOM</t>
  </si>
  <si>
    <t xml:space="preserve">9 boulevard Romain Rolland – Site La Fauvière – 13009 Marseille</t>
  </si>
  <si>
    <t xml:space="preserve">WATTEZ François</t>
  </si>
  <si>
    <t xml:space="preserve">francois.wattez@dgfip.finances.gouv.fr</t>
  </si>
  <si>
    <t xml:space="preserve"> JULIEN Sophie</t>
  </si>
  <si>
    <t xml:space="preserve">esi.marseille.st@dgfip.finances.gouv.fr</t>
  </si>
  <si>
    <t xml:space="preserve">LOT 5– annexe 1 DOUANES</t>
  </si>
  <si>
    <t xml:space="preserve">BSE MARIGNANE</t>
  </si>
  <si>
    <t xml:space="preserve">5.1</t>
  </si>
  <si>
    <t xml:space="preserve">DI DOUANES PACA CORSE</t>
  </si>
  <si>
    <t xml:space="preserve">Aérogare MP2 – 13627 MARIGNANE Cedex</t>
  </si>
  <si>
    <t xml:space="preserve">DELARIEU Eric</t>
  </si>
  <si>
    <t xml:space="preserve">06.64.55.35.55 </t>
  </si>
  <si>
    <t xml:space="preserve">eric.delarieu@douane.finances.gouv.fr   </t>
  </si>
  <si>
    <t xml:space="preserve">BSE PORT-DE-BOUC</t>
  </si>
  <si>
    <t xml:space="preserve">5.2</t>
  </si>
  <si>
    <t xml:space="preserve">Route Nationale – Cité Douanière – 13528 PORT-DE-BOUC Cedex</t>
  </si>
  <si>
    <t xml:space="preserve">KOLODZIEJ Philippe</t>
  </si>
  <si>
    <t xml:space="preserve">philippe.kolodziej@douane.finances.gouv.fr</t>
  </si>
  <si>
    <t xml:space="preserve">oui</t>
  </si>
  <si>
    <t xml:space="preserve">BSE PORT-SAINT-LOUIS-DU-RHONE</t>
  </si>
  <si>
    <t xml:space="preserve">5.3</t>
  </si>
  <si>
    <t xml:space="preserve">Rond point Jean Cristofol – 13518 PORT-SAINT-LOUIS-DU-RHONE Cedex</t>
  </si>
  <si>
    <t xml:space="preserve">FRATELLO Thomas</t>
  </si>
  <si>
    <t xml:space="preserve">thomas.fratello@douane.finances.gouv.fr</t>
  </si>
  <si>
    <t xml:space="preserve">BUREAU DOUANES FOS-SUR-MER</t>
  </si>
  <si>
    <t xml:space="preserve">5.4</t>
  </si>
  <si>
    <r>
      <rPr>
        <sz val="11"/>
        <color rgb="FF000000"/>
        <rFont val="Calibri"/>
        <family val="2"/>
        <charset val="1"/>
      </rPr>
      <t xml:space="preserve">Centre tertiaire Graveleau - </t>
    </r>
    <r>
      <rPr>
        <sz val="12"/>
        <color rgb="FF000000"/>
        <rFont val="Times New Roman"/>
        <family val="1"/>
        <charset val="1"/>
      </rPr>
      <t xml:space="preserve">13518 PORT-SAINT-LOUIS-DU-RHONE Cedex</t>
    </r>
  </si>
  <si>
    <t xml:space="preserve">ISOARD Jacques</t>
  </si>
  <si>
    <t xml:space="preserve">jacques.isoard@douane.finances.gouv.fr</t>
  </si>
  <si>
    <t xml:space="preserve">BUREAU DOUANES MARIGNANE</t>
  </si>
  <si>
    <t xml:space="preserve">5.5</t>
  </si>
  <si>
    <t xml:space="preserve">Aéroport Marseille Provence -13627 MARIGNANE Cedex</t>
  </si>
  <si>
    <t xml:space="preserve">DE SANTIS Joseph</t>
  </si>
  <si>
    <t xml:space="preserve">joseph.de-santis@douane.finances.gouv.fr</t>
  </si>
  <si>
    <t xml:space="preserve">BUREAU DOUANES PORT-DE-BOUC</t>
  </si>
  <si>
    <t xml:space="preserve">5.6</t>
  </si>
  <si>
    <t xml:space="preserve">17, Quai de la Liberté –  13528 PORT-DE-BOUC Cedex</t>
  </si>
  <si>
    <t xml:space="preserve">OZOUX Fréderique</t>
  </si>
  <si>
    <t xml:space="preserve">frederique.ozoux@douane.finances.gouv.fr</t>
  </si>
  <si>
    <t xml:space="preserve">BUREAU DOUANES AVIGNON</t>
  </si>
  <si>
    <t xml:space="preserve">5.7</t>
  </si>
  <si>
    <t xml:space="preserve">285, Rue Gallias – ZI des Courtines – 84000AVIGNON</t>
  </si>
  <si>
    <t xml:space="preserve">BARTHOLO Patrice</t>
  </si>
  <si>
    <t xml:space="preserve">patrice.bartholo@douane.finances.gouv.fr</t>
  </si>
  <si>
    <t xml:space="preserve">DIRECTION RÉGIONALE</t>
  </si>
  <si>
    <t xml:space="preserve">5.8</t>
  </si>
  <si>
    <t xml:space="preserve">6, Bd du Château Double – 13098 AIX-EN-PROVENCE Cedex</t>
  </si>
  <si>
    <t xml:space="preserve">Sophie GUERIN QUERVELLE</t>
  </si>
  <si>
    <t xml:space="preserve">sophie.guerin-quervelle@douane.finances.gouv.fr</t>
  </si>
  <si>
    <t xml:space="preserve">DIRECTION INTERRÉGIONALE</t>
  </si>
  <si>
    <t xml:space="preserve">5.9</t>
  </si>
  <si>
    <t xml:space="preserve">48, Avenue Robert Schuman – 13002 Marseille</t>
  </si>
  <si>
    <t xml:space="preserve">GUERET Clémence </t>
  </si>
  <si>
    <t xml:space="preserve"> 09.70.27.88.60</t>
  </si>
  <si>
    <t xml:space="preserve">clemence.gueret@douane.finances.gouv.fr</t>
  </si>
  <si>
    <t xml:space="preserve">ONAF</t>
  </si>
  <si>
    <t xml:space="preserve">5.10</t>
  </si>
  <si>
    <t xml:space="preserve">Cité Joliette – 56 Bd de Strasbourg – 13003 Marseille</t>
  </si>
  <si>
    <t xml:space="preserve">BODIER Sonia</t>
  </si>
  <si>
    <t xml:space="preserve">sonia.bodier@douane.finances.gouv.fr</t>
  </si>
  <si>
    <t xml:space="preserve">SERVICES DOUANIERS JOLIETTE</t>
  </si>
  <si>
    <t xml:space="preserve">5.11</t>
  </si>
  <si>
    <t xml:space="preserve">ZANETTI Jean-Daniel</t>
  </si>
  <si>
    <t xml:space="preserve">07 72 72 98 12   </t>
  </si>
  <si>
    <t xml:space="preserve">jean-daniel.zanetti@douane.finances.gouv.fr   </t>
  </si>
  <si>
    <t xml:space="preserve">GARNIER Nicolas</t>
  </si>
  <si>
    <t xml:space="preserve">06.64.56.55.16</t>
  </si>
  <si>
    <t xml:space="preserve">nicolas.garnier@douane.finances.gouv.fr   </t>
  </si>
  <si>
    <t xml:space="preserve">SERVICES DOUANIERS PAM</t>
  </si>
  <si>
    <t xml:space="preserve">5.12</t>
  </si>
  <si>
    <t xml:space="preserve"> Brigade Mourepriane – Bureau-Hangar 17- Grand Port Maritime de Marseille  - 13016 Marseille</t>
  </si>
  <si>
    <t xml:space="preserve"> FELIX Hervé</t>
  </si>
  <si>
    <t xml:space="preserve">07.86.61.26.26 </t>
  </si>
  <si>
    <t xml:space="preserve">herve.felix@douane.finances.gouv.fr</t>
  </si>
  <si>
    <t xml:space="preserve">TERRIBILE Denis</t>
  </si>
  <si>
    <t xml:space="preserve">06.64.56.53.56  </t>
  </si>
  <si>
    <t xml:space="preserve">denis.terribile@douane.finances.gouv.fr   </t>
  </si>
  <si>
    <t xml:space="preserve">ZONE RETENUE JOLIETTE</t>
  </si>
  <si>
    <t xml:space="preserve">5.13</t>
  </si>
  <si>
    <r>
      <rPr>
        <sz val="12"/>
        <color rgb="FF000000"/>
        <rFont val="Times New Roman"/>
        <family val="1"/>
        <charset val="1"/>
      </rPr>
      <t xml:space="preserve">56 Bd de Strasbourg – Bât A - </t>
    </r>
    <r>
      <rPr>
        <sz val="11"/>
        <color rgb="FF000000"/>
        <rFont val="Calibri"/>
        <family val="2"/>
        <charset val="1"/>
      </rPr>
      <t xml:space="preserve"> 13003 Marseille</t>
    </r>
  </si>
  <si>
    <t xml:space="preserve">jean-daniel.zanetti@douane.finances.gouv.fr</t>
  </si>
  <si>
    <t xml:space="preserve">BSN PORT-DE-BOUC</t>
  </si>
  <si>
    <t xml:space="preserve">5.14</t>
  </si>
  <si>
    <t xml:space="preserve">DNGCD</t>
  </si>
  <si>
    <t xml:space="preserve">8 ure Charles NEDELEC – 13110 PORT-DE-BOUC</t>
  </si>
  <si>
    <t xml:space="preserve">MORELLI Thomas</t>
  </si>
  <si>
    <t xml:space="preserve">thomas.morelli@douane.finances.gouv.fr</t>
  </si>
  <si>
    <t xml:space="preserve">LOT 6– annexe 1 DDFIP84</t>
  </si>
  <si>
    <t xml:space="preserve">CFP  CAVAILLON</t>
  </si>
  <si>
    <t xml:space="preserve">6.1</t>
  </si>
  <si>
    <t xml:space="preserve">DDFIP84</t>
  </si>
  <si>
    <t xml:space="preserve">73 RUE DU LANGUEDOC – 84 300 CAVAILLON</t>
  </si>
  <si>
    <t xml:space="preserve">ARENA VALERIE</t>
  </si>
  <si>
    <t xml:space="preserve">valerie.arena@dgfip.finances.gouv.fr</t>
  </si>
  <si>
    <t xml:space="preserve">DETOT JEAN-LUC</t>
  </si>
  <si>
    <t xml:space="preserve">jean-luc.detot@dgfip.finances.gouv.fr</t>
  </si>
  <si>
    <t xml:space="preserve">CFP  CARPENTRAS CH</t>
  </si>
  <si>
    <t xml:space="preserve">6.2</t>
  </si>
  <si>
    <r>
      <rPr>
        <sz val="10"/>
        <color rgb="FF000000"/>
        <rFont val="Times New Roman"/>
        <family val="1"/>
        <charset val="1"/>
      </rPr>
      <t xml:space="preserve">POLE SANTE</t>
    </r>
    <r>
      <rPr>
        <b val="true"/>
        <sz val="10"/>
        <color rgb="FF000000"/>
        <rFont val="Times New Roman"/>
        <family val="1"/>
        <charset val="1"/>
      </rPr>
      <t xml:space="preserve"> - </t>
    </r>
    <r>
      <rPr>
        <sz val="11"/>
        <color rgb="FF000000"/>
        <rFont val="Calibri"/>
        <family val="2"/>
        <charset val="1"/>
      </rPr>
      <t xml:space="preserve">26 ROND POINT DE L AMITIÉ – 84 200 CARPRENTRAS</t>
    </r>
  </si>
  <si>
    <t xml:space="preserve">AGUETTANT LAURENT</t>
  </si>
  <si>
    <t xml:space="preserve">laurent.aguettant@dgfip.finances.gouv.fr</t>
  </si>
  <si>
    <t xml:space="preserve">CCPRO CARPRENTRAS</t>
  </si>
  <si>
    <t xml:space="preserve">6.3</t>
  </si>
  <si>
    <r>
      <rPr>
        <sz val="10"/>
        <color rgb="FF000000"/>
        <rFont val="Times New Roman"/>
        <family val="1"/>
        <charset val="1"/>
      </rPr>
      <t xml:space="preserve">785 CHEMIN DE L HERMITAGE - HAMEAU DE SERRES - </t>
    </r>
    <r>
      <rPr>
        <sz val="11"/>
        <color rgb="FF000000"/>
        <rFont val="Calibri"/>
        <family val="2"/>
        <charset val="1"/>
      </rPr>
      <t xml:space="preserve">84 200 CARPRENTRAS</t>
    </r>
  </si>
  <si>
    <t xml:space="preserve">ALAOUI AHMED</t>
  </si>
  <si>
    <t xml:space="preserve">ahmed.alaoui@dgfip.finances.gouv.fr</t>
  </si>
  <si>
    <t xml:space="preserve">CFP  CARPENTRAS VENAISSIN</t>
  </si>
  <si>
    <t xml:space="preserve">6.4</t>
  </si>
  <si>
    <t xml:space="preserve">219 AVENUE DU COMTAT VENAISSIN - 84 200 CARPRENTRAS</t>
  </si>
  <si>
    <t xml:space="preserve">GRIMM MARIE -CLAIRE</t>
  </si>
  <si>
    <t xml:space="preserve">marie-claire.grimm@dgfip.finances.gouv.fr</t>
  </si>
  <si>
    <t xml:space="preserve">CFP APT NRP</t>
  </si>
  <si>
    <t xml:space="preserve">6.5</t>
  </si>
  <si>
    <t xml:space="preserve">301 AVENUE PHILIPPE DE GIRARD- 84 400 APT</t>
  </si>
  <si>
    <t xml:space="preserve">GAUTIER PAUL FREDERIC</t>
  </si>
  <si>
    <t xml:space="preserve">paul-frederiC.gautier@dgfip.finances.gouv.fr</t>
  </si>
  <si>
    <t xml:space="preserve">SERVICE DE GESTION COMPTABLE MONTEUX</t>
  </si>
  <si>
    <t xml:space="preserve">6.6</t>
  </si>
  <si>
    <t xml:space="preserve">7 RUE STENDHAL – 84 170 MONTEUX</t>
  </si>
  <si>
    <t xml:space="preserve">CORNILLE Michel</t>
  </si>
  <si>
    <t xml:space="preserve">michel.cornille@dgfip.finances.gouv.fr</t>
  </si>
  <si>
    <t xml:space="preserve">CFP ORANGE</t>
  </si>
  <si>
    <t xml:space="preserve">6.7</t>
  </si>
  <si>
    <t xml:space="preserve">132 ALLEE D AUVERGNE – 84110 ORANGE</t>
  </si>
  <si>
    <t xml:space="preserve">PANSU CECILE</t>
  </si>
  <si>
    <t xml:space="preserve">cecile.pansu@dgfip.finances.gouv.fr</t>
  </si>
  <si>
    <t xml:space="preserve">SGC PERTUIS</t>
  </si>
  <si>
    <t xml:space="preserve">6.8</t>
  </si>
  <si>
    <r>
      <rPr>
        <sz val="10"/>
        <color rgb="FF000000"/>
        <rFont val="Times New Roman"/>
        <family val="1"/>
        <charset val="1"/>
      </rPr>
      <t xml:space="preserve"> ZAC SAINT -MARTIN</t>
    </r>
    <r>
      <rPr>
        <b val="true"/>
        <sz val="10"/>
        <color rgb="FF000000"/>
        <rFont val="Times New Roman"/>
        <family val="1"/>
        <charset val="1"/>
      </rPr>
      <t xml:space="preserve">  - </t>
    </r>
    <r>
      <rPr>
        <sz val="10"/>
        <color rgb="FF000000"/>
        <rFont val="Times New Roman"/>
        <family val="1"/>
        <charset val="1"/>
      </rPr>
      <t xml:space="preserve">RUE FRANCOIS GERNELLE  - 84121 PERTUIS Cedex</t>
    </r>
  </si>
  <si>
    <t xml:space="preserve">VENTURI CELINE</t>
  </si>
  <si>
    <t xml:space="preserve">céline.venturi@dgfip.finances.gouv.fr</t>
  </si>
  <si>
    <t xml:space="preserve">SGC VAISON LA ROMAINE</t>
  </si>
  <si>
    <t xml:space="preserve">6.9</t>
  </si>
  <si>
    <t xml:space="preserve">37 AVENUE VICTOR HUGO – 84 110 VAISON LA ROMAINE</t>
  </si>
  <si>
    <t xml:space="preserve">GUILLAUME -CORBIN Anne -marie</t>
  </si>
  <si>
    <t xml:space="preserve">anne-marie.guillaume-corbin@dgfip.finances.gouv.fr</t>
  </si>
  <si>
    <t xml:space="preserve">LOT 7– annexe 1 SGC84</t>
  </si>
  <si>
    <t xml:space="preserve">PRÉFECTURE Du VAUCLUSE</t>
  </si>
  <si>
    <t xml:space="preserve">7.1</t>
  </si>
  <si>
    <t xml:space="preserve">Ministère de l’Intérieur</t>
  </si>
  <si>
    <t xml:space="preserve">SGC84</t>
  </si>
  <si>
    <t xml:space="preserve">2 AVENUE DE LA FOLIE – 84 000 AVIGNON</t>
  </si>
  <si>
    <t xml:space="preserve">PORCHER LAURENT</t>
  </si>
  <si>
    <t xml:space="preserve">laurent.porcher@vaucluse.gouv.fr</t>
  </si>
  <si>
    <t xml:space="preserve">SOUS-PRÉFECTURE APT</t>
  </si>
  <si>
    <t xml:space="preserve">7.2</t>
  </si>
  <si>
    <t xml:space="preserve">PLACE GABRIEL PERI – 84 400 APT</t>
  </si>
  <si>
    <t xml:space="preserve">CHARNAUD CYRILLE</t>
  </si>
  <si>
    <t xml:space="preserve">cyrille.charnaud@vaucluse.gouv.fr</t>
  </si>
  <si>
    <t xml:space="preserve">HUYGHUES-BEAUFOND ERIC</t>
  </si>
  <si>
    <t xml:space="preserve">eric.huyghues-beaufond@vaucluse.gouv.fr</t>
  </si>
  <si>
    <t xml:space="preserve">SOUS-PRÉFECTURE CARPRENTRAS</t>
  </si>
  <si>
    <t xml:space="preserve">7.3</t>
  </si>
  <si>
    <t xml:space="preserve">62 RUE DE LA SOUS PREFECTURE – 84 200 CARPENTRAS</t>
  </si>
  <si>
    <t xml:space="preserve">DE BRION Philippe</t>
  </si>
  <si>
    <t xml:space="preserve">philippe.de-brion@vaucluse.gouv.fr</t>
  </si>
  <si>
    <t xml:space="preserve">LOT 8– annexe 1 DRASSM-LADOM</t>
  </si>
  <si>
    <t xml:space="preserve">DRASSM </t>
  </si>
  <si>
    <t xml:space="preserve">8.1</t>
  </si>
  <si>
    <t xml:space="preserve">DRASSM</t>
  </si>
  <si>
    <t xml:space="preserve">147 plage de l'Estaque – 13 016 Marseille</t>
  </si>
  <si>
    <t xml:space="preserve">SCHAUMASSE Aranaud</t>
  </si>
  <si>
    <t xml:space="preserve">04 91 14 28 00</t>
  </si>
  <si>
    <t xml:space="preserve">rachida.abbad@culture.gouv.fr</t>
  </si>
  <si>
    <t xml:space="preserve">RACHIDA Abbad</t>
  </si>
  <si>
    <t xml:space="preserve">06 61 44 02 10</t>
  </si>
  <si>
    <t xml:space="preserve">LADOM</t>
  </si>
  <si>
    <t xml:space="preserve">8.3</t>
  </si>
  <si>
    <t xml:space="preserve">Ministère de l’Outre-Mer</t>
  </si>
  <si>
    <t xml:space="preserve">Unité Territoriale LADOM Méditérranée – 65, avenue Jules Cantini – 13009 Marseille</t>
  </si>
  <si>
    <t xml:space="preserve">RIVIERE Julia</t>
  </si>
  <si>
    <t xml:space="preserve">julia.riviere@ladom.fr</t>
  </si>
  <si>
    <t xml:space="preserve">SPENO Diana</t>
  </si>
  <si>
    <t xml:space="preserve">04 86 01 02 96 </t>
  </si>
  <si>
    <t xml:space="preserve">diana.speno@ladom.fr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</si>
</sst>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dd/mm/yyyy"/>
    <numFmt numFmtId="166" formatCode="0#\ ##\ ##\ ##\ ##"/>
    <numFmt numFmtId="167" formatCode="0.00"/>
    <numFmt numFmtId="168" formatCode="_-* #,##0.00&quot; €&quot;_-;\-* #,##0.00&quot; €&quot;_-;_-* \-??&quot; €&quot;_-;_-@_-"/>
    <numFmt numFmtId="169" formatCode="0"/>
    <numFmt numFmtId="170" formatCode="@"/>
  </numFmts>
  <fonts count="3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6"/>
      <color rgb="FFFFFFFF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4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8"/>
      <name val="Arial"/>
      <family val="2"/>
      <charset val="1"/>
    </font>
    <font>
      <sz val="1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9"/>
      <color rgb="FF33CCCC"/>
      <name val="Arial"/>
      <family val="2"/>
      <charset val="1"/>
    </font>
    <font>
      <i val="true"/>
      <sz val="9"/>
      <color rgb="FF000000"/>
      <name val="Tahoma"/>
      <family val="2"/>
      <charset val="1"/>
    </font>
    <font>
      <b val="true"/>
      <sz val="11"/>
      <name val="Arial"/>
      <family val="2"/>
      <charset val="1"/>
    </font>
    <font>
      <u val="single"/>
      <sz val="11"/>
      <color theme="10"/>
      <name val="Calibri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theme="10"/>
      <name val="Times New Roman"/>
      <family val="1"/>
      <charset val="1"/>
    </font>
    <font>
      <sz val="16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color theme="10"/>
      <name val="Times New Roman"/>
      <family val="1"/>
      <charset val="1"/>
    </font>
    <font>
      <b val="true"/>
      <sz val="12"/>
      <color theme="10"/>
      <name val="Times New Roman"/>
      <family val="1"/>
      <charset val="1"/>
    </font>
    <font>
      <sz val="12"/>
      <color rgb="FF0000FF"/>
      <name val="Times New Roman"/>
      <family val="1"/>
      <charset val="1"/>
    </font>
    <font>
      <b val="true"/>
      <sz val="10"/>
      <color rgb="FF0000FF"/>
      <name val="Times New Roman"/>
      <family val="1"/>
      <charset val="1"/>
    </font>
  </fonts>
  <fills count="12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CC00"/>
      </patternFill>
    </fill>
    <fill>
      <patternFill patternType="solid">
        <fgColor rgb="FFB3A2C7"/>
        <bgColor rgb="FFBFBFBF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92D050"/>
        <bgColor rgb="FFBFBFBF"/>
      </patternFill>
    </fill>
    <fill>
      <patternFill patternType="solid">
        <fgColor rgb="FF4BACC6"/>
        <bgColor rgb="FF33CCCC"/>
      </patternFill>
    </fill>
    <fill>
      <patternFill patternType="solid">
        <fgColor rgb="FFFF6600"/>
        <bgColor rgb="FFFF8080"/>
      </patternFill>
    </fill>
    <fill>
      <patternFill patternType="solid">
        <fgColor rgb="FFFFCC00"/>
        <bgColor rgb="FFFFC00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6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7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9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1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6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7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11" borderId="1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11" borderId="9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11" borderId="12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0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7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0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1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8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9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4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5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1"/>
    <cellStyle name="*unknown*" xfId="20" builtinId="8"/>
  </cellStyles>
  <dxfs count="1">
    <dxf>
      <fill>
        <patternFill>
          <bgColor rgb="FFF2DCDB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F2DC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B3A2C7"/>
      <rgbColor rgb="FFE6B9B8"/>
      <rgbColor rgb="FF3366FF"/>
      <rgbColor rgb="FF33CCCC"/>
      <rgbColor rgb="FF92D050"/>
      <rgbColor rgb="FFFFCC00"/>
      <rgbColor rgb="FFFFC000"/>
      <rgbColor rgb="FFFF6600"/>
      <rgbColor rgb="FF666699"/>
      <rgbColor rgb="FF969696"/>
      <rgbColor rgb="FF003366"/>
      <rgbColor rgb="FF4BACC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externalLink" Target="externalLinks/externalLink1.xml"/><Relationship Id="rId12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../14_pfra/proc&#233;dureAO/2020/2020PFRAOCC003_nettoyage/4%20-%20DCE/DCE/DCE/DCE%20NETTOYAGE_OCCITANIE/DCE%20NETTOYAGE%20A%20PUBLIER/AE_annexe%201_DPGF/2%20-%20Adh&#233;sion&amp;Recensement/3%20-%20Recensement/Prets_A_compiler/Ari&#232;ge/09_ONF_TARASCON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che recensement"/>
      <sheetName val="Définition de zones"/>
      <sheetName val="Listes"/>
      <sheetName val="Feuil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fabien.laurand@dgfip.finances.gouv.fr" TargetMode="External"/><Relationship Id="rId2" Type="http://schemas.openxmlformats.org/officeDocument/2006/relationships/hyperlink" Target="mailto:fabien.laurand@dgfip.finances.gouv.fr" TargetMode="External"/><Relationship Id="rId3" Type="http://schemas.openxmlformats.org/officeDocument/2006/relationships/hyperlink" Target="mailto:fabrice.severin@dgfip.finances" TargetMode="External"/><Relationship Id="rId4" Type="http://schemas.openxmlformats.org/officeDocument/2006/relationships/hyperlink" Target="mailto:emmanuel.sarantis@dgfip.finances" TargetMode="External"/><Relationship Id="rId5" Type="http://schemas.openxmlformats.org/officeDocument/2006/relationships/hyperlink" Target="mailto:emmanuel.auger@dgfip.fiances.gouv.fr" TargetMode="External"/><Relationship Id="rId6" Type="http://schemas.openxmlformats.org/officeDocument/2006/relationships/hyperlink" Target="mailto:xavier.giovannelli@dgfip.finances" TargetMode="External"/><Relationship Id="rId7" Type="http://schemas.openxmlformats.org/officeDocument/2006/relationships/hyperlink" Target="mailto:didier.long@dgfip.finances" TargetMode="External"/><Relationship Id="rId8" Type="http://schemas.openxmlformats.org/officeDocument/2006/relationships/hyperlink" Target="mailto:didier.long@dgfip.finances" TargetMode="External"/><Relationship Id="rId9" Type="http://schemas.openxmlformats.org/officeDocument/2006/relationships/hyperlink" Target="mailto:didier.laye@dgfip.finances" TargetMode="External"/><Relationship Id="rId10" Type="http://schemas.openxmlformats.org/officeDocument/2006/relationships/hyperlink" Target="mailto:didier.laye@dgfip.finances" TargetMode="External"/><Relationship Id="rId11" Type="http://schemas.openxmlformats.org/officeDocument/2006/relationships/hyperlink" Target="mailto:pascale.mazzocchi@dgfip.fiances.gouv.fr" TargetMode="External"/><Relationship Id="rId12" Type="http://schemas.openxmlformats.org/officeDocument/2006/relationships/hyperlink" Target="mailto:Jean-marie.gayraud@dgfip.finances.gouv" TargetMode="External"/><Relationship Id="rId13" Type="http://schemas.openxmlformats.org/officeDocument/2006/relationships/hyperlink" Target="mailto:gerald.foncelle@dgfip.finances.gouv.fr" TargetMode="External"/><Relationship Id="rId14" Type="http://schemas.openxmlformats.org/officeDocument/2006/relationships/hyperlink" Target="mailto:gerald.foncelle@dgfip.finances.gouv.fr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drfip13.ppr.gestionpbl@dgfip.finances.gouv.fr" TargetMode="External"/><Relationship Id="rId2" Type="http://schemas.openxmlformats.org/officeDocument/2006/relationships/hyperlink" Target="mailto:drfip13.ppr.gestionpbl@dgfip.finances.gouv.fr" TargetMode="External"/><Relationship Id="rId3" Type="http://schemas.openxmlformats.org/officeDocument/2006/relationships/hyperlink" Target="mailto:drfip13.ppr.gestionpbl@dgfip.finances.gouv.fr" TargetMode="External"/><Relationship Id="rId4" Type="http://schemas.openxmlformats.org/officeDocument/2006/relationships/hyperlink" Target="mailto:drfip13.ppr.gestionpbl@dgfip.finances.gouv.fr" TargetMode="External"/><Relationship Id="rId5" Type="http://schemas.openxmlformats.org/officeDocument/2006/relationships/hyperlink" Target="mailto:drfip13.ppr.gestionpbl@dgfip.finances.gouv.fr" TargetMode="External"/><Relationship Id="rId6" Type="http://schemas.openxmlformats.org/officeDocument/2006/relationships/hyperlink" Target="mailto:drfip13.ppr.gestionpbl@dgfip.finances.gouv.fr" TargetMode="External"/><Relationship Id="rId7" Type="http://schemas.openxmlformats.org/officeDocument/2006/relationships/hyperlink" Target="mailto:drfip13.ppr.gestionpbl@dgfip.finances.gouv.fr" TargetMode="External"/><Relationship Id="rId8" Type="http://schemas.openxmlformats.org/officeDocument/2006/relationships/hyperlink" Target="mailto:drfip13.ppr.gestionpbl@dgfip.finances.gouv.fr" TargetMode="External"/><Relationship Id="rId9" Type="http://schemas.openxmlformats.org/officeDocument/2006/relationships/hyperlink" Target="mailto:drfip13.ppr.gestionpbl@dgfip.finances.gouv.fr" TargetMode="External"/><Relationship Id="rId10" Type="http://schemas.openxmlformats.org/officeDocument/2006/relationships/hyperlink" Target="mailto:drfip13.ppr.gestionpbl@dgfip.finances.gouv.fr" TargetMode="External"/><Relationship Id="rId11" Type="http://schemas.openxmlformats.org/officeDocument/2006/relationships/hyperlink" Target="mailto:drfip13.ppr.gestionpbl@dgfip.finances.gouv.fr" TargetMode="External"/><Relationship Id="rId12" Type="http://schemas.openxmlformats.org/officeDocument/2006/relationships/hyperlink" Target="mailto:drfip13.ppr.gestionpbl@dgfip.finances.gouv.fr" TargetMode="External"/><Relationship Id="rId13" Type="http://schemas.openxmlformats.org/officeDocument/2006/relationships/hyperlink" Target="mailto:drfip13.ppr.gestionpbl@dgfip.finances.gouv.fr" TargetMode="External"/><Relationship Id="rId14" Type="http://schemas.openxmlformats.org/officeDocument/2006/relationships/hyperlink" Target="mailto:drfip13.ppr.gestionpbl@dgfip.finances.gouv.fr" TargetMode="External"/><Relationship Id="rId15" Type="http://schemas.openxmlformats.org/officeDocument/2006/relationships/hyperlink" Target="mailto:christine-1.maziere@dgfip.finances.gouv.fr" TargetMode="External"/><Relationship Id="rId16" Type="http://schemas.openxmlformats.org/officeDocument/2006/relationships/hyperlink" Target="mailto:christine-1.maziere@dgfip.finances.gouv.fr" TargetMode="External"/><Relationship Id="rId17" Type="http://schemas.openxmlformats.org/officeDocument/2006/relationships/hyperlink" Target="mailto:isabelle.rouland@dgfip.finances.gouv.fr" TargetMode="External"/><Relationship Id="rId18" Type="http://schemas.openxmlformats.org/officeDocument/2006/relationships/hyperlink" Target="mailto:isabelle.rouland@dgfip.finances.gouv.fr" TargetMode="External"/><Relationship Id="rId19" Type="http://schemas.openxmlformats.org/officeDocument/2006/relationships/hyperlink" Target="mailto:antoine.nascimento-da-silva@dgfip.finances.gouv.fr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mailto:drfip13.ppr.gestionpbl@dgfip.finances.gouv.fr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mailto:francois.wattez@dgfip.finances.gouv.fr" TargetMode="External"/><Relationship Id="rId2" Type="http://schemas.openxmlformats.org/officeDocument/2006/relationships/hyperlink" Target="mailto:esi.marseille.st@dgfip.finances.gouv.fr" TargetMode="Externa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philippe.kolodziej@douane.finances.gouv.fr" TargetMode="External"/><Relationship Id="rId2" Type="http://schemas.openxmlformats.org/officeDocument/2006/relationships/hyperlink" Target="mailto:philippe.kolodziej@douane.finances.gouv.fr" TargetMode="External"/><Relationship Id="rId3" Type="http://schemas.openxmlformats.org/officeDocument/2006/relationships/hyperlink" Target="mailto:thomas.fratello@douane.finances.gouv.fr" TargetMode="External"/><Relationship Id="rId4" Type="http://schemas.openxmlformats.org/officeDocument/2006/relationships/hyperlink" Target="mailto:thomas.fratello@douane.finances.gouv.fr" TargetMode="External"/><Relationship Id="rId5" Type="http://schemas.openxmlformats.org/officeDocument/2006/relationships/hyperlink" Target="mailto:jacques.isoard@douane.finances.gouv.fr" TargetMode="External"/><Relationship Id="rId6" Type="http://schemas.openxmlformats.org/officeDocument/2006/relationships/hyperlink" Target="mailto:jacques.isoard@douane.finances.gouv.fr" TargetMode="External"/><Relationship Id="rId7" Type="http://schemas.openxmlformats.org/officeDocument/2006/relationships/hyperlink" Target="mailto:joseph.de-santis@douane.finances.gouv.fr" TargetMode="External"/><Relationship Id="rId8" Type="http://schemas.openxmlformats.org/officeDocument/2006/relationships/hyperlink" Target="mailto:joseph.de-santis@douane.finances.gouv.fr" TargetMode="External"/><Relationship Id="rId9" Type="http://schemas.openxmlformats.org/officeDocument/2006/relationships/hyperlink" Target="mailto:frederique.ozoux@douane.finances.gouv.fr" TargetMode="External"/><Relationship Id="rId10" Type="http://schemas.openxmlformats.org/officeDocument/2006/relationships/hyperlink" Target="mailto:frederique.ozoux@douane.finances.gouv.fr" TargetMode="External"/><Relationship Id="rId11" Type="http://schemas.openxmlformats.org/officeDocument/2006/relationships/hyperlink" Target="mailto:patrice.bartholo@douane.finances.gouv.fr" TargetMode="External"/><Relationship Id="rId12" Type="http://schemas.openxmlformats.org/officeDocument/2006/relationships/hyperlink" Target="mailto:patrice.bartholo@douane.finances.gouv.fr" TargetMode="External"/><Relationship Id="rId13" Type="http://schemas.openxmlformats.org/officeDocument/2006/relationships/hyperlink" Target="mailto:sophie.guerin-quervelle@douane.finances.gouv.fr" TargetMode="External"/><Relationship Id="rId14" Type="http://schemas.openxmlformats.org/officeDocument/2006/relationships/hyperlink" Target="mailto:sophie.guerin-quervelle@douane.finances.gouv.fr" TargetMode="External"/><Relationship Id="rId15" Type="http://schemas.openxmlformats.org/officeDocument/2006/relationships/hyperlink" Target="mailto:clemence.gueret@douane.finances.gouv.fr" TargetMode="External"/><Relationship Id="rId16" Type="http://schemas.openxmlformats.org/officeDocument/2006/relationships/hyperlink" Target="mailto:clemence.gueret@douane.finances.gouv.fr" TargetMode="External"/><Relationship Id="rId17" Type="http://schemas.openxmlformats.org/officeDocument/2006/relationships/hyperlink" Target="mailto:sonia.bodier@douane.finances.gouv.fr" TargetMode="External"/><Relationship Id="rId18" Type="http://schemas.openxmlformats.org/officeDocument/2006/relationships/hyperlink" Target="mailto:sonia.bodier@douane.finances.gouv.fr" TargetMode="External"/><Relationship Id="rId19" Type="http://schemas.openxmlformats.org/officeDocument/2006/relationships/hyperlink" Target="mailto:jean-daniel.zanetti@douane.finances.gouv.fr" TargetMode="External"/><Relationship Id="rId20" Type="http://schemas.openxmlformats.org/officeDocument/2006/relationships/hyperlink" Target="mailto:jean-daniel.zanetti@douane.finances.gouv.fr" TargetMode="External"/><Relationship Id="rId21" Type="http://schemas.openxmlformats.org/officeDocument/2006/relationships/hyperlink" Target="mailto:thomas.morelli@douane.finances.gouv.fr" TargetMode="External"/><Relationship Id="rId22" Type="http://schemas.openxmlformats.org/officeDocument/2006/relationships/hyperlink" Target="mailto:thomas.morelli@douane.finances.gouv.fr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laurent.porcher@vaucluse.gouv.fr" TargetMode="External"/><Relationship Id="rId2" Type="http://schemas.openxmlformats.org/officeDocument/2006/relationships/hyperlink" Target="mailto:laurent.porcher@vaucluse.gouv.fr" TargetMode="External"/><Relationship Id="rId3" Type="http://schemas.openxmlformats.org/officeDocument/2006/relationships/hyperlink" Target="mailto:cyrille.charnaud@vaucluse.gouv.fr" TargetMode="External"/><Relationship Id="rId4" Type="http://schemas.openxmlformats.org/officeDocument/2006/relationships/hyperlink" Target="mailto:eric.huyghues-beaufond@vaucluse.gouv.fr" TargetMode="External"/><Relationship Id="rId5" Type="http://schemas.openxmlformats.org/officeDocument/2006/relationships/hyperlink" Target="mailto:philippe.de-brion@vaucluse.gouv.fr" TargetMode="External"/><Relationship Id="rId6" Type="http://schemas.openxmlformats.org/officeDocument/2006/relationships/hyperlink" Target="mailto:eric.huyghues-beaufond@vaucluse.gouv.fr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048576"/>
  <sheetViews>
    <sheetView showFormulas="false" showGridLines="true" showRowColHeaders="true" showZeros="true" rightToLeft="false" tabSelected="false" showOutlineSymbols="true" defaultGridColor="true" view="normal" topLeftCell="A7" colorId="64" zoomScale="67" zoomScaleNormal="67" zoomScalePageLayoutView="100" workbookViewId="0">
      <selection pane="topLeft" activeCell="E24" activeCellId="0" sqref="E24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34.14"/>
    <col collapsed="false" customWidth="true" hidden="false" outlineLevel="0" max="2" min="2" style="1" width="13.42"/>
    <col collapsed="false" customWidth="true" hidden="false" outlineLevel="0" max="3" min="3" style="2" width="24.29"/>
    <col collapsed="false" customWidth="true" hidden="false" outlineLevel="0" max="4" min="4" style="2" width="36.15"/>
    <col collapsed="false" customWidth="true" hidden="false" outlineLevel="0" max="5" min="5" style="2" width="23.71"/>
    <col collapsed="false" customWidth="true" hidden="false" outlineLevel="0" max="6" min="6" style="2" width="21.71"/>
    <col collapsed="false" customWidth="true" hidden="false" outlineLevel="0" max="7" min="7" style="2" width="17"/>
    <col collapsed="false" customWidth="true" hidden="false" outlineLevel="0" max="10" min="8" style="2" width="21.71"/>
    <col collapsed="false" customWidth="true" hidden="false" outlineLevel="0" max="11" min="11" style="2" width="36.72"/>
    <col collapsed="false" customWidth="true" hidden="false" outlineLevel="0" max="13" min="12" style="2" width="21.71"/>
    <col collapsed="false" customWidth="true" hidden="false" outlineLevel="0" max="14" min="14" style="2" width="39.13"/>
    <col collapsed="false" customWidth="true" hidden="false" outlineLevel="0" max="15" min="15" style="2" width="21.71"/>
    <col collapsed="false" customWidth="true" hidden="false" outlineLevel="0" max="16" min="16" style="2" width="15.57"/>
    <col collapsed="false" customWidth="true" hidden="false" outlineLevel="0" max="1009" min="17" style="2" width="21.71"/>
    <col collapsed="false" customWidth="true" hidden="false" outlineLevel="0" max="1017" min="1012" style="3" width="11.43"/>
    <col collapsed="false" customWidth="true" hidden="false" outlineLevel="0" max="16384" min="16382" style="3" width="11.53"/>
  </cols>
  <sheetData>
    <row r="1" customFormat="false" ht="85.5" hidden="false" customHeight="true" outlineLevel="0" collapsed="false"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customFormat="false" ht="33" hidden="false" customHeight="true" outlineLevel="0" collapsed="false">
      <c r="K2" s="5"/>
      <c r="L2" s="5"/>
      <c r="M2" s="5"/>
      <c r="N2" s="5"/>
    </row>
    <row r="3" customFormat="false" ht="39.75" hidden="false" customHeight="true" outlineLevel="0" collapsed="false">
      <c r="C3" s="6" t="s">
        <v>1</v>
      </c>
      <c r="D3" s="7"/>
      <c r="E3" s="7"/>
      <c r="F3" s="7"/>
      <c r="I3" s="8" t="s">
        <v>2</v>
      </c>
      <c r="J3" s="8"/>
      <c r="K3" s="8"/>
      <c r="L3" s="8"/>
      <c r="M3" s="8"/>
      <c r="N3" s="8"/>
      <c r="O3" s="8"/>
    </row>
    <row r="4" customFormat="false" ht="39.75" hidden="false" customHeight="true" outlineLevel="0" collapsed="false">
      <c r="C4" s="6" t="s">
        <v>3</v>
      </c>
      <c r="D4" s="7"/>
      <c r="E4" s="7"/>
      <c r="F4" s="7"/>
      <c r="I4" s="9"/>
      <c r="J4" s="9"/>
      <c r="K4" s="9"/>
      <c r="L4" s="9"/>
      <c r="M4" s="9"/>
      <c r="N4" s="9"/>
      <c r="O4" s="9"/>
    </row>
    <row r="5" customFormat="false" ht="39.75" hidden="false" customHeight="true" outlineLevel="0" collapsed="false">
      <c r="C5" s="6" t="s">
        <v>4</v>
      </c>
      <c r="D5" s="7"/>
      <c r="E5" s="7"/>
      <c r="F5" s="7"/>
      <c r="I5" s="9"/>
      <c r="J5" s="9"/>
      <c r="K5" s="9"/>
      <c r="L5" s="9"/>
      <c r="M5" s="9"/>
      <c r="N5" s="9"/>
      <c r="O5" s="9"/>
    </row>
    <row r="6" customFormat="false" ht="41.25" hidden="false" customHeight="true" outlineLevel="0" collapsed="false">
      <c r="C6" s="6" t="s">
        <v>5</v>
      </c>
      <c r="D6" s="10" t="s">
        <v>6</v>
      </c>
      <c r="E6" s="10"/>
      <c r="F6" s="10"/>
      <c r="K6" s="5"/>
      <c r="L6" s="5"/>
      <c r="M6" s="5"/>
      <c r="N6" s="5"/>
    </row>
    <row r="7" customFormat="false" ht="33.75" hidden="false" customHeight="true" outlineLevel="0" collapsed="false">
      <c r="D7" s="3"/>
    </row>
    <row r="8" customFormat="false" ht="25.5" hidden="false" customHeight="true" outlineLevel="0" collapsed="false">
      <c r="A8" s="11" t="s">
        <v>7</v>
      </c>
      <c r="B8" s="12"/>
      <c r="C8" s="13" t="s">
        <v>8</v>
      </c>
      <c r="D8" s="13"/>
      <c r="E8" s="14" t="s">
        <v>9</v>
      </c>
      <c r="F8" s="14"/>
      <c r="G8" s="14"/>
      <c r="H8" s="14"/>
      <c r="I8" s="15" t="s">
        <v>10</v>
      </c>
      <c r="J8" s="15"/>
      <c r="K8" s="15"/>
      <c r="L8" s="15" t="s">
        <v>11</v>
      </c>
      <c r="M8" s="15"/>
      <c r="N8" s="15"/>
      <c r="O8" s="16" t="s">
        <v>12</v>
      </c>
      <c r="P8" s="17" t="s">
        <v>13</v>
      </c>
      <c r="Q8" s="18" t="s">
        <v>14</v>
      </c>
      <c r="R8" s="19" t="s">
        <v>15</v>
      </c>
      <c r="S8" s="20" t="s">
        <v>16</v>
      </c>
      <c r="T8" s="20"/>
      <c r="U8" s="20"/>
    </row>
    <row r="9" customFormat="false" ht="192.75" hidden="false" customHeight="true" outlineLevel="0" collapsed="false">
      <c r="A9" s="11"/>
      <c r="B9" s="21" t="s">
        <v>17</v>
      </c>
      <c r="C9" s="22" t="s">
        <v>18</v>
      </c>
      <c r="D9" s="22" t="s">
        <v>19</v>
      </c>
      <c r="E9" s="23" t="s">
        <v>20</v>
      </c>
      <c r="F9" s="23"/>
      <c r="G9" s="23"/>
      <c r="H9" s="23"/>
      <c r="I9" s="24" t="s">
        <v>21</v>
      </c>
      <c r="J9" s="24" t="s">
        <v>22</v>
      </c>
      <c r="K9" s="24" t="s">
        <v>23</v>
      </c>
      <c r="L9" s="24" t="s">
        <v>21</v>
      </c>
      <c r="M9" s="24" t="s">
        <v>22</v>
      </c>
      <c r="N9" s="24" t="s">
        <v>23</v>
      </c>
      <c r="O9" s="16"/>
      <c r="P9" s="17"/>
      <c r="Q9" s="18"/>
      <c r="R9" s="19"/>
      <c r="S9" s="25" t="s">
        <v>24</v>
      </c>
      <c r="T9" s="26" t="s">
        <v>25</v>
      </c>
      <c r="U9" s="27" t="s">
        <v>26</v>
      </c>
    </row>
    <row r="10" s="1" customFormat="true" ht="45" hidden="false" customHeight="true" outlineLevel="0" collapsed="false">
      <c r="A10" s="28" t="s">
        <v>27</v>
      </c>
      <c r="B10" s="29" t="s">
        <v>28</v>
      </c>
      <c r="C10" s="30" t="s">
        <v>29</v>
      </c>
      <c r="D10" s="31" t="s">
        <v>30</v>
      </c>
      <c r="E10" s="32" t="s">
        <v>31</v>
      </c>
      <c r="F10" s="32"/>
      <c r="G10" s="32"/>
      <c r="H10" s="32"/>
      <c r="I10" s="31" t="s">
        <v>32</v>
      </c>
      <c r="J10" s="33" t="n">
        <v>490185700</v>
      </c>
      <c r="K10" s="34" t="s">
        <v>33</v>
      </c>
      <c r="L10" s="31" t="s">
        <v>32</v>
      </c>
      <c r="M10" s="33" t="n">
        <v>490185700</v>
      </c>
      <c r="N10" s="34" t="s">
        <v>33</v>
      </c>
      <c r="O10" s="35" t="n">
        <v>897</v>
      </c>
      <c r="P10" s="36" t="s">
        <v>34</v>
      </c>
      <c r="Q10" s="31" t="s">
        <v>35</v>
      </c>
      <c r="R10" s="31" t="s">
        <v>35</v>
      </c>
      <c r="S10" s="37"/>
      <c r="T10" s="31"/>
      <c r="U10" s="38" t="n">
        <f aca="false">(S10+T10)*12</f>
        <v>0</v>
      </c>
    </row>
    <row r="11" customFormat="false" ht="51.75" hidden="false" customHeight="true" outlineLevel="0" collapsed="false">
      <c r="A11" s="39" t="s">
        <v>36</v>
      </c>
      <c r="B11" s="40" t="s">
        <v>37</v>
      </c>
      <c r="C11" s="30" t="s">
        <v>29</v>
      </c>
      <c r="D11" s="31" t="s">
        <v>30</v>
      </c>
      <c r="E11" s="32" t="s">
        <v>38</v>
      </c>
      <c r="F11" s="32"/>
      <c r="G11" s="32"/>
      <c r="H11" s="32"/>
      <c r="I11" s="31" t="s">
        <v>39</v>
      </c>
      <c r="J11" s="33" t="n">
        <v>442341266</v>
      </c>
      <c r="K11" s="41" t="s">
        <v>40</v>
      </c>
      <c r="L11" s="31" t="s">
        <v>41</v>
      </c>
      <c r="M11" s="33" t="n">
        <v>442341259</v>
      </c>
      <c r="N11" s="41" t="s">
        <v>42</v>
      </c>
      <c r="O11" s="42" t="n">
        <v>1157</v>
      </c>
      <c r="P11" s="43" t="s">
        <v>34</v>
      </c>
      <c r="Q11" s="31" t="s">
        <v>35</v>
      </c>
      <c r="R11" s="31" t="s">
        <v>35</v>
      </c>
      <c r="S11" s="44"/>
      <c r="T11" s="45"/>
      <c r="U11" s="38" t="n">
        <f aca="false">(S11+T11)*12</f>
        <v>0</v>
      </c>
    </row>
    <row r="12" customFormat="false" ht="43.5" hidden="false" customHeight="true" outlineLevel="0" collapsed="false">
      <c r="A12" s="39" t="s">
        <v>43</v>
      </c>
      <c r="B12" s="40" t="s">
        <v>44</v>
      </c>
      <c r="C12" s="30" t="s">
        <v>29</v>
      </c>
      <c r="D12" s="31" t="s">
        <v>30</v>
      </c>
      <c r="E12" s="32" t="s">
        <v>45</v>
      </c>
      <c r="F12" s="32"/>
      <c r="G12" s="32"/>
      <c r="H12" s="32"/>
      <c r="I12" s="31" t="s">
        <v>46</v>
      </c>
      <c r="J12" s="46" t="s">
        <v>47</v>
      </c>
      <c r="K12" s="41" t="s">
        <v>48</v>
      </c>
      <c r="L12" s="31" t="s">
        <v>49</v>
      </c>
      <c r="M12" s="33" t="n">
        <v>625697091</v>
      </c>
      <c r="N12" s="41" t="s">
        <v>50</v>
      </c>
      <c r="O12" s="42" t="n">
        <v>1026</v>
      </c>
      <c r="P12" s="43" t="s">
        <v>34</v>
      </c>
      <c r="Q12" s="31" t="s">
        <v>35</v>
      </c>
      <c r="R12" s="31" t="s">
        <v>35</v>
      </c>
      <c r="S12" s="44"/>
      <c r="T12" s="45"/>
      <c r="U12" s="38" t="n">
        <f aca="false">(S12+T12)*12</f>
        <v>0</v>
      </c>
    </row>
    <row r="13" customFormat="false" ht="43.5" hidden="false" customHeight="true" outlineLevel="0" collapsed="false">
      <c r="A13" s="39" t="s">
        <v>51</v>
      </c>
      <c r="B13" s="40" t="s">
        <v>52</v>
      </c>
      <c r="C13" s="30" t="s">
        <v>29</v>
      </c>
      <c r="D13" s="31" t="s">
        <v>30</v>
      </c>
      <c r="E13" s="32" t="s">
        <v>53</v>
      </c>
      <c r="F13" s="32"/>
      <c r="G13" s="32"/>
      <c r="H13" s="32"/>
      <c r="I13" s="30" t="s">
        <v>54</v>
      </c>
      <c r="J13" s="46" t="s">
        <v>55</v>
      </c>
      <c r="K13" s="41" t="s">
        <v>56</v>
      </c>
      <c r="L13" s="30" t="s">
        <v>54</v>
      </c>
      <c r="M13" s="46" t="s">
        <v>55</v>
      </c>
      <c r="N13" s="41" t="s">
        <v>56</v>
      </c>
      <c r="O13" s="42" t="n">
        <v>1534</v>
      </c>
      <c r="P13" s="43" t="s">
        <v>34</v>
      </c>
      <c r="Q13" s="31" t="s">
        <v>35</v>
      </c>
      <c r="R13" s="31" t="s">
        <v>35</v>
      </c>
      <c r="S13" s="44"/>
      <c r="T13" s="45"/>
      <c r="U13" s="38" t="n">
        <f aca="false">(S13+T13)*12</f>
        <v>0</v>
      </c>
    </row>
    <row r="14" customFormat="false" ht="43.5" hidden="false" customHeight="true" outlineLevel="0" collapsed="false">
      <c r="A14" s="39" t="s">
        <v>57</v>
      </c>
      <c r="B14" s="40" t="s">
        <v>58</v>
      </c>
      <c r="C14" s="30" t="s">
        <v>29</v>
      </c>
      <c r="D14" s="31" t="s">
        <v>30</v>
      </c>
      <c r="E14" s="32" t="s">
        <v>59</v>
      </c>
      <c r="F14" s="32"/>
      <c r="G14" s="32"/>
      <c r="H14" s="32"/>
      <c r="I14" s="30" t="s">
        <v>60</v>
      </c>
      <c r="J14" s="33" t="n">
        <v>609716877</v>
      </c>
      <c r="K14" s="41" t="s">
        <v>61</v>
      </c>
      <c r="L14" s="30" t="s">
        <v>60</v>
      </c>
      <c r="M14" s="33" t="n">
        <v>609716877</v>
      </c>
      <c r="N14" s="41" t="s">
        <v>61</v>
      </c>
      <c r="O14" s="42" t="n">
        <v>627</v>
      </c>
      <c r="P14" s="43" t="s">
        <v>34</v>
      </c>
      <c r="Q14" s="31" t="s">
        <v>35</v>
      </c>
      <c r="R14" s="31" t="s">
        <v>35</v>
      </c>
      <c r="S14" s="44"/>
      <c r="T14" s="45"/>
      <c r="U14" s="38" t="n">
        <f aca="false">(S14+T14)*12</f>
        <v>0</v>
      </c>
    </row>
    <row r="15" customFormat="false" ht="43.5" hidden="false" customHeight="true" outlineLevel="0" collapsed="false">
      <c r="A15" s="39" t="s">
        <v>62</v>
      </c>
      <c r="B15" s="40" t="s">
        <v>63</v>
      </c>
      <c r="C15" s="30" t="s">
        <v>29</v>
      </c>
      <c r="D15" s="31" t="s">
        <v>30</v>
      </c>
      <c r="E15" s="32" t="s">
        <v>64</v>
      </c>
      <c r="F15" s="32"/>
      <c r="G15" s="32"/>
      <c r="H15" s="32"/>
      <c r="I15" s="30" t="s">
        <v>65</v>
      </c>
      <c r="J15" s="33" t="n">
        <v>442851352</v>
      </c>
      <c r="K15" s="41" t="s">
        <v>66</v>
      </c>
      <c r="L15" s="30" t="s">
        <v>65</v>
      </c>
      <c r="M15" s="33" t="n">
        <v>629660776</v>
      </c>
      <c r="N15" s="41" t="s">
        <v>66</v>
      </c>
      <c r="O15" s="42" t="n">
        <v>350</v>
      </c>
      <c r="P15" s="43" t="s">
        <v>34</v>
      </c>
      <c r="Q15" s="31" t="s">
        <v>35</v>
      </c>
      <c r="R15" s="31" t="s">
        <v>35</v>
      </c>
      <c r="S15" s="44"/>
      <c r="T15" s="45"/>
      <c r="U15" s="38" t="n">
        <f aca="false">(S15+T15)*12</f>
        <v>0</v>
      </c>
    </row>
    <row r="16" customFormat="false" ht="43.5" hidden="false" customHeight="true" outlineLevel="0" collapsed="false">
      <c r="A16" s="39" t="s">
        <v>67</v>
      </c>
      <c r="B16" s="40" t="s">
        <v>68</v>
      </c>
      <c r="C16" s="30" t="s">
        <v>29</v>
      </c>
      <c r="D16" s="31" t="s">
        <v>30</v>
      </c>
      <c r="E16" s="32" t="s">
        <v>69</v>
      </c>
      <c r="F16" s="32"/>
      <c r="G16" s="32"/>
      <c r="H16" s="32"/>
      <c r="I16" s="30" t="s">
        <v>70</v>
      </c>
      <c r="J16" s="33" t="n">
        <v>413951574</v>
      </c>
      <c r="K16" s="41" t="s">
        <v>71</v>
      </c>
      <c r="L16" s="30" t="s">
        <v>72</v>
      </c>
      <c r="M16" s="33" t="n">
        <v>619944393</v>
      </c>
      <c r="N16" s="41" t="s">
        <v>73</v>
      </c>
      <c r="O16" s="42" t="n">
        <v>600</v>
      </c>
      <c r="P16" s="43" t="s">
        <v>34</v>
      </c>
      <c r="Q16" s="31" t="s">
        <v>35</v>
      </c>
      <c r="R16" s="31" t="s">
        <v>35</v>
      </c>
      <c r="S16" s="44"/>
      <c r="T16" s="45"/>
      <c r="U16" s="38" t="n">
        <f aca="false">(S16+T16)*12</f>
        <v>0</v>
      </c>
    </row>
    <row r="17" customFormat="false" ht="43.5" hidden="false" customHeight="true" outlineLevel="0" collapsed="false">
      <c r="A17" s="39" t="s">
        <v>74</v>
      </c>
      <c r="B17" s="40" t="s">
        <v>75</v>
      </c>
      <c r="C17" s="30" t="s">
        <v>29</v>
      </c>
      <c r="D17" s="31" t="s">
        <v>30</v>
      </c>
      <c r="E17" s="30" t="s">
        <v>76</v>
      </c>
      <c r="F17" s="30"/>
      <c r="G17" s="30"/>
      <c r="H17" s="30"/>
      <c r="I17" s="47" t="s">
        <v>77</v>
      </c>
      <c r="J17" s="46" t="s">
        <v>78</v>
      </c>
      <c r="K17" s="48" t="s">
        <v>79</v>
      </c>
      <c r="L17" s="47" t="s">
        <v>77</v>
      </c>
      <c r="M17" s="46" t="s">
        <v>78</v>
      </c>
      <c r="N17" s="48" t="s">
        <v>79</v>
      </c>
      <c r="O17" s="42" t="n">
        <v>2333</v>
      </c>
      <c r="P17" s="43" t="s">
        <v>34</v>
      </c>
      <c r="Q17" s="30" t="s">
        <v>35</v>
      </c>
      <c r="R17" s="31" t="s">
        <v>35</v>
      </c>
      <c r="S17" s="44"/>
      <c r="T17" s="45"/>
      <c r="U17" s="38" t="n">
        <f aca="false">(S17+T17)*12</f>
        <v>0</v>
      </c>
    </row>
    <row r="18" customFormat="false" ht="28.5" hidden="false" customHeight="true" outlineLevel="0" collapsed="false">
      <c r="O18" s="49"/>
      <c r="S18" s="50" t="s">
        <v>80</v>
      </c>
      <c r="T18" s="50"/>
      <c r="U18" s="51" t="n">
        <f aca="false">SUM(U10:U17)</f>
        <v>0</v>
      </c>
    </row>
    <row r="19" customFormat="false" ht="28.5" hidden="false" customHeight="true" outlineLevel="0" collapsed="false">
      <c r="S19" s="52" t="s">
        <v>81</v>
      </c>
      <c r="T19" s="52"/>
      <c r="U19" s="53" t="n">
        <f aca="false">U20-U18</f>
        <v>0</v>
      </c>
    </row>
    <row r="20" customFormat="false" ht="36" hidden="false" customHeight="true" outlineLevel="0" collapsed="false">
      <c r="S20" s="54" t="s">
        <v>82</v>
      </c>
      <c r="T20" s="54"/>
      <c r="U20" s="55" t="n">
        <f aca="false">U18*1.2</f>
        <v>0</v>
      </c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8">
    <mergeCell ref="C1:U1"/>
    <mergeCell ref="D3:F3"/>
    <mergeCell ref="I3:O3"/>
    <mergeCell ref="D4:F4"/>
    <mergeCell ref="D5:F5"/>
    <mergeCell ref="D6:F6"/>
    <mergeCell ref="A8:A9"/>
    <mergeCell ref="C8:D8"/>
    <mergeCell ref="E8:H8"/>
    <mergeCell ref="I8:K8"/>
    <mergeCell ref="L8:N8"/>
    <mergeCell ref="O8:O9"/>
    <mergeCell ref="P8:P9"/>
    <mergeCell ref="Q8:Q9"/>
    <mergeCell ref="R8:R9"/>
    <mergeCell ref="S8:U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  <mergeCell ref="S18:T18"/>
    <mergeCell ref="S19:T19"/>
    <mergeCell ref="S20:T20"/>
  </mergeCells>
  <conditionalFormatting sqref="P10:P17">
    <cfRule type="cellIs" priority="2" operator="equal" aboveAverage="0" equalAverage="0" bottom="0" percent="0" rank="0" text="" dxfId="0">
      <formula>"OUI"</formula>
    </cfRule>
  </conditionalFormatting>
  <hyperlinks>
    <hyperlink ref="K10" r:id="rId1" display="fabien.laurand@dgfip.finances.gouv.fr"/>
    <hyperlink ref="N10" r:id="rId2" display="fabien.laurand@dgfip.finances.gouv.fr"/>
    <hyperlink ref="K11" r:id="rId3" display="fabrice.severin@dgfip.finances.gouv.fr"/>
    <hyperlink ref="N11" r:id="rId4" display="emmanuel.sarantis@dgfip.finances.gouv.fr"/>
    <hyperlink ref="K12" r:id="rId5" display="emmanuel.auger@dgfip.fiances.gouv.fr"/>
    <hyperlink ref="N12" r:id="rId6" display="xavier.giovannelli@dgfip.finances.gouv.fr"/>
    <hyperlink ref="K13" r:id="rId7" display="didier.long@dgfip.finances.gouv.fr"/>
    <hyperlink ref="N13" r:id="rId8" display="didier.long@dgfip.finances.gouv.fr"/>
    <hyperlink ref="K14" r:id="rId9" display="didier.laye@dgfip.finances.gouv.fr"/>
    <hyperlink ref="N14" r:id="rId10" display="didier.laye@dgfip.finances.gouv.fr"/>
    <hyperlink ref="K16" r:id="rId11" display="pascale.mazzocchi@dgfip.fiances.gouv.fr"/>
    <hyperlink ref="N16" r:id="rId12" display="Jean-marie.gayraud@dgfip.finances.gouv.fr"/>
    <hyperlink ref="K17" r:id="rId13" display="gerald.foncelle@dgfip.finances.gouv.fr"/>
    <hyperlink ref="N17" r:id="rId14" display="gerald.foncelle@dgfip.finances.gouv.fr"/>
  </hyperlinks>
  <printOptions headings="false" gridLines="false" gridLinesSet="true" horizontalCentered="false" verticalCentered="false"/>
  <pageMargins left="0.209722222222222" right="0.275694444444444" top="0.39375" bottom="0.472222222222222" header="0.511811023622047" footer="0.511811023622047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normal" topLeftCell="A7" colorId="64" zoomScale="67" zoomScaleNormal="67" zoomScalePageLayoutView="100" workbookViewId="0">
      <selection pane="topLeft" activeCell="C29" activeCellId="0" sqref="C29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34.14"/>
    <col collapsed="false" customWidth="true" hidden="false" outlineLevel="0" max="2" min="2" style="1" width="13.42"/>
    <col collapsed="false" customWidth="true" hidden="false" outlineLevel="0" max="3" min="3" style="2" width="24.29"/>
    <col collapsed="false" customWidth="true" hidden="false" outlineLevel="0" max="4" min="4" style="2" width="36.15"/>
    <col collapsed="false" customWidth="true" hidden="false" outlineLevel="0" max="5" min="5" style="2" width="23.71"/>
    <col collapsed="false" customWidth="true" hidden="false" outlineLevel="0" max="6" min="6" style="2" width="21.71"/>
    <col collapsed="false" customWidth="true" hidden="false" outlineLevel="0" max="7" min="7" style="2" width="17"/>
    <col collapsed="false" customWidth="true" hidden="false" outlineLevel="0" max="10" min="8" style="2" width="21.71"/>
    <col collapsed="false" customWidth="true" hidden="false" outlineLevel="0" max="11" min="11" style="2" width="40.04"/>
    <col collapsed="false" customWidth="true" hidden="false" outlineLevel="0" max="13" min="12" style="2" width="21.71"/>
    <col collapsed="false" customWidth="true" hidden="false" outlineLevel="0" max="14" min="14" style="2" width="39.13"/>
    <col collapsed="false" customWidth="true" hidden="false" outlineLevel="0" max="15" min="15" style="2" width="21.71"/>
    <col collapsed="false" customWidth="true" hidden="false" outlineLevel="0" max="16" min="16" style="2" width="15.57"/>
    <col collapsed="false" customWidth="true" hidden="false" outlineLevel="0" max="1009" min="17" style="2" width="21.71"/>
    <col collapsed="false" customWidth="true" hidden="false" outlineLevel="0" max="1017" min="1012" style="3" width="11.43"/>
    <col collapsed="false" customWidth="true" hidden="false" outlineLevel="0" max="16384" min="16382" style="3" width="11.53"/>
  </cols>
  <sheetData>
    <row r="1" customFormat="false" ht="85.5" hidden="false" customHeight="true" outlineLevel="0" collapsed="false"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customFormat="false" ht="33" hidden="false" customHeight="true" outlineLevel="0" collapsed="false">
      <c r="K2" s="5"/>
      <c r="L2" s="5"/>
      <c r="M2" s="5"/>
      <c r="N2" s="5"/>
    </row>
    <row r="3" customFormat="false" ht="39.75" hidden="false" customHeight="true" outlineLevel="0" collapsed="false">
      <c r="C3" s="6" t="s">
        <v>1</v>
      </c>
      <c r="D3" s="7"/>
      <c r="E3" s="7"/>
      <c r="F3" s="7"/>
      <c r="I3" s="8" t="s">
        <v>2</v>
      </c>
      <c r="J3" s="8"/>
      <c r="K3" s="8"/>
      <c r="L3" s="8"/>
      <c r="M3" s="8"/>
      <c r="N3" s="8"/>
      <c r="O3" s="8"/>
    </row>
    <row r="4" customFormat="false" ht="39.75" hidden="false" customHeight="true" outlineLevel="0" collapsed="false">
      <c r="C4" s="6" t="s">
        <v>3</v>
      </c>
      <c r="D4" s="7"/>
      <c r="E4" s="7"/>
      <c r="F4" s="7"/>
      <c r="I4" s="9"/>
      <c r="J4" s="9"/>
      <c r="K4" s="9"/>
      <c r="L4" s="9"/>
      <c r="M4" s="9"/>
      <c r="N4" s="9"/>
      <c r="O4" s="9"/>
    </row>
    <row r="5" customFormat="false" ht="39.75" hidden="false" customHeight="true" outlineLevel="0" collapsed="false">
      <c r="C5" s="6" t="s">
        <v>4</v>
      </c>
      <c r="D5" s="7"/>
      <c r="E5" s="7"/>
      <c r="F5" s="7"/>
      <c r="I5" s="9"/>
      <c r="J5" s="9"/>
      <c r="K5" s="9"/>
      <c r="L5" s="9"/>
      <c r="M5" s="9"/>
      <c r="N5" s="9"/>
      <c r="O5" s="9"/>
    </row>
    <row r="6" customFormat="false" ht="41.25" hidden="false" customHeight="true" outlineLevel="0" collapsed="false">
      <c r="C6" s="6" t="s">
        <v>83</v>
      </c>
      <c r="D6" s="10" t="s">
        <v>84</v>
      </c>
      <c r="E6" s="10"/>
      <c r="F6" s="10"/>
      <c r="K6" s="5"/>
      <c r="L6" s="5"/>
      <c r="M6" s="5"/>
      <c r="N6" s="5"/>
    </row>
    <row r="7" customFormat="false" ht="33.75" hidden="false" customHeight="true" outlineLevel="0" collapsed="false">
      <c r="D7" s="3"/>
    </row>
    <row r="8" customFormat="false" ht="25.5" hidden="false" customHeight="true" outlineLevel="0" collapsed="false">
      <c r="A8" s="11" t="s">
        <v>7</v>
      </c>
      <c r="B8" s="12"/>
      <c r="C8" s="13" t="s">
        <v>8</v>
      </c>
      <c r="D8" s="13"/>
      <c r="E8" s="14" t="s">
        <v>9</v>
      </c>
      <c r="F8" s="14"/>
      <c r="G8" s="14"/>
      <c r="H8" s="14"/>
      <c r="I8" s="15" t="s">
        <v>10</v>
      </c>
      <c r="J8" s="15"/>
      <c r="K8" s="15"/>
      <c r="L8" s="15" t="s">
        <v>11</v>
      </c>
      <c r="M8" s="15"/>
      <c r="N8" s="15"/>
      <c r="O8" s="16" t="s">
        <v>12</v>
      </c>
      <c r="P8" s="17" t="s">
        <v>13</v>
      </c>
      <c r="Q8" s="18" t="s">
        <v>14</v>
      </c>
      <c r="R8" s="19" t="s">
        <v>15</v>
      </c>
      <c r="S8" s="20" t="s">
        <v>16</v>
      </c>
      <c r="T8" s="20"/>
      <c r="U8" s="20"/>
    </row>
    <row r="9" customFormat="false" ht="192.75" hidden="false" customHeight="true" outlineLevel="0" collapsed="false">
      <c r="A9" s="11"/>
      <c r="B9" s="21" t="s">
        <v>17</v>
      </c>
      <c r="C9" s="22" t="s">
        <v>18</v>
      </c>
      <c r="D9" s="22" t="s">
        <v>19</v>
      </c>
      <c r="E9" s="23" t="s">
        <v>20</v>
      </c>
      <c r="F9" s="23"/>
      <c r="G9" s="23"/>
      <c r="H9" s="23"/>
      <c r="I9" s="24" t="s">
        <v>21</v>
      </c>
      <c r="J9" s="24" t="s">
        <v>22</v>
      </c>
      <c r="K9" s="24" t="s">
        <v>23</v>
      </c>
      <c r="L9" s="24" t="s">
        <v>21</v>
      </c>
      <c r="M9" s="24" t="s">
        <v>22</v>
      </c>
      <c r="N9" s="24" t="s">
        <v>23</v>
      </c>
      <c r="O9" s="16"/>
      <c r="P9" s="17"/>
      <c r="Q9" s="18"/>
      <c r="R9" s="19"/>
      <c r="S9" s="25" t="s">
        <v>24</v>
      </c>
      <c r="T9" s="26" t="s">
        <v>25</v>
      </c>
      <c r="U9" s="27" t="s">
        <v>26</v>
      </c>
    </row>
    <row r="10" s="1" customFormat="true" ht="45" hidden="false" customHeight="true" outlineLevel="0" collapsed="false">
      <c r="A10" s="28" t="s">
        <v>85</v>
      </c>
      <c r="B10" s="29" t="s">
        <v>86</v>
      </c>
      <c r="C10" s="30" t="s">
        <v>29</v>
      </c>
      <c r="D10" s="31" t="s">
        <v>30</v>
      </c>
      <c r="E10" s="32" t="s">
        <v>87</v>
      </c>
      <c r="F10" s="32"/>
      <c r="G10" s="32"/>
      <c r="H10" s="32"/>
      <c r="I10" s="31" t="s">
        <v>88</v>
      </c>
      <c r="J10" s="46" t="n">
        <v>632646865</v>
      </c>
      <c r="K10" s="56" t="s">
        <v>89</v>
      </c>
      <c r="L10" s="31" t="s">
        <v>88</v>
      </c>
      <c r="M10" s="46" t="n">
        <v>632646865</v>
      </c>
      <c r="N10" s="56" t="s">
        <v>89</v>
      </c>
      <c r="O10" s="35" t="n">
        <v>4755</v>
      </c>
      <c r="P10" s="36" t="s">
        <v>34</v>
      </c>
      <c r="Q10" s="31" t="s">
        <v>35</v>
      </c>
      <c r="R10" s="31" t="s">
        <v>35</v>
      </c>
      <c r="S10" s="37"/>
      <c r="T10" s="31"/>
      <c r="U10" s="38" t="n">
        <f aca="false">(S10+T10)*12</f>
        <v>0</v>
      </c>
    </row>
    <row r="11" customFormat="false" ht="51.75" hidden="false" customHeight="true" outlineLevel="0" collapsed="false">
      <c r="A11" s="28" t="s">
        <v>90</v>
      </c>
      <c r="B11" s="29" t="s">
        <v>91</v>
      </c>
      <c r="C11" s="30" t="s">
        <v>29</v>
      </c>
      <c r="D11" s="31" t="s">
        <v>30</v>
      </c>
      <c r="E11" s="32" t="s">
        <v>92</v>
      </c>
      <c r="F11" s="32"/>
      <c r="G11" s="32"/>
      <c r="H11" s="32"/>
      <c r="I11" s="31" t="s">
        <v>88</v>
      </c>
      <c r="J11" s="46" t="n">
        <v>632646866</v>
      </c>
      <c r="K11" s="56" t="s">
        <v>89</v>
      </c>
      <c r="L11" s="31" t="s">
        <v>93</v>
      </c>
      <c r="M11" s="33" t="n">
        <v>491179358</v>
      </c>
      <c r="N11" s="56" t="s">
        <v>89</v>
      </c>
      <c r="O11" s="42" t="n">
        <v>8456</v>
      </c>
      <c r="P11" s="43" t="s">
        <v>34</v>
      </c>
      <c r="Q11" s="31" t="s">
        <v>35</v>
      </c>
      <c r="R11" s="31" t="s">
        <v>35</v>
      </c>
      <c r="S11" s="44"/>
      <c r="T11" s="45"/>
      <c r="U11" s="38" t="n">
        <f aca="false">(S11+T11)*12</f>
        <v>0</v>
      </c>
    </row>
    <row r="12" customFormat="false" ht="43.5" hidden="false" customHeight="true" outlineLevel="0" collapsed="false">
      <c r="A12" s="28" t="s">
        <v>94</v>
      </c>
      <c r="B12" s="29" t="s">
        <v>95</v>
      </c>
      <c r="C12" s="30" t="s">
        <v>29</v>
      </c>
      <c r="D12" s="31" t="s">
        <v>30</v>
      </c>
      <c r="E12" s="32" t="s">
        <v>96</v>
      </c>
      <c r="F12" s="32"/>
      <c r="G12" s="32"/>
      <c r="H12" s="32"/>
      <c r="I12" s="31" t="s">
        <v>88</v>
      </c>
      <c r="J12" s="46" t="n">
        <v>632646865</v>
      </c>
      <c r="K12" s="56" t="s">
        <v>89</v>
      </c>
      <c r="L12" s="31" t="s">
        <v>88</v>
      </c>
      <c r="M12" s="46" t="n">
        <v>632646865</v>
      </c>
      <c r="N12" s="56" t="s">
        <v>89</v>
      </c>
      <c r="O12" s="42" t="n">
        <v>1631</v>
      </c>
      <c r="P12" s="43" t="s">
        <v>34</v>
      </c>
      <c r="Q12" s="31" t="s">
        <v>35</v>
      </c>
      <c r="R12" s="31" t="s">
        <v>35</v>
      </c>
      <c r="S12" s="44"/>
      <c r="T12" s="45"/>
      <c r="U12" s="38" t="n">
        <f aca="false">(S12+T12)*12</f>
        <v>0</v>
      </c>
    </row>
    <row r="13" customFormat="false" ht="43.5" hidden="false" customHeight="true" outlineLevel="0" collapsed="false">
      <c r="A13" s="28" t="s">
        <v>97</v>
      </c>
      <c r="B13" s="29" t="s">
        <v>98</v>
      </c>
      <c r="C13" s="30" t="s">
        <v>29</v>
      </c>
      <c r="D13" s="31" t="s">
        <v>30</v>
      </c>
      <c r="E13" s="32" t="s">
        <v>99</v>
      </c>
      <c r="F13" s="32"/>
      <c r="G13" s="32"/>
      <c r="H13" s="32"/>
      <c r="I13" s="31" t="s">
        <v>88</v>
      </c>
      <c r="J13" s="46" t="n">
        <v>632646866</v>
      </c>
      <c r="K13" s="56" t="s">
        <v>89</v>
      </c>
      <c r="L13" s="31" t="s">
        <v>88</v>
      </c>
      <c r="M13" s="46" t="n">
        <v>632646865</v>
      </c>
      <c r="N13" s="56" t="s">
        <v>89</v>
      </c>
      <c r="O13" s="42" t="n">
        <v>1530</v>
      </c>
      <c r="P13" s="43" t="s">
        <v>34</v>
      </c>
      <c r="Q13" s="31" t="s">
        <v>35</v>
      </c>
      <c r="R13" s="31" t="s">
        <v>35</v>
      </c>
      <c r="S13" s="44"/>
      <c r="T13" s="45"/>
      <c r="U13" s="38" t="n">
        <f aca="false">(S13+T13)*12</f>
        <v>0</v>
      </c>
    </row>
    <row r="14" customFormat="false" ht="43.5" hidden="false" customHeight="true" outlineLevel="0" collapsed="false">
      <c r="A14" s="28" t="s">
        <v>100</v>
      </c>
      <c r="B14" s="29" t="s">
        <v>101</v>
      </c>
      <c r="C14" s="30" t="s">
        <v>29</v>
      </c>
      <c r="D14" s="31" t="s">
        <v>30</v>
      </c>
      <c r="E14" s="32" t="s">
        <v>102</v>
      </c>
      <c r="F14" s="32"/>
      <c r="G14" s="32"/>
      <c r="H14" s="32"/>
      <c r="I14" s="31" t="s">
        <v>88</v>
      </c>
      <c r="J14" s="46" t="n">
        <v>632646867</v>
      </c>
      <c r="K14" s="56" t="s">
        <v>89</v>
      </c>
      <c r="L14" s="31" t="s">
        <v>93</v>
      </c>
      <c r="M14" s="33" t="n">
        <v>491179358</v>
      </c>
      <c r="N14" s="56" t="s">
        <v>89</v>
      </c>
      <c r="O14" s="42" t="n">
        <v>1510</v>
      </c>
      <c r="P14" s="43" t="s">
        <v>34</v>
      </c>
      <c r="Q14" s="31" t="s">
        <v>35</v>
      </c>
      <c r="R14" s="31" t="s">
        <v>35</v>
      </c>
      <c r="S14" s="44"/>
      <c r="T14" s="45"/>
      <c r="U14" s="38" t="n">
        <f aca="false">(S14+T14)*12</f>
        <v>0</v>
      </c>
    </row>
    <row r="15" customFormat="false" ht="43.5" hidden="false" customHeight="true" outlineLevel="0" collapsed="false">
      <c r="A15" s="28" t="s">
        <v>103</v>
      </c>
      <c r="B15" s="29" t="s">
        <v>104</v>
      </c>
      <c r="C15" s="30" t="s">
        <v>29</v>
      </c>
      <c r="D15" s="31" t="s">
        <v>30</v>
      </c>
      <c r="E15" s="32" t="s">
        <v>105</v>
      </c>
      <c r="F15" s="32"/>
      <c r="G15" s="32"/>
      <c r="H15" s="32"/>
      <c r="I15" s="31" t="s">
        <v>88</v>
      </c>
      <c r="J15" s="46" t="n">
        <v>632646866</v>
      </c>
      <c r="K15" s="56" t="s">
        <v>89</v>
      </c>
      <c r="L15" s="31" t="s">
        <v>88</v>
      </c>
      <c r="M15" s="46" t="n">
        <v>632646865</v>
      </c>
      <c r="N15" s="56" t="s">
        <v>89</v>
      </c>
      <c r="O15" s="42" t="n">
        <v>553</v>
      </c>
      <c r="P15" s="43" t="s">
        <v>34</v>
      </c>
      <c r="Q15" s="31" t="s">
        <v>35</v>
      </c>
      <c r="R15" s="31" t="s">
        <v>35</v>
      </c>
      <c r="S15" s="44"/>
      <c r="T15" s="45"/>
      <c r="U15" s="38" t="n">
        <f aca="false">(S15+T15)*12</f>
        <v>0</v>
      </c>
    </row>
    <row r="16" customFormat="false" ht="43.5" hidden="false" customHeight="true" outlineLevel="0" collapsed="false">
      <c r="A16" s="28" t="s">
        <v>106</v>
      </c>
      <c r="B16" s="29" t="s">
        <v>107</v>
      </c>
      <c r="C16" s="30" t="s">
        <v>29</v>
      </c>
      <c r="D16" s="31" t="s">
        <v>30</v>
      </c>
      <c r="E16" s="32" t="s">
        <v>108</v>
      </c>
      <c r="F16" s="32"/>
      <c r="G16" s="32"/>
      <c r="H16" s="32"/>
      <c r="I16" s="31" t="s">
        <v>88</v>
      </c>
      <c r="J16" s="46" t="n">
        <v>632646867</v>
      </c>
      <c r="K16" s="56" t="s">
        <v>89</v>
      </c>
      <c r="L16" s="31" t="s">
        <v>88</v>
      </c>
      <c r="M16" s="46" t="n">
        <v>632646866</v>
      </c>
      <c r="N16" s="56" t="s">
        <v>89</v>
      </c>
      <c r="O16" s="42" t="n">
        <v>879</v>
      </c>
      <c r="P16" s="43" t="s">
        <v>34</v>
      </c>
      <c r="Q16" s="31" t="s">
        <v>35</v>
      </c>
      <c r="R16" s="31" t="s">
        <v>35</v>
      </c>
      <c r="S16" s="44"/>
      <c r="T16" s="45"/>
      <c r="U16" s="38" t="n">
        <f aca="false">(S16+T16)*12</f>
        <v>0</v>
      </c>
    </row>
    <row r="17" customFormat="false" ht="43.5" hidden="false" customHeight="true" outlineLevel="0" collapsed="false">
      <c r="A17" s="57" t="s">
        <v>109</v>
      </c>
      <c r="B17" s="29" t="s">
        <v>110</v>
      </c>
      <c r="C17" s="30" t="s">
        <v>29</v>
      </c>
      <c r="D17" s="30" t="s">
        <v>30</v>
      </c>
      <c r="E17" s="32" t="s">
        <v>111</v>
      </c>
      <c r="F17" s="32"/>
      <c r="G17" s="32"/>
      <c r="H17" s="32"/>
      <c r="I17" s="30" t="s">
        <v>112</v>
      </c>
      <c r="J17" s="58" t="s">
        <v>113</v>
      </c>
      <c r="K17" s="48" t="s">
        <v>114</v>
      </c>
      <c r="L17" s="30" t="s">
        <v>112</v>
      </c>
      <c r="M17" s="58" t="s">
        <v>115</v>
      </c>
      <c r="N17" s="48" t="s">
        <v>114</v>
      </c>
      <c r="O17" s="42" t="n">
        <v>747</v>
      </c>
      <c r="P17" s="43" t="s">
        <v>34</v>
      </c>
      <c r="Q17" s="30" t="s">
        <v>35</v>
      </c>
      <c r="R17" s="31" t="s">
        <v>35</v>
      </c>
      <c r="S17" s="44"/>
      <c r="T17" s="45"/>
      <c r="U17" s="38" t="n">
        <f aca="false">(S17+T17)*12</f>
        <v>0</v>
      </c>
    </row>
    <row r="18" customFormat="false" ht="43.5" hidden="false" customHeight="true" outlineLevel="0" collapsed="false">
      <c r="A18" s="57" t="s">
        <v>116</v>
      </c>
      <c r="B18" s="29" t="s">
        <v>117</v>
      </c>
      <c r="C18" s="30" t="s">
        <v>29</v>
      </c>
      <c r="D18" s="30" t="s">
        <v>30</v>
      </c>
      <c r="E18" s="32" t="s">
        <v>118</v>
      </c>
      <c r="F18" s="32"/>
      <c r="G18" s="32"/>
      <c r="H18" s="32"/>
      <c r="I18" s="30" t="s">
        <v>119</v>
      </c>
      <c r="J18" s="58" t="s">
        <v>120</v>
      </c>
      <c r="K18" s="48" t="s">
        <v>121</v>
      </c>
      <c r="L18" s="30" t="s">
        <v>119</v>
      </c>
      <c r="M18" s="58" t="s">
        <v>122</v>
      </c>
      <c r="N18" s="48" t="s">
        <v>121</v>
      </c>
      <c r="O18" s="42" t="n">
        <v>712</v>
      </c>
      <c r="P18" s="43" t="s">
        <v>34</v>
      </c>
      <c r="Q18" s="30" t="s">
        <v>35</v>
      </c>
      <c r="R18" s="31" t="s">
        <v>35</v>
      </c>
      <c r="S18" s="44"/>
      <c r="T18" s="45"/>
      <c r="U18" s="38" t="n">
        <f aca="false">(S18+T18)*12</f>
        <v>0</v>
      </c>
    </row>
    <row r="19" customFormat="false" ht="43.5" hidden="false" customHeight="true" outlineLevel="0" collapsed="false">
      <c r="A19" s="57" t="s">
        <v>123</v>
      </c>
      <c r="B19" s="29" t="s">
        <v>124</v>
      </c>
      <c r="C19" s="30" t="s">
        <v>29</v>
      </c>
      <c r="D19" s="30" t="s">
        <v>30</v>
      </c>
      <c r="E19" s="32" t="s">
        <v>125</v>
      </c>
      <c r="F19" s="32"/>
      <c r="G19" s="32"/>
      <c r="H19" s="32"/>
      <c r="I19" s="47" t="s">
        <v>126</v>
      </c>
      <c r="J19" s="58" t="s">
        <v>127</v>
      </c>
      <c r="K19" s="48" t="s">
        <v>128</v>
      </c>
      <c r="L19" s="47" t="s">
        <v>126</v>
      </c>
      <c r="M19" s="58" t="s">
        <v>129</v>
      </c>
      <c r="N19" s="48" t="s">
        <v>128</v>
      </c>
      <c r="O19" s="42" t="n">
        <v>7589</v>
      </c>
      <c r="P19" s="43" t="s">
        <v>34</v>
      </c>
      <c r="Q19" s="30" t="s">
        <v>35</v>
      </c>
      <c r="R19" s="31" t="s">
        <v>35</v>
      </c>
      <c r="S19" s="44"/>
      <c r="T19" s="45"/>
      <c r="U19" s="38" t="n">
        <f aca="false">(S19+T19)*12</f>
        <v>0</v>
      </c>
    </row>
    <row r="20" customFormat="false" ht="43.5" hidden="false" customHeight="true" outlineLevel="0" collapsed="false">
      <c r="A20" s="57" t="s">
        <v>130</v>
      </c>
      <c r="B20" s="29" t="s">
        <v>131</v>
      </c>
      <c r="C20" s="30" t="s">
        <v>29</v>
      </c>
      <c r="D20" s="30" t="s">
        <v>30</v>
      </c>
      <c r="E20" s="32" t="s">
        <v>132</v>
      </c>
      <c r="F20" s="32"/>
      <c r="G20" s="32"/>
      <c r="H20" s="32"/>
      <c r="I20" s="47" t="s">
        <v>133</v>
      </c>
      <c r="J20" s="58" t="s">
        <v>134</v>
      </c>
      <c r="K20" s="59" t="s">
        <v>135</v>
      </c>
      <c r="L20" s="47" t="s">
        <v>136</v>
      </c>
      <c r="M20" s="59" t="s">
        <v>137</v>
      </c>
      <c r="N20" s="59" t="s">
        <v>138</v>
      </c>
      <c r="O20" s="42" t="n">
        <v>5483</v>
      </c>
      <c r="P20" s="43" t="s">
        <v>34</v>
      </c>
      <c r="Q20" s="30" t="s">
        <v>35</v>
      </c>
      <c r="R20" s="31" t="s">
        <v>35</v>
      </c>
      <c r="S20" s="44"/>
      <c r="T20" s="45"/>
      <c r="U20" s="38" t="n">
        <f aca="false">(S20+T20)*12</f>
        <v>0</v>
      </c>
    </row>
    <row r="21" customFormat="false" ht="43.5" hidden="false" customHeight="true" outlineLevel="0" collapsed="false">
      <c r="A21" s="57" t="s">
        <v>139</v>
      </c>
      <c r="B21" s="29" t="s">
        <v>140</v>
      </c>
      <c r="C21" s="30" t="s">
        <v>29</v>
      </c>
      <c r="D21" s="30" t="s">
        <v>30</v>
      </c>
      <c r="E21" s="30" t="s">
        <v>141</v>
      </c>
      <c r="F21" s="30"/>
      <c r="G21" s="30"/>
      <c r="H21" s="30"/>
      <c r="I21" s="47" t="s">
        <v>142</v>
      </c>
      <c r="J21" s="58" t="s">
        <v>143</v>
      </c>
      <c r="K21" s="59" t="s">
        <v>144</v>
      </c>
      <c r="L21" s="47" t="s">
        <v>145</v>
      </c>
      <c r="M21" s="59" t="s">
        <v>146</v>
      </c>
      <c r="N21" s="59" t="s">
        <v>147</v>
      </c>
      <c r="O21" s="42" t="n">
        <v>3548</v>
      </c>
      <c r="P21" s="43" t="s">
        <v>34</v>
      </c>
      <c r="Q21" s="30" t="s">
        <v>35</v>
      </c>
      <c r="R21" s="31" t="s">
        <v>35</v>
      </c>
      <c r="S21" s="44"/>
      <c r="T21" s="45"/>
      <c r="U21" s="38" t="n">
        <f aca="false">(S21+T21)*12</f>
        <v>0</v>
      </c>
    </row>
    <row r="22" customFormat="false" ht="28.5" hidden="false" customHeight="true" outlineLevel="0" collapsed="false">
      <c r="O22" s="49"/>
      <c r="S22" s="50" t="s">
        <v>80</v>
      </c>
      <c r="T22" s="50"/>
      <c r="U22" s="51" t="n">
        <f aca="false">SUM(U10:U21)</f>
        <v>0</v>
      </c>
    </row>
    <row r="23" customFormat="false" ht="28.5" hidden="false" customHeight="true" outlineLevel="0" collapsed="false">
      <c r="S23" s="52" t="s">
        <v>81</v>
      </c>
      <c r="T23" s="52"/>
      <c r="U23" s="53" t="n">
        <f aca="false">U24-U22</f>
        <v>0</v>
      </c>
    </row>
    <row r="24" customFormat="false" ht="36" hidden="false" customHeight="true" outlineLevel="0" collapsed="false">
      <c r="S24" s="54" t="s">
        <v>82</v>
      </c>
      <c r="T24" s="54"/>
      <c r="U24" s="55" t="n">
        <f aca="false">U22*1.2</f>
        <v>0</v>
      </c>
    </row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2">
    <mergeCell ref="C1:U1"/>
    <mergeCell ref="D3:F3"/>
    <mergeCell ref="I3:O3"/>
    <mergeCell ref="D4:F4"/>
    <mergeCell ref="D5:F5"/>
    <mergeCell ref="D6:F6"/>
    <mergeCell ref="A8:A9"/>
    <mergeCell ref="C8:D8"/>
    <mergeCell ref="E8:H8"/>
    <mergeCell ref="I8:K8"/>
    <mergeCell ref="L8:N8"/>
    <mergeCell ref="O8:O9"/>
    <mergeCell ref="P8:P9"/>
    <mergeCell ref="Q8:Q9"/>
    <mergeCell ref="R8:R9"/>
    <mergeCell ref="S8:U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S22:T22"/>
    <mergeCell ref="S23:T23"/>
    <mergeCell ref="S24:T24"/>
  </mergeCells>
  <conditionalFormatting sqref="P11:P21">
    <cfRule type="cellIs" priority="2" operator="equal" aboveAverage="0" equalAverage="0" bottom="0" percent="0" rank="0" text="" dxfId="0">
      <formula>"OUI"</formula>
    </cfRule>
  </conditionalFormatting>
  <conditionalFormatting sqref="P10">
    <cfRule type="cellIs" priority="3" operator="equal" aboveAverage="0" equalAverage="0" bottom="0" percent="0" rank="0" text="" dxfId="0">
      <formula>"OUI"</formula>
    </cfRule>
  </conditionalFormatting>
  <hyperlinks>
    <hyperlink ref="K10" r:id="rId1" display="drfip13.ppr.gestionpbl@dgfip.finances.gouv.fr"/>
    <hyperlink ref="N10" r:id="rId2" display="drfip13.ppr.gestionpbl@dgfip.finances.gouv.fr"/>
    <hyperlink ref="K11" r:id="rId3" display="drfip13.ppr.gestionpbl@dgfip.finances.gouv.fr"/>
    <hyperlink ref="N11" r:id="rId4" display="drfip13.ppr.gestionpbl@dgfip.finances.gouv.fr"/>
    <hyperlink ref="K12" r:id="rId5" display="drfip13.ppr.gestionpbl@dgfip.finances.gouv.fr"/>
    <hyperlink ref="N12" r:id="rId6" display="drfip13.ppr.gestionpbl@dgfip.finances.gouv.fr"/>
    <hyperlink ref="K13" r:id="rId7" display="drfip13.ppr.gestionpbl@dgfip.finances.gouv.fr"/>
    <hyperlink ref="N13" r:id="rId8" display="drfip13.ppr.gestionpbl@dgfip.finances.gouv.fr"/>
    <hyperlink ref="K14" r:id="rId9" display="drfip13.ppr.gestionpbl@dgfip.finances.gouv.fr"/>
    <hyperlink ref="N14" r:id="rId10" display="drfip13.ppr.gestionpbl@dgfip.finances.gouv.fr"/>
    <hyperlink ref="K15" r:id="rId11" display="drfip13.ppr.gestionpbl@dgfip.finances.gouv.fr"/>
    <hyperlink ref="N15" r:id="rId12" display="drfip13.ppr.gestionpbl@dgfip.finances.gouv.fr"/>
    <hyperlink ref="K16" r:id="rId13" display="drfip13.ppr.gestionpbl@dgfip.finances.gouv.fr"/>
    <hyperlink ref="N16" r:id="rId14" display="drfip13.ppr.gestionpbl@dgfip.finances.gouv.fr"/>
    <hyperlink ref="K17" r:id="rId15" display="christine-1.maziere@dgfip.finances.gouv.fr"/>
    <hyperlink ref="N17" r:id="rId16" display="christine-1.maziere@dgfip.finances.gouv.fr"/>
    <hyperlink ref="K19" r:id="rId17" display="isabelle.rouland@dgfip.finances.gouv.fr"/>
    <hyperlink ref="N19" r:id="rId18" display="isabelle.rouland@dgfip.finances.gouv.fr"/>
    <hyperlink ref="K20" r:id="rId19" display="antoine.nascimento-da-silva@dgfip.finances.gouv.fr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normal" topLeftCell="A4" colorId="64" zoomScale="67" zoomScaleNormal="67" zoomScalePageLayoutView="100" workbookViewId="0">
      <selection pane="topLeft" activeCell="J20" activeCellId="0" sqref="J20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34.14"/>
    <col collapsed="false" customWidth="true" hidden="false" outlineLevel="0" max="2" min="2" style="1" width="13.42"/>
    <col collapsed="false" customWidth="true" hidden="false" outlineLevel="0" max="3" min="3" style="2" width="24.29"/>
    <col collapsed="false" customWidth="true" hidden="false" outlineLevel="0" max="4" min="4" style="2" width="36.15"/>
    <col collapsed="false" customWidth="true" hidden="false" outlineLevel="0" max="5" min="5" style="2" width="23.71"/>
    <col collapsed="false" customWidth="true" hidden="false" outlineLevel="0" max="6" min="6" style="2" width="21.71"/>
    <col collapsed="false" customWidth="true" hidden="false" outlineLevel="0" max="7" min="7" style="2" width="17"/>
    <col collapsed="false" customWidth="true" hidden="false" outlineLevel="0" max="10" min="8" style="2" width="21.71"/>
    <col collapsed="false" customWidth="true" hidden="false" outlineLevel="0" max="11" min="11" style="2" width="40.04"/>
    <col collapsed="false" customWidth="true" hidden="false" outlineLevel="0" max="13" min="12" style="2" width="21.71"/>
    <col collapsed="false" customWidth="true" hidden="false" outlineLevel="0" max="14" min="14" style="2" width="39.13"/>
    <col collapsed="false" customWidth="true" hidden="false" outlineLevel="0" max="15" min="15" style="2" width="21.71"/>
    <col collapsed="false" customWidth="true" hidden="false" outlineLevel="0" max="16" min="16" style="2" width="15.57"/>
    <col collapsed="false" customWidth="true" hidden="false" outlineLevel="0" max="1009" min="17" style="2" width="21.71"/>
    <col collapsed="false" customWidth="true" hidden="false" outlineLevel="0" max="1017" min="1012" style="3" width="11.43"/>
    <col collapsed="false" customWidth="true" hidden="false" outlineLevel="0" max="16384" min="16382" style="3" width="11.53"/>
  </cols>
  <sheetData>
    <row r="1" customFormat="false" ht="85.5" hidden="false" customHeight="true" outlineLevel="0" collapsed="false"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customFormat="false" ht="33" hidden="false" customHeight="true" outlineLevel="0" collapsed="false">
      <c r="K2" s="5"/>
      <c r="L2" s="5"/>
      <c r="M2" s="5"/>
      <c r="N2" s="5"/>
    </row>
    <row r="3" customFormat="false" ht="39.75" hidden="false" customHeight="true" outlineLevel="0" collapsed="false">
      <c r="C3" s="6" t="s">
        <v>1</v>
      </c>
      <c r="D3" s="7"/>
      <c r="E3" s="7"/>
      <c r="F3" s="7"/>
      <c r="I3" s="8" t="s">
        <v>2</v>
      </c>
      <c r="J3" s="8"/>
      <c r="K3" s="8"/>
      <c r="L3" s="8"/>
      <c r="M3" s="8"/>
      <c r="N3" s="8"/>
      <c r="O3" s="8"/>
    </row>
    <row r="4" customFormat="false" ht="39.75" hidden="false" customHeight="true" outlineLevel="0" collapsed="false">
      <c r="C4" s="6" t="s">
        <v>3</v>
      </c>
      <c r="D4" s="7"/>
      <c r="E4" s="7"/>
      <c r="F4" s="7"/>
      <c r="I4" s="9"/>
      <c r="J4" s="9"/>
      <c r="K4" s="9"/>
      <c r="L4" s="9"/>
      <c r="M4" s="9"/>
      <c r="N4" s="9"/>
      <c r="O4" s="9"/>
    </row>
    <row r="5" customFormat="false" ht="39.75" hidden="false" customHeight="true" outlineLevel="0" collapsed="false">
      <c r="C5" s="6" t="s">
        <v>4</v>
      </c>
      <c r="D5" s="7"/>
      <c r="E5" s="7"/>
      <c r="F5" s="7"/>
      <c r="I5" s="9"/>
      <c r="J5" s="9"/>
      <c r="K5" s="9"/>
      <c r="L5" s="9"/>
      <c r="M5" s="9"/>
      <c r="N5" s="9"/>
      <c r="O5" s="9"/>
    </row>
    <row r="6" customFormat="false" ht="41.25" hidden="false" customHeight="true" outlineLevel="0" collapsed="false">
      <c r="C6" s="6" t="s">
        <v>148</v>
      </c>
      <c r="D6" s="10" t="s">
        <v>84</v>
      </c>
      <c r="E6" s="10"/>
      <c r="F6" s="10"/>
      <c r="K6" s="5"/>
      <c r="L6" s="5"/>
      <c r="M6" s="5"/>
      <c r="N6" s="5"/>
    </row>
    <row r="7" customFormat="false" ht="33.75" hidden="false" customHeight="true" outlineLevel="0" collapsed="false">
      <c r="D7" s="3"/>
    </row>
    <row r="8" customFormat="false" ht="25.5" hidden="false" customHeight="true" outlineLevel="0" collapsed="false">
      <c r="A8" s="11" t="s">
        <v>7</v>
      </c>
      <c r="B8" s="12"/>
      <c r="C8" s="13" t="s">
        <v>8</v>
      </c>
      <c r="D8" s="13"/>
      <c r="E8" s="14" t="s">
        <v>9</v>
      </c>
      <c r="F8" s="14"/>
      <c r="G8" s="14"/>
      <c r="H8" s="14"/>
      <c r="I8" s="15" t="s">
        <v>10</v>
      </c>
      <c r="J8" s="15"/>
      <c r="K8" s="15"/>
      <c r="L8" s="15" t="s">
        <v>11</v>
      </c>
      <c r="M8" s="15"/>
      <c r="N8" s="15"/>
      <c r="O8" s="16" t="s">
        <v>12</v>
      </c>
      <c r="P8" s="17" t="s">
        <v>13</v>
      </c>
      <c r="Q8" s="18" t="s">
        <v>14</v>
      </c>
      <c r="R8" s="19" t="s">
        <v>15</v>
      </c>
      <c r="S8" s="20" t="s">
        <v>16</v>
      </c>
      <c r="T8" s="20"/>
      <c r="U8" s="20"/>
    </row>
    <row r="9" customFormat="false" ht="192.75" hidden="false" customHeight="true" outlineLevel="0" collapsed="false">
      <c r="A9" s="11"/>
      <c r="B9" s="21" t="s">
        <v>17</v>
      </c>
      <c r="C9" s="22" t="s">
        <v>18</v>
      </c>
      <c r="D9" s="22" t="s">
        <v>19</v>
      </c>
      <c r="E9" s="23" t="s">
        <v>20</v>
      </c>
      <c r="F9" s="23"/>
      <c r="G9" s="23"/>
      <c r="H9" s="23"/>
      <c r="I9" s="24" t="s">
        <v>21</v>
      </c>
      <c r="J9" s="24" t="s">
        <v>22</v>
      </c>
      <c r="K9" s="24" t="s">
        <v>23</v>
      </c>
      <c r="L9" s="24" t="s">
        <v>21</v>
      </c>
      <c r="M9" s="24" t="s">
        <v>22</v>
      </c>
      <c r="N9" s="24" t="s">
        <v>23</v>
      </c>
      <c r="O9" s="16"/>
      <c r="P9" s="17"/>
      <c r="Q9" s="18"/>
      <c r="R9" s="19"/>
      <c r="S9" s="25" t="s">
        <v>24</v>
      </c>
      <c r="T9" s="26" t="s">
        <v>25</v>
      </c>
      <c r="U9" s="27" t="s">
        <v>26</v>
      </c>
    </row>
    <row r="10" s="1" customFormat="true" ht="45" hidden="false" customHeight="true" outlineLevel="0" collapsed="false">
      <c r="A10" s="57" t="s">
        <v>149</v>
      </c>
      <c r="B10" s="29" t="s">
        <v>150</v>
      </c>
      <c r="C10" s="30" t="s">
        <v>29</v>
      </c>
      <c r="D10" s="31" t="s">
        <v>30</v>
      </c>
      <c r="E10" s="32" t="s">
        <v>151</v>
      </c>
      <c r="F10" s="32"/>
      <c r="G10" s="32"/>
      <c r="H10" s="32"/>
      <c r="I10" s="60" t="s">
        <v>152</v>
      </c>
      <c r="J10" s="58" t="s">
        <v>153</v>
      </c>
      <c r="K10" s="56" t="s">
        <v>154</v>
      </c>
      <c r="L10" s="60" t="s">
        <v>155</v>
      </c>
      <c r="M10" s="46" t="s">
        <v>156</v>
      </c>
      <c r="N10" s="56" t="s">
        <v>157</v>
      </c>
      <c r="O10" s="35" t="n">
        <v>3210</v>
      </c>
      <c r="P10" s="36" t="s">
        <v>34</v>
      </c>
      <c r="Q10" s="31" t="s">
        <v>35</v>
      </c>
      <c r="R10" s="31" t="s">
        <v>35</v>
      </c>
      <c r="S10" s="37"/>
      <c r="T10" s="31"/>
      <c r="U10" s="38" t="n">
        <f aca="false">(S10+T10)*12</f>
        <v>0</v>
      </c>
    </row>
    <row r="11" customFormat="false" ht="51.75" hidden="false" customHeight="true" outlineLevel="0" collapsed="false">
      <c r="A11" s="57" t="s">
        <v>158</v>
      </c>
      <c r="B11" s="29" t="s">
        <v>159</v>
      </c>
      <c r="C11" s="30" t="s">
        <v>29</v>
      </c>
      <c r="D11" s="31" t="s">
        <v>30</v>
      </c>
      <c r="E11" s="32" t="s">
        <v>160</v>
      </c>
      <c r="F11" s="32"/>
      <c r="G11" s="32"/>
      <c r="H11" s="32"/>
      <c r="I11" s="60" t="s">
        <v>161</v>
      </c>
      <c r="J11" s="58" t="s">
        <v>162</v>
      </c>
      <c r="K11" s="56" t="s">
        <v>163</v>
      </c>
      <c r="L11" s="60" t="s">
        <v>164</v>
      </c>
      <c r="M11" s="58" t="s">
        <v>165</v>
      </c>
      <c r="N11" s="56" t="s">
        <v>166</v>
      </c>
      <c r="O11" s="42" t="n">
        <v>2206</v>
      </c>
      <c r="P11" s="43" t="s">
        <v>34</v>
      </c>
      <c r="Q11" s="31" t="s">
        <v>35</v>
      </c>
      <c r="R11" s="31" t="s">
        <v>35</v>
      </c>
      <c r="S11" s="44"/>
      <c r="T11" s="45"/>
      <c r="U11" s="38" t="n">
        <f aca="false">(S11+T11)*12</f>
        <v>0</v>
      </c>
    </row>
    <row r="12" customFormat="false" ht="43.5" hidden="false" customHeight="true" outlineLevel="0" collapsed="false">
      <c r="A12" s="28" t="s">
        <v>167</v>
      </c>
      <c r="B12" s="29" t="s">
        <v>168</v>
      </c>
      <c r="C12" s="30" t="s">
        <v>29</v>
      </c>
      <c r="D12" s="31" t="s">
        <v>30</v>
      </c>
      <c r="E12" s="32" t="s">
        <v>169</v>
      </c>
      <c r="F12" s="32"/>
      <c r="G12" s="32"/>
      <c r="H12" s="32"/>
      <c r="I12" s="60" t="s">
        <v>170</v>
      </c>
      <c r="J12" s="58" t="s">
        <v>171</v>
      </c>
      <c r="K12" s="56" t="s">
        <v>172</v>
      </c>
      <c r="L12" s="60" t="s">
        <v>173</v>
      </c>
      <c r="M12" s="58" t="s">
        <v>174</v>
      </c>
      <c r="N12" s="56" t="s">
        <v>175</v>
      </c>
      <c r="O12" s="42" t="n">
        <v>770</v>
      </c>
      <c r="P12" s="43" t="s">
        <v>34</v>
      </c>
      <c r="Q12" s="31" t="s">
        <v>35</v>
      </c>
      <c r="R12" s="31" t="s">
        <v>35</v>
      </c>
      <c r="S12" s="44"/>
      <c r="T12" s="45"/>
      <c r="U12" s="38" t="n">
        <f aca="false">(S12+T12)*12</f>
        <v>0</v>
      </c>
    </row>
    <row r="13" customFormat="false" ht="43.5" hidden="false" customHeight="true" outlineLevel="0" collapsed="false">
      <c r="A13" s="28" t="s">
        <v>176</v>
      </c>
      <c r="B13" s="29" t="s">
        <v>177</v>
      </c>
      <c r="C13" s="30" t="s">
        <v>29</v>
      </c>
      <c r="D13" s="31" t="s">
        <v>30</v>
      </c>
      <c r="E13" s="32" t="s">
        <v>178</v>
      </c>
      <c r="F13" s="32"/>
      <c r="G13" s="32"/>
      <c r="H13" s="32"/>
      <c r="I13" s="60" t="s">
        <v>179</v>
      </c>
      <c r="J13" s="58" t="s">
        <v>180</v>
      </c>
      <c r="K13" s="56" t="s">
        <v>181</v>
      </c>
      <c r="L13" s="60" t="s">
        <v>182</v>
      </c>
      <c r="M13" s="58" t="s">
        <v>183</v>
      </c>
      <c r="N13" s="56" t="s">
        <v>184</v>
      </c>
      <c r="O13" s="42" t="n">
        <v>877</v>
      </c>
      <c r="P13" s="43" t="s">
        <v>34</v>
      </c>
      <c r="Q13" s="31" t="s">
        <v>35</v>
      </c>
      <c r="R13" s="31" t="s">
        <v>35</v>
      </c>
      <c r="S13" s="44"/>
      <c r="T13" s="45"/>
      <c r="U13" s="38" t="n">
        <f aca="false">(S13+T13)*12</f>
        <v>0</v>
      </c>
    </row>
    <row r="14" customFormat="false" ht="43.5" hidden="false" customHeight="true" outlineLevel="0" collapsed="false">
      <c r="A14" s="28" t="s">
        <v>185</v>
      </c>
      <c r="B14" s="29" t="s">
        <v>186</v>
      </c>
      <c r="C14" s="30" t="s">
        <v>29</v>
      </c>
      <c r="D14" s="31" t="s">
        <v>30</v>
      </c>
      <c r="E14" s="32" t="s">
        <v>187</v>
      </c>
      <c r="F14" s="32"/>
      <c r="G14" s="32"/>
      <c r="H14" s="32"/>
      <c r="I14" s="60" t="s">
        <v>188</v>
      </c>
      <c r="J14" s="58" t="s">
        <v>189</v>
      </c>
      <c r="K14" s="56" t="s">
        <v>190</v>
      </c>
      <c r="L14" s="60" t="s">
        <v>191</v>
      </c>
      <c r="M14" s="58" t="s">
        <v>192</v>
      </c>
      <c r="N14" s="56" t="s">
        <v>89</v>
      </c>
      <c r="O14" s="42" t="n">
        <v>2690</v>
      </c>
      <c r="P14" s="43" t="s">
        <v>34</v>
      </c>
      <c r="Q14" s="31" t="s">
        <v>35</v>
      </c>
      <c r="R14" s="31" t="s">
        <v>35</v>
      </c>
      <c r="S14" s="44"/>
      <c r="T14" s="45"/>
      <c r="U14" s="38" t="n">
        <f aca="false">(S14+T14)*12</f>
        <v>0</v>
      </c>
    </row>
    <row r="15" customFormat="false" ht="43.5" hidden="false" customHeight="true" outlineLevel="0" collapsed="false">
      <c r="A15" s="28" t="s">
        <v>193</v>
      </c>
      <c r="B15" s="29" t="s">
        <v>194</v>
      </c>
      <c r="C15" s="30" t="s">
        <v>29</v>
      </c>
      <c r="D15" s="31" t="s">
        <v>30</v>
      </c>
      <c r="E15" s="30" t="s">
        <v>195</v>
      </c>
      <c r="F15" s="30"/>
      <c r="G15" s="30"/>
      <c r="H15" s="30"/>
      <c r="I15" s="60" t="s">
        <v>196</v>
      </c>
      <c r="J15" s="46" t="s">
        <v>197</v>
      </c>
      <c r="K15" s="56" t="s">
        <v>198</v>
      </c>
      <c r="L15" s="60" t="s">
        <v>199</v>
      </c>
      <c r="M15" s="46" t="s">
        <v>200</v>
      </c>
      <c r="N15" s="56" t="s">
        <v>201</v>
      </c>
      <c r="O15" s="42" t="n">
        <v>272</v>
      </c>
      <c r="P15" s="43" t="s">
        <v>34</v>
      </c>
      <c r="Q15" s="31" t="s">
        <v>35</v>
      </c>
      <c r="R15" s="31" t="s">
        <v>35</v>
      </c>
      <c r="S15" s="44"/>
      <c r="T15" s="45"/>
      <c r="U15" s="38" t="n">
        <f aca="false">(S15+T15)*12</f>
        <v>0</v>
      </c>
    </row>
    <row r="16" customFormat="false" ht="28.5" hidden="false" customHeight="true" outlineLevel="0" collapsed="false">
      <c r="O16" s="49"/>
      <c r="S16" s="50" t="s">
        <v>80</v>
      </c>
      <c r="T16" s="50"/>
      <c r="U16" s="51" t="n">
        <f aca="false">SUM(U10:U15)</f>
        <v>0</v>
      </c>
    </row>
    <row r="17" customFormat="false" ht="28.5" hidden="false" customHeight="true" outlineLevel="0" collapsed="false">
      <c r="S17" s="52" t="s">
        <v>81</v>
      </c>
      <c r="T17" s="52"/>
      <c r="U17" s="53" t="n">
        <f aca="false">U18-U16</f>
        <v>0</v>
      </c>
    </row>
    <row r="18" customFormat="false" ht="36" hidden="false" customHeight="true" outlineLevel="0" collapsed="false">
      <c r="S18" s="54" t="s">
        <v>82</v>
      </c>
      <c r="T18" s="54"/>
      <c r="U18" s="55" t="n">
        <f aca="false">U16*1.2</f>
        <v>0</v>
      </c>
    </row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6">
    <mergeCell ref="C1:U1"/>
    <mergeCell ref="D3:F3"/>
    <mergeCell ref="I3:O3"/>
    <mergeCell ref="D4:F4"/>
    <mergeCell ref="D5:F5"/>
    <mergeCell ref="D6:F6"/>
    <mergeCell ref="A8:A9"/>
    <mergeCell ref="C8:D8"/>
    <mergeCell ref="E8:H8"/>
    <mergeCell ref="I8:K8"/>
    <mergeCell ref="L8:N8"/>
    <mergeCell ref="O8:O9"/>
    <mergeCell ref="P8:P9"/>
    <mergeCell ref="Q8:Q9"/>
    <mergeCell ref="R8:R9"/>
    <mergeCell ref="S8:U8"/>
    <mergeCell ref="E9:H9"/>
    <mergeCell ref="E10:H10"/>
    <mergeCell ref="E11:H11"/>
    <mergeCell ref="E12:H12"/>
    <mergeCell ref="E13:H13"/>
    <mergeCell ref="E14:H14"/>
    <mergeCell ref="E15:H15"/>
    <mergeCell ref="S16:T16"/>
    <mergeCell ref="S17:T17"/>
    <mergeCell ref="S18:T18"/>
  </mergeCells>
  <conditionalFormatting sqref="P10:P15">
    <cfRule type="cellIs" priority="2" operator="equal" aboveAverage="0" equalAverage="0" bottom="0" percent="0" rank="0" text="" dxfId="0">
      <formula>"OUI"</formula>
    </cfRule>
  </conditionalFormatting>
  <hyperlinks>
    <hyperlink ref="N14" r:id="rId1" display="drfip13.ppr.gestionpbl@dgfip.finances.gouv.fr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normal" topLeftCell="A7" colorId="64" zoomScale="67" zoomScaleNormal="67" zoomScalePageLayoutView="100" workbookViewId="0">
      <selection pane="topLeft" activeCell="A11" activeCellId="0" sqref="A11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34.14"/>
    <col collapsed="false" customWidth="true" hidden="false" outlineLevel="0" max="2" min="2" style="1" width="13.42"/>
    <col collapsed="false" customWidth="true" hidden="false" outlineLevel="0" max="3" min="3" style="2" width="24.29"/>
    <col collapsed="false" customWidth="true" hidden="false" outlineLevel="0" max="4" min="4" style="2" width="36.15"/>
    <col collapsed="false" customWidth="true" hidden="false" outlineLevel="0" max="5" min="5" style="2" width="23.71"/>
    <col collapsed="false" customWidth="true" hidden="false" outlineLevel="0" max="6" min="6" style="2" width="21.71"/>
    <col collapsed="false" customWidth="true" hidden="false" outlineLevel="0" max="7" min="7" style="2" width="17"/>
    <col collapsed="false" customWidth="true" hidden="false" outlineLevel="0" max="10" min="8" style="2" width="21.71"/>
    <col collapsed="false" customWidth="true" hidden="false" outlineLevel="0" max="11" min="11" style="2" width="36.72"/>
    <col collapsed="false" customWidth="true" hidden="false" outlineLevel="0" max="13" min="12" style="2" width="21.71"/>
    <col collapsed="false" customWidth="true" hidden="false" outlineLevel="0" max="14" min="14" style="2" width="39.13"/>
    <col collapsed="false" customWidth="true" hidden="false" outlineLevel="0" max="15" min="15" style="2" width="21.71"/>
    <col collapsed="false" customWidth="true" hidden="false" outlineLevel="0" max="16" min="16" style="2" width="15.57"/>
    <col collapsed="false" customWidth="true" hidden="false" outlineLevel="0" max="1009" min="17" style="2" width="21.71"/>
    <col collapsed="false" customWidth="true" hidden="false" outlineLevel="0" max="1017" min="1012" style="3" width="11.43"/>
    <col collapsed="false" customWidth="true" hidden="false" outlineLevel="0" max="16384" min="16382" style="3" width="11.53"/>
  </cols>
  <sheetData>
    <row r="1" customFormat="false" ht="85.5" hidden="false" customHeight="true" outlineLevel="0" collapsed="false"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customFormat="false" ht="33" hidden="false" customHeight="true" outlineLevel="0" collapsed="false">
      <c r="K2" s="5"/>
      <c r="L2" s="5"/>
      <c r="M2" s="5"/>
      <c r="N2" s="5"/>
    </row>
    <row r="3" customFormat="false" ht="39.75" hidden="false" customHeight="true" outlineLevel="0" collapsed="false">
      <c r="C3" s="6" t="s">
        <v>1</v>
      </c>
      <c r="D3" s="7"/>
      <c r="E3" s="7"/>
      <c r="F3" s="7"/>
      <c r="I3" s="8" t="s">
        <v>2</v>
      </c>
      <c r="J3" s="8"/>
      <c r="K3" s="8"/>
      <c r="L3" s="8"/>
      <c r="M3" s="8"/>
      <c r="N3" s="8"/>
      <c r="O3" s="8"/>
    </row>
    <row r="4" customFormat="false" ht="39.75" hidden="false" customHeight="true" outlineLevel="0" collapsed="false">
      <c r="C4" s="6" t="s">
        <v>3</v>
      </c>
      <c r="D4" s="7"/>
      <c r="E4" s="7"/>
      <c r="F4" s="7"/>
      <c r="I4" s="9"/>
      <c r="J4" s="9"/>
      <c r="K4" s="9"/>
      <c r="L4" s="9"/>
      <c r="M4" s="9"/>
      <c r="N4" s="9"/>
      <c r="O4" s="9"/>
    </row>
    <row r="5" customFormat="false" ht="39.75" hidden="false" customHeight="true" outlineLevel="0" collapsed="false">
      <c r="C5" s="6" t="s">
        <v>4</v>
      </c>
      <c r="D5" s="7"/>
      <c r="E5" s="7"/>
      <c r="F5" s="7"/>
      <c r="I5" s="9"/>
      <c r="J5" s="9"/>
      <c r="K5" s="9"/>
      <c r="L5" s="9"/>
      <c r="M5" s="9"/>
      <c r="N5" s="9"/>
      <c r="O5" s="9"/>
    </row>
    <row r="6" customFormat="false" ht="41.25" hidden="false" customHeight="true" outlineLevel="0" collapsed="false">
      <c r="C6" s="6" t="s">
        <v>202</v>
      </c>
      <c r="D6" s="10" t="s">
        <v>6</v>
      </c>
      <c r="E6" s="10"/>
      <c r="F6" s="10"/>
      <c r="K6" s="5"/>
      <c r="L6" s="5"/>
      <c r="M6" s="5"/>
      <c r="N6" s="5"/>
    </row>
    <row r="7" customFormat="false" ht="33.75" hidden="false" customHeight="true" outlineLevel="0" collapsed="false">
      <c r="D7" s="3"/>
    </row>
    <row r="8" customFormat="false" ht="25.5" hidden="false" customHeight="true" outlineLevel="0" collapsed="false">
      <c r="A8" s="11" t="s">
        <v>7</v>
      </c>
      <c r="B8" s="12"/>
      <c r="C8" s="13" t="s">
        <v>8</v>
      </c>
      <c r="D8" s="13"/>
      <c r="E8" s="14" t="s">
        <v>9</v>
      </c>
      <c r="F8" s="14"/>
      <c r="G8" s="14"/>
      <c r="H8" s="14"/>
      <c r="I8" s="15" t="s">
        <v>10</v>
      </c>
      <c r="J8" s="15"/>
      <c r="K8" s="15"/>
      <c r="L8" s="15" t="s">
        <v>11</v>
      </c>
      <c r="M8" s="15"/>
      <c r="N8" s="15"/>
      <c r="O8" s="16" t="s">
        <v>12</v>
      </c>
      <c r="P8" s="17" t="s">
        <v>13</v>
      </c>
      <c r="Q8" s="18" t="s">
        <v>14</v>
      </c>
      <c r="R8" s="19" t="s">
        <v>15</v>
      </c>
      <c r="S8" s="20" t="s">
        <v>16</v>
      </c>
      <c r="T8" s="20"/>
      <c r="U8" s="20"/>
    </row>
    <row r="9" customFormat="false" ht="192.75" hidden="false" customHeight="true" outlineLevel="0" collapsed="false">
      <c r="A9" s="11"/>
      <c r="B9" s="21" t="s">
        <v>17</v>
      </c>
      <c r="C9" s="22" t="s">
        <v>18</v>
      </c>
      <c r="D9" s="22" t="s">
        <v>19</v>
      </c>
      <c r="E9" s="23" t="s">
        <v>20</v>
      </c>
      <c r="F9" s="23"/>
      <c r="G9" s="23"/>
      <c r="H9" s="23"/>
      <c r="I9" s="24" t="s">
        <v>21</v>
      </c>
      <c r="J9" s="24" t="s">
        <v>22</v>
      </c>
      <c r="K9" s="24" t="s">
        <v>23</v>
      </c>
      <c r="L9" s="24" t="s">
        <v>21</v>
      </c>
      <c r="M9" s="24" t="s">
        <v>22</v>
      </c>
      <c r="N9" s="24" t="s">
        <v>23</v>
      </c>
      <c r="O9" s="16"/>
      <c r="P9" s="17"/>
      <c r="Q9" s="18"/>
      <c r="R9" s="19"/>
      <c r="S9" s="25" t="s">
        <v>24</v>
      </c>
      <c r="T9" s="26" t="s">
        <v>25</v>
      </c>
      <c r="U9" s="27" t="s">
        <v>26</v>
      </c>
    </row>
    <row r="10" s="1" customFormat="true" ht="45" hidden="false" customHeight="true" outlineLevel="0" collapsed="false">
      <c r="A10" s="28" t="s">
        <v>203</v>
      </c>
      <c r="B10" s="29" t="s">
        <v>204</v>
      </c>
      <c r="C10" s="30" t="s">
        <v>29</v>
      </c>
      <c r="D10" s="31" t="s">
        <v>205</v>
      </c>
      <c r="E10" s="32" t="s">
        <v>206</v>
      </c>
      <c r="F10" s="32"/>
      <c r="G10" s="32"/>
      <c r="H10" s="32"/>
      <c r="I10" s="60" t="s">
        <v>207</v>
      </c>
      <c r="J10" s="46" t="n">
        <v>491182901</v>
      </c>
      <c r="K10" s="56" t="s">
        <v>208</v>
      </c>
      <c r="L10" s="60" t="s">
        <v>209</v>
      </c>
      <c r="M10" s="58" t="n">
        <v>491182903</v>
      </c>
      <c r="N10" s="56" t="s">
        <v>210</v>
      </c>
      <c r="O10" s="35" t="n">
        <v>2725</v>
      </c>
      <c r="P10" s="36" t="s">
        <v>34</v>
      </c>
      <c r="Q10" s="31" t="s">
        <v>35</v>
      </c>
      <c r="R10" s="31" t="s">
        <v>35</v>
      </c>
      <c r="S10" s="37"/>
      <c r="T10" s="31"/>
      <c r="U10" s="38" t="n">
        <f aca="false">(S10+T10)*12</f>
        <v>0</v>
      </c>
    </row>
    <row r="11" customFormat="false" ht="28.5" hidden="false" customHeight="true" outlineLevel="0" collapsed="false">
      <c r="O11" s="49"/>
      <c r="S11" s="50" t="s">
        <v>80</v>
      </c>
      <c r="T11" s="50"/>
      <c r="U11" s="51" t="n">
        <f aca="false">SUM(U10:U10)</f>
        <v>0</v>
      </c>
    </row>
    <row r="12" customFormat="false" ht="28.5" hidden="false" customHeight="true" outlineLevel="0" collapsed="false">
      <c r="S12" s="52" t="s">
        <v>81</v>
      </c>
      <c r="T12" s="52"/>
      <c r="U12" s="53" t="n">
        <f aca="false">U13-U11</f>
        <v>0</v>
      </c>
    </row>
    <row r="13" customFormat="false" ht="36" hidden="false" customHeight="true" outlineLevel="0" collapsed="false">
      <c r="S13" s="54" t="s">
        <v>82</v>
      </c>
      <c r="T13" s="54"/>
      <c r="U13" s="55" t="n">
        <f aca="false">U11*1.2</f>
        <v>0</v>
      </c>
    </row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1">
    <mergeCell ref="C1:U1"/>
    <mergeCell ref="D3:F3"/>
    <mergeCell ref="I3:O3"/>
    <mergeCell ref="D4:F4"/>
    <mergeCell ref="D5:F5"/>
    <mergeCell ref="D6:F6"/>
    <mergeCell ref="A8:A9"/>
    <mergeCell ref="C8:D8"/>
    <mergeCell ref="E8:H8"/>
    <mergeCell ref="I8:K8"/>
    <mergeCell ref="L8:N8"/>
    <mergeCell ref="O8:O9"/>
    <mergeCell ref="P8:P9"/>
    <mergeCell ref="Q8:Q9"/>
    <mergeCell ref="R8:R9"/>
    <mergeCell ref="S8:U8"/>
    <mergeCell ref="E9:H9"/>
    <mergeCell ref="E10:H10"/>
    <mergeCell ref="S11:T11"/>
    <mergeCell ref="S12:T12"/>
    <mergeCell ref="S13:T13"/>
  </mergeCells>
  <conditionalFormatting sqref="P10">
    <cfRule type="cellIs" priority="2" operator="equal" aboveAverage="0" equalAverage="0" bottom="0" percent="0" rank="0" text="" dxfId="0">
      <formula>"OUI"</formula>
    </cfRule>
  </conditionalFormatting>
  <hyperlinks>
    <hyperlink ref="K10" r:id="rId1" display="francois.wattez@dgfip.finances.gouv.fr"/>
    <hyperlink ref="N10" r:id="rId2" display="esi.marseille.st@dgfip.finances.gouv.fr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normal" topLeftCell="A11" colorId="64" zoomScale="67" zoomScaleNormal="67" zoomScalePageLayoutView="100" workbookViewId="0">
      <selection pane="topLeft" activeCell="A24" activeCellId="0" sqref="A24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34.14"/>
    <col collapsed="false" customWidth="true" hidden="false" outlineLevel="0" max="2" min="2" style="1" width="13.42"/>
    <col collapsed="false" customWidth="true" hidden="false" outlineLevel="0" max="3" min="3" style="2" width="24.29"/>
    <col collapsed="false" customWidth="true" hidden="false" outlineLevel="0" max="4" min="4" style="2" width="36.15"/>
    <col collapsed="false" customWidth="true" hidden="false" outlineLevel="0" max="5" min="5" style="2" width="23.71"/>
    <col collapsed="false" customWidth="true" hidden="false" outlineLevel="0" max="6" min="6" style="2" width="21.71"/>
    <col collapsed="false" customWidth="true" hidden="false" outlineLevel="0" max="7" min="7" style="2" width="17"/>
    <col collapsed="false" customWidth="true" hidden="false" outlineLevel="0" max="10" min="8" style="2" width="21.71"/>
    <col collapsed="false" customWidth="true" hidden="false" outlineLevel="0" max="11" min="11" style="2" width="40.04"/>
    <col collapsed="false" customWidth="true" hidden="false" outlineLevel="0" max="13" min="12" style="2" width="21.71"/>
    <col collapsed="false" customWidth="true" hidden="false" outlineLevel="0" max="14" min="14" style="2" width="39.13"/>
    <col collapsed="false" customWidth="true" hidden="false" outlineLevel="0" max="15" min="15" style="2" width="21.71"/>
    <col collapsed="false" customWidth="true" hidden="false" outlineLevel="0" max="16" min="16" style="2" width="15.57"/>
    <col collapsed="false" customWidth="true" hidden="false" outlineLevel="0" max="1009" min="17" style="2" width="21.71"/>
    <col collapsed="false" customWidth="true" hidden="false" outlineLevel="0" max="1017" min="1012" style="3" width="11.43"/>
    <col collapsed="false" customWidth="true" hidden="false" outlineLevel="0" max="16384" min="16382" style="3" width="11.53"/>
  </cols>
  <sheetData>
    <row r="1" customFormat="false" ht="85.5" hidden="false" customHeight="true" outlineLevel="0" collapsed="false"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customFormat="false" ht="33" hidden="false" customHeight="true" outlineLevel="0" collapsed="false">
      <c r="K2" s="5"/>
      <c r="L2" s="5"/>
      <c r="M2" s="5"/>
      <c r="N2" s="5"/>
    </row>
    <row r="3" customFormat="false" ht="39.75" hidden="false" customHeight="true" outlineLevel="0" collapsed="false">
      <c r="C3" s="6" t="s">
        <v>1</v>
      </c>
      <c r="D3" s="7"/>
      <c r="E3" s="7"/>
      <c r="F3" s="7"/>
      <c r="I3" s="8" t="s">
        <v>2</v>
      </c>
      <c r="J3" s="8"/>
      <c r="K3" s="8"/>
      <c r="L3" s="8"/>
      <c r="M3" s="8"/>
      <c r="N3" s="8"/>
      <c r="O3" s="8"/>
    </row>
    <row r="4" customFormat="false" ht="39.75" hidden="false" customHeight="true" outlineLevel="0" collapsed="false">
      <c r="C4" s="6" t="s">
        <v>3</v>
      </c>
      <c r="D4" s="7"/>
      <c r="E4" s="7"/>
      <c r="F4" s="7"/>
      <c r="I4" s="9"/>
      <c r="J4" s="9"/>
      <c r="K4" s="9"/>
      <c r="L4" s="9"/>
      <c r="M4" s="9"/>
      <c r="N4" s="9"/>
      <c r="O4" s="9"/>
    </row>
    <row r="5" customFormat="false" ht="39.75" hidden="false" customHeight="true" outlineLevel="0" collapsed="false">
      <c r="C5" s="6" t="s">
        <v>4</v>
      </c>
      <c r="D5" s="7"/>
      <c r="E5" s="7"/>
      <c r="F5" s="7"/>
      <c r="I5" s="9"/>
      <c r="J5" s="9"/>
      <c r="K5" s="9"/>
      <c r="L5" s="9"/>
      <c r="M5" s="9"/>
      <c r="N5" s="9"/>
      <c r="O5" s="9"/>
    </row>
    <row r="6" customFormat="false" ht="41.25" hidden="false" customHeight="true" outlineLevel="0" collapsed="false">
      <c r="C6" s="6" t="s">
        <v>211</v>
      </c>
      <c r="D6" s="10" t="s">
        <v>84</v>
      </c>
      <c r="E6" s="10"/>
      <c r="F6" s="10"/>
      <c r="K6" s="5"/>
      <c r="L6" s="5"/>
      <c r="M6" s="5"/>
      <c r="N6" s="5"/>
    </row>
    <row r="7" customFormat="false" ht="33.75" hidden="false" customHeight="true" outlineLevel="0" collapsed="false">
      <c r="D7" s="3"/>
    </row>
    <row r="8" customFormat="false" ht="25.5" hidden="false" customHeight="true" outlineLevel="0" collapsed="false">
      <c r="A8" s="11" t="s">
        <v>7</v>
      </c>
      <c r="B8" s="12"/>
      <c r="C8" s="13" t="s">
        <v>8</v>
      </c>
      <c r="D8" s="13"/>
      <c r="E8" s="14" t="s">
        <v>9</v>
      </c>
      <c r="F8" s="14"/>
      <c r="G8" s="14"/>
      <c r="H8" s="14"/>
      <c r="I8" s="15" t="s">
        <v>10</v>
      </c>
      <c r="J8" s="15"/>
      <c r="K8" s="15"/>
      <c r="L8" s="15" t="s">
        <v>11</v>
      </c>
      <c r="M8" s="15"/>
      <c r="N8" s="15"/>
      <c r="O8" s="16" t="s">
        <v>12</v>
      </c>
      <c r="P8" s="17" t="s">
        <v>13</v>
      </c>
      <c r="Q8" s="18" t="s">
        <v>14</v>
      </c>
      <c r="R8" s="19" t="s">
        <v>15</v>
      </c>
      <c r="S8" s="20" t="s">
        <v>16</v>
      </c>
      <c r="T8" s="20"/>
      <c r="U8" s="20"/>
    </row>
    <row r="9" customFormat="false" ht="192.75" hidden="false" customHeight="true" outlineLevel="0" collapsed="false">
      <c r="A9" s="11"/>
      <c r="B9" s="21" t="s">
        <v>17</v>
      </c>
      <c r="C9" s="22" t="s">
        <v>18</v>
      </c>
      <c r="D9" s="22" t="s">
        <v>19</v>
      </c>
      <c r="E9" s="23" t="s">
        <v>20</v>
      </c>
      <c r="F9" s="23"/>
      <c r="G9" s="23"/>
      <c r="H9" s="23"/>
      <c r="I9" s="24" t="s">
        <v>21</v>
      </c>
      <c r="J9" s="24" t="s">
        <v>22</v>
      </c>
      <c r="K9" s="24" t="s">
        <v>23</v>
      </c>
      <c r="L9" s="24" t="s">
        <v>21</v>
      </c>
      <c r="M9" s="24" t="s">
        <v>22</v>
      </c>
      <c r="N9" s="24" t="s">
        <v>23</v>
      </c>
      <c r="O9" s="16"/>
      <c r="P9" s="17"/>
      <c r="Q9" s="18"/>
      <c r="R9" s="19"/>
      <c r="S9" s="25" t="s">
        <v>24</v>
      </c>
      <c r="T9" s="26" t="s">
        <v>25</v>
      </c>
      <c r="U9" s="27" t="s">
        <v>26</v>
      </c>
    </row>
    <row r="10" s="1" customFormat="true" ht="45" hidden="false" customHeight="true" outlineLevel="0" collapsed="false">
      <c r="A10" s="28" t="s">
        <v>212</v>
      </c>
      <c r="B10" s="29" t="s">
        <v>213</v>
      </c>
      <c r="C10" s="30" t="s">
        <v>29</v>
      </c>
      <c r="D10" s="31" t="s">
        <v>214</v>
      </c>
      <c r="E10" s="32" t="s">
        <v>215</v>
      </c>
      <c r="F10" s="32"/>
      <c r="G10" s="32"/>
      <c r="H10" s="32"/>
      <c r="I10" s="61" t="s">
        <v>216</v>
      </c>
      <c r="J10" s="62" t="s">
        <v>217</v>
      </c>
      <c r="K10" s="63" t="s">
        <v>218</v>
      </c>
      <c r="L10" s="61" t="s">
        <v>216</v>
      </c>
      <c r="M10" s="62" t="s">
        <v>217</v>
      </c>
      <c r="N10" s="63" t="s">
        <v>218</v>
      </c>
      <c r="O10" s="35" t="n">
        <v>130</v>
      </c>
      <c r="P10" s="36" t="s">
        <v>34</v>
      </c>
      <c r="Q10" s="31" t="s">
        <v>35</v>
      </c>
      <c r="R10" s="31" t="s">
        <v>35</v>
      </c>
      <c r="S10" s="37"/>
      <c r="T10" s="31"/>
      <c r="U10" s="38" t="n">
        <f aca="false">(S10+T10)*12</f>
        <v>0</v>
      </c>
    </row>
    <row r="11" customFormat="false" ht="51.75" hidden="false" customHeight="true" outlineLevel="0" collapsed="false">
      <c r="A11" s="28" t="s">
        <v>219</v>
      </c>
      <c r="B11" s="29" t="s">
        <v>220</v>
      </c>
      <c r="C11" s="30" t="s">
        <v>29</v>
      </c>
      <c r="D11" s="31" t="s">
        <v>214</v>
      </c>
      <c r="E11" s="64" t="s">
        <v>221</v>
      </c>
      <c r="F11" s="64"/>
      <c r="G11" s="64"/>
      <c r="H11" s="64"/>
      <c r="I11" s="61" t="s">
        <v>222</v>
      </c>
      <c r="J11" s="62" t="n">
        <v>664565130</v>
      </c>
      <c r="K11" s="63" t="s">
        <v>223</v>
      </c>
      <c r="L11" s="61" t="s">
        <v>222</v>
      </c>
      <c r="M11" s="62" t="n">
        <v>664565130</v>
      </c>
      <c r="N11" s="63" t="s">
        <v>223</v>
      </c>
      <c r="O11" s="42" t="n">
        <v>105</v>
      </c>
      <c r="P11" s="43" t="s">
        <v>224</v>
      </c>
      <c r="Q11" s="31" t="s">
        <v>35</v>
      </c>
      <c r="R11" s="31" t="s">
        <v>35</v>
      </c>
      <c r="S11" s="44"/>
      <c r="T11" s="45"/>
      <c r="U11" s="38" t="n">
        <f aca="false">(S11+T11)*12</f>
        <v>0</v>
      </c>
    </row>
    <row r="12" customFormat="false" ht="43.5" hidden="false" customHeight="true" outlineLevel="0" collapsed="false">
      <c r="A12" s="28" t="s">
        <v>225</v>
      </c>
      <c r="B12" s="29" t="s">
        <v>226</v>
      </c>
      <c r="C12" s="30" t="s">
        <v>29</v>
      </c>
      <c r="D12" s="31" t="s">
        <v>214</v>
      </c>
      <c r="E12" s="64" t="s">
        <v>227</v>
      </c>
      <c r="F12" s="64"/>
      <c r="G12" s="64"/>
      <c r="H12" s="64"/>
      <c r="I12" s="61" t="s">
        <v>228</v>
      </c>
      <c r="J12" s="62" t="n">
        <v>608510160</v>
      </c>
      <c r="K12" s="63" t="s">
        <v>229</v>
      </c>
      <c r="L12" s="61" t="s">
        <v>228</v>
      </c>
      <c r="M12" s="62" t="n">
        <v>608510160</v>
      </c>
      <c r="N12" s="63" t="s">
        <v>229</v>
      </c>
      <c r="O12" s="42" t="n">
        <v>608</v>
      </c>
      <c r="P12" s="43" t="s">
        <v>224</v>
      </c>
      <c r="Q12" s="31" t="s">
        <v>35</v>
      </c>
      <c r="R12" s="31" t="s">
        <v>35</v>
      </c>
      <c r="S12" s="44"/>
      <c r="T12" s="45"/>
      <c r="U12" s="38" t="n">
        <f aca="false">(S12+T12)*12</f>
        <v>0</v>
      </c>
    </row>
    <row r="13" customFormat="false" ht="43.5" hidden="false" customHeight="true" outlineLevel="0" collapsed="false">
      <c r="A13" s="28" t="s">
        <v>230</v>
      </c>
      <c r="B13" s="29" t="s">
        <v>231</v>
      </c>
      <c r="C13" s="30" t="s">
        <v>29</v>
      </c>
      <c r="D13" s="31" t="s">
        <v>214</v>
      </c>
      <c r="E13" s="32" t="s">
        <v>232</v>
      </c>
      <c r="F13" s="32"/>
      <c r="G13" s="32"/>
      <c r="H13" s="32"/>
      <c r="I13" s="61" t="s">
        <v>233</v>
      </c>
      <c r="J13" s="62" t="n">
        <v>608267005</v>
      </c>
      <c r="K13" s="65" t="s">
        <v>234</v>
      </c>
      <c r="L13" s="61" t="s">
        <v>233</v>
      </c>
      <c r="M13" s="62" t="n">
        <v>608267005</v>
      </c>
      <c r="N13" s="65" t="s">
        <v>234</v>
      </c>
      <c r="O13" s="42" t="n">
        <v>891</v>
      </c>
      <c r="P13" s="43" t="s">
        <v>224</v>
      </c>
      <c r="Q13" s="31" t="s">
        <v>35</v>
      </c>
      <c r="R13" s="31" t="s">
        <v>35</v>
      </c>
      <c r="S13" s="44"/>
      <c r="T13" s="45"/>
      <c r="U13" s="38" t="n">
        <f aca="false">(S13+T13)*12</f>
        <v>0</v>
      </c>
    </row>
    <row r="14" customFormat="false" ht="43.5" hidden="false" customHeight="true" outlineLevel="0" collapsed="false">
      <c r="A14" s="28" t="s">
        <v>235</v>
      </c>
      <c r="B14" s="29" t="s">
        <v>236</v>
      </c>
      <c r="C14" s="30" t="s">
        <v>29</v>
      </c>
      <c r="D14" s="31" t="s">
        <v>214</v>
      </c>
      <c r="E14" s="32" t="s">
        <v>237</v>
      </c>
      <c r="F14" s="32"/>
      <c r="G14" s="32"/>
      <c r="H14" s="32"/>
      <c r="I14" s="61" t="s">
        <v>238</v>
      </c>
      <c r="J14" s="46" t="n">
        <v>632646867</v>
      </c>
      <c r="K14" s="63" t="s">
        <v>239</v>
      </c>
      <c r="L14" s="61" t="s">
        <v>238</v>
      </c>
      <c r="M14" s="46" t="n">
        <v>632646867</v>
      </c>
      <c r="N14" s="63" t="s">
        <v>239</v>
      </c>
      <c r="O14" s="42" t="n">
        <v>815</v>
      </c>
      <c r="P14" s="43" t="s">
        <v>34</v>
      </c>
      <c r="Q14" s="31" t="s">
        <v>35</v>
      </c>
      <c r="R14" s="31" t="s">
        <v>35</v>
      </c>
      <c r="S14" s="44"/>
      <c r="T14" s="45"/>
      <c r="U14" s="38" t="n">
        <f aca="false">(S14+T14)*12</f>
        <v>0</v>
      </c>
    </row>
    <row r="15" customFormat="false" ht="43.5" hidden="false" customHeight="true" outlineLevel="0" collapsed="false">
      <c r="A15" s="28" t="s">
        <v>240</v>
      </c>
      <c r="B15" s="29" t="s">
        <v>241</v>
      </c>
      <c r="C15" s="30" t="s">
        <v>29</v>
      </c>
      <c r="D15" s="31" t="s">
        <v>214</v>
      </c>
      <c r="E15" s="32" t="s">
        <v>242</v>
      </c>
      <c r="F15" s="32"/>
      <c r="G15" s="32"/>
      <c r="H15" s="32"/>
      <c r="I15" s="61" t="s">
        <v>243</v>
      </c>
      <c r="J15" s="62" t="n">
        <v>787232171</v>
      </c>
      <c r="K15" s="65" t="s">
        <v>244</v>
      </c>
      <c r="L15" s="61" t="s">
        <v>243</v>
      </c>
      <c r="M15" s="62" t="n">
        <v>787232171</v>
      </c>
      <c r="N15" s="65" t="s">
        <v>244</v>
      </c>
      <c r="O15" s="42" t="n">
        <v>324</v>
      </c>
      <c r="P15" s="43" t="s">
        <v>224</v>
      </c>
      <c r="Q15" s="31" t="s">
        <v>35</v>
      </c>
      <c r="R15" s="31" t="s">
        <v>35</v>
      </c>
      <c r="S15" s="44"/>
      <c r="T15" s="45"/>
      <c r="U15" s="38" t="n">
        <f aca="false">(S15+T15)*12</f>
        <v>0</v>
      </c>
    </row>
    <row r="16" customFormat="false" ht="43.5" hidden="false" customHeight="true" outlineLevel="0" collapsed="false">
      <c r="A16" s="28" t="s">
        <v>245</v>
      </c>
      <c r="B16" s="29" t="s">
        <v>246</v>
      </c>
      <c r="C16" s="30" t="s">
        <v>29</v>
      </c>
      <c r="D16" s="31" t="s">
        <v>214</v>
      </c>
      <c r="E16" s="32" t="s">
        <v>247</v>
      </c>
      <c r="F16" s="32"/>
      <c r="G16" s="32"/>
      <c r="H16" s="32"/>
      <c r="I16" s="61" t="s">
        <v>248</v>
      </c>
      <c r="J16" s="46" t="n">
        <v>664569133</v>
      </c>
      <c r="K16" s="56" t="s">
        <v>249</v>
      </c>
      <c r="L16" s="61" t="s">
        <v>248</v>
      </c>
      <c r="M16" s="46" t="n">
        <v>664569133</v>
      </c>
      <c r="N16" s="56" t="s">
        <v>249</v>
      </c>
      <c r="O16" s="42" t="n">
        <v>612</v>
      </c>
      <c r="P16" s="43" t="s">
        <v>224</v>
      </c>
      <c r="Q16" s="31" t="s">
        <v>35</v>
      </c>
      <c r="R16" s="31" t="s">
        <v>35</v>
      </c>
      <c r="S16" s="44"/>
      <c r="T16" s="45"/>
      <c r="U16" s="38" t="n">
        <f aca="false">(S16+T16)*12</f>
        <v>0</v>
      </c>
    </row>
    <row r="17" customFormat="false" ht="43.5" hidden="false" customHeight="true" outlineLevel="0" collapsed="false">
      <c r="A17" s="57" t="s">
        <v>250</v>
      </c>
      <c r="B17" s="29" t="s">
        <v>251</v>
      </c>
      <c r="C17" s="30" t="s">
        <v>29</v>
      </c>
      <c r="D17" s="31" t="s">
        <v>214</v>
      </c>
      <c r="E17" s="32" t="s">
        <v>252</v>
      </c>
      <c r="F17" s="32"/>
      <c r="G17" s="32"/>
      <c r="H17" s="32"/>
      <c r="I17" s="66" t="s">
        <v>253</v>
      </c>
      <c r="J17" s="62" t="n">
        <v>608261980</v>
      </c>
      <c r="K17" s="67" t="s">
        <v>254</v>
      </c>
      <c r="L17" s="66" t="s">
        <v>253</v>
      </c>
      <c r="M17" s="62" t="n">
        <v>608261980</v>
      </c>
      <c r="N17" s="67" t="s">
        <v>254</v>
      </c>
      <c r="O17" s="42" t="n">
        <v>1426</v>
      </c>
      <c r="P17" s="43" t="s">
        <v>224</v>
      </c>
      <c r="Q17" s="30" t="s">
        <v>35</v>
      </c>
      <c r="R17" s="31" t="s">
        <v>35</v>
      </c>
      <c r="S17" s="44"/>
      <c r="T17" s="45"/>
      <c r="U17" s="38" t="n">
        <f aca="false">(S17+T17)*12</f>
        <v>0</v>
      </c>
    </row>
    <row r="18" customFormat="false" ht="43.5" hidden="false" customHeight="true" outlineLevel="0" collapsed="false">
      <c r="A18" s="57" t="s">
        <v>255</v>
      </c>
      <c r="B18" s="29" t="s">
        <v>256</v>
      </c>
      <c r="C18" s="30" t="s">
        <v>29</v>
      </c>
      <c r="D18" s="31" t="s">
        <v>214</v>
      </c>
      <c r="E18" s="32" t="s">
        <v>257</v>
      </c>
      <c r="F18" s="32"/>
      <c r="G18" s="32"/>
      <c r="H18" s="32"/>
      <c r="I18" s="47" t="s">
        <v>258</v>
      </c>
      <c r="J18" s="46" t="s">
        <v>259</v>
      </c>
      <c r="K18" s="48" t="s">
        <v>260</v>
      </c>
      <c r="L18" s="47" t="s">
        <v>258</v>
      </c>
      <c r="M18" s="46" t="s">
        <v>259</v>
      </c>
      <c r="N18" s="48" t="s">
        <v>260</v>
      </c>
      <c r="O18" s="42" t="n">
        <v>6564</v>
      </c>
      <c r="P18" s="43" t="s">
        <v>224</v>
      </c>
      <c r="Q18" s="30" t="s">
        <v>35</v>
      </c>
      <c r="R18" s="31" t="s">
        <v>35</v>
      </c>
      <c r="S18" s="44"/>
      <c r="T18" s="45"/>
      <c r="U18" s="38" t="n">
        <f aca="false">(S18+T18)*12</f>
        <v>0</v>
      </c>
    </row>
    <row r="19" customFormat="false" ht="43.5" hidden="false" customHeight="true" outlineLevel="0" collapsed="false">
      <c r="A19" s="57" t="s">
        <v>261</v>
      </c>
      <c r="B19" s="29" t="s">
        <v>262</v>
      </c>
      <c r="C19" s="30" t="s">
        <v>29</v>
      </c>
      <c r="D19" s="31" t="s">
        <v>214</v>
      </c>
      <c r="E19" s="32" t="s">
        <v>263</v>
      </c>
      <c r="F19" s="32"/>
      <c r="G19" s="32"/>
      <c r="H19" s="32"/>
      <c r="I19" s="47" t="s">
        <v>264</v>
      </c>
      <c r="J19" s="46" t="n">
        <v>772728572</v>
      </c>
      <c r="K19" s="48" t="s">
        <v>265</v>
      </c>
      <c r="L19" s="47" t="s">
        <v>264</v>
      </c>
      <c r="M19" s="46" t="n">
        <v>772728572</v>
      </c>
      <c r="N19" s="48" t="s">
        <v>265</v>
      </c>
      <c r="O19" s="42" t="n">
        <v>700</v>
      </c>
      <c r="P19" s="43" t="s">
        <v>224</v>
      </c>
      <c r="Q19" s="30" t="s">
        <v>35</v>
      </c>
      <c r="R19" s="31" t="s">
        <v>35</v>
      </c>
      <c r="S19" s="44"/>
      <c r="T19" s="45"/>
      <c r="U19" s="38" t="n">
        <f aca="false">(S19+T19)*12</f>
        <v>0</v>
      </c>
    </row>
    <row r="20" customFormat="false" ht="43.5" hidden="false" customHeight="true" outlineLevel="0" collapsed="false">
      <c r="A20" s="57" t="s">
        <v>266</v>
      </c>
      <c r="B20" s="29" t="s">
        <v>267</v>
      </c>
      <c r="C20" s="30" t="s">
        <v>29</v>
      </c>
      <c r="D20" s="31" t="s">
        <v>214</v>
      </c>
      <c r="E20" s="32" t="s">
        <v>263</v>
      </c>
      <c r="F20" s="32"/>
      <c r="G20" s="32"/>
      <c r="H20" s="32"/>
      <c r="I20" s="66" t="s">
        <v>268</v>
      </c>
      <c r="J20" s="46" t="s">
        <v>269</v>
      </c>
      <c r="K20" s="66" t="s">
        <v>270</v>
      </c>
      <c r="L20" s="66" t="s">
        <v>271</v>
      </c>
      <c r="M20" s="46" t="s">
        <v>272</v>
      </c>
      <c r="N20" s="66" t="s">
        <v>273</v>
      </c>
      <c r="O20" s="42" t="n">
        <v>1406</v>
      </c>
      <c r="P20" s="43" t="s">
        <v>224</v>
      </c>
      <c r="Q20" s="30" t="s">
        <v>35</v>
      </c>
      <c r="R20" s="31" t="s">
        <v>35</v>
      </c>
      <c r="S20" s="44"/>
      <c r="T20" s="45"/>
      <c r="U20" s="38" t="n">
        <f aca="false">(S20+T20)*12</f>
        <v>0</v>
      </c>
    </row>
    <row r="21" customFormat="false" ht="43.5" hidden="false" customHeight="true" outlineLevel="0" collapsed="false">
      <c r="A21" s="57" t="s">
        <v>274</v>
      </c>
      <c r="B21" s="29" t="s">
        <v>275</v>
      </c>
      <c r="C21" s="30" t="s">
        <v>29</v>
      </c>
      <c r="D21" s="31" t="s">
        <v>214</v>
      </c>
      <c r="E21" s="30" t="s">
        <v>276</v>
      </c>
      <c r="F21" s="30"/>
      <c r="G21" s="30"/>
      <c r="H21" s="30"/>
      <c r="I21" s="66" t="s">
        <v>277</v>
      </c>
      <c r="J21" s="33" t="s">
        <v>278</v>
      </c>
      <c r="K21" s="66" t="s">
        <v>279</v>
      </c>
      <c r="L21" s="66" t="s">
        <v>280</v>
      </c>
      <c r="M21" s="46" t="s">
        <v>281</v>
      </c>
      <c r="N21" s="66" t="s">
        <v>282</v>
      </c>
      <c r="O21" s="42" t="n">
        <v>1327</v>
      </c>
      <c r="P21" s="43" t="s">
        <v>224</v>
      </c>
      <c r="Q21" s="30" t="s">
        <v>35</v>
      </c>
      <c r="R21" s="31" t="s">
        <v>35</v>
      </c>
      <c r="S21" s="44"/>
      <c r="T21" s="45"/>
      <c r="U21" s="38" t="n">
        <f aca="false">(S21+T21)*12</f>
        <v>0</v>
      </c>
    </row>
    <row r="22" customFormat="false" ht="43.5" hidden="false" customHeight="true" outlineLevel="0" collapsed="false">
      <c r="A22" s="57" t="s">
        <v>283</v>
      </c>
      <c r="B22" s="29" t="s">
        <v>284</v>
      </c>
      <c r="C22" s="30" t="s">
        <v>29</v>
      </c>
      <c r="D22" s="31" t="s">
        <v>214</v>
      </c>
      <c r="E22" s="66" t="s">
        <v>285</v>
      </c>
      <c r="F22" s="66"/>
      <c r="G22" s="66"/>
      <c r="H22" s="66"/>
      <c r="I22" s="66" t="s">
        <v>268</v>
      </c>
      <c r="J22" s="33" t="s">
        <v>269</v>
      </c>
      <c r="K22" s="68" t="s">
        <v>286</v>
      </c>
      <c r="L22" s="66" t="s">
        <v>268</v>
      </c>
      <c r="M22" s="33" t="s">
        <v>269</v>
      </c>
      <c r="N22" s="68" t="s">
        <v>286</v>
      </c>
      <c r="O22" s="42" t="n">
        <v>130</v>
      </c>
      <c r="P22" s="43" t="s">
        <v>224</v>
      </c>
      <c r="Q22" s="30" t="s">
        <v>35</v>
      </c>
      <c r="R22" s="31" t="s">
        <v>35</v>
      </c>
      <c r="S22" s="44"/>
      <c r="T22" s="45"/>
      <c r="U22" s="38" t="n">
        <f aca="false">(S22+T22)*12</f>
        <v>0</v>
      </c>
    </row>
    <row r="23" customFormat="false" ht="43.5" hidden="false" customHeight="true" outlineLevel="0" collapsed="false">
      <c r="A23" s="57" t="s">
        <v>287</v>
      </c>
      <c r="B23" s="29" t="s">
        <v>288</v>
      </c>
      <c r="C23" s="30" t="s">
        <v>29</v>
      </c>
      <c r="D23" s="31" t="s">
        <v>289</v>
      </c>
      <c r="E23" s="30" t="s">
        <v>290</v>
      </c>
      <c r="F23" s="30"/>
      <c r="G23" s="30"/>
      <c r="H23" s="30"/>
      <c r="I23" s="47" t="s">
        <v>291</v>
      </c>
      <c r="J23" s="46" t="n">
        <v>970278875</v>
      </c>
      <c r="K23" s="69" t="s">
        <v>292</v>
      </c>
      <c r="L23" s="47" t="s">
        <v>291</v>
      </c>
      <c r="M23" s="46" t="n">
        <v>970278875</v>
      </c>
      <c r="N23" s="69" t="s">
        <v>292</v>
      </c>
      <c r="O23" s="42" t="n">
        <v>173</v>
      </c>
      <c r="P23" s="43" t="s">
        <v>224</v>
      </c>
      <c r="Q23" s="30" t="s">
        <v>35</v>
      </c>
      <c r="R23" s="31" t="s">
        <v>35</v>
      </c>
      <c r="S23" s="44"/>
      <c r="T23" s="45"/>
      <c r="U23" s="38" t="n">
        <f aca="false">(S23+T23)*12</f>
        <v>0</v>
      </c>
    </row>
    <row r="24" customFormat="false" ht="28.5" hidden="false" customHeight="true" outlineLevel="0" collapsed="false">
      <c r="O24" s="49"/>
      <c r="S24" s="50" t="s">
        <v>80</v>
      </c>
      <c r="T24" s="50"/>
      <c r="U24" s="51" t="n">
        <f aca="false">SUM(U10:U23)</f>
        <v>0</v>
      </c>
    </row>
    <row r="25" customFormat="false" ht="28.5" hidden="false" customHeight="true" outlineLevel="0" collapsed="false">
      <c r="S25" s="52" t="s">
        <v>81</v>
      </c>
      <c r="T25" s="52"/>
      <c r="U25" s="53" t="n">
        <f aca="false">U26-U24</f>
        <v>0</v>
      </c>
    </row>
    <row r="26" customFormat="false" ht="36" hidden="false" customHeight="true" outlineLevel="0" collapsed="false">
      <c r="S26" s="54" t="s">
        <v>82</v>
      </c>
      <c r="T26" s="54"/>
      <c r="U26" s="55" t="n">
        <f aca="false">U24*1.2</f>
        <v>0</v>
      </c>
    </row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4">
    <mergeCell ref="C1:U1"/>
    <mergeCell ref="D3:F3"/>
    <mergeCell ref="I3:O3"/>
    <mergeCell ref="D4:F4"/>
    <mergeCell ref="D5:F5"/>
    <mergeCell ref="D6:F6"/>
    <mergeCell ref="A8:A9"/>
    <mergeCell ref="C8:D8"/>
    <mergeCell ref="E8:H8"/>
    <mergeCell ref="I8:K8"/>
    <mergeCell ref="L8:N8"/>
    <mergeCell ref="O8:O9"/>
    <mergeCell ref="P8:P9"/>
    <mergeCell ref="Q8:Q9"/>
    <mergeCell ref="R8:R9"/>
    <mergeCell ref="S8:U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S24:T24"/>
    <mergeCell ref="S25:T25"/>
    <mergeCell ref="S26:T26"/>
  </mergeCells>
  <conditionalFormatting sqref="P10:P23">
    <cfRule type="cellIs" priority="2" operator="equal" aboveAverage="0" equalAverage="0" bottom="0" percent="0" rank="0" text="" dxfId="0">
      <formula>"OUI"</formula>
    </cfRule>
  </conditionalFormatting>
  <hyperlinks>
    <hyperlink ref="K11" r:id="rId1" display="philippe.kolodziej@douane.finances.gouv.fr"/>
    <hyperlink ref="N11" r:id="rId2" display="philippe.kolodziej@douane.finances.gouv.fr"/>
    <hyperlink ref="K12" r:id="rId3" display="thomas.fratello@douane.finances.gouv.fr"/>
    <hyperlink ref="N12" r:id="rId4" display="thomas.fratello@douane.finances.gouv.fr"/>
    <hyperlink ref="K13" r:id="rId5" display="jacques.isoard@douane.finances.gouv.fr"/>
    <hyperlink ref="N13" r:id="rId6" display="jacques.isoard@douane.finances.gouv.fr"/>
    <hyperlink ref="K14" r:id="rId7" display="joseph.de-santis@douane.finances.gouv.fr"/>
    <hyperlink ref="N14" r:id="rId8" display="joseph.de-santis@douane.finances.gouv.fr"/>
    <hyperlink ref="K15" r:id="rId9" display="frederique.ozoux@douane.finances.gouv.fr"/>
    <hyperlink ref="N15" r:id="rId10" display="frederique.ozoux@douane.finances.gouv.fr"/>
    <hyperlink ref="K16" r:id="rId11" display="patrice.bartholo@douane.finances.gouv.fr"/>
    <hyperlink ref="N16" r:id="rId12" display="patrice.bartholo@douane.finances.gouv.fr"/>
    <hyperlink ref="K17" r:id="rId13" display="sophie.guerin-quervelle@douane.finances.gouv.fr"/>
    <hyperlink ref="N17" r:id="rId14" display="sophie.guerin-quervelle@douane.finances.gouv.fr"/>
    <hyperlink ref="K18" r:id="rId15" display="clemence.gueret@douane.finances.gouv.fr"/>
    <hyperlink ref="N18" r:id="rId16" display="clemence.gueret@douane.finances.gouv.fr"/>
    <hyperlink ref="K19" r:id="rId17" display="sonia.bodier@douane.finances.gouv.fr"/>
    <hyperlink ref="N19" r:id="rId18" display="sonia.bodier@douane.finances.gouv.fr"/>
    <hyperlink ref="K22" r:id="rId19" display="jean-daniel.zanetti@douane.finances.gouv.fr"/>
    <hyperlink ref="N22" r:id="rId20" display="jean-daniel.zanetti@douane.finances.gouv.fr"/>
    <hyperlink ref="K23" r:id="rId21" display="thomas.morelli@douane.finances.gouv.fr"/>
    <hyperlink ref="N23" r:id="rId22" display="thomas.morelli@douane.finances.gouv.fr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normal" topLeftCell="A6" colorId="64" zoomScale="67" zoomScaleNormal="67" zoomScalePageLayoutView="100" workbookViewId="0">
      <selection pane="topLeft" activeCell="C22" activeCellId="0" sqref="C22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34.14"/>
    <col collapsed="false" customWidth="true" hidden="false" outlineLevel="0" max="2" min="2" style="1" width="13.42"/>
    <col collapsed="false" customWidth="true" hidden="false" outlineLevel="0" max="3" min="3" style="2" width="24.29"/>
    <col collapsed="false" customWidth="true" hidden="false" outlineLevel="0" max="4" min="4" style="2" width="36.15"/>
    <col collapsed="false" customWidth="true" hidden="false" outlineLevel="0" max="5" min="5" style="2" width="23.71"/>
    <col collapsed="false" customWidth="true" hidden="false" outlineLevel="0" max="6" min="6" style="2" width="21.71"/>
    <col collapsed="false" customWidth="true" hidden="false" outlineLevel="0" max="7" min="7" style="2" width="17"/>
    <col collapsed="false" customWidth="true" hidden="false" outlineLevel="0" max="10" min="8" style="2" width="21.71"/>
    <col collapsed="false" customWidth="true" hidden="false" outlineLevel="0" max="11" min="11" style="2" width="40.04"/>
    <col collapsed="false" customWidth="true" hidden="false" outlineLevel="0" max="13" min="12" style="2" width="21.71"/>
    <col collapsed="false" customWidth="true" hidden="false" outlineLevel="0" max="14" min="14" style="2" width="39.13"/>
    <col collapsed="false" customWidth="true" hidden="false" outlineLevel="0" max="15" min="15" style="2" width="21.71"/>
    <col collapsed="false" customWidth="true" hidden="false" outlineLevel="0" max="16" min="16" style="2" width="15.57"/>
    <col collapsed="false" customWidth="true" hidden="false" outlineLevel="0" max="1009" min="17" style="2" width="21.71"/>
    <col collapsed="false" customWidth="true" hidden="false" outlineLevel="0" max="1017" min="1012" style="3" width="11.43"/>
    <col collapsed="false" customWidth="true" hidden="false" outlineLevel="0" max="16384" min="16382" style="3" width="11.53"/>
  </cols>
  <sheetData>
    <row r="1" customFormat="false" ht="85.5" hidden="false" customHeight="true" outlineLevel="0" collapsed="false"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customFormat="false" ht="33" hidden="false" customHeight="true" outlineLevel="0" collapsed="false">
      <c r="K2" s="5"/>
      <c r="L2" s="5"/>
      <c r="M2" s="5"/>
      <c r="N2" s="5"/>
    </row>
    <row r="3" customFormat="false" ht="39.75" hidden="false" customHeight="true" outlineLevel="0" collapsed="false">
      <c r="C3" s="6" t="s">
        <v>1</v>
      </c>
      <c r="D3" s="7"/>
      <c r="E3" s="7"/>
      <c r="F3" s="7"/>
      <c r="I3" s="8" t="s">
        <v>2</v>
      </c>
      <c r="J3" s="8"/>
      <c r="K3" s="8"/>
      <c r="L3" s="8"/>
      <c r="M3" s="8"/>
      <c r="N3" s="8"/>
      <c r="O3" s="8"/>
    </row>
    <row r="4" customFormat="false" ht="39.75" hidden="false" customHeight="true" outlineLevel="0" collapsed="false">
      <c r="C4" s="6" t="s">
        <v>3</v>
      </c>
      <c r="D4" s="7"/>
      <c r="E4" s="7"/>
      <c r="F4" s="7"/>
      <c r="I4" s="9"/>
      <c r="J4" s="9"/>
      <c r="K4" s="9"/>
      <c r="L4" s="9"/>
      <c r="M4" s="9"/>
      <c r="N4" s="9"/>
      <c r="O4" s="9"/>
    </row>
    <row r="5" customFormat="false" ht="39.75" hidden="false" customHeight="true" outlineLevel="0" collapsed="false">
      <c r="C5" s="6" t="s">
        <v>4</v>
      </c>
      <c r="D5" s="7"/>
      <c r="E5" s="7"/>
      <c r="F5" s="7"/>
      <c r="I5" s="9"/>
      <c r="J5" s="9"/>
      <c r="K5" s="9"/>
      <c r="L5" s="9"/>
      <c r="M5" s="9"/>
      <c r="N5" s="9"/>
      <c r="O5" s="9"/>
    </row>
    <row r="6" customFormat="false" ht="41.25" hidden="false" customHeight="true" outlineLevel="0" collapsed="false">
      <c r="C6" s="6" t="s">
        <v>293</v>
      </c>
      <c r="D6" s="10" t="s">
        <v>84</v>
      </c>
      <c r="E6" s="10"/>
      <c r="F6" s="10"/>
      <c r="K6" s="5"/>
      <c r="L6" s="5"/>
      <c r="M6" s="5"/>
      <c r="N6" s="5"/>
    </row>
    <row r="7" customFormat="false" ht="33.75" hidden="false" customHeight="true" outlineLevel="0" collapsed="false">
      <c r="D7" s="3"/>
    </row>
    <row r="8" customFormat="false" ht="25.5" hidden="false" customHeight="true" outlineLevel="0" collapsed="false">
      <c r="A8" s="11" t="s">
        <v>7</v>
      </c>
      <c r="B8" s="12"/>
      <c r="C8" s="13" t="s">
        <v>8</v>
      </c>
      <c r="D8" s="13"/>
      <c r="E8" s="14" t="s">
        <v>9</v>
      </c>
      <c r="F8" s="14"/>
      <c r="G8" s="14"/>
      <c r="H8" s="14"/>
      <c r="I8" s="15" t="s">
        <v>10</v>
      </c>
      <c r="J8" s="15"/>
      <c r="K8" s="15"/>
      <c r="L8" s="15" t="s">
        <v>11</v>
      </c>
      <c r="M8" s="15"/>
      <c r="N8" s="15"/>
      <c r="O8" s="16" t="s">
        <v>12</v>
      </c>
      <c r="P8" s="17" t="s">
        <v>13</v>
      </c>
      <c r="Q8" s="18" t="s">
        <v>14</v>
      </c>
      <c r="R8" s="19" t="s">
        <v>15</v>
      </c>
      <c r="S8" s="20" t="s">
        <v>16</v>
      </c>
      <c r="T8" s="20"/>
      <c r="U8" s="20"/>
    </row>
    <row r="9" customFormat="false" ht="192.75" hidden="false" customHeight="true" outlineLevel="0" collapsed="false">
      <c r="A9" s="11"/>
      <c r="B9" s="21" t="s">
        <v>17</v>
      </c>
      <c r="C9" s="22" t="s">
        <v>18</v>
      </c>
      <c r="D9" s="22" t="s">
        <v>19</v>
      </c>
      <c r="E9" s="23" t="s">
        <v>20</v>
      </c>
      <c r="F9" s="23"/>
      <c r="G9" s="23"/>
      <c r="H9" s="23"/>
      <c r="I9" s="24" t="s">
        <v>21</v>
      </c>
      <c r="J9" s="24" t="s">
        <v>22</v>
      </c>
      <c r="K9" s="24" t="s">
        <v>23</v>
      </c>
      <c r="L9" s="24" t="s">
        <v>21</v>
      </c>
      <c r="M9" s="24" t="s">
        <v>22</v>
      </c>
      <c r="N9" s="24" t="s">
        <v>23</v>
      </c>
      <c r="O9" s="16"/>
      <c r="P9" s="17"/>
      <c r="Q9" s="18"/>
      <c r="R9" s="19"/>
      <c r="S9" s="25" t="s">
        <v>24</v>
      </c>
      <c r="T9" s="26" t="s">
        <v>25</v>
      </c>
      <c r="U9" s="27" t="s">
        <v>26</v>
      </c>
    </row>
    <row r="10" s="1" customFormat="true" ht="45" hidden="false" customHeight="true" outlineLevel="0" collapsed="false">
      <c r="A10" s="57" t="s">
        <v>294</v>
      </c>
      <c r="B10" s="29" t="s">
        <v>295</v>
      </c>
      <c r="C10" s="30" t="s">
        <v>29</v>
      </c>
      <c r="D10" s="31" t="s">
        <v>296</v>
      </c>
      <c r="E10" s="32" t="s">
        <v>297</v>
      </c>
      <c r="F10" s="32"/>
      <c r="G10" s="32"/>
      <c r="H10" s="32"/>
      <c r="I10" s="60" t="s">
        <v>298</v>
      </c>
      <c r="J10" s="46" t="n">
        <v>490763904</v>
      </c>
      <c r="K10" s="56" t="s">
        <v>299</v>
      </c>
      <c r="L10" s="60" t="s">
        <v>300</v>
      </c>
      <c r="M10" s="46" t="n">
        <v>619712757</v>
      </c>
      <c r="N10" s="56" t="s">
        <v>301</v>
      </c>
      <c r="O10" s="35" t="n">
        <v>1582</v>
      </c>
      <c r="P10" s="36" t="s">
        <v>34</v>
      </c>
      <c r="Q10" s="31" t="s">
        <v>35</v>
      </c>
      <c r="R10" s="31" t="s">
        <v>35</v>
      </c>
      <c r="S10" s="37"/>
      <c r="T10" s="31"/>
      <c r="U10" s="38" t="n">
        <f aca="false">(S10+T10)*12</f>
        <v>0</v>
      </c>
    </row>
    <row r="11" customFormat="false" ht="51.75" hidden="false" customHeight="true" outlineLevel="0" collapsed="false">
      <c r="A11" s="57" t="s">
        <v>302</v>
      </c>
      <c r="B11" s="29" t="s">
        <v>303</v>
      </c>
      <c r="C11" s="30" t="s">
        <v>29</v>
      </c>
      <c r="D11" s="31" t="s">
        <v>296</v>
      </c>
      <c r="E11" s="70" t="s">
        <v>304</v>
      </c>
      <c r="F11" s="70"/>
      <c r="G11" s="70"/>
      <c r="H11" s="70"/>
      <c r="I11" s="60" t="s">
        <v>305</v>
      </c>
      <c r="J11" s="46" t="n">
        <v>432803159</v>
      </c>
      <c r="K11" s="56" t="s">
        <v>306</v>
      </c>
      <c r="L11" s="60" t="s">
        <v>300</v>
      </c>
      <c r="M11" s="46" t="n">
        <v>619712757</v>
      </c>
      <c r="N11" s="56" t="s">
        <v>301</v>
      </c>
      <c r="O11" s="42" t="n">
        <v>302</v>
      </c>
      <c r="P11" s="36" t="s">
        <v>34</v>
      </c>
      <c r="Q11" s="31" t="s">
        <v>35</v>
      </c>
      <c r="R11" s="31" t="s">
        <v>35</v>
      </c>
      <c r="S11" s="44"/>
      <c r="T11" s="45"/>
      <c r="U11" s="38" t="n">
        <f aca="false">(S11+T11)*12</f>
        <v>0</v>
      </c>
    </row>
    <row r="12" customFormat="false" ht="43.5" hidden="false" customHeight="true" outlineLevel="0" collapsed="false">
      <c r="A12" s="28" t="s">
        <v>307</v>
      </c>
      <c r="B12" s="29" t="s">
        <v>308</v>
      </c>
      <c r="C12" s="30" t="s">
        <v>29</v>
      </c>
      <c r="D12" s="31" t="s">
        <v>296</v>
      </c>
      <c r="E12" s="70" t="s">
        <v>309</v>
      </c>
      <c r="F12" s="70"/>
      <c r="G12" s="70"/>
      <c r="H12" s="70"/>
      <c r="I12" s="60" t="s">
        <v>310</v>
      </c>
      <c r="J12" s="46" t="n">
        <v>621353153</v>
      </c>
      <c r="K12" s="56" t="s">
        <v>311</v>
      </c>
      <c r="L12" s="60" t="s">
        <v>300</v>
      </c>
      <c r="M12" s="46" t="n">
        <v>619712757</v>
      </c>
      <c r="N12" s="56" t="s">
        <v>301</v>
      </c>
      <c r="O12" s="42" t="n">
        <v>623</v>
      </c>
      <c r="P12" s="43" t="s">
        <v>34</v>
      </c>
      <c r="Q12" s="31" t="s">
        <v>35</v>
      </c>
      <c r="R12" s="31" t="s">
        <v>35</v>
      </c>
      <c r="S12" s="44"/>
      <c r="T12" s="45"/>
      <c r="U12" s="38" t="n">
        <f aca="false">(S12+T12)*12</f>
        <v>0</v>
      </c>
    </row>
    <row r="13" customFormat="false" ht="43.5" hidden="false" customHeight="true" outlineLevel="0" collapsed="false">
      <c r="A13" s="57" t="s">
        <v>312</v>
      </c>
      <c r="B13" s="29" t="s">
        <v>313</v>
      </c>
      <c r="C13" s="30" t="s">
        <v>29</v>
      </c>
      <c r="D13" s="31" t="s">
        <v>296</v>
      </c>
      <c r="E13" s="32" t="s">
        <v>314</v>
      </c>
      <c r="F13" s="32"/>
      <c r="G13" s="32"/>
      <c r="H13" s="32"/>
      <c r="I13" s="60" t="s">
        <v>315</v>
      </c>
      <c r="J13" s="46" t="n">
        <v>490638311</v>
      </c>
      <c r="K13" s="56" t="s">
        <v>316</v>
      </c>
      <c r="L13" s="60" t="s">
        <v>300</v>
      </c>
      <c r="M13" s="46" t="n">
        <v>619712757</v>
      </c>
      <c r="N13" s="56" t="s">
        <v>301</v>
      </c>
      <c r="O13" s="42" t="n">
        <v>1738</v>
      </c>
      <c r="P13" s="43" t="s">
        <v>34</v>
      </c>
      <c r="Q13" s="31" t="s">
        <v>35</v>
      </c>
      <c r="R13" s="31" t="s">
        <v>35</v>
      </c>
      <c r="S13" s="44"/>
      <c r="T13" s="45"/>
      <c r="U13" s="38" t="n">
        <f aca="false">(S13+T13)*12</f>
        <v>0</v>
      </c>
    </row>
    <row r="14" customFormat="false" ht="43.5" hidden="false" customHeight="true" outlineLevel="0" collapsed="false">
      <c r="A14" s="57" t="s">
        <v>317</v>
      </c>
      <c r="B14" s="29" t="s">
        <v>318</v>
      </c>
      <c r="C14" s="30" t="s">
        <v>29</v>
      </c>
      <c r="D14" s="31" t="s">
        <v>296</v>
      </c>
      <c r="E14" s="70" t="s">
        <v>319</v>
      </c>
      <c r="F14" s="70"/>
      <c r="G14" s="70"/>
      <c r="H14" s="70"/>
      <c r="I14" s="60" t="s">
        <v>320</v>
      </c>
      <c r="J14" s="46" t="n">
        <v>490043601</v>
      </c>
      <c r="K14" s="56" t="s">
        <v>321</v>
      </c>
      <c r="L14" s="60" t="s">
        <v>300</v>
      </c>
      <c r="M14" s="46" t="n">
        <v>619712758</v>
      </c>
      <c r="N14" s="56" t="s">
        <v>301</v>
      </c>
      <c r="O14" s="42" t="n">
        <v>542</v>
      </c>
      <c r="P14" s="43" t="s">
        <v>34</v>
      </c>
      <c r="Q14" s="31" t="s">
        <v>35</v>
      </c>
      <c r="R14" s="31" t="s">
        <v>35</v>
      </c>
      <c r="S14" s="44"/>
      <c r="T14" s="45"/>
      <c r="U14" s="38" t="n">
        <f aca="false">(S14+T14)*12</f>
        <v>0</v>
      </c>
    </row>
    <row r="15" customFormat="false" ht="43.5" hidden="false" customHeight="true" outlineLevel="0" collapsed="false">
      <c r="A15" s="57" t="s">
        <v>322</v>
      </c>
      <c r="B15" s="29" t="s">
        <v>323</v>
      </c>
      <c r="C15" s="30" t="s">
        <v>29</v>
      </c>
      <c r="D15" s="31" t="s">
        <v>296</v>
      </c>
      <c r="E15" s="70" t="s">
        <v>324</v>
      </c>
      <c r="F15" s="70"/>
      <c r="G15" s="70"/>
      <c r="H15" s="70"/>
      <c r="I15" s="60" t="s">
        <v>325</v>
      </c>
      <c r="J15" s="46" t="n">
        <v>490667246</v>
      </c>
      <c r="K15" s="56" t="s">
        <v>326</v>
      </c>
      <c r="L15" s="60" t="s">
        <v>300</v>
      </c>
      <c r="M15" s="46" t="n">
        <v>619712759</v>
      </c>
      <c r="N15" s="56" t="s">
        <v>301</v>
      </c>
      <c r="O15" s="42" t="n">
        <v>377</v>
      </c>
      <c r="P15" s="43" t="s">
        <v>34</v>
      </c>
      <c r="Q15" s="31" t="s">
        <v>35</v>
      </c>
      <c r="R15" s="31" t="s">
        <v>35</v>
      </c>
      <c r="S15" s="44"/>
      <c r="T15" s="45"/>
      <c r="U15" s="38" t="n">
        <f aca="false">(S15+T15)*12</f>
        <v>0</v>
      </c>
    </row>
    <row r="16" customFormat="false" ht="43.5" hidden="false" customHeight="true" outlineLevel="0" collapsed="false">
      <c r="A16" s="57" t="s">
        <v>327</v>
      </c>
      <c r="B16" s="29" t="s">
        <v>328</v>
      </c>
      <c r="C16" s="30" t="s">
        <v>29</v>
      </c>
      <c r="D16" s="31" t="s">
        <v>296</v>
      </c>
      <c r="E16" s="70" t="s">
        <v>329</v>
      </c>
      <c r="F16" s="70"/>
      <c r="G16" s="70"/>
      <c r="H16" s="70"/>
      <c r="I16" s="60" t="s">
        <v>330</v>
      </c>
      <c r="J16" s="46" t="n">
        <v>490512912</v>
      </c>
      <c r="K16" s="56" t="s">
        <v>331</v>
      </c>
      <c r="L16" s="60" t="s">
        <v>300</v>
      </c>
      <c r="M16" s="46" t="n">
        <v>619712760</v>
      </c>
      <c r="N16" s="56" t="s">
        <v>301</v>
      </c>
      <c r="O16" s="42" t="n">
        <v>1039</v>
      </c>
      <c r="P16" s="43" t="s">
        <v>34</v>
      </c>
      <c r="Q16" s="31" t="s">
        <v>35</v>
      </c>
      <c r="R16" s="31" t="s">
        <v>35</v>
      </c>
      <c r="S16" s="44"/>
      <c r="T16" s="45"/>
      <c r="U16" s="38" t="n">
        <f aca="false">(S16+T16)*12</f>
        <v>0</v>
      </c>
    </row>
    <row r="17" customFormat="false" ht="43.5" hidden="false" customHeight="true" outlineLevel="0" collapsed="false">
      <c r="A17" s="57" t="s">
        <v>332</v>
      </c>
      <c r="B17" s="29" t="s">
        <v>333</v>
      </c>
      <c r="C17" s="30" t="s">
        <v>29</v>
      </c>
      <c r="D17" s="31" t="s">
        <v>296</v>
      </c>
      <c r="E17" s="70" t="s">
        <v>334</v>
      </c>
      <c r="F17" s="70"/>
      <c r="G17" s="70"/>
      <c r="H17" s="70"/>
      <c r="I17" s="47" t="s">
        <v>335</v>
      </c>
      <c r="J17" s="46" t="n">
        <v>490796771</v>
      </c>
      <c r="K17" s="48" t="s">
        <v>336</v>
      </c>
      <c r="L17" s="60" t="s">
        <v>300</v>
      </c>
      <c r="M17" s="46" t="n">
        <v>619712761</v>
      </c>
      <c r="N17" s="56" t="s">
        <v>301</v>
      </c>
      <c r="O17" s="42" t="n">
        <v>302</v>
      </c>
      <c r="P17" s="43" t="s">
        <v>34</v>
      </c>
      <c r="Q17" s="30" t="s">
        <v>35</v>
      </c>
      <c r="R17" s="31" t="s">
        <v>35</v>
      </c>
      <c r="S17" s="44"/>
      <c r="T17" s="45"/>
      <c r="U17" s="38" t="n">
        <f aca="false">(S17+T17)*12</f>
        <v>0</v>
      </c>
    </row>
    <row r="18" customFormat="false" ht="43.5" hidden="false" customHeight="true" outlineLevel="0" collapsed="false">
      <c r="A18" s="57" t="s">
        <v>337</v>
      </c>
      <c r="B18" s="29" t="s">
        <v>338</v>
      </c>
      <c r="C18" s="30" t="s">
        <v>29</v>
      </c>
      <c r="D18" s="31" t="s">
        <v>296</v>
      </c>
      <c r="E18" s="30" t="s">
        <v>339</v>
      </c>
      <c r="F18" s="30"/>
      <c r="G18" s="30"/>
      <c r="H18" s="30"/>
      <c r="I18" s="47" t="s">
        <v>340</v>
      </c>
      <c r="J18" s="46" t="n">
        <v>490365572</v>
      </c>
      <c r="K18" s="48" t="s">
        <v>341</v>
      </c>
      <c r="L18" s="60" t="s">
        <v>300</v>
      </c>
      <c r="M18" s="46" t="n">
        <v>619712762</v>
      </c>
      <c r="N18" s="56" t="s">
        <v>301</v>
      </c>
      <c r="O18" s="42" t="n">
        <v>343</v>
      </c>
      <c r="P18" s="43" t="s">
        <v>34</v>
      </c>
      <c r="Q18" s="30" t="s">
        <v>35</v>
      </c>
      <c r="R18" s="31" t="s">
        <v>35</v>
      </c>
      <c r="S18" s="44"/>
      <c r="T18" s="45"/>
      <c r="U18" s="38" t="n">
        <f aca="false">(S18+T18)*12</f>
        <v>0</v>
      </c>
    </row>
    <row r="19" customFormat="false" ht="28.5" hidden="false" customHeight="true" outlineLevel="0" collapsed="false">
      <c r="O19" s="49"/>
      <c r="S19" s="50" t="s">
        <v>80</v>
      </c>
      <c r="T19" s="50"/>
      <c r="U19" s="51" t="n">
        <f aca="false">SUM(U10:U18)</f>
        <v>0</v>
      </c>
    </row>
    <row r="20" customFormat="false" ht="28.5" hidden="false" customHeight="true" outlineLevel="0" collapsed="false">
      <c r="S20" s="52" t="s">
        <v>81</v>
      </c>
      <c r="T20" s="52"/>
      <c r="U20" s="53" t="n">
        <f aca="false">U21-U19</f>
        <v>0</v>
      </c>
    </row>
    <row r="21" customFormat="false" ht="36" hidden="false" customHeight="true" outlineLevel="0" collapsed="false">
      <c r="S21" s="54" t="s">
        <v>82</v>
      </c>
      <c r="T21" s="54"/>
      <c r="U21" s="55" t="n">
        <f aca="false">U19*1.2</f>
        <v>0</v>
      </c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9">
    <mergeCell ref="C1:U1"/>
    <mergeCell ref="D3:F3"/>
    <mergeCell ref="I3:O3"/>
    <mergeCell ref="D4:F4"/>
    <mergeCell ref="D5:F5"/>
    <mergeCell ref="D6:F6"/>
    <mergeCell ref="A8:A9"/>
    <mergeCell ref="C8:D8"/>
    <mergeCell ref="E8:H8"/>
    <mergeCell ref="I8:K8"/>
    <mergeCell ref="L8:N8"/>
    <mergeCell ref="O8:O9"/>
    <mergeCell ref="P8:P9"/>
    <mergeCell ref="Q8:Q9"/>
    <mergeCell ref="R8:R9"/>
    <mergeCell ref="S8:U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S19:T19"/>
    <mergeCell ref="S20:T20"/>
    <mergeCell ref="S21:T21"/>
  </mergeCells>
  <conditionalFormatting sqref="P10:P18">
    <cfRule type="cellIs" priority="2" operator="equal" aboveAverage="0" equalAverage="0" bottom="0" percent="0" rank="0" text="" dxfId="0">
      <formula>"OUI"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normal" topLeftCell="A6" colorId="64" zoomScale="67" zoomScaleNormal="67" zoomScalePageLayoutView="100" workbookViewId="0">
      <selection pane="topLeft" activeCell="C32" activeCellId="0" sqref="C32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34.14"/>
    <col collapsed="false" customWidth="true" hidden="false" outlineLevel="0" max="2" min="2" style="1" width="13.42"/>
    <col collapsed="false" customWidth="true" hidden="false" outlineLevel="0" max="3" min="3" style="2" width="24.29"/>
    <col collapsed="false" customWidth="true" hidden="false" outlineLevel="0" max="4" min="4" style="2" width="36.15"/>
    <col collapsed="false" customWidth="true" hidden="false" outlineLevel="0" max="5" min="5" style="2" width="23.71"/>
    <col collapsed="false" customWidth="true" hidden="false" outlineLevel="0" max="6" min="6" style="2" width="21.71"/>
    <col collapsed="false" customWidth="true" hidden="false" outlineLevel="0" max="7" min="7" style="2" width="17"/>
    <col collapsed="false" customWidth="true" hidden="false" outlineLevel="0" max="10" min="8" style="2" width="21.71"/>
    <col collapsed="false" customWidth="true" hidden="false" outlineLevel="0" max="11" min="11" style="2" width="40.04"/>
    <col collapsed="false" customWidth="true" hidden="false" outlineLevel="0" max="13" min="12" style="2" width="21.71"/>
    <col collapsed="false" customWidth="true" hidden="false" outlineLevel="0" max="14" min="14" style="2" width="39.13"/>
    <col collapsed="false" customWidth="true" hidden="false" outlineLevel="0" max="15" min="15" style="2" width="21.71"/>
    <col collapsed="false" customWidth="true" hidden="false" outlineLevel="0" max="16" min="16" style="2" width="15.57"/>
    <col collapsed="false" customWidth="true" hidden="false" outlineLevel="0" max="1009" min="17" style="2" width="21.71"/>
    <col collapsed="false" customWidth="true" hidden="false" outlineLevel="0" max="1017" min="1012" style="3" width="11.43"/>
    <col collapsed="false" customWidth="true" hidden="false" outlineLevel="0" max="16384" min="16382" style="3" width="11.53"/>
  </cols>
  <sheetData>
    <row r="1" customFormat="false" ht="85.5" hidden="false" customHeight="true" outlineLevel="0" collapsed="false"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customFormat="false" ht="33" hidden="false" customHeight="true" outlineLevel="0" collapsed="false">
      <c r="K2" s="5"/>
      <c r="L2" s="5"/>
      <c r="M2" s="5"/>
      <c r="N2" s="5"/>
    </row>
    <row r="3" customFormat="false" ht="39.75" hidden="false" customHeight="true" outlineLevel="0" collapsed="false">
      <c r="C3" s="6" t="s">
        <v>1</v>
      </c>
      <c r="D3" s="7"/>
      <c r="E3" s="7"/>
      <c r="F3" s="7"/>
      <c r="I3" s="8" t="s">
        <v>2</v>
      </c>
      <c r="J3" s="8"/>
      <c r="K3" s="8"/>
      <c r="L3" s="8"/>
      <c r="M3" s="8"/>
      <c r="N3" s="8"/>
      <c r="O3" s="8"/>
    </row>
    <row r="4" customFormat="false" ht="39.75" hidden="false" customHeight="true" outlineLevel="0" collapsed="false">
      <c r="C4" s="6" t="s">
        <v>3</v>
      </c>
      <c r="D4" s="7"/>
      <c r="E4" s="7"/>
      <c r="F4" s="7"/>
      <c r="I4" s="9"/>
      <c r="J4" s="9"/>
      <c r="K4" s="9"/>
      <c r="L4" s="9"/>
      <c r="M4" s="9"/>
      <c r="N4" s="9"/>
      <c r="O4" s="9"/>
    </row>
    <row r="5" customFormat="false" ht="39.75" hidden="false" customHeight="true" outlineLevel="0" collapsed="false">
      <c r="C5" s="6" t="s">
        <v>4</v>
      </c>
      <c r="D5" s="7"/>
      <c r="E5" s="7"/>
      <c r="F5" s="7"/>
      <c r="I5" s="9"/>
      <c r="J5" s="9"/>
      <c r="K5" s="9"/>
      <c r="L5" s="9"/>
      <c r="M5" s="9"/>
      <c r="N5" s="9"/>
      <c r="O5" s="9"/>
    </row>
    <row r="6" customFormat="false" ht="41.25" hidden="false" customHeight="true" outlineLevel="0" collapsed="false">
      <c r="C6" s="6" t="s">
        <v>342</v>
      </c>
      <c r="D6" s="10" t="s">
        <v>84</v>
      </c>
      <c r="E6" s="10"/>
      <c r="F6" s="10"/>
      <c r="K6" s="5"/>
      <c r="L6" s="5"/>
      <c r="M6" s="5"/>
      <c r="N6" s="5"/>
    </row>
    <row r="7" customFormat="false" ht="33.75" hidden="false" customHeight="true" outlineLevel="0" collapsed="false">
      <c r="D7" s="3"/>
    </row>
    <row r="8" customFormat="false" ht="25.5" hidden="false" customHeight="true" outlineLevel="0" collapsed="false">
      <c r="A8" s="11" t="s">
        <v>7</v>
      </c>
      <c r="B8" s="12"/>
      <c r="C8" s="13" t="s">
        <v>8</v>
      </c>
      <c r="D8" s="13"/>
      <c r="E8" s="14" t="s">
        <v>9</v>
      </c>
      <c r="F8" s="14"/>
      <c r="G8" s="14"/>
      <c r="H8" s="14"/>
      <c r="I8" s="15" t="s">
        <v>10</v>
      </c>
      <c r="J8" s="15"/>
      <c r="K8" s="15"/>
      <c r="L8" s="15" t="s">
        <v>11</v>
      </c>
      <c r="M8" s="15"/>
      <c r="N8" s="15"/>
      <c r="O8" s="16" t="s">
        <v>12</v>
      </c>
      <c r="P8" s="17" t="s">
        <v>13</v>
      </c>
      <c r="Q8" s="18" t="s">
        <v>14</v>
      </c>
      <c r="R8" s="19" t="s">
        <v>15</v>
      </c>
      <c r="S8" s="20" t="s">
        <v>16</v>
      </c>
      <c r="T8" s="20"/>
      <c r="U8" s="20"/>
    </row>
    <row r="9" customFormat="false" ht="192.75" hidden="false" customHeight="true" outlineLevel="0" collapsed="false">
      <c r="A9" s="11"/>
      <c r="B9" s="21" t="s">
        <v>17</v>
      </c>
      <c r="C9" s="22" t="s">
        <v>18</v>
      </c>
      <c r="D9" s="22" t="s">
        <v>19</v>
      </c>
      <c r="E9" s="23" t="s">
        <v>20</v>
      </c>
      <c r="F9" s="23"/>
      <c r="G9" s="23"/>
      <c r="H9" s="23"/>
      <c r="I9" s="24" t="s">
        <v>21</v>
      </c>
      <c r="J9" s="24" t="s">
        <v>22</v>
      </c>
      <c r="K9" s="24" t="s">
        <v>23</v>
      </c>
      <c r="L9" s="24" t="s">
        <v>21</v>
      </c>
      <c r="M9" s="24" t="s">
        <v>22</v>
      </c>
      <c r="N9" s="24" t="s">
        <v>23</v>
      </c>
      <c r="O9" s="16"/>
      <c r="P9" s="17"/>
      <c r="Q9" s="18"/>
      <c r="R9" s="19"/>
      <c r="S9" s="25" t="s">
        <v>24</v>
      </c>
      <c r="T9" s="26" t="s">
        <v>25</v>
      </c>
      <c r="U9" s="27" t="s">
        <v>26</v>
      </c>
    </row>
    <row r="10" s="1" customFormat="true" ht="45" hidden="false" customHeight="true" outlineLevel="0" collapsed="false">
      <c r="A10" s="57" t="s">
        <v>343</v>
      </c>
      <c r="B10" s="29" t="s">
        <v>344</v>
      </c>
      <c r="C10" s="30" t="s">
        <v>345</v>
      </c>
      <c r="D10" s="31" t="s">
        <v>346</v>
      </c>
      <c r="E10" s="32" t="s">
        <v>347</v>
      </c>
      <c r="F10" s="32"/>
      <c r="G10" s="32"/>
      <c r="H10" s="32"/>
      <c r="I10" s="60" t="s">
        <v>348</v>
      </c>
      <c r="J10" s="46" t="n">
        <v>488178472</v>
      </c>
      <c r="K10" s="56" t="s">
        <v>349</v>
      </c>
      <c r="L10" s="60" t="s">
        <v>348</v>
      </c>
      <c r="M10" s="46" t="n">
        <v>488178472</v>
      </c>
      <c r="N10" s="56" t="s">
        <v>349</v>
      </c>
      <c r="O10" s="35" t="n">
        <v>7891</v>
      </c>
      <c r="P10" s="36" t="s">
        <v>34</v>
      </c>
      <c r="Q10" s="31" t="s">
        <v>35</v>
      </c>
      <c r="R10" s="31" t="s">
        <v>35</v>
      </c>
      <c r="S10" s="37"/>
      <c r="T10" s="31"/>
      <c r="U10" s="38" t="n">
        <f aca="false">(S10+T10)*12</f>
        <v>0</v>
      </c>
    </row>
    <row r="11" customFormat="false" ht="51.75" hidden="false" customHeight="true" outlineLevel="0" collapsed="false">
      <c r="A11" s="57" t="s">
        <v>350</v>
      </c>
      <c r="B11" s="29" t="s">
        <v>351</v>
      </c>
      <c r="C11" s="30" t="s">
        <v>345</v>
      </c>
      <c r="D11" s="31" t="s">
        <v>346</v>
      </c>
      <c r="E11" s="70" t="s">
        <v>352</v>
      </c>
      <c r="F11" s="70"/>
      <c r="G11" s="70"/>
      <c r="H11" s="70"/>
      <c r="I11" s="60" t="s">
        <v>353</v>
      </c>
      <c r="J11" s="46" t="n">
        <v>490043802</v>
      </c>
      <c r="K11" s="56" t="s">
        <v>354</v>
      </c>
      <c r="L11" s="60" t="s">
        <v>355</v>
      </c>
      <c r="M11" s="46" t="n">
        <v>488178441</v>
      </c>
      <c r="N11" s="56" t="s">
        <v>356</v>
      </c>
      <c r="O11" s="42" t="n">
        <v>461</v>
      </c>
      <c r="P11" s="36" t="s">
        <v>34</v>
      </c>
      <c r="Q11" s="31" t="s">
        <v>35</v>
      </c>
      <c r="R11" s="31" t="s">
        <v>35</v>
      </c>
      <c r="S11" s="44"/>
      <c r="T11" s="45"/>
      <c r="U11" s="38" t="n">
        <f aca="false">(S11+T11)*12</f>
        <v>0</v>
      </c>
    </row>
    <row r="12" customFormat="false" ht="43.5" hidden="false" customHeight="true" outlineLevel="0" collapsed="false">
      <c r="A12" s="57" t="s">
        <v>357</v>
      </c>
      <c r="B12" s="29" t="s">
        <v>358</v>
      </c>
      <c r="C12" s="30" t="s">
        <v>345</v>
      </c>
      <c r="D12" s="31" t="s">
        <v>346</v>
      </c>
      <c r="E12" s="70" t="s">
        <v>359</v>
      </c>
      <c r="F12" s="70"/>
      <c r="G12" s="70"/>
      <c r="H12" s="70"/>
      <c r="I12" s="60" t="s">
        <v>360</v>
      </c>
      <c r="J12" s="46" t="n">
        <v>626414744</v>
      </c>
      <c r="K12" s="56" t="s">
        <v>361</v>
      </c>
      <c r="L12" s="60" t="s">
        <v>355</v>
      </c>
      <c r="M12" s="46" t="n">
        <v>488178441</v>
      </c>
      <c r="N12" s="56" t="s">
        <v>356</v>
      </c>
      <c r="O12" s="42" t="n">
        <v>548</v>
      </c>
      <c r="P12" s="43" t="s">
        <v>34</v>
      </c>
      <c r="Q12" s="31" t="s">
        <v>35</v>
      </c>
      <c r="R12" s="31" t="s">
        <v>35</v>
      </c>
      <c r="S12" s="44"/>
      <c r="T12" s="45"/>
      <c r="U12" s="38" t="n">
        <f aca="false">(S12+T12)*12</f>
        <v>0</v>
      </c>
    </row>
    <row r="13" customFormat="false" ht="28.5" hidden="false" customHeight="true" outlineLevel="0" collapsed="false">
      <c r="O13" s="49"/>
      <c r="S13" s="50" t="s">
        <v>80</v>
      </c>
      <c r="T13" s="50"/>
      <c r="U13" s="51" t="n">
        <f aca="false">SUM(U10:U12)</f>
        <v>0</v>
      </c>
    </row>
    <row r="14" customFormat="false" ht="28.5" hidden="false" customHeight="true" outlineLevel="0" collapsed="false">
      <c r="S14" s="52" t="s">
        <v>81</v>
      </c>
      <c r="T14" s="52"/>
      <c r="U14" s="53" t="n">
        <f aca="false">U15-U13</f>
        <v>0</v>
      </c>
    </row>
    <row r="15" customFormat="false" ht="36" hidden="false" customHeight="true" outlineLevel="0" collapsed="false">
      <c r="S15" s="54" t="s">
        <v>82</v>
      </c>
      <c r="T15" s="54"/>
      <c r="U15" s="55" t="n">
        <f aca="false">U13*1.2</f>
        <v>0</v>
      </c>
    </row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3">
    <mergeCell ref="C1:U1"/>
    <mergeCell ref="D3:F3"/>
    <mergeCell ref="I3:O3"/>
    <mergeCell ref="D4:F4"/>
    <mergeCell ref="D5:F5"/>
    <mergeCell ref="D6:F6"/>
    <mergeCell ref="A8:A9"/>
    <mergeCell ref="C8:D8"/>
    <mergeCell ref="E8:H8"/>
    <mergeCell ref="I8:K8"/>
    <mergeCell ref="L8:N8"/>
    <mergeCell ref="O8:O9"/>
    <mergeCell ref="P8:P9"/>
    <mergeCell ref="Q8:Q9"/>
    <mergeCell ref="R8:R9"/>
    <mergeCell ref="S8:U8"/>
    <mergeCell ref="E9:H9"/>
    <mergeCell ref="E10:H10"/>
    <mergeCell ref="E11:H11"/>
    <mergeCell ref="E12:H12"/>
    <mergeCell ref="S13:T13"/>
    <mergeCell ref="S14:T14"/>
    <mergeCell ref="S15:T15"/>
  </mergeCells>
  <conditionalFormatting sqref="P10:P12">
    <cfRule type="cellIs" priority="2" operator="equal" aboveAverage="0" equalAverage="0" bottom="0" percent="0" rank="0" text="" dxfId="0">
      <formula>"OUI"</formula>
    </cfRule>
  </conditionalFormatting>
  <hyperlinks>
    <hyperlink ref="K10" r:id="rId1" display="laurent.porcher@vaucluse.gouv.fr"/>
    <hyperlink ref="N10" r:id="rId2" display="laurent.porcher@vaucluse.gouv.fr"/>
    <hyperlink ref="K11" r:id="rId3" display="cyrille.charnaud@vaucluse.gouv.fr"/>
    <hyperlink ref="N11" r:id="rId4" display="eric.huyghues-beaufond@vaucluse.gouv.fr"/>
    <hyperlink ref="K12" r:id="rId5" display="philippe.de-brion@vaucluse.gouv.fr"/>
    <hyperlink ref="N12" r:id="rId6" display="eric.huyghues-beaufond@vaucluse.gouv.fr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normal" topLeftCell="A7" colorId="64" zoomScale="67" zoomScaleNormal="67" zoomScalePageLayoutView="100" workbookViewId="0">
      <selection pane="topLeft" activeCell="J25" activeCellId="0" sqref="J25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34.14"/>
    <col collapsed="false" customWidth="true" hidden="false" outlineLevel="0" max="2" min="2" style="1" width="13.42"/>
    <col collapsed="false" customWidth="true" hidden="false" outlineLevel="0" max="3" min="3" style="2" width="24.29"/>
    <col collapsed="false" customWidth="true" hidden="false" outlineLevel="0" max="4" min="4" style="2" width="36.15"/>
    <col collapsed="false" customWidth="true" hidden="false" outlineLevel="0" max="5" min="5" style="2" width="23.71"/>
    <col collapsed="false" customWidth="true" hidden="false" outlineLevel="0" max="6" min="6" style="2" width="21.71"/>
    <col collapsed="false" customWidth="true" hidden="false" outlineLevel="0" max="7" min="7" style="2" width="17"/>
    <col collapsed="false" customWidth="true" hidden="false" outlineLevel="0" max="10" min="8" style="2" width="21.71"/>
    <col collapsed="false" customWidth="true" hidden="false" outlineLevel="0" max="11" min="11" style="2" width="40.04"/>
    <col collapsed="false" customWidth="true" hidden="false" outlineLevel="0" max="13" min="12" style="2" width="21.71"/>
    <col collapsed="false" customWidth="true" hidden="false" outlineLevel="0" max="14" min="14" style="2" width="39.13"/>
    <col collapsed="false" customWidth="true" hidden="false" outlineLevel="0" max="15" min="15" style="2" width="21.71"/>
    <col collapsed="false" customWidth="true" hidden="false" outlineLevel="0" max="16" min="16" style="2" width="15.57"/>
    <col collapsed="false" customWidth="true" hidden="false" outlineLevel="0" max="1009" min="17" style="2" width="21.71"/>
    <col collapsed="false" customWidth="true" hidden="false" outlineLevel="0" max="1017" min="1012" style="3" width="11.43"/>
    <col collapsed="false" customWidth="true" hidden="false" outlineLevel="0" max="16384" min="16382" style="3" width="11.53"/>
  </cols>
  <sheetData>
    <row r="1" customFormat="false" ht="85.5" hidden="false" customHeight="true" outlineLevel="0" collapsed="false"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customFormat="false" ht="33" hidden="false" customHeight="true" outlineLevel="0" collapsed="false">
      <c r="K2" s="5"/>
      <c r="L2" s="5"/>
      <c r="M2" s="5"/>
      <c r="N2" s="5"/>
    </row>
    <row r="3" customFormat="false" ht="39.75" hidden="false" customHeight="true" outlineLevel="0" collapsed="false">
      <c r="C3" s="6" t="s">
        <v>1</v>
      </c>
      <c r="D3" s="7"/>
      <c r="E3" s="7"/>
      <c r="F3" s="7"/>
      <c r="I3" s="8" t="s">
        <v>2</v>
      </c>
      <c r="J3" s="8"/>
      <c r="K3" s="8"/>
      <c r="L3" s="8"/>
      <c r="M3" s="8"/>
      <c r="N3" s="8"/>
      <c r="O3" s="8"/>
    </row>
    <row r="4" customFormat="false" ht="39.75" hidden="false" customHeight="true" outlineLevel="0" collapsed="false">
      <c r="C4" s="6" t="s">
        <v>3</v>
      </c>
      <c r="D4" s="7"/>
      <c r="E4" s="7"/>
      <c r="F4" s="7"/>
      <c r="I4" s="9"/>
      <c r="J4" s="9"/>
      <c r="K4" s="9"/>
      <c r="L4" s="9"/>
      <c r="M4" s="9"/>
      <c r="N4" s="9"/>
      <c r="O4" s="9"/>
    </row>
    <row r="5" customFormat="false" ht="39.75" hidden="false" customHeight="true" outlineLevel="0" collapsed="false">
      <c r="C5" s="6" t="s">
        <v>4</v>
      </c>
      <c r="D5" s="7"/>
      <c r="E5" s="7"/>
      <c r="F5" s="7"/>
      <c r="I5" s="9"/>
      <c r="J5" s="9"/>
      <c r="K5" s="9"/>
      <c r="L5" s="9"/>
      <c r="M5" s="9"/>
      <c r="N5" s="9"/>
      <c r="O5" s="9"/>
    </row>
    <row r="6" customFormat="false" ht="41.25" hidden="false" customHeight="true" outlineLevel="0" collapsed="false">
      <c r="C6" s="6" t="s">
        <v>362</v>
      </c>
      <c r="D6" s="10" t="s">
        <v>84</v>
      </c>
      <c r="E6" s="10"/>
      <c r="F6" s="10"/>
      <c r="K6" s="5"/>
      <c r="L6" s="5"/>
      <c r="M6" s="5"/>
      <c r="N6" s="5"/>
    </row>
    <row r="7" customFormat="false" ht="33.75" hidden="false" customHeight="true" outlineLevel="0" collapsed="false">
      <c r="D7" s="3"/>
    </row>
    <row r="8" customFormat="false" ht="25.5" hidden="false" customHeight="true" outlineLevel="0" collapsed="false">
      <c r="A8" s="11" t="s">
        <v>7</v>
      </c>
      <c r="B8" s="12"/>
      <c r="C8" s="13" t="s">
        <v>8</v>
      </c>
      <c r="D8" s="13"/>
      <c r="E8" s="14" t="s">
        <v>9</v>
      </c>
      <c r="F8" s="14"/>
      <c r="G8" s="14"/>
      <c r="H8" s="14"/>
      <c r="I8" s="15" t="s">
        <v>10</v>
      </c>
      <c r="J8" s="15"/>
      <c r="K8" s="15"/>
      <c r="L8" s="15" t="s">
        <v>11</v>
      </c>
      <c r="M8" s="15"/>
      <c r="N8" s="15"/>
      <c r="O8" s="16" t="s">
        <v>12</v>
      </c>
      <c r="P8" s="17" t="s">
        <v>13</v>
      </c>
      <c r="Q8" s="18" t="s">
        <v>14</v>
      </c>
      <c r="R8" s="19" t="s">
        <v>15</v>
      </c>
      <c r="S8" s="20" t="s">
        <v>16</v>
      </c>
      <c r="T8" s="20"/>
      <c r="U8" s="20"/>
    </row>
    <row r="9" customFormat="false" ht="192.75" hidden="false" customHeight="true" outlineLevel="0" collapsed="false">
      <c r="A9" s="11"/>
      <c r="B9" s="21" t="s">
        <v>17</v>
      </c>
      <c r="C9" s="22" t="s">
        <v>18</v>
      </c>
      <c r="D9" s="22" t="s">
        <v>19</v>
      </c>
      <c r="E9" s="23" t="s">
        <v>20</v>
      </c>
      <c r="F9" s="23"/>
      <c r="G9" s="23"/>
      <c r="H9" s="23"/>
      <c r="I9" s="24" t="s">
        <v>21</v>
      </c>
      <c r="J9" s="24" t="s">
        <v>22</v>
      </c>
      <c r="K9" s="24" t="s">
        <v>23</v>
      </c>
      <c r="L9" s="24" t="s">
        <v>21</v>
      </c>
      <c r="M9" s="24" t="s">
        <v>22</v>
      </c>
      <c r="N9" s="24" t="s">
        <v>23</v>
      </c>
      <c r="O9" s="16"/>
      <c r="P9" s="17"/>
      <c r="Q9" s="18"/>
      <c r="R9" s="19"/>
      <c r="S9" s="25" t="s">
        <v>24</v>
      </c>
      <c r="T9" s="26" t="s">
        <v>25</v>
      </c>
      <c r="U9" s="27" t="s">
        <v>26</v>
      </c>
    </row>
    <row r="10" s="1" customFormat="true" ht="45" hidden="false" customHeight="true" outlineLevel="0" collapsed="false">
      <c r="A10" s="57" t="s">
        <v>363</v>
      </c>
      <c r="B10" s="29" t="s">
        <v>364</v>
      </c>
      <c r="C10" s="30" t="s">
        <v>345</v>
      </c>
      <c r="D10" s="31" t="s">
        <v>365</v>
      </c>
      <c r="E10" s="70" t="s">
        <v>366</v>
      </c>
      <c r="F10" s="70"/>
      <c r="G10" s="70"/>
      <c r="H10" s="70"/>
      <c r="I10" s="60" t="s">
        <v>367</v>
      </c>
      <c r="J10" s="46" t="s">
        <v>368</v>
      </c>
      <c r="K10" s="56" t="s">
        <v>369</v>
      </c>
      <c r="L10" s="60" t="s">
        <v>370</v>
      </c>
      <c r="M10" s="46" t="s">
        <v>371</v>
      </c>
      <c r="N10" s="56" t="s">
        <v>369</v>
      </c>
      <c r="O10" s="35" t="n">
        <v>2615</v>
      </c>
      <c r="P10" s="36" t="s">
        <v>224</v>
      </c>
      <c r="Q10" s="31" t="s">
        <v>35</v>
      </c>
      <c r="R10" s="31" t="s">
        <v>35</v>
      </c>
      <c r="S10" s="37"/>
      <c r="T10" s="31"/>
      <c r="U10" s="38" t="n">
        <f aca="false">(S10+T10)*12</f>
        <v>0</v>
      </c>
    </row>
    <row r="11" customFormat="false" ht="43.5" hidden="false" customHeight="true" outlineLevel="0" collapsed="false">
      <c r="A11" s="57" t="s">
        <v>372</v>
      </c>
      <c r="B11" s="29" t="s">
        <v>373</v>
      </c>
      <c r="C11" s="30" t="s">
        <v>374</v>
      </c>
      <c r="D11" s="31" t="s">
        <v>372</v>
      </c>
      <c r="E11" s="70" t="s">
        <v>375</v>
      </c>
      <c r="F11" s="70"/>
      <c r="G11" s="70"/>
      <c r="H11" s="70"/>
      <c r="I11" s="60" t="s">
        <v>376</v>
      </c>
      <c r="J11" s="46" t="n">
        <v>486010298</v>
      </c>
      <c r="K11" s="56" t="s">
        <v>377</v>
      </c>
      <c r="L11" s="60" t="s">
        <v>378</v>
      </c>
      <c r="M11" s="46" t="s">
        <v>379</v>
      </c>
      <c r="N11" s="56" t="s">
        <v>380</v>
      </c>
      <c r="O11" s="42" t="n">
        <v>150</v>
      </c>
      <c r="P11" s="43" t="s">
        <v>34</v>
      </c>
      <c r="Q11" s="31" t="s">
        <v>35</v>
      </c>
      <c r="R11" s="31" t="s">
        <v>35</v>
      </c>
      <c r="S11" s="44"/>
      <c r="T11" s="45"/>
      <c r="U11" s="38" t="n">
        <f aca="false">(S11+T11)*12</f>
        <v>0</v>
      </c>
    </row>
    <row r="12" customFormat="false" ht="28.5" hidden="false" customHeight="true" outlineLevel="0" collapsed="false">
      <c r="O12" s="49"/>
      <c r="S12" s="50" t="s">
        <v>80</v>
      </c>
      <c r="T12" s="50"/>
      <c r="U12" s="51" t="n">
        <f aca="false">SUM(U10:U11)</f>
        <v>0</v>
      </c>
    </row>
    <row r="13" customFormat="false" ht="28.5" hidden="false" customHeight="true" outlineLevel="0" collapsed="false">
      <c r="S13" s="52" t="s">
        <v>81</v>
      </c>
      <c r="T13" s="52"/>
      <c r="U13" s="53" t="n">
        <f aca="false">U14-U12</f>
        <v>0</v>
      </c>
    </row>
    <row r="14" customFormat="false" ht="36" hidden="false" customHeight="true" outlineLevel="0" collapsed="false">
      <c r="S14" s="54" t="s">
        <v>82</v>
      </c>
      <c r="T14" s="54"/>
      <c r="U14" s="55" t="n">
        <f aca="false">U12*1.2</f>
        <v>0</v>
      </c>
    </row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C1:U1"/>
    <mergeCell ref="D3:F3"/>
    <mergeCell ref="I3:O3"/>
    <mergeCell ref="D4:F4"/>
    <mergeCell ref="D5:F5"/>
    <mergeCell ref="D6:F6"/>
    <mergeCell ref="A8:A9"/>
    <mergeCell ref="C8:D8"/>
    <mergeCell ref="E8:H8"/>
    <mergeCell ref="I8:K8"/>
    <mergeCell ref="L8:N8"/>
    <mergeCell ref="O8:O9"/>
    <mergeCell ref="P8:P9"/>
    <mergeCell ref="Q8:Q9"/>
    <mergeCell ref="R8:R9"/>
    <mergeCell ref="S8:U8"/>
    <mergeCell ref="E9:H9"/>
    <mergeCell ref="E10:H10"/>
    <mergeCell ref="E11:H11"/>
    <mergeCell ref="S12:T12"/>
    <mergeCell ref="S13:T13"/>
    <mergeCell ref="S14:T14"/>
  </mergeCells>
  <conditionalFormatting sqref="P10:P11">
    <cfRule type="cellIs" priority="2" operator="equal" aboveAverage="0" equalAverage="0" bottom="0" percent="0" rank="0" text="" dxfId="0">
      <formula>"OUI"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2025-03-11T08:46:01Z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