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.zanitoni.SIST\Desktop\"/>
    </mc:Choice>
  </mc:AlternateContent>
  <xr:revisionPtr revIDLastSave="0" documentId="13_ncr:1_{E2C8E896-C5D5-4D71-8EEC-75BF720A3F12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Récap. général" sheetId="1" r:id="rId1"/>
    <sheet name="Lot N°04 Page de garde" sheetId="2" r:id="rId2"/>
    <sheet name="Lot N°04 MENUISERIES EXTÉRIEUR" sheetId="3" r:id="rId3"/>
  </sheets>
  <definedNames>
    <definedName name="_xlnm.Print_Titles" localSheetId="2">'Lot N°04 MENUISERIES EXTÉRIEUR'!$1:$2</definedName>
    <definedName name="_xlnm.Print_Area" localSheetId="2">'Lot N°04 MENUISERIES EXTÉRIEUR'!$A$1:$G$35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" l="1"/>
  <c r="G9" i="3"/>
  <c r="G10" i="3"/>
  <c r="G11" i="3"/>
  <c r="G12" i="3"/>
  <c r="G13" i="3"/>
  <c r="G14" i="3"/>
  <c r="G16" i="3"/>
  <c r="G32" i="3" s="1"/>
  <c r="G20" i="3"/>
  <c r="G22" i="3"/>
  <c r="G23" i="3"/>
  <c r="G25" i="3"/>
  <c r="G26" i="3"/>
  <c r="G28" i="3"/>
  <c r="A33" i="3"/>
  <c r="B33" i="3"/>
  <c r="C12" i="1" l="1"/>
  <c r="G33" i="3"/>
  <c r="G34" i="3" s="1"/>
  <c r="C14" i="1" l="1"/>
  <c r="E12" i="1"/>
  <c r="E14" i="1" s="1"/>
  <c r="F12" i="1" l="1"/>
  <c r="F14" i="1" s="1"/>
</calcChain>
</file>

<file path=xl/sharedStrings.xml><?xml version="1.0" encoding="utf-8"?>
<sst xmlns="http://schemas.openxmlformats.org/spreadsheetml/2006/main" count="111" uniqueCount="111">
  <si>
    <t>ATTIC+</t>
  </si>
  <si>
    <t>le 13/03/2025</t>
  </si>
  <si>
    <t>Transfert vers EXCEL</t>
  </si>
  <si>
    <t>Affaire :</t>
  </si>
  <si>
    <t>REHABILITATION DE L'ANCIENNE CASERNE ESP</t>
  </si>
  <si>
    <t>Maître d'ouvrage :</t>
  </si>
  <si>
    <t>CCI DU GERS</t>
  </si>
  <si>
    <t>Liste des lots :</t>
  </si>
  <si>
    <t>Total HT en €</t>
  </si>
  <si>
    <t>TVA</t>
  </si>
  <si>
    <t>Total TVA en €</t>
  </si>
  <si>
    <t>Total TTC en €</t>
  </si>
  <si>
    <t>Lot N°04  MENUISERIES EXTÉRIEURES EN BOIS</t>
  </si>
  <si>
    <t>U</t>
  </si>
  <si>
    <t>Quantité</t>
  </si>
  <si>
    <t>Qtés Entreprise</t>
  </si>
  <si>
    <t>Prix en €</t>
  </si>
  <si>
    <t>Total en €</t>
  </si>
  <si>
    <t>MENUISERIES EXTÉRIEURES EN BOIS</t>
  </si>
  <si>
    <t>CH2</t>
  </si>
  <si>
    <t>MENEX</t>
  </si>
  <si>
    <t>04.2</t>
  </si>
  <si>
    <t>MENUISERIES EXTÉRIEURES EN BOIS</t>
  </si>
  <si>
    <t>CH3</t>
  </si>
  <si>
    <t>04.2.1</t>
  </si>
  <si>
    <t>Étanchéité à l'air</t>
  </si>
  <si>
    <t>CH4</t>
  </si>
  <si>
    <t xml:space="preserve">04.2.1 1 </t>
  </si>
  <si>
    <t>Nota sur l'étanchéité à l'air</t>
  </si>
  <si>
    <t>PM</t>
  </si>
  <si>
    <t>ART</t>
  </si>
  <si>
    <t>FLZ-I186</t>
  </si>
  <si>
    <t>04.2.2</t>
  </si>
  <si>
    <t>Châssis, Fenêtres et portes class. A3 E4A Va2</t>
  </si>
  <si>
    <t>CH4</t>
  </si>
  <si>
    <t xml:space="preserve">04.2.2 1 </t>
  </si>
  <si>
    <t>Type MEB01 : Porte de 1.40x3.00 mht</t>
  </si>
  <si>
    <t>U</t>
  </si>
  <si>
    <t>ART</t>
  </si>
  <si>
    <t>FLZ-H336</t>
  </si>
  <si>
    <t xml:space="preserve">04.2.2 2 </t>
  </si>
  <si>
    <t>Type MEB02 : Fenêtre de 1.00x2.00 mht</t>
  </si>
  <si>
    <t>U</t>
  </si>
  <si>
    <t>ART</t>
  </si>
  <si>
    <t>FLZ-I091</t>
  </si>
  <si>
    <t xml:space="preserve">04.2.2 3 </t>
  </si>
  <si>
    <t>Type MEB03 : Fenêtre de 1.01x2.24/2.30 mht</t>
  </si>
  <si>
    <t>U</t>
  </si>
  <si>
    <t>ART</t>
  </si>
  <si>
    <t>FLZ-I090</t>
  </si>
  <si>
    <t xml:space="preserve">04.2.2 4 </t>
  </si>
  <si>
    <t>Type MEB04 : Fenêtre de 1.20x2.23/2.35 mht - Désenfumage</t>
  </si>
  <si>
    <t>U</t>
  </si>
  <si>
    <t>ART</t>
  </si>
  <si>
    <t>FLZ-I089</t>
  </si>
  <si>
    <t xml:space="preserve">04.2.2 5 </t>
  </si>
  <si>
    <t>Type MEB05 : Fenêtre de 1.20x2.23/2.35 mht</t>
  </si>
  <si>
    <t>U</t>
  </si>
  <si>
    <t>ART</t>
  </si>
  <si>
    <t>FLZ-I170</t>
  </si>
  <si>
    <t xml:space="preserve">04.2.2 6 </t>
  </si>
  <si>
    <t>Mécanisme d'ouverture/fermeture pneumatique</t>
  </si>
  <si>
    <t>U</t>
  </si>
  <si>
    <t>ART</t>
  </si>
  <si>
    <t>FLZ-I187</t>
  </si>
  <si>
    <t>Total MENUISERIES EXTÉRIEURES EN BOIS</t>
  </si>
  <si>
    <t>STOT</t>
  </si>
  <si>
    <t>04.3</t>
  </si>
  <si>
    <t>FERMETURES EXTERIEURES</t>
  </si>
  <si>
    <t>CH3</t>
  </si>
  <si>
    <t>04.3.1</t>
  </si>
  <si>
    <t>Volets "accordéon"</t>
  </si>
  <si>
    <t>CH4</t>
  </si>
  <si>
    <t xml:space="preserve">04.3.1 1 </t>
  </si>
  <si>
    <t>Persienne tourangelle de 0.99x2.05 mht</t>
  </si>
  <si>
    <t>U</t>
  </si>
  <si>
    <t>ART</t>
  </si>
  <si>
    <t>DVS-B353</t>
  </si>
  <si>
    <t>04.3.2</t>
  </si>
  <si>
    <t>Brise-soleil orientable et empilable</t>
  </si>
  <si>
    <t>CH4</t>
  </si>
  <si>
    <t xml:space="preserve">04.3.2 1 </t>
  </si>
  <si>
    <t>Brise soleil SOLOSCREEN de GRIESSER de 1.20x2.35 mht</t>
  </si>
  <si>
    <t>U</t>
  </si>
  <si>
    <t>ART</t>
  </si>
  <si>
    <t>08.2543</t>
  </si>
  <si>
    <t xml:space="preserve">04.3.2 2 </t>
  </si>
  <si>
    <t>Brise soleil SOLOSCREEN de GRIESSER de 1.01x2.30 mht</t>
  </si>
  <si>
    <t>U</t>
  </si>
  <si>
    <t>ART</t>
  </si>
  <si>
    <t>FLZ-I302</t>
  </si>
  <si>
    <t>04.3.3</t>
  </si>
  <si>
    <t>Store en toile intérieurs</t>
  </si>
  <si>
    <t>CH4</t>
  </si>
  <si>
    <t xml:space="preserve">04.3.3 1 </t>
  </si>
  <si>
    <t>Store enroulable d'intérieur SOLOROLL de GRIESSER de 1.20x2.35 mht</t>
  </si>
  <si>
    <t>U</t>
  </si>
  <si>
    <t>ART</t>
  </si>
  <si>
    <t>FLZ-I093</t>
  </si>
  <si>
    <t xml:space="preserve">04.3.3 2 </t>
  </si>
  <si>
    <t>Store enroulable d'intérieur SOLOROLL de GRIESSER de 1.00x2.00 mht</t>
  </si>
  <si>
    <t>U</t>
  </si>
  <si>
    <t>ART</t>
  </si>
  <si>
    <t>FLZ-I092</t>
  </si>
  <si>
    <t>Total FERMETURES EXTERIEURES</t>
  </si>
  <si>
    <t>STOT</t>
  </si>
  <si>
    <t>Montant HT du Lot N°04 MENUISERIES EXTÉRIEURES EN BOIS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</si>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</sst>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6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60">
    <xf numFmtId="0" fontId="0" fillId="0" borderId="0" xfId="0"/>
    <xf numFmtId="0" fontId="18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8" fillId="0" borderId="5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18" fillId="0" borderId="2" xfId="0" applyNumberFormat="1" applyFont="1" applyBorder="1" applyAlignment="1">
      <alignment horizontal="right" vertical="top" wrapText="1"/>
    </xf>
    <xf numFmtId="164" fontId="18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2" xfId="0" applyBorder="1" applyAlignment="1">
      <alignment horizontal="center" vertical="top" wrapText="1"/>
    </xf>
    <xf numFmtId="0" fontId="18" fillId="0" borderId="33" xfId="0" applyFont="1" applyBorder="1" applyAlignment="1">
      <alignment horizontal="left" vertical="top" wrapText="1"/>
    </xf>
    <xf numFmtId="0" fontId="18" fillId="0" borderId="33" xfId="0" applyFont="1" applyBorder="1" applyAlignment="1">
      <alignment horizontal="center" vertical="top" wrapText="1"/>
    </xf>
    <xf numFmtId="0" fontId="18" fillId="0" borderId="33" xfId="0" applyFont="1" applyBorder="1" applyAlignment="1">
      <alignment horizontal="righ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3" fillId="0" borderId="30" xfId="6" applyBorder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28" xfId="1" applyFill="1" applyBorder="1">
      <alignment horizontal="left" vertical="top" wrapText="1"/>
    </xf>
    <xf numFmtId="0" fontId="5" fillId="0" borderId="29" xfId="10" applyBorder="1">
      <alignment horizontal="left" vertical="top" wrapText="1"/>
    </xf>
    <xf numFmtId="0" fontId="1" fillId="2" borderId="26" xfId="1" applyFill="1" applyBorder="1">
      <alignment horizontal="left" vertical="top" wrapText="1"/>
    </xf>
    <xf numFmtId="0" fontId="7" fillId="0" borderId="27" xfId="14" applyBorder="1">
      <alignment horizontal="left" vertical="top" wrapText="1"/>
    </xf>
    <xf numFmtId="0" fontId="1" fillId="0" borderId="18" xfId="1" applyBorder="1">
      <alignment horizontal="left" vertical="top" wrapText="1"/>
    </xf>
    <xf numFmtId="0" fontId="11" fillId="0" borderId="23" xfId="27" applyBorder="1">
      <alignment horizontal="left" vertical="top" wrapText="1"/>
    </xf>
    <xf numFmtId="0" fontId="0" fillId="0" borderId="19" xfId="0" applyBorder="1" applyAlignment="1" applyProtection="1">
      <alignment horizontal="left" vertical="top"/>
      <protection locked="0"/>
    </xf>
    <xf numFmtId="165" fontId="0" fillId="0" borderId="19" xfId="0" applyNumberFormat="1" applyBorder="1" applyAlignment="1" applyProtection="1">
      <alignment horizontal="center" vertical="top" wrapText="1"/>
      <protection locked="0"/>
    </xf>
    <xf numFmtId="164" fontId="0" fillId="0" borderId="19" xfId="0" applyNumberFormat="1" applyBorder="1" applyAlignment="1" applyProtection="1">
      <alignment horizontal="center" vertical="top" wrapText="1"/>
      <protection locked="0"/>
    </xf>
    <xf numFmtId="164" fontId="0" fillId="0" borderId="25" xfId="0" applyNumberFormat="1" applyBorder="1" applyAlignment="1" applyProtection="1">
      <alignment horizontal="right" vertical="top" wrapText="1"/>
      <protection locked="0"/>
    </xf>
    <xf numFmtId="0" fontId="1" fillId="2" borderId="18" xfId="1" applyFill="1" applyBorder="1">
      <alignment horizontal="left" vertical="top" wrapText="1"/>
    </xf>
    <xf numFmtId="0" fontId="7" fillId="0" borderId="23" xfId="14" applyBorder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0" borderId="18" xfId="13" applyFont="1" applyBorder="1">
      <alignment horizontal="left" vertical="top" wrapText="1"/>
    </xf>
    <xf numFmtId="0" fontId="2" fillId="0" borderId="23" xfId="13" applyBorder="1">
      <alignment horizontal="left" vertical="top" wrapText="1"/>
    </xf>
    <xf numFmtId="164" fontId="0" fillId="0" borderId="22" xfId="0" applyNumberFormat="1" applyBorder="1" applyAlignment="1">
      <alignment horizontal="right" vertical="top" wrapText="1"/>
    </xf>
    <xf numFmtId="0" fontId="0" fillId="0" borderId="24" xfId="0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mars 2025            Page 04.0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N°04 MENUISERIES EXTÉRIEURES EN BOIS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N°04 MENUISERIES EXTÉRIEURES EN BOIS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F67A4-69A3-4FB9-BB05-3DD72F1232F8}">
  <dimension ref="A1:F15"/>
  <sheetViews>
    <sheetView showGridLines="0" workbookViewId="0">
      <selection activeCell="G27" sqref="G27"/>
    </sheetView>
  </sheetViews>
  <sheetFormatPr baseColWidth="10" defaultColWidth="10.7109375" defaultRowHeight="15" x14ac:dyDescent="0.25"/>
  <cols>
    <col min="1" max="1" width="10.7109375" customWidth="1"/>
    <col min="2" max="2" width="50.7109375" customWidth="1"/>
    <col min="3" max="3" width="15.7109375" customWidth="1"/>
    <col min="4" max="4" width="6.7109375" customWidth="1"/>
    <col min="5" max="5" width="17.7109375" customWidth="1"/>
    <col min="6" max="6" width="16.7109375" customWidth="1"/>
    <col min="7" max="8" width="10.7109375" customWidth="1"/>
  </cols>
  <sheetData>
    <row r="1" spans="1:6" x14ac:dyDescent="0.25">
      <c r="B1" s="1" t="s">
        <v>0</v>
      </c>
    </row>
    <row r="2" spans="1:6" x14ac:dyDescent="0.25">
      <c r="B2" s="1" t="s">
        <v>1</v>
      </c>
    </row>
    <row r="3" spans="1:6" x14ac:dyDescent="0.25">
      <c r="B3" s="1" t="s">
        <v>2</v>
      </c>
    </row>
    <row r="5" spans="1:6" x14ac:dyDescent="0.25">
      <c r="B5" s="1" t="s">
        <v>3</v>
      </c>
    </row>
    <row r="6" spans="1:6" x14ac:dyDescent="0.25">
      <c r="B6" s="1" t="s">
        <v>4</v>
      </c>
    </row>
    <row r="7" spans="1:6" x14ac:dyDescent="0.25">
      <c r="B7" s="1"/>
    </row>
    <row r="8" spans="1:6" x14ac:dyDescent="0.25">
      <c r="B8" s="1" t="s">
        <v>5</v>
      </c>
    </row>
    <row r="9" spans="1:6" x14ac:dyDescent="0.25">
      <c r="B9" s="1" t="s">
        <v>6</v>
      </c>
    </row>
    <row r="10" spans="1:6" x14ac:dyDescent="0.25">
      <c r="B10" s="2"/>
      <c r="C10" s="2"/>
      <c r="D10" s="2"/>
      <c r="E10" s="2"/>
      <c r="F10" s="2"/>
    </row>
    <row r="11" spans="1:6" x14ac:dyDescent="0.25">
      <c r="A11" s="3"/>
      <c r="B11" s="4" t="s">
        <v>7</v>
      </c>
      <c r="C11" s="5" t="s">
        <v>8</v>
      </c>
      <c r="D11" s="5" t="s">
        <v>9</v>
      </c>
      <c r="E11" s="5" t="s">
        <v>10</v>
      </c>
      <c r="F11" s="6" t="s">
        <v>11</v>
      </c>
    </row>
    <row r="12" spans="1:6" x14ac:dyDescent="0.25">
      <c r="A12" s="3"/>
      <c r="B12" s="7" t="s">
        <v>12</v>
      </c>
      <c r="C12" s="8">
        <f>'Lot N°04 MENUISERIES EXTÉRIEUR'!G32</f>
        <v>0</v>
      </c>
      <c r="D12" s="8">
        <v>20</v>
      </c>
      <c r="E12" s="8">
        <f>(C12*D12)/100</f>
        <v>0</v>
      </c>
      <c r="F12" s="9">
        <f>C12+E12</f>
        <v>0</v>
      </c>
    </row>
    <row r="13" spans="1:6" x14ac:dyDescent="0.25">
      <c r="A13" s="3"/>
      <c r="B13" s="10"/>
      <c r="C13" s="11"/>
      <c r="D13" s="11"/>
      <c r="E13" s="11"/>
      <c r="F13" s="12"/>
    </row>
    <row r="14" spans="1:6" x14ac:dyDescent="0.25">
      <c r="A14" s="3"/>
      <c r="B14" s="13"/>
      <c r="C14" s="14">
        <f>SUBTOTAL(109,C12:C13)</f>
        <v>0</v>
      </c>
      <c r="D14" s="14"/>
      <c r="E14" s="14">
        <f>SUBTOTAL(109,E12:E13)</f>
        <v>0</v>
      </c>
      <c r="F14" s="15">
        <f>SUBTOTAL(109,F12:F13)</f>
        <v>0</v>
      </c>
    </row>
    <row r="15" spans="1:6" x14ac:dyDescent="0.25">
      <c r="B15" s="16"/>
      <c r="C15" s="16"/>
      <c r="D15" s="16"/>
      <c r="E15" s="16"/>
      <c r="F15" s="16"/>
    </row>
  </sheetData>
  <pageMargins left="0" right="0" top="0" bottom="0" header="0.76" footer="0.7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6102D-6BEE-4292-96A1-C0B48CF17EAB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9929B-713C-4C6F-8069-BECFE5C724E3}">
  <sheetPr>
    <pageSetUpPr fitToPage="1"/>
  </sheetPr>
  <dimension ref="A1:ZZ3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57"/>
      <c r="B1" s="58"/>
      <c r="C1" s="58"/>
      <c r="D1" s="58"/>
      <c r="E1" s="58"/>
      <c r="F1" s="58"/>
      <c r="G1" s="59"/>
    </row>
    <row r="2" spans="1:702" ht="30" x14ac:dyDescent="0.25">
      <c r="A2" s="17"/>
      <c r="B2" s="18"/>
      <c r="C2" s="19" t="s">
        <v>13</v>
      </c>
      <c r="D2" s="20" t="s">
        <v>14</v>
      </c>
      <c r="E2" s="19" t="s">
        <v>15</v>
      </c>
      <c r="F2" s="20" t="s">
        <v>16</v>
      </c>
      <c r="G2" s="21" t="s">
        <v>17</v>
      </c>
    </row>
    <row r="3" spans="1:702" x14ac:dyDescent="0.25">
      <c r="A3" s="22"/>
      <c r="B3" s="23"/>
      <c r="C3" s="24"/>
      <c r="D3" s="24"/>
      <c r="E3" s="24"/>
      <c r="F3" s="24"/>
      <c r="G3" s="25"/>
    </row>
    <row r="4" spans="1:702" ht="15.75" x14ac:dyDescent="0.25">
      <c r="A4" s="26"/>
      <c r="B4" s="27" t="s">
        <v>18</v>
      </c>
      <c r="C4" s="28"/>
      <c r="D4" s="28"/>
      <c r="E4" s="28"/>
      <c r="F4" s="28"/>
      <c r="G4" s="29"/>
      <c r="ZY4" t="s">
        <v>19</v>
      </c>
      <c r="ZZ4" s="30" t="s">
        <v>20</v>
      </c>
    </row>
    <row r="5" spans="1:702" x14ac:dyDescent="0.25">
      <c r="A5" s="31" t="s">
        <v>21</v>
      </c>
      <c r="B5" s="32" t="s">
        <v>22</v>
      </c>
      <c r="C5" s="28"/>
      <c r="D5" s="28"/>
      <c r="E5" s="28"/>
      <c r="F5" s="28"/>
      <c r="G5" s="29"/>
      <c r="ZY5" t="s">
        <v>23</v>
      </c>
      <c r="ZZ5" s="30"/>
    </row>
    <row r="6" spans="1:702" x14ac:dyDescent="0.25">
      <c r="A6" s="33" t="s">
        <v>24</v>
      </c>
      <c r="B6" s="34" t="s">
        <v>25</v>
      </c>
      <c r="C6" s="28"/>
      <c r="D6" s="28"/>
      <c r="E6" s="28"/>
      <c r="F6" s="28"/>
      <c r="G6" s="29"/>
      <c r="ZY6" t="s">
        <v>26</v>
      </c>
      <c r="ZZ6" s="30"/>
    </row>
    <row r="7" spans="1:702" x14ac:dyDescent="0.25">
      <c r="A7" s="35" t="s">
        <v>27</v>
      </c>
      <c r="B7" s="36" t="s">
        <v>28</v>
      </c>
      <c r="C7" s="37" t="s">
        <v>29</v>
      </c>
      <c r="D7" s="38"/>
      <c r="E7" s="37"/>
      <c r="F7" s="39"/>
      <c r="G7" s="40">
        <f>ROUND(D7*F7,2)</f>
        <v>0</v>
      </c>
      <c r="ZY7" t="s">
        <v>30</v>
      </c>
      <c r="ZZ7" s="30" t="s">
        <v>31</v>
      </c>
    </row>
    <row r="8" spans="1:702" x14ac:dyDescent="0.25">
      <c r="A8" s="41" t="s">
        <v>32</v>
      </c>
      <c r="B8" s="42" t="s">
        <v>33</v>
      </c>
      <c r="C8" s="28"/>
      <c r="D8" s="28"/>
      <c r="E8" s="28"/>
      <c r="F8" s="28"/>
      <c r="G8" s="29"/>
      <c r="ZY8" t="s">
        <v>34</v>
      </c>
      <c r="ZZ8" s="30"/>
    </row>
    <row r="9" spans="1:702" x14ac:dyDescent="0.25">
      <c r="A9" s="35" t="s">
        <v>35</v>
      </c>
      <c r="B9" s="36" t="s">
        <v>36</v>
      </c>
      <c r="C9" s="37" t="s">
        <v>37</v>
      </c>
      <c r="D9" s="38">
        <v>3</v>
      </c>
      <c r="E9" s="37"/>
      <c r="F9" s="39"/>
      <c r="G9" s="40">
        <f t="shared" ref="G9:G14" si="0">ROUND(D9*F9,2)</f>
        <v>0</v>
      </c>
      <c r="ZY9" t="s">
        <v>38</v>
      </c>
      <c r="ZZ9" s="30" t="s">
        <v>39</v>
      </c>
    </row>
    <row r="10" spans="1:702" x14ac:dyDescent="0.25">
      <c r="A10" s="35" t="s">
        <v>40</v>
      </c>
      <c r="B10" s="36" t="s">
        <v>41</v>
      </c>
      <c r="C10" s="37" t="s">
        <v>42</v>
      </c>
      <c r="D10" s="38">
        <v>8</v>
      </c>
      <c r="E10" s="37"/>
      <c r="F10" s="39"/>
      <c r="G10" s="40">
        <f t="shared" si="0"/>
        <v>0</v>
      </c>
      <c r="ZY10" t="s">
        <v>43</v>
      </c>
      <c r="ZZ10" s="30" t="s">
        <v>44</v>
      </c>
    </row>
    <row r="11" spans="1:702" x14ac:dyDescent="0.25">
      <c r="A11" s="35" t="s">
        <v>45</v>
      </c>
      <c r="B11" s="36" t="s">
        <v>46</v>
      </c>
      <c r="C11" s="37" t="s">
        <v>47</v>
      </c>
      <c r="D11" s="38">
        <v>2</v>
      </c>
      <c r="E11" s="37"/>
      <c r="F11" s="39"/>
      <c r="G11" s="40">
        <f t="shared" si="0"/>
        <v>0</v>
      </c>
      <c r="ZY11" t="s">
        <v>48</v>
      </c>
      <c r="ZZ11" s="30" t="s">
        <v>49</v>
      </c>
    </row>
    <row r="12" spans="1:702" ht="24" x14ac:dyDescent="0.25">
      <c r="A12" s="35" t="s">
        <v>50</v>
      </c>
      <c r="B12" s="36" t="s">
        <v>51</v>
      </c>
      <c r="C12" s="37" t="s">
        <v>52</v>
      </c>
      <c r="D12" s="38">
        <v>1</v>
      </c>
      <c r="E12" s="37"/>
      <c r="F12" s="39"/>
      <c r="G12" s="40">
        <f t="shared" si="0"/>
        <v>0</v>
      </c>
      <c r="ZY12" t="s">
        <v>53</v>
      </c>
      <c r="ZZ12" s="30" t="s">
        <v>54</v>
      </c>
    </row>
    <row r="13" spans="1:702" x14ac:dyDescent="0.25">
      <c r="A13" s="35" t="s">
        <v>55</v>
      </c>
      <c r="B13" s="36" t="s">
        <v>56</v>
      </c>
      <c r="C13" s="37" t="s">
        <v>57</v>
      </c>
      <c r="D13" s="38">
        <v>16</v>
      </c>
      <c r="E13" s="37"/>
      <c r="F13" s="39"/>
      <c r="G13" s="40">
        <f t="shared" si="0"/>
        <v>0</v>
      </c>
      <c r="ZY13" t="s">
        <v>58</v>
      </c>
      <c r="ZZ13" s="30" t="s">
        <v>59</v>
      </c>
    </row>
    <row r="14" spans="1:702" x14ac:dyDescent="0.25">
      <c r="A14" s="35" t="s">
        <v>60</v>
      </c>
      <c r="B14" s="36" t="s">
        <v>61</v>
      </c>
      <c r="C14" s="37" t="s">
        <v>62</v>
      </c>
      <c r="D14" s="38">
        <v>1</v>
      </c>
      <c r="E14" s="37"/>
      <c r="F14" s="39"/>
      <c r="G14" s="40">
        <f t="shared" si="0"/>
        <v>0</v>
      </c>
      <c r="ZY14" t="s">
        <v>63</v>
      </c>
      <c r="ZZ14" s="30" t="s">
        <v>64</v>
      </c>
    </row>
    <row r="15" spans="1:702" x14ac:dyDescent="0.25">
      <c r="A15" s="43"/>
      <c r="B15" s="44"/>
      <c r="C15" s="28"/>
      <c r="D15" s="28"/>
      <c r="E15" s="28"/>
      <c r="F15" s="28"/>
      <c r="G15" s="45"/>
    </row>
    <row r="16" spans="1:702" x14ac:dyDescent="0.25">
      <c r="A16" s="46"/>
      <c r="B16" s="47" t="s">
        <v>65</v>
      </c>
      <c r="C16" s="28"/>
      <c r="D16" s="28"/>
      <c r="E16" s="28"/>
      <c r="F16" s="28"/>
      <c r="G16" s="48">
        <f>SUBTOTAL(109,G6:G15)</f>
        <v>0</v>
      </c>
      <c r="H16" s="49"/>
      <c r="ZY16" t="s">
        <v>66</v>
      </c>
    </row>
    <row r="17" spans="1:702" x14ac:dyDescent="0.25">
      <c r="A17" s="50"/>
      <c r="B17" s="51"/>
      <c r="C17" s="28"/>
      <c r="D17" s="28"/>
      <c r="E17" s="28"/>
      <c r="F17" s="28"/>
      <c r="G17" s="25"/>
    </row>
    <row r="18" spans="1:702" x14ac:dyDescent="0.25">
      <c r="A18" s="31" t="s">
        <v>67</v>
      </c>
      <c r="B18" s="32" t="s">
        <v>68</v>
      </c>
      <c r="C18" s="28"/>
      <c r="D18" s="28"/>
      <c r="E18" s="28"/>
      <c r="F18" s="28"/>
      <c r="G18" s="29"/>
      <c r="ZY18" t="s">
        <v>69</v>
      </c>
      <c r="ZZ18" s="30"/>
    </row>
    <row r="19" spans="1:702" x14ac:dyDescent="0.25">
      <c r="A19" s="33" t="s">
        <v>70</v>
      </c>
      <c r="B19" s="34" t="s">
        <v>71</v>
      </c>
      <c r="C19" s="28"/>
      <c r="D19" s="28"/>
      <c r="E19" s="28"/>
      <c r="F19" s="28"/>
      <c r="G19" s="29"/>
      <c r="ZY19" t="s">
        <v>72</v>
      </c>
      <c r="ZZ19" s="30"/>
    </row>
    <row r="20" spans="1:702" x14ac:dyDescent="0.25">
      <c r="A20" s="35" t="s">
        <v>73</v>
      </c>
      <c r="B20" s="36" t="s">
        <v>74</v>
      </c>
      <c r="C20" s="37" t="s">
        <v>75</v>
      </c>
      <c r="D20" s="38">
        <v>16</v>
      </c>
      <c r="E20" s="37"/>
      <c r="F20" s="39"/>
      <c r="G20" s="40">
        <f>ROUND(D20*F20,2)</f>
        <v>0</v>
      </c>
      <c r="ZY20" t="s">
        <v>76</v>
      </c>
      <c r="ZZ20" s="30" t="s">
        <v>77</v>
      </c>
    </row>
    <row r="21" spans="1:702" x14ac:dyDescent="0.25">
      <c r="A21" s="41" t="s">
        <v>78</v>
      </c>
      <c r="B21" s="42" t="s">
        <v>79</v>
      </c>
      <c r="C21" s="28"/>
      <c r="D21" s="28"/>
      <c r="E21" s="28"/>
      <c r="F21" s="28"/>
      <c r="G21" s="29"/>
      <c r="ZY21" t="s">
        <v>80</v>
      </c>
      <c r="ZZ21" s="30"/>
    </row>
    <row r="22" spans="1:702" ht="24" x14ac:dyDescent="0.25">
      <c r="A22" s="35" t="s">
        <v>81</v>
      </c>
      <c r="B22" s="36" t="s">
        <v>82</v>
      </c>
      <c r="C22" s="37" t="s">
        <v>83</v>
      </c>
      <c r="D22" s="38">
        <v>12</v>
      </c>
      <c r="E22" s="37"/>
      <c r="F22" s="39"/>
      <c r="G22" s="40">
        <f>ROUND(D22*F22,2)</f>
        <v>0</v>
      </c>
      <c r="ZY22" t="s">
        <v>84</v>
      </c>
      <c r="ZZ22" s="30" t="s">
        <v>85</v>
      </c>
    </row>
    <row r="23" spans="1:702" ht="24" x14ac:dyDescent="0.25">
      <c r="A23" s="35" t="s">
        <v>86</v>
      </c>
      <c r="B23" s="36" t="s">
        <v>87</v>
      </c>
      <c r="C23" s="37" t="s">
        <v>88</v>
      </c>
      <c r="D23" s="38">
        <v>2</v>
      </c>
      <c r="E23" s="37"/>
      <c r="F23" s="39"/>
      <c r="G23" s="40">
        <f>ROUND(D23*F23,2)</f>
        <v>0</v>
      </c>
      <c r="ZY23" t="s">
        <v>89</v>
      </c>
      <c r="ZZ23" s="30" t="s">
        <v>90</v>
      </c>
    </row>
    <row r="24" spans="1:702" x14ac:dyDescent="0.25">
      <c r="A24" s="41" t="s">
        <v>91</v>
      </c>
      <c r="B24" s="42" t="s">
        <v>92</v>
      </c>
      <c r="C24" s="28"/>
      <c r="D24" s="28"/>
      <c r="E24" s="28"/>
      <c r="F24" s="28"/>
      <c r="G24" s="29"/>
      <c r="ZY24" t="s">
        <v>93</v>
      </c>
      <c r="ZZ24" s="30"/>
    </row>
    <row r="25" spans="1:702" ht="24" x14ac:dyDescent="0.25">
      <c r="A25" s="35" t="s">
        <v>94</v>
      </c>
      <c r="B25" s="36" t="s">
        <v>95</v>
      </c>
      <c r="C25" s="37" t="s">
        <v>96</v>
      </c>
      <c r="D25" s="38">
        <v>2</v>
      </c>
      <c r="E25" s="37"/>
      <c r="F25" s="39"/>
      <c r="G25" s="40">
        <f>ROUND(D25*F25,2)</f>
        <v>0</v>
      </c>
      <c r="ZY25" t="s">
        <v>97</v>
      </c>
      <c r="ZZ25" s="30" t="s">
        <v>98</v>
      </c>
    </row>
    <row r="26" spans="1:702" ht="24" x14ac:dyDescent="0.25">
      <c r="A26" s="35" t="s">
        <v>99</v>
      </c>
      <c r="B26" s="36" t="s">
        <v>100</v>
      </c>
      <c r="C26" s="37" t="s">
        <v>101</v>
      </c>
      <c r="D26" s="38">
        <v>8</v>
      </c>
      <c r="E26" s="37"/>
      <c r="F26" s="39"/>
      <c r="G26" s="40">
        <f>ROUND(D26*F26,2)</f>
        <v>0</v>
      </c>
      <c r="ZY26" t="s">
        <v>102</v>
      </c>
      <c r="ZZ26" s="30" t="s">
        <v>103</v>
      </c>
    </row>
    <row r="27" spans="1:702" x14ac:dyDescent="0.25">
      <c r="A27" s="43"/>
      <c r="B27" s="44"/>
      <c r="C27" s="28"/>
      <c r="D27" s="28"/>
      <c r="E27" s="28"/>
      <c r="F27" s="28"/>
      <c r="G27" s="45"/>
    </row>
    <row r="28" spans="1:702" x14ac:dyDescent="0.25">
      <c r="A28" s="46"/>
      <c r="B28" s="47" t="s">
        <v>104</v>
      </c>
      <c r="C28" s="28"/>
      <c r="D28" s="28"/>
      <c r="E28" s="28"/>
      <c r="F28" s="28"/>
      <c r="G28" s="48">
        <f>SUBTOTAL(109,G19:G27)</f>
        <v>0</v>
      </c>
      <c r="H28" s="49"/>
      <c r="ZY28" t="s">
        <v>105</v>
      </c>
    </row>
    <row r="29" spans="1:702" x14ac:dyDescent="0.25">
      <c r="A29" s="43"/>
      <c r="B29" s="44"/>
      <c r="C29" s="28"/>
      <c r="D29" s="28"/>
      <c r="E29" s="28"/>
      <c r="F29" s="28"/>
      <c r="G29" s="25"/>
    </row>
    <row r="30" spans="1:702" x14ac:dyDescent="0.25">
      <c r="A30" s="50"/>
      <c r="B30" s="52"/>
      <c r="C30" s="53"/>
      <c r="D30" s="53"/>
      <c r="E30" s="53"/>
      <c r="F30" s="53"/>
      <c r="G30" s="45"/>
    </row>
    <row r="31" spans="1:702" x14ac:dyDescent="0.25">
      <c r="A31" s="54"/>
      <c r="B31" s="54"/>
      <c r="C31" s="54"/>
      <c r="D31" s="54"/>
      <c r="E31" s="54"/>
      <c r="F31" s="54"/>
      <c r="G31" s="54"/>
    </row>
    <row r="32" spans="1:702" ht="30" x14ac:dyDescent="0.25">
      <c r="B32" s="1" t="s">
        <v>106</v>
      </c>
      <c r="G32" s="55">
        <f>SUBTOTAL(109,G4:G30)</f>
        <v>0</v>
      </c>
      <c r="ZY32" t="s">
        <v>107</v>
      </c>
    </row>
    <row r="33" spans="1:701" x14ac:dyDescent="0.25">
      <c r="A33" s="56">
        <f>'Récap. général'!D12</f>
        <v>20</v>
      </c>
      <c r="B33" s="1" t="str">
        <f>CONCATENATE("Montant TVA (",A33,"%)")</f>
        <v>Montant TVA (20%)</v>
      </c>
      <c r="G33" s="55">
        <f>(G32*A33)/100</f>
        <v>0</v>
      </c>
      <c r="ZY33" t="s">
        <v>108</v>
      </c>
    </row>
    <row r="34" spans="1:701" x14ac:dyDescent="0.25">
      <c r="B34" s="1" t="s">
        <v>109</v>
      </c>
      <c r="G34" s="55">
        <f>G32+G33</f>
        <v>0</v>
      </c>
      <c r="ZY34" t="s">
        <v>110</v>
      </c>
    </row>
    <row r="35" spans="1:701" x14ac:dyDescent="0.25">
      <c r="G35" s="55"/>
    </row>
    <row r="36" spans="1:701" x14ac:dyDescent="0.25">
      <c r="G36" s="55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Récap. général</vt:lpstr>
      <vt:lpstr>Lot N°04 Page de garde</vt:lpstr>
      <vt:lpstr>Lot N°04 MENUISERIES EXTÉRIEUR</vt:lpstr>
      <vt:lpstr>'Lot N°04 MENUISERIES EXTÉRIEUR'!Impression_des_titres</vt:lpstr>
      <vt:lpstr>'Lot N°04 MENUISERIES EXTÉRIEUR'!Zone_d_impression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2025-03-13T09:36:38Z</dcterms:created>
  <dcterms:modified xsi:type="dcterms:W3CDTF">2025-03-13T09:36:48Z</dcterms:modified>
</cp:coreProperties>
</file>