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ARCHES 2025\SERVICES\2025CYCPU0S16 - Maintenance ascenseurs\2. DCE\2025CYCPU0S16_DCE\"/>
    </mc:Choice>
  </mc:AlternateContent>
  <xr:revisionPtr revIDLastSave="0" documentId="8_{9B75AB5D-34EF-4B68-B164-99947DC5887A}" xr6:coauthVersionLast="47" xr6:coauthVersionMax="47" xr10:uidLastSave="{00000000-0000-0000-0000-000000000000}"/>
  <bookViews>
    <workbookView xWindow="-120" yWindow="-120" windowWidth="29040" windowHeight="15840" tabRatio="583" firstSheet="1" activeTab="1" xr2:uid="{00000000-000D-0000-FFFF-FFFF00000000}"/>
  </bookViews>
  <sheets>
    <sheet name="cergy hirsch" sheetId="6" state="hidden" r:id="rId1"/>
    <sheet name="DPGF" sheetId="18" r:id="rId2"/>
  </sheets>
  <externalReferences>
    <externalReference r:id="rId3"/>
  </externalReferences>
  <definedNames>
    <definedName name="CHOIX">[1]Feuil2!$I$2:$I$3</definedName>
    <definedName name="En_fonctionnement">#REF!</definedName>
    <definedName name="Etat" comment="Définir l'état">#REF!</definedName>
    <definedName name="_xlnm.Print_Titles" localSheetId="1">DPGF!$1:$8</definedName>
    <definedName name="_xlnm.Print_Area" localSheetId="1">DPGF!$A$1:$T$82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1" i="18" l="1"/>
  <c r="Q81" i="18"/>
  <c r="S79" i="18"/>
  <c r="Q79" i="18"/>
  <c r="P79" i="18"/>
  <c r="N79" i="18"/>
  <c r="S71" i="18"/>
  <c r="S81" i="18" s="1"/>
  <c r="Q71" i="18"/>
  <c r="P71" i="18"/>
  <c r="P81" i="18" s="1"/>
  <c r="N71" i="18"/>
  <c r="C15" i="6" l="1"/>
  <c r="C4" i="6"/>
</calcChain>
</file>

<file path=xl/sharedStrings.xml><?xml version="1.0" encoding="utf-8"?>
<sst xmlns="http://schemas.openxmlformats.org/spreadsheetml/2006/main" count="498" uniqueCount="182">
  <si>
    <t>N°</t>
  </si>
  <si>
    <t>Neuville</t>
  </si>
  <si>
    <t>Antony</t>
  </si>
  <si>
    <t>Sarcelles</t>
  </si>
  <si>
    <t>Lieux</t>
  </si>
  <si>
    <t>Zones</t>
  </si>
  <si>
    <t>Désignations</t>
  </si>
  <si>
    <t>Marque</t>
  </si>
  <si>
    <t>Type</t>
  </si>
  <si>
    <t>?</t>
  </si>
  <si>
    <t>Entrée parking</t>
  </si>
  <si>
    <t>Basculante</t>
  </si>
  <si>
    <t>Hirsh</t>
  </si>
  <si>
    <t>Barrière levante</t>
  </si>
  <si>
    <t>Came</t>
  </si>
  <si>
    <t>Gennevilliers</t>
  </si>
  <si>
    <t>Jardin tropical</t>
  </si>
  <si>
    <t>Etat</t>
  </si>
  <si>
    <t>Point</t>
  </si>
  <si>
    <t>Hors service</t>
  </si>
  <si>
    <t>Chênes 1 – Ascenseur n°1</t>
  </si>
  <si>
    <t>Chênes 1 – Ascenseur n °2</t>
  </si>
  <si>
    <t>Chênes 1 – Ascenseur n °3</t>
  </si>
  <si>
    <t>Chênes 1 – Ascenseur n °4</t>
  </si>
  <si>
    <t>Chênes 1 – Ascenseur n °5</t>
  </si>
  <si>
    <t>Chênes 1 – Monte livre BU</t>
  </si>
  <si>
    <t>Chênes 2 – Hall Larousse</t>
  </si>
  <si>
    <t>Chênes 2  - Ex GE</t>
  </si>
  <si>
    <t>Chênes 2 – Salle des Thèses</t>
  </si>
  <si>
    <t>Tour -Intérieur</t>
  </si>
  <si>
    <t>Rénovation totale 2009</t>
  </si>
  <si>
    <t>Tour - Extérieur</t>
  </si>
  <si>
    <t>Nombres de niveaux</t>
  </si>
  <si>
    <t>Charge</t>
  </si>
  <si>
    <t>Année d'installation</t>
  </si>
  <si>
    <t>2/ Etat des ascenseurs</t>
  </si>
  <si>
    <t xml:space="preserve">Bon état </t>
  </si>
  <si>
    <t>Total parc</t>
  </si>
  <si>
    <t>A remplir</t>
  </si>
  <si>
    <t>Ascenseur n°1</t>
  </si>
  <si>
    <t>1/ Les barrières</t>
  </si>
  <si>
    <t>Retour liste des sites</t>
  </si>
  <si>
    <t>Ascenseur n°2</t>
  </si>
  <si>
    <t>Monte plats</t>
  </si>
  <si>
    <t>Saint-Martin</t>
  </si>
  <si>
    <t>Monte livres</t>
  </si>
  <si>
    <t>Ascenseur</t>
  </si>
  <si>
    <t>Hirsch</t>
  </si>
  <si>
    <t>Argenteuil 1</t>
  </si>
  <si>
    <t>Argenteuil 2</t>
  </si>
  <si>
    <t>Sarcelles 1</t>
  </si>
  <si>
    <t>Sarcelles 2</t>
  </si>
  <si>
    <t>Observation</t>
  </si>
  <si>
    <t>A</t>
  </si>
  <si>
    <t>B</t>
  </si>
  <si>
    <t>1999 –Habillage cabine 2010</t>
  </si>
  <si>
    <t>Bat A</t>
  </si>
  <si>
    <t>DMS</t>
  </si>
  <si>
    <t>CFA</t>
  </si>
  <si>
    <t>C-B</t>
  </si>
  <si>
    <t>D-C</t>
  </si>
  <si>
    <t>E-D</t>
  </si>
  <si>
    <t>face bureau 006</t>
  </si>
  <si>
    <t>ext,</t>
  </si>
  <si>
    <t>GE</t>
  </si>
  <si>
    <t>Hall</t>
  </si>
  <si>
    <t>salle des thèses</t>
  </si>
  <si>
    <t>Int,</t>
  </si>
  <si>
    <t>Argenteuil 2 Monte-handicapés</t>
  </si>
  <si>
    <t>Vitesse nominale
m/s</t>
  </si>
  <si>
    <t>Nb Personnes</t>
  </si>
  <si>
    <t>Année d'installation / Modernisation</t>
  </si>
  <si>
    <t>Ascenseur n°1 (Bât. D)</t>
  </si>
  <si>
    <t>Ascenseur n°2 (Bât. D)</t>
  </si>
  <si>
    <t>Ascenseur n°3 (Bât. B)</t>
  </si>
  <si>
    <t>Ascenseur n°4 (Bât. B)</t>
  </si>
  <si>
    <t>Ascenseur n°5 (Bât. A)</t>
  </si>
  <si>
    <t>Ascenseur n°6 (Bât. A)</t>
  </si>
  <si>
    <t>Ascenseur n°7 (Bât. E)</t>
  </si>
  <si>
    <t>Ascenseur n°8 (Bât. E)</t>
  </si>
  <si>
    <t>Monte charges (Bât. D)</t>
  </si>
  <si>
    <t>Ascenseur n°9 (Bât. E)</t>
  </si>
  <si>
    <t>Electrique</t>
  </si>
  <si>
    <t>8 personnes</t>
  </si>
  <si>
    <t>10 personnes</t>
  </si>
  <si>
    <t>21 personnes</t>
  </si>
  <si>
    <t>Non accompagné</t>
  </si>
  <si>
    <t>4 personnes</t>
  </si>
  <si>
    <t>OTIS</t>
  </si>
  <si>
    <t>A (Bureaux)</t>
  </si>
  <si>
    <t>KONE</t>
  </si>
  <si>
    <t>1992 – Habillage cabine en 2009</t>
  </si>
  <si>
    <t>Bibliothèque</t>
  </si>
  <si>
    <t>mc crous (Cuisine)</t>
  </si>
  <si>
    <t>SOULIER</t>
  </si>
  <si>
    <t>THYSSENKRUPP</t>
  </si>
  <si>
    <t>12 personnes</t>
  </si>
  <si>
    <t>EGERI APEM</t>
  </si>
  <si>
    <t>13 personnes</t>
  </si>
  <si>
    <t>Monte Charge (Bureaux)</t>
  </si>
  <si>
    <t>Ascenseur (Hall)</t>
  </si>
  <si>
    <t>ROUX COMBALUZIER</t>
  </si>
  <si>
    <t>SCHINDLER</t>
  </si>
  <si>
    <t>SCHINDLER / OTIS</t>
  </si>
  <si>
    <t>26 personnes</t>
  </si>
  <si>
    <t>Ascenseur n°5 (Bât. D)</t>
  </si>
  <si>
    <t>9 personnes</t>
  </si>
  <si>
    <t>Ascenseur amphi (Bât. H)</t>
  </si>
  <si>
    <t>Ascenseur SURFE (Bât. I)</t>
  </si>
  <si>
    <t>Ascenseur BU (Bât. J)</t>
  </si>
  <si>
    <t>Ascenseur logement (Bât. A)</t>
  </si>
  <si>
    <t>1 personne</t>
  </si>
  <si>
    <t>Electrique EPMR</t>
  </si>
  <si>
    <t>Electrique (GEN 2)</t>
  </si>
  <si>
    <t>Electrique (SM)</t>
  </si>
  <si>
    <t>Elévateur sur escalier</t>
  </si>
  <si>
    <t>ALFORTELEVATEUR</t>
  </si>
  <si>
    <t>ERHMES</t>
  </si>
  <si>
    <t>Ascenseur n°6 (Bât. E)</t>
  </si>
  <si>
    <t>Ascenseur n° 7 (Bât. F)</t>
  </si>
  <si>
    <t>Ascenseur N° 8 (Bât. F)</t>
  </si>
  <si>
    <t>Argenteuil</t>
  </si>
  <si>
    <t>Ascenseur Labo</t>
  </si>
  <si>
    <t>Ascenseur Bureau</t>
  </si>
  <si>
    <t xml:space="preserve">Ascenseur Logement </t>
  </si>
  <si>
    <t>Ascenseur PMR bat F</t>
  </si>
  <si>
    <t>Amphi Wolff EPMR</t>
  </si>
  <si>
    <t>EPMR CH2 cafétéria</t>
  </si>
  <si>
    <t>Cerclades</t>
  </si>
  <si>
    <t>Élévateur pour fauteuil roulant Parking</t>
  </si>
  <si>
    <t xml:space="preserve">EPMR CROUS  Accueil </t>
  </si>
  <si>
    <t>EPMR salle de conf</t>
  </si>
  <si>
    <t>SODEA</t>
  </si>
  <si>
    <t>1994 /  Habillage cabine 2010</t>
  </si>
  <si>
    <t xml:space="preserve">1991 Habge cab+armoire manœuvre  2009  / 2015 remplacement du moteur hydrolique </t>
  </si>
  <si>
    <t>1976 / rénovation 2014</t>
  </si>
  <si>
    <t>1976  / rénovation 2014</t>
  </si>
  <si>
    <t>1976  / rénovation 2015</t>
  </si>
  <si>
    <t xml:space="preserve"> travaux de modernisation 2014</t>
  </si>
  <si>
    <t xml:space="preserve">hydrolique </t>
  </si>
  <si>
    <t>Arpège</t>
  </si>
  <si>
    <t>630 kg</t>
  </si>
  <si>
    <t>Qté</t>
  </si>
  <si>
    <t>Unité</t>
  </si>
  <si>
    <t>ens</t>
  </si>
  <si>
    <t xml:space="preserve">Saint-Martin - </t>
  </si>
  <si>
    <t xml:space="preserve">Chênes 1 – Monte charge </t>
  </si>
  <si>
    <t xml:space="preserve">CY TECH Cergy </t>
  </si>
  <si>
    <t xml:space="preserve">CY TECH Condorcet </t>
  </si>
  <si>
    <t>CY TECH Cauchy</t>
  </si>
  <si>
    <t>Neuville (MIR)</t>
  </si>
  <si>
    <t>CAMA</t>
  </si>
  <si>
    <t xml:space="preserve">SOULIER </t>
  </si>
  <si>
    <t xml:space="preserve">Electrique </t>
  </si>
  <si>
    <t>3 marches</t>
  </si>
  <si>
    <t xml:space="preserve">1 personne </t>
  </si>
  <si>
    <t xml:space="preserve">Non specifié </t>
  </si>
  <si>
    <t>CY TECH Condorcet  (Monte escalier)</t>
  </si>
  <si>
    <t>Equipements CROUS</t>
  </si>
  <si>
    <t>Ascenseur n°2 (Bât. B)</t>
  </si>
  <si>
    <t>Ascenseur n°1 (Bât. A)</t>
  </si>
  <si>
    <t>Monte charges n°3  (Bât. C)</t>
  </si>
  <si>
    <t>Chênes 1</t>
  </si>
  <si>
    <t>Chênes 2</t>
  </si>
  <si>
    <t>Prix des prestations d'entretien minimal et étendu (PE) 
 € HT/ an</t>
  </si>
  <si>
    <t>Prix Télésurveillance (TSV) 
€ HT./ an</t>
  </si>
  <si>
    <t>Neuville monte charges</t>
  </si>
  <si>
    <t xml:space="preserve">Bâtiment B </t>
  </si>
  <si>
    <t xml:space="preserve">Bâtiment F </t>
  </si>
  <si>
    <t>CY TECH Turing   Droite</t>
  </si>
  <si>
    <t xml:space="preserve">CY TECH Turing Gauche </t>
  </si>
  <si>
    <t>Chêne MIR des chênes</t>
  </si>
  <si>
    <r>
      <t xml:space="preserve">Consignes : 
</t>
    </r>
    <r>
      <rPr>
        <sz val="11"/>
        <color rgb="FFFF0000"/>
        <rFont val="Arial"/>
        <family val="2"/>
      </rPr>
      <t>1) Il est interdit au candidat de supprimer des lignes dans le tableau du présent document.
2) Les formules de calcul sont pré-remplies, il appartient toutefois au candidat d'en vérifier l'exactitude.</t>
    </r>
    <r>
      <rPr>
        <u/>
        <sz val="11"/>
        <color rgb="FFFF0000"/>
        <rFont val="Arial"/>
        <family val="2"/>
      </rPr>
      <t xml:space="preserve">
</t>
    </r>
    <r>
      <rPr>
        <sz val="11"/>
        <color rgb="FFFF0000"/>
        <rFont val="Arial"/>
        <family val="2"/>
      </rPr>
      <t>3) Forfait annuel : maintenance préventive, corrective, astreinte et téléalarme (Nota - Les prix doivent être chiffrés annuellement).</t>
    </r>
  </si>
  <si>
    <t>Marché de prestations d’entretien avec téléalarme des ascenseurs et monte-charges de CY Cergy Paris Université 
Marché n°2025CYCPU0S16
Annexe financière n°1 : Décomposition du prix global et forfaitaire (DPGF)</t>
  </si>
  <si>
    <t>TVA</t>
  </si>
  <si>
    <t>Prix des prestations d'entretien minimal et étendu (PE) 
 € TTC / an</t>
  </si>
  <si>
    <t>Prix des prestations d'entretien minimal et étendu (PE) 
 € HT / an</t>
  </si>
  <si>
    <t>Prix Télésurveillance (TSV) 
€ TTC / an</t>
  </si>
  <si>
    <t>Prix Télésurveillance (TSV) 
€ HT / an</t>
  </si>
  <si>
    <t>TOTAL € :</t>
  </si>
  <si>
    <t xml:space="preserve">TOTAL € </t>
  </si>
  <si>
    <t>TOTAL € - CROUS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</si>
</sst>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u/>
      <sz val="8"/>
      <color theme="10"/>
      <name val="Calibri"/>
      <family val="2"/>
    </font>
    <font>
      <b/>
      <i/>
      <u/>
      <sz val="12"/>
      <color indexed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8"/>
      <color theme="4" tint="0.59999389629810485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0"/>
      <color theme="4" tint="0.59999389629810485"/>
      <name val="Arial"/>
      <family val="2"/>
    </font>
    <font>
      <sz val="11"/>
      <color theme="7" tint="0.59999389629810485"/>
      <name val="Arial"/>
      <family val="2"/>
    </font>
    <font>
      <b/>
      <sz val="8"/>
      <color rgb="FFFF0000"/>
      <name val="Times New Roman"/>
      <family val="1"/>
    </font>
    <font>
      <u/>
      <sz val="11"/>
      <color rgb="FFFF0000"/>
      <name val="Arial"/>
      <family val="2"/>
    </font>
    <font>
      <sz val="11"/>
      <color rgb="FFFF0000"/>
      <name val="Arial"/>
      <family val="2"/>
    </font>
    <font>
      <b/>
      <sz val="12"/>
      <color rgb="FF000080"/>
      <name val="Arial"/>
      <family val="2"/>
    </font>
    <font>
      <b/>
      <sz val="1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/>
    <xf numFmtId="0" fontId="2" fillId="0" borderId="0" xfId="0" applyFont="1"/>
    <xf numFmtId="0" fontId="2" fillId="4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/>
    </xf>
    <xf numFmtId="0" fontId="2" fillId="6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6" borderId="1" xfId="0" applyNumberFormat="1" applyFont="1" applyFill="1" applyBorder="1" applyAlignment="1">
      <alignment vertical="top"/>
    </xf>
    <xf numFmtId="0" fontId="2" fillId="5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7" borderId="1" xfId="0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center" vertical="top" wrapText="1"/>
    </xf>
    <xf numFmtId="0" fontId="2" fillId="9" borderId="0" xfId="0" applyFont="1" applyFill="1" applyAlignment="1">
      <alignment vertical="top"/>
    </xf>
    <xf numFmtId="0" fontId="2" fillId="10" borderId="0" xfId="0" applyFont="1" applyFill="1" applyBorder="1" applyAlignment="1">
      <alignment horizontal="center" vertical="top" wrapText="1"/>
    </xf>
    <xf numFmtId="0" fontId="5" fillId="11" borderId="0" xfId="1" applyFont="1" applyFill="1" applyAlignment="1" applyProtection="1">
      <alignment vertical="top"/>
    </xf>
    <xf numFmtId="0" fontId="4" fillId="9" borderId="0" xfId="0" applyFont="1" applyFill="1" applyAlignment="1">
      <alignment vertical="top"/>
    </xf>
    <xf numFmtId="0" fontId="4" fillId="1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2" fillId="7" borderId="1" xfId="0" applyFont="1" applyFill="1" applyBorder="1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14" fillId="1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 wrapText="1"/>
    </xf>
    <xf numFmtId="2" fontId="15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12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17" fontId="1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4" fontId="24" fillId="0" borderId="1" xfId="0" applyNumberFormat="1" applyFont="1" applyFill="1" applyBorder="1" applyAlignment="1">
      <alignment vertical="center"/>
    </xf>
    <xf numFmtId="0" fontId="25" fillId="0" borderId="0" xfId="0" applyFont="1" applyBorder="1" applyAlignment="1" applyProtection="1">
      <alignment horizontal="right"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vertical="center"/>
    </xf>
    <xf numFmtId="2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2" fontId="21" fillId="0" borderId="0" xfId="0" applyNumberFormat="1" applyFont="1" applyFill="1" applyBorder="1" applyAlignment="1">
      <alignment horizontal="center" vertical="center"/>
    </xf>
    <xf numFmtId="164" fontId="27" fillId="0" borderId="0" xfId="0" applyNumberFormat="1" applyFont="1" applyFill="1" applyBorder="1" applyAlignment="1">
      <alignment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16" fillId="12" borderId="3" xfId="0" applyFont="1" applyFill="1" applyBorder="1" applyAlignment="1">
      <alignment horizontal="center" vertical="center"/>
    </xf>
    <xf numFmtId="164" fontId="25" fillId="12" borderId="1" xfId="0" applyNumberFormat="1" applyFont="1" applyFill="1" applyBorder="1" applyAlignment="1">
      <alignment horizontal="center" vertical="center"/>
    </xf>
    <xf numFmtId="164" fontId="25" fillId="12" borderId="4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9" fillId="13" borderId="0" xfId="0" applyFont="1" applyFill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9" fillId="13" borderId="0" xfId="0" applyFont="1" applyFill="1" applyAlignment="1">
      <alignment vertical="center"/>
    </xf>
    <xf numFmtId="0" fontId="25" fillId="13" borderId="0" xfId="0" applyFont="1" applyFill="1" applyBorder="1" applyAlignment="1" applyProtection="1">
      <alignment horizontal="right" vertical="center"/>
      <protection locked="0"/>
    </xf>
    <xf numFmtId="0" fontId="25" fillId="13" borderId="0" xfId="0" applyFont="1" applyFill="1" applyBorder="1" applyAlignment="1" applyProtection="1">
      <alignment horizontal="center" vertical="center"/>
      <protection locked="0"/>
    </xf>
    <xf numFmtId="0" fontId="22" fillId="13" borderId="0" xfId="0" applyFont="1" applyFill="1" applyBorder="1" applyAlignment="1">
      <alignment vertical="center"/>
    </xf>
    <xf numFmtId="2" fontId="21" fillId="13" borderId="0" xfId="0" applyNumberFormat="1" applyFont="1" applyFill="1" applyBorder="1" applyAlignment="1">
      <alignment vertical="center"/>
    </xf>
    <xf numFmtId="0" fontId="21" fillId="13" borderId="0" xfId="0" applyFont="1" applyFill="1" applyBorder="1" applyAlignment="1">
      <alignment vertical="center"/>
    </xf>
    <xf numFmtId="0" fontId="26" fillId="13" borderId="0" xfId="0" applyFont="1" applyFill="1" applyBorder="1" applyAlignment="1">
      <alignment vertical="center"/>
    </xf>
    <xf numFmtId="164" fontId="21" fillId="13" borderId="0" xfId="0" applyNumberFormat="1" applyFont="1" applyFill="1" applyBorder="1" applyAlignment="1">
      <alignment horizontal="center" vertical="center" wrapText="1"/>
    </xf>
    <xf numFmtId="164" fontId="25" fillId="13" borderId="0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16" fillId="0" borderId="4" xfId="0" applyNumberFormat="1" applyFont="1" applyFill="1" applyBorder="1" applyAlignment="1">
      <alignment vertical="center"/>
    </xf>
    <xf numFmtId="164" fontId="18" fillId="0" borderId="4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vertical="center"/>
    </xf>
    <xf numFmtId="164" fontId="16" fillId="0" borderId="5" xfId="0" applyNumberFormat="1" applyFont="1" applyFill="1" applyBorder="1" applyAlignment="1">
      <alignment vertical="center"/>
    </xf>
    <xf numFmtId="164" fontId="18" fillId="0" borderId="5" xfId="0" applyNumberFormat="1" applyFont="1" applyFill="1" applyBorder="1" applyAlignment="1">
      <alignment vertical="center"/>
    </xf>
    <xf numFmtId="0" fontId="20" fillId="0" borderId="5" xfId="0" applyFont="1" applyFill="1" applyBorder="1" applyAlignment="1">
      <alignment vertical="center"/>
    </xf>
    <xf numFmtId="0" fontId="18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/>
    </xf>
    <xf numFmtId="0" fontId="19" fillId="0" borderId="5" xfId="0" applyFont="1" applyFill="1" applyBorder="1" applyAlignment="1">
      <alignment vertical="center"/>
    </xf>
    <xf numFmtId="0" fontId="18" fillId="0" borderId="5" xfId="0" applyFont="1" applyFill="1" applyBorder="1" applyAlignment="1">
      <alignment vertical="center"/>
    </xf>
    <xf numFmtId="164" fontId="25" fillId="12" borderId="5" xfId="0" applyNumberFormat="1" applyFont="1" applyFill="1" applyBorder="1" applyAlignment="1">
      <alignment horizontal="center" vertical="center"/>
    </xf>
    <xf numFmtId="0" fontId="15" fillId="14" borderId="1" xfId="0" applyFont="1" applyFill="1" applyBorder="1" applyAlignment="1">
      <alignment horizontal="center" vertical="center" wrapText="1"/>
    </xf>
    <xf numFmtId="0" fontId="15" fillId="14" borderId="5" xfId="0" applyFont="1" applyFill="1" applyBorder="1" applyAlignment="1">
      <alignment horizontal="center" vertical="center" wrapText="1"/>
    </xf>
    <xf numFmtId="0" fontId="15" fillId="15" borderId="4" xfId="0" applyFont="1" applyFill="1" applyBorder="1" applyAlignment="1">
      <alignment horizontal="center" vertical="center" wrapText="1"/>
    </xf>
    <xf numFmtId="0" fontId="15" fillId="15" borderId="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vertical="center"/>
    </xf>
    <xf numFmtId="164" fontId="33" fillId="12" borderId="1" xfId="0" applyNumberFormat="1" applyFont="1" applyFill="1" applyBorder="1" applyAlignment="1">
      <alignment horizontal="center" vertical="center"/>
    </xf>
    <xf numFmtId="164" fontId="24" fillId="0" borderId="5" xfId="0" applyNumberFormat="1" applyFont="1" applyFill="1" applyBorder="1" applyAlignment="1">
      <alignment vertical="center"/>
    </xf>
    <xf numFmtId="164" fontId="16" fillId="16" borderId="4" xfId="0" applyNumberFormat="1" applyFont="1" applyFill="1" applyBorder="1" applyAlignment="1">
      <alignment vertical="center"/>
    </xf>
    <xf numFmtId="0" fontId="11" fillId="16" borderId="1" xfId="0" applyFont="1" applyFill="1" applyBorder="1" applyAlignment="1">
      <alignment vertical="center" wrapText="1"/>
    </xf>
    <xf numFmtId="164" fontId="24" fillId="16" borderId="4" xfId="0" applyNumberFormat="1" applyFont="1" applyFill="1" applyBorder="1" applyAlignment="1">
      <alignment vertical="center"/>
    </xf>
    <xf numFmtId="0" fontId="19" fillId="16" borderId="4" xfId="0" applyFont="1" applyFill="1" applyBorder="1" applyAlignment="1">
      <alignment vertical="center"/>
    </xf>
    <xf numFmtId="0" fontId="19" fillId="16" borderId="1" xfId="0" applyFont="1" applyFill="1" applyBorder="1" applyAlignment="1">
      <alignment vertical="center"/>
    </xf>
    <xf numFmtId="0" fontId="12" fillId="16" borderId="1" xfId="0" applyFont="1" applyFill="1" applyBorder="1" applyAlignment="1">
      <alignment vertical="center" wrapText="1"/>
    </xf>
    <xf numFmtId="0" fontId="16" fillId="16" borderId="4" xfId="0" applyFont="1" applyFill="1" applyBorder="1" applyAlignment="1">
      <alignment vertical="center"/>
    </xf>
    <xf numFmtId="0" fontId="20" fillId="16" borderId="1" xfId="0" applyFont="1" applyFill="1" applyBorder="1" applyAlignment="1">
      <alignment vertical="center"/>
    </xf>
    <xf numFmtId="0" fontId="30" fillId="0" borderId="6" xfId="0" applyFont="1" applyBorder="1" applyAlignment="1" applyProtection="1">
      <alignment horizontal="left" vertical="center" wrapText="1" shrinkToFit="1"/>
      <protection locked="0"/>
    </xf>
    <xf numFmtId="0" fontId="30" fillId="0" borderId="0" xfId="0" applyFont="1" applyBorder="1" applyAlignment="1" applyProtection="1">
      <alignment horizontal="left" vertical="center" wrapText="1" shrinkToFit="1"/>
      <protection locked="0"/>
    </xf>
    <xf numFmtId="0" fontId="32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164" fontId="21" fillId="12" borderId="1" xfId="0" applyNumberFormat="1" applyFont="1" applyFill="1" applyBorder="1" applyAlignment="1">
      <alignment horizontal="right" vertical="center"/>
    </xf>
    <xf numFmtId="164" fontId="21" fillId="12" borderId="3" xfId="0" applyNumberFormat="1" applyFont="1" applyFill="1" applyBorder="1" applyAlignment="1">
      <alignment horizontal="right" vertical="center"/>
    </xf>
    <xf numFmtId="164" fontId="21" fillId="12" borderId="2" xfId="0" applyNumberFormat="1" applyFont="1" applyFill="1" applyBorder="1" applyAlignment="1">
      <alignment horizontal="right" vertical="center"/>
    </xf>
    <xf numFmtId="164" fontId="21" fillId="12" borderId="4" xfId="0" applyNumberFormat="1" applyFont="1" applyFill="1" applyBorder="1" applyAlignment="1">
      <alignment horizontal="right" vertical="center"/>
    </xf>
    <xf numFmtId="164" fontId="21" fillId="12" borderId="3" xfId="0" applyNumberFormat="1" applyFont="1" applyFill="1" applyBorder="1" applyAlignment="1">
      <alignment horizontal="center" vertical="center" wrapText="1"/>
    </xf>
    <xf numFmtId="164" fontId="21" fillId="12" borderId="2" xfId="0" applyNumberFormat="1" applyFont="1" applyFill="1" applyBorder="1" applyAlignment="1">
      <alignment horizontal="center" vertical="center" wrapText="1"/>
    </xf>
    <xf numFmtId="164" fontId="21" fillId="12" borderId="4" xfId="0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63F1-4CCD-8C24-7E3A28414CA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63F1-4CCD-8C24-7E3A28414CA3}"/>
              </c:ext>
            </c:extLst>
          </c:dPt>
          <c:val>
            <c:numRef>
              <c:f>'cergy hirsch'!$C$5:$C$6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F1-4CCD-8C24-7E3A28414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3CE9-44A4-8789-4CF8B2C44B1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3CE9-44A4-8789-4CF8B2C44B1B}"/>
              </c:ext>
            </c:extLst>
          </c:dPt>
          <c:val>
            <c:numRef>
              <c:f>'cergy hirsch'!$C$16:$C$17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E9-44A4-8789-4CF8B2C44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gap"/>
    <c:showDLblsOverMax val="0"/>
  </c:chart>
  <c:spPr>
    <a:solidFill>
      <a:schemeClr val="accent2">
        <a:lumMod val="20000"/>
        <a:lumOff val="80000"/>
      </a:schemeClr>
    </a:solidFill>
  </c:sp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1171575</xdr:colOff>
      <xdr:row>0</xdr:row>
      <xdr:rowOff>171450</xdr:rowOff>
    </xdr:from>
    <xdr:to>
      <xdr:col>6</xdr:col>
      <xdr:colOff>257175</xdr:colOff>
      <xdr:row>6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12</xdr:row>
      <xdr:rowOff>19050</xdr:rowOff>
    </xdr:from>
    <xdr:to>
      <xdr:col>6</xdr:col>
      <xdr:colOff>295275</xdr:colOff>
      <xdr:row>17</xdr:row>
      <xdr:rowOff>180975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800100</xdr:colOff>
      <xdr:row>1</xdr:row>
      <xdr:rowOff>18810</xdr:rowOff>
    </xdr:from>
    <xdr:to>
      <xdr:col>3</xdr:col>
      <xdr:colOff>598170</xdr:colOff>
      <xdr:row>2</xdr:row>
      <xdr:rowOff>164557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CFE2F43-AEEC-4E20-BBC3-A146977172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209310"/>
          <a:ext cx="3152775" cy="10487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uchan%20sauv\VR%20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opératoire"/>
      <sheetName val="VR traitées DAI"/>
      <sheetName val="Calcul Prix"/>
      <sheetName val="Feuil2"/>
    </sheetNames>
    <sheetDataSet>
      <sheetData sheetId="0" refreshError="1"/>
      <sheetData sheetId="1" refreshError="1"/>
      <sheetData sheetId="2" refreshError="1"/>
      <sheetData sheetId="3">
        <row r="2">
          <cell r="I2" t="str">
            <v>X</v>
          </cell>
        </row>
        <row r="3">
          <cell r="I3" t="str">
            <v>Non concerné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6"/>
  <dimension ref="A1:K23"/>
  <sheetViews>
    <sheetView zoomScale="75" zoomScaleNormal="75" workbookViewId="0">
      <selection activeCell="A21" sqref="A21:J22"/>
    </sheetView>
  </sheetViews>
  <sheetFormatPr baseColWidth="10" defaultRowHeight="15" x14ac:dyDescent="0.25"/>
  <cols>
    <col min="1" max="1" width="5.7109375" style="1" customWidth="1"/>
    <col min="2" max="2" width="21.7109375" style="1" customWidth="1"/>
    <col min="3" max="3" width="12.7109375" style="1" customWidth="1"/>
    <col min="4" max="4" width="16.7109375" style="1" customWidth="1"/>
    <col min="5" max="5" width="17.7109375" style="1" customWidth="1"/>
    <col min="6" max="6" width="19.7109375" style="1" customWidth="1"/>
    <col min="7" max="7" width="18.7109375" style="1" customWidth="1"/>
    <col min="8" max="8" width="14.7109375" style="1" customWidth="1"/>
    <col min="9" max="9" width="32.7109375" style="1" customWidth="1"/>
    <col min="10" max="10" width="33.7109375" style="1" customWidth="1"/>
    <col min="11" max="11" width="11.42578125" style="1"/>
  </cols>
  <sheetData>
    <row r="1" spans="1:11" ht="15" customHeight="1" x14ac:dyDescent="0.25">
      <c r="A1" s="5"/>
      <c r="B1" s="5"/>
      <c r="C1" s="5"/>
      <c r="D1" s="5"/>
      <c r="E1" s="5"/>
      <c r="F1" s="5"/>
      <c r="G1" s="5"/>
      <c r="H1" s="5"/>
      <c r="I1" s="18" t="s">
        <v>41</v>
      </c>
      <c r="J1" s="5"/>
    </row>
    <row r="2" spans="1:11" ht="15" customHeight="1" x14ac:dyDescent="0.25">
      <c r="A2" s="5"/>
      <c r="B2" s="5"/>
      <c r="C2" s="5"/>
      <c r="D2" s="5"/>
      <c r="E2" s="5"/>
      <c r="F2" s="5"/>
      <c r="G2" s="5"/>
      <c r="H2" s="5"/>
      <c r="I2" s="18"/>
      <c r="J2" s="5"/>
    </row>
    <row r="3" spans="1:11" ht="1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</row>
    <row r="4" spans="1:11" ht="15" customHeight="1" x14ac:dyDescent="0.25">
      <c r="A4" s="19" t="s">
        <v>40</v>
      </c>
      <c r="B4" s="16"/>
      <c r="C4" s="10">
        <f>SUM(C5:C6)</f>
        <v>1</v>
      </c>
      <c r="D4" s="10" t="s">
        <v>37</v>
      </c>
      <c r="E4" s="5"/>
      <c r="F4" s="5"/>
      <c r="G4" s="5"/>
      <c r="H4" s="5"/>
      <c r="I4" s="5"/>
      <c r="J4" s="5"/>
    </row>
    <row r="5" spans="1:11" ht="15" customHeight="1" x14ac:dyDescent="0.25">
      <c r="A5" s="5"/>
      <c r="B5" s="5"/>
      <c r="C5" s="12">
        <v>1</v>
      </c>
      <c r="D5" s="8" t="s">
        <v>36</v>
      </c>
      <c r="E5" s="5"/>
      <c r="F5" s="5"/>
      <c r="G5" s="5"/>
      <c r="H5" s="5"/>
      <c r="I5" s="5"/>
      <c r="J5" s="5"/>
    </row>
    <row r="6" spans="1:11" ht="15" customHeight="1" x14ac:dyDescent="0.25">
      <c r="A6" s="5"/>
      <c r="B6" s="5"/>
      <c r="C6" s="11">
        <v>0</v>
      </c>
      <c r="D6" s="9" t="s">
        <v>19</v>
      </c>
      <c r="E6" s="5"/>
      <c r="F6" s="5"/>
      <c r="G6" s="5"/>
      <c r="H6" s="5"/>
      <c r="I6" s="5"/>
      <c r="J6" s="5"/>
    </row>
    <row r="7" spans="1:11" ht="1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1" ht="15" customHeight="1" x14ac:dyDescent="0.25">
      <c r="A8" s="2" t="s">
        <v>18</v>
      </c>
      <c r="B8" s="3" t="s">
        <v>4</v>
      </c>
      <c r="C8" s="3" t="s">
        <v>17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0</v>
      </c>
      <c r="I8" s="3" t="s">
        <v>34</v>
      </c>
      <c r="J8" s="3" t="s">
        <v>52</v>
      </c>
    </row>
    <row r="9" spans="1:11" ht="15" customHeight="1" x14ac:dyDescent="0.25">
      <c r="A9" s="23">
        <v>1</v>
      </c>
      <c r="B9" s="24" t="s">
        <v>12</v>
      </c>
      <c r="C9" s="15" t="s">
        <v>38</v>
      </c>
      <c r="D9" s="24" t="s">
        <v>10</v>
      </c>
      <c r="E9" s="24" t="s">
        <v>13</v>
      </c>
      <c r="F9" s="24" t="s">
        <v>14</v>
      </c>
      <c r="G9" s="24" t="s">
        <v>11</v>
      </c>
      <c r="H9" s="24" t="s">
        <v>9</v>
      </c>
      <c r="I9" s="24" t="s">
        <v>9</v>
      </c>
      <c r="J9" s="4"/>
    </row>
    <row r="10" spans="1:11" s="1" customFormat="1" ht="15" customHeight="1" x14ac:dyDescent="0.2">
      <c r="A10" s="13" t="s">
        <v>53</v>
      </c>
      <c r="B10" s="14"/>
      <c r="C10" s="15" t="s">
        <v>38</v>
      </c>
      <c r="D10" s="14"/>
      <c r="E10" s="14"/>
      <c r="F10" s="14"/>
      <c r="G10" s="14"/>
      <c r="H10" s="14"/>
      <c r="I10" s="22"/>
      <c r="J10" s="22"/>
    </row>
    <row r="11" spans="1:11" ht="15" customHeight="1" x14ac:dyDescent="0.25">
      <c r="A11" s="13" t="s">
        <v>54</v>
      </c>
      <c r="B11" s="14"/>
      <c r="C11" s="15" t="s">
        <v>38</v>
      </c>
      <c r="D11" s="14"/>
      <c r="E11" s="14"/>
      <c r="F11" s="14"/>
      <c r="G11" s="14"/>
      <c r="H11" s="14"/>
      <c r="I11" s="22"/>
      <c r="J11" s="22"/>
      <c r="K11"/>
    </row>
    <row r="12" spans="1:11" ht="15" customHeight="1" x14ac:dyDescent="0.25">
      <c r="A12" s="6"/>
      <c r="B12" s="7"/>
      <c r="C12" s="7"/>
      <c r="D12" s="7"/>
      <c r="E12" s="7"/>
      <c r="F12" s="7"/>
      <c r="G12" s="7"/>
      <c r="H12" s="7"/>
      <c r="I12" s="5"/>
      <c r="J12" s="5"/>
    </row>
    <row r="13" spans="1:11" ht="15" customHeight="1" x14ac:dyDescent="0.25">
      <c r="A13" s="6"/>
      <c r="B13" s="7"/>
      <c r="C13" s="7"/>
      <c r="D13" s="7"/>
      <c r="E13" s="7"/>
      <c r="F13" s="7"/>
      <c r="G13" s="7"/>
      <c r="H13" s="7"/>
      <c r="I13" s="5"/>
      <c r="J13" s="5"/>
    </row>
    <row r="14" spans="1:11" ht="15" customHeight="1" x14ac:dyDescent="0.25">
      <c r="A14" s="6"/>
      <c r="B14" s="7"/>
      <c r="C14" s="7"/>
      <c r="D14" s="7"/>
      <c r="E14" s="7"/>
      <c r="F14" s="7"/>
      <c r="G14" s="7"/>
      <c r="H14" s="7"/>
      <c r="I14" s="5"/>
      <c r="J14" s="5"/>
    </row>
    <row r="15" spans="1:11" ht="15" customHeight="1" x14ac:dyDescent="0.25">
      <c r="A15" s="20" t="s">
        <v>35</v>
      </c>
      <c r="B15" s="17"/>
      <c r="C15" s="10">
        <f>SUM(C16:C17)</f>
        <v>1</v>
      </c>
      <c r="D15" s="10" t="s">
        <v>37</v>
      </c>
      <c r="E15" s="7"/>
      <c r="F15" s="7"/>
      <c r="G15" s="7"/>
      <c r="H15" s="7"/>
      <c r="I15" s="5"/>
      <c r="J15" s="5"/>
    </row>
    <row r="16" spans="1:11" ht="15" customHeight="1" x14ac:dyDescent="0.25">
      <c r="A16" s="21"/>
      <c r="B16" s="7"/>
      <c r="C16" s="12">
        <v>1</v>
      </c>
      <c r="D16" s="8" t="s">
        <v>36</v>
      </c>
      <c r="E16" s="7"/>
      <c r="F16" s="7"/>
      <c r="G16" s="7"/>
      <c r="H16" s="7"/>
      <c r="I16" s="5"/>
      <c r="J16" s="5"/>
    </row>
    <row r="17" spans="1:11" ht="15" customHeight="1" x14ac:dyDescent="0.25">
      <c r="A17" s="21"/>
      <c r="B17" s="7"/>
      <c r="C17" s="11">
        <v>0</v>
      </c>
      <c r="D17" s="9" t="s">
        <v>19</v>
      </c>
      <c r="E17" s="7"/>
      <c r="F17" s="7"/>
      <c r="G17" s="7"/>
      <c r="H17" s="7"/>
      <c r="I17" s="5"/>
      <c r="J17" s="5"/>
    </row>
    <row r="18" spans="1:11" ht="15" customHeight="1" x14ac:dyDescent="0.25">
      <c r="A18" s="6"/>
      <c r="B18" s="7"/>
      <c r="C18" s="7"/>
      <c r="D18" s="7"/>
      <c r="E18" s="7"/>
      <c r="F18" s="7"/>
      <c r="G18" s="7"/>
      <c r="H18" s="7"/>
      <c r="I18" s="5"/>
      <c r="J18" s="5"/>
    </row>
    <row r="19" spans="1:11" ht="15" customHeight="1" x14ac:dyDescent="0.25">
      <c r="A19" s="2" t="s">
        <v>18</v>
      </c>
      <c r="B19" s="3" t="s">
        <v>4</v>
      </c>
      <c r="C19" s="3" t="s">
        <v>17</v>
      </c>
      <c r="D19" s="3" t="s">
        <v>5</v>
      </c>
      <c r="E19" s="3" t="s">
        <v>6</v>
      </c>
      <c r="F19" s="3" t="s">
        <v>7</v>
      </c>
      <c r="G19" s="3" t="s">
        <v>32</v>
      </c>
      <c r="H19" s="3" t="s">
        <v>33</v>
      </c>
      <c r="I19" s="3" t="s">
        <v>34</v>
      </c>
      <c r="J19" s="3" t="s">
        <v>52</v>
      </c>
    </row>
    <row r="20" spans="1:11" ht="15" customHeight="1" x14ac:dyDescent="0.25">
      <c r="A20" s="23">
        <v>1</v>
      </c>
      <c r="B20" s="23" t="s">
        <v>47</v>
      </c>
      <c r="C20" s="15" t="s">
        <v>38</v>
      </c>
      <c r="D20" s="23" t="s">
        <v>46</v>
      </c>
      <c r="E20" s="23"/>
      <c r="F20" s="23"/>
      <c r="G20" s="23">
        <v>3</v>
      </c>
      <c r="H20" s="23">
        <v>360</v>
      </c>
      <c r="I20" s="23">
        <v>1977</v>
      </c>
      <c r="J20" s="4"/>
    </row>
    <row r="21" spans="1:11" s="1" customFormat="1" ht="15" customHeight="1" x14ac:dyDescent="0.2">
      <c r="A21" s="13" t="s">
        <v>53</v>
      </c>
      <c r="B21" s="14"/>
      <c r="C21" s="15" t="s">
        <v>38</v>
      </c>
      <c r="D21" s="14"/>
      <c r="E21" s="14"/>
      <c r="F21" s="14"/>
      <c r="G21" s="14"/>
      <c r="H21" s="14"/>
      <c r="I21" s="22"/>
      <c r="J21" s="22"/>
    </row>
    <row r="22" spans="1:11" ht="15" customHeight="1" x14ac:dyDescent="0.25">
      <c r="A22" s="13" t="s">
        <v>54</v>
      </c>
      <c r="B22" s="14"/>
      <c r="C22" s="15" t="s">
        <v>38</v>
      </c>
      <c r="D22" s="14"/>
      <c r="E22" s="14"/>
      <c r="F22" s="14"/>
      <c r="G22" s="14"/>
      <c r="H22" s="14"/>
      <c r="I22" s="22"/>
      <c r="J22" s="22"/>
      <c r="K22"/>
    </row>
    <row r="23" spans="1:11" ht="15" customHeight="1" x14ac:dyDescent="0.25"/>
  </sheetData>
  <dataValidations count="2">
    <dataValidation type="custom" allowBlank="1" showInputMessage="1" showErrorMessage="1" sqref="D5:D6 D16:D17" xr:uid="{00000000-0002-0000-0000-000000000000}">
      <formula1>SUM(D5:D6)</formula1>
    </dataValidation>
    <dataValidation type="list" allowBlank="1" showInputMessage="1" showErrorMessage="1" sqref="C9:C11 C20:C22" xr:uid="{00000000-0002-0000-0000-000001000000}">
      <formula1>"A remplir,NC,Fontionne,Hors service"</formula1>
    </dataValidation>
  </dataValidations>
  <hyperlinks>
    <hyperlink ref="I1" location="'Les sites'!A1" display="Retour liste des sites" xr:uid="{00000000-0004-0000-0000-000000000000}"/>
  </hyperlink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2:AD83"/>
  <sheetViews>
    <sheetView tabSelected="1" view="pageBreakPreview" zoomScale="85" zoomScaleNormal="85" zoomScaleSheetLayoutView="85" workbookViewId="0">
      <selection activeCell="V31" sqref="V31"/>
    </sheetView>
  </sheetViews>
  <sheetFormatPr baseColWidth="10" defaultColWidth="11.42578125" defaultRowHeight="15" x14ac:dyDescent="0.25"/>
  <cols>
    <col min="1" max="1" width="12.140625" style="30" customWidth="1"/>
    <col min="2" max="2" width="6.85546875" style="30" customWidth="1"/>
    <col min="3" max="3" width="31.28515625" style="29" customWidth="1"/>
    <col min="4" max="4" width="23.140625" style="30" customWidth="1"/>
    <col min="5" max="5" width="19.7109375" style="29" customWidth="1"/>
    <col min="6" max="6" width="16.140625" style="29" customWidth="1"/>
    <col min="7" max="7" width="13" style="29" customWidth="1"/>
    <col min="8" max="8" width="14.7109375" style="29" customWidth="1"/>
    <col min="9" max="9" width="15.5703125" style="25" customWidth="1"/>
    <col min="10" max="10" width="11.42578125" style="25" customWidth="1"/>
    <col min="11" max="11" width="30.5703125" style="29" customWidth="1"/>
    <col min="12" max="13" width="9" style="29" customWidth="1"/>
    <col min="14" max="14" width="20" style="30" customWidth="1"/>
    <col min="15" max="15" width="10" style="30" customWidth="1"/>
    <col min="16" max="16" width="20" style="30" customWidth="1"/>
    <col min="17" max="17" width="17.42578125" style="30" customWidth="1"/>
    <col min="18" max="18" width="11.28515625" style="35" customWidth="1"/>
    <col min="19" max="19" width="20.140625" style="35" customWidth="1"/>
    <col min="20" max="30" width="11.42578125" style="35"/>
    <col min="31" max="16384" width="11.42578125" style="30"/>
  </cols>
  <sheetData>
    <row r="2" spans="1:30" ht="71.25" customHeight="1" x14ac:dyDescent="0.25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</row>
    <row r="3" spans="1:30" ht="19.5" customHeight="1" x14ac:dyDescent="0.25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3"/>
      <c r="P3" s="83"/>
      <c r="Q3" s="82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</row>
    <row r="4" spans="1:30" ht="90" customHeight="1" x14ac:dyDescent="0.25">
      <c r="B4" s="125" t="s">
        <v>173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</row>
    <row r="5" spans="1:30" ht="11.25" customHeight="1" x14ac:dyDescent="0.25">
      <c r="B5" s="26"/>
      <c r="C5" s="39"/>
      <c r="D5" s="25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</row>
    <row r="6" spans="1:30" ht="102.75" customHeight="1" x14ac:dyDescent="0.25">
      <c r="B6" s="123" t="s">
        <v>172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</row>
    <row r="7" spans="1:30" s="28" customFormat="1" x14ac:dyDescent="0.25">
      <c r="B7" s="27"/>
      <c r="C7" s="36"/>
      <c r="D7" s="27"/>
      <c r="E7" s="29"/>
      <c r="F7" s="29"/>
      <c r="G7" s="29"/>
      <c r="H7" s="29"/>
      <c r="I7" s="36"/>
      <c r="J7" s="27"/>
      <c r="K7" s="29"/>
      <c r="L7" s="29"/>
      <c r="M7" s="29"/>
      <c r="N7" s="30"/>
      <c r="O7" s="30"/>
      <c r="P7" s="30"/>
      <c r="Q7" s="30"/>
    </row>
    <row r="8" spans="1:30" s="32" customFormat="1" ht="55.5" customHeight="1" x14ac:dyDescent="0.25">
      <c r="B8" s="40" t="s">
        <v>18</v>
      </c>
      <c r="C8" s="41" t="s">
        <v>4</v>
      </c>
      <c r="D8" s="41" t="s">
        <v>5</v>
      </c>
      <c r="E8" s="41" t="s">
        <v>7</v>
      </c>
      <c r="F8" s="41" t="s">
        <v>8</v>
      </c>
      <c r="G8" s="41" t="s">
        <v>32</v>
      </c>
      <c r="H8" s="41" t="s">
        <v>33</v>
      </c>
      <c r="I8" s="42" t="s">
        <v>70</v>
      </c>
      <c r="J8" s="42" t="s">
        <v>69</v>
      </c>
      <c r="K8" s="41" t="s">
        <v>71</v>
      </c>
      <c r="L8" s="43" t="s">
        <v>142</v>
      </c>
      <c r="M8" s="43" t="s">
        <v>143</v>
      </c>
      <c r="N8" s="108" t="s">
        <v>176</v>
      </c>
      <c r="O8" s="108" t="s">
        <v>174</v>
      </c>
      <c r="P8" s="109" t="s">
        <v>175</v>
      </c>
      <c r="Q8" s="110" t="s">
        <v>178</v>
      </c>
      <c r="R8" s="111" t="s">
        <v>174</v>
      </c>
      <c r="S8" s="111" t="s">
        <v>177</v>
      </c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</row>
    <row r="9" spans="1:30" s="32" customFormat="1" ht="20.25" customHeight="1" x14ac:dyDescent="0.25">
      <c r="A9" s="81"/>
      <c r="B9" s="44">
        <v>1</v>
      </c>
      <c r="C9" s="45" t="s">
        <v>44</v>
      </c>
      <c r="D9" s="46" t="s">
        <v>72</v>
      </c>
      <c r="E9" s="47" t="s">
        <v>102</v>
      </c>
      <c r="F9" s="48" t="s">
        <v>82</v>
      </c>
      <c r="G9" s="46">
        <v>7</v>
      </c>
      <c r="H9" s="46">
        <v>630</v>
      </c>
      <c r="I9" s="49" t="s">
        <v>83</v>
      </c>
      <c r="J9" s="49">
        <v>1.6</v>
      </c>
      <c r="K9" s="48">
        <v>1994</v>
      </c>
      <c r="L9" s="50">
        <v>1</v>
      </c>
      <c r="M9" s="50" t="s">
        <v>144</v>
      </c>
      <c r="N9" s="51"/>
      <c r="O9" s="51"/>
      <c r="P9" s="100"/>
      <c r="Q9" s="95"/>
      <c r="R9" s="51"/>
      <c r="S9" s="93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</row>
    <row r="10" spans="1:30" s="32" customFormat="1" ht="20.25" customHeight="1" x14ac:dyDescent="0.25">
      <c r="B10" s="44">
        <v>2</v>
      </c>
      <c r="C10" s="45" t="s">
        <v>44</v>
      </c>
      <c r="D10" s="46" t="s">
        <v>73</v>
      </c>
      <c r="E10" s="47" t="s">
        <v>102</v>
      </c>
      <c r="F10" s="48" t="s">
        <v>82</v>
      </c>
      <c r="G10" s="46">
        <v>7</v>
      </c>
      <c r="H10" s="46">
        <v>630</v>
      </c>
      <c r="I10" s="49" t="s">
        <v>83</v>
      </c>
      <c r="J10" s="49">
        <v>1.6</v>
      </c>
      <c r="K10" s="48">
        <v>1994</v>
      </c>
      <c r="L10" s="50">
        <v>1</v>
      </c>
      <c r="M10" s="50" t="s">
        <v>144</v>
      </c>
      <c r="N10" s="51"/>
      <c r="O10" s="51"/>
      <c r="P10" s="100"/>
      <c r="Q10" s="95"/>
      <c r="R10" s="51"/>
      <c r="S10" s="93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</row>
    <row r="11" spans="1:30" s="32" customFormat="1" ht="20.25" customHeight="1" x14ac:dyDescent="0.25">
      <c r="B11" s="44">
        <v>3</v>
      </c>
      <c r="C11" s="45" t="s">
        <v>44</v>
      </c>
      <c r="D11" s="46" t="s">
        <v>74</v>
      </c>
      <c r="E11" s="47" t="s">
        <v>102</v>
      </c>
      <c r="F11" s="48" t="s">
        <v>82</v>
      </c>
      <c r="G11" s="46">
        <v>7</v>
      </c>
      <c r="H11" s="46">
        <v>800</v>
      </c>
      <c r="I11" s="49" t="s">
        <v>84</v>
      </c>
      <c r="J11" s="49">
        <v>1</v>
      </c>
      <c r="K11" s="48" t="s">
        <v>133</v>
      </c>
      <c r="L11" s="50">
        <v>1</v>
      </c>
      <c r="M11" s="50" t="s">
        <v>144</v>
      </c>
      <c r="N11" s="51"/>
      <c r="O11" s="51"/>
      <c r="P11" s="100"/>
      <c r="Q11" s="95"/>
      <c r="R11" s="51"/>
      <c r="S11" s="93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</row>
    <row r="12" spans="1:30" s="32" customFormat="1" ht="20.25" customHeight="1" x14ac:dyDescent="0.25">
      <c r="B12" s="44">
        <v>4</v>
      </c>
      <c r="C12" s="45" t="s">
        <v>44</v>
      </c>
      <c r="D12" s="46" t="s">
        <v>75</v>
      </c>
      <c r="E12" s="47" t="s">
        <v>102</v>
      </c>
      <c r="F12" s="48" t="s">
        <v>82</v>
      </c>
      <c r="G12" s="46">
        <v>7</v>
      </c>
      <c r="H12" s="46">
        <v>800</v>
      </c>
      <c r="I12" s="49" t="s">
        <v>84</v>
      </c>
      <c r="J12" s="49">
        <v>1</v>
      </c>
      <c r="K12" s="48" t="s">
        <v>133</v>
      </c>
      <c r="L12" s="50">
        <v>1</v>
      </c>
      <c r="M12" s="50" t="s">
        <v>144</v>
      </c>
      <c r="N12" s="51"/>
      <c r="O12" s="51"/>
      <c r="P12" s="100"/>
      <c r="Q12" s="95"/>
      <c r="R12" s="51"/>
      <c r="S12" s="93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</row>
    <row r="13" spans="1:30" s="32" customFormat="1" ht="20.25" customHeight="1" x14ac:dyDescent="0.25">
      <c r="B13" s="44">
        <v>5</v>
      </c>
      <c r="C13" s="45" t="s">
        <v>44</v>
      </c>
      <c r="D13" s="46" t="s">
        <v>76</v>
      </c>
      <c r="E13" s="47" t="s">
        <v>102</v>
      </c>
      <c r="F13" s="48" t="s">
        <v>82</v>
      </c>
      <c r="G13" s="46">
        <v>6</v>
      </c>
      <c r="H13" s="46">
        <v>630</v>
      </c>
      <c r="I13" s="49" t="s">
        <v>83</v>
      </c>
      <c r="J13" s="49">
        <v>1.6</v>
      </c>
      <c r="K13" s="48">
        <v>1994</v>
      </c>
      <c r="L13" s="50">
        <v>1</v>
      </c>
      <c r="M13" s="50" t="s">
        <v>144</v>
      </c>
      <c r="N13" s="51"/>
      <c r="O13" s="51"/>
      <c r="P13" s="100"/>
      <c r="Q13" s="95"/>
      <c r="R13" s="51"/>
      <c r="S13" s="93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</row>
    <row r="14" spans="1:30" s="32" customFormat="1" ht="20.25" customHeight="1" x14ac:dyDescent="0.25">
      <c r="B14" s="44">
        <v>6</v>
      </c>
      <c r="C14" s="45" t="s">
        <v>44</v>
      </c>
      <c r="D14" s="46" t="s">
        <v>77</v>
      </c>
      <c r="E14" s="47" t="s">
        <v>102</v>
      </c>
      <c r="F14" s="48" t="s">
        <v>82</v>
      </c>
      <c r="G14" s="46">
        <v>6</v>
      </c>
      <c r="H14" s="46">
        <v>630</v>
      </c>
      <c r="I14" s="49" t="s">
        <v>83</v>
      </c>
      <c r="J14" s="49">
        <v>1.6</v>
      </c>
      <c r="K14" s="48">
        <v>1994</v>
      </c>
      <c r="L14" s="50">
        <v>1</v>
      </c>
      <c r="M14" s="50" t="s">
        <v>144</v>
      </c>
      <c r="N14" s="51"/>
      <c r="O14" s="51"/>
      <c r="P14" s="100"/>
      <c r="Q14" s="95"/>
      <c r="R14" s="51"/>
      <c r="S14" s="93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</row>
    <row r="15" spans="1:30" s="32" customFormat="1" ht="20.25" customHeight="1" x14ac:dyDescent="0.25">
      <c r="B15" s="44">
        <v>7</v>
      </c>
      <c r="C15" s="45" t="s">
        <v>44</v>
      </c>
      <c r="D15" s="46" t="s">
        <v>78</v>
      </c>
      <c r="E15" s="48" t="s">
        <v>57</v>
      </c>
      <c r="F15" s="48" t="s">
        <v>82</v>
      </c>
      <c r="G15" s="46">
        <v>7</v>
      </c>
      <c r="H15" s="46">
        <v>800</v>
      </c>
      <c r="I15" s="49" t="s">
        <v>84</v>
      </c>
      <c r="J15" s="49">
        <v>1</v>
      </c>
      <c r="K15" s="48">
        <v>2004</v>
      </c>
      <c r="L15" s="50">
        <v>1</v>
      </c>
      <c r="M15" s="50" t="s">
        <v>144</v>
      </c>
      <c r="N15" s="51"/>
      <c r="O15" s="51"/>
      <c r="P15" s="100"/>
      <c r="Q15" s="95"/>
      <c r="R15" s="51"/>
      <c r="S15" s="93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</row>
    <row r="16" spans="1:30" s="32" customFormat="1" ht="20.25" customHeight="1" x14ac:dyDescent="0.25">
      <c r="B16" s="44">
        <v>8</v>
      </c>
      <c r="C16" s="45" t="s">
        <v>44</v>
      </c>
      <c r="D16" s="46" t="s">
        <v>79</v>
      </c>
      <c r="E16" s="48" t="s">
        <v>57</v>
      </c>
      <c r="F16" s="48" t="s">
        <v>82</v>
      </c>
      <c r="G16" s="46">
        <v>9</v>
      </c>
      <c r="H16" s="46">
        <v>630</v>
      </c>
      <c r="I16" s="49" t="s">
        <v>83</v>
      </c>
      <c r="J16" s="49">
        <v>1</v>
      </c>
      <c r="K16" s="48">
        <v>2004</v>
      </c>
      <c r="L16" s="50">
        <v>1</v>
      </c>
      <c r="M16" s="50" t="s">
        <v>144</v>
      </c>
      <c r="N16" s="51"/>
      <c r="O16" s="51"/>
      <c r="P16" s="100"/>
      <c r="Q16" s="95"/>
      <c r="R16" s="51"/>
      <c r="S16" s="93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</row>
    <row r="17" spans="1:30" s="32" customFormat="1" ht="20.25" customHeight="1" x14ac:dyDescent="0.25">
      <c r="B17" s="44">
        <v>9</v>
      </c>
      <c r="C17" s="45" t="s">
        <v>44</v>
      </c>
      <c r="D17" s="46" t="s">
        <v>81</v>
      </c>
      <c r="E17" s="48" t="s">
        <v>57</v>
      </c>
      <c r="F17" s="48" t="s">
        <v>82</v>
      </c>
      <c r="G17" s="46">
        <v>9</v>
      </c>
      <c r="H17" s="46">
        <v>800</v>
      </c>
      <c r="I17" s="49" t="s">
        <v>84</v>
      </c>
      <c r="J17" s="49">
        <v>1</v>
      </c>
      <c r="K17" s="48">
        <v>2004</v>
      </c>
      <c r="L17" s="50">
        <v>1</v>
      </c>
      <c r="M17" s="50" t="s">
        <v>144</v>
      </c>
      <c r="N17" s="51"/>
      <c r="O17" s="51"/>
      <c r="P17" s="100"/>
      <c r="Q17" s="95"/>
      <c r="R17" s="51"/>
      <c r="S17" s="93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</row>
    <row r="18" spans="1:30" s="32" customFormat="1" ht="20.25" customHeight="1" x14ac:dyDescent="0.25">
      <c r="B18" s="44">
        <v>10</v>
      </c>
      <c r="C18" s="45" t="s">
        <v>44</v>
      </c>
      <c r="D18" s="46" t="s">
        <v>80</v>
      </c>
      <c r="E18" s="47" t="s">
        <v>102</v>
      </c>
      <c r="F18" s="48" t="s">
        <v>82</v>
      </c>
      <c r="G18" s="46">
        <v>7</v>
      </c>
      <c r="H18" s="46">
        <v>1600</v>
      </c>
      <c r="I18" s="49" t="s">
        <v>85</v>
      </c>
      <c r="J18" s="49">
        <v>0.4</v>
      </c>
      <c r="K18" s="48">
        <v>1994</v>
      </c>
      <c r="L18" s="50">
        <v>1</v>
      </c>
      <c r="M18" s="50" t="s">
        <v>144</v>
      </c>
      <c r="N18" s="51"/>
      <c r="O18" s="51"/>
      <c r="P18" s="100"/>
      <c r="Q18" s="95"/>
      <c r="R18" s="51"/>
      <c r="S18" s="93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</row>
    <row r="19" spans="1:30" s="32" customFormat="1" ht="20.25" customHeight="1" x14ac:dyDescent="0.25">
      <c r="B19" s="44">
        <v>11</v>
      </c>
      <c r="C19" s="45" t="s">
        <v>44</v>
      </c>
      <c r="D19" s="46" t="s">
        <v>80</v>
      </c>
      <c r="E19" s="47" t="s">
        <v>102</v>
      </c>
      <c r="F19" s="48" t="s">
        <v>82</v>
      </c>
      <c r="G19" s="46">
        <v>2</v>
      </c>
      <c r="H19" s="46">
        <v>320</v>
      </c>
      <c r="I19" s="49" t="s">
        <v>87</v>
      </c>
      <c r="J19" s="49">
        <v>0.6</v>
      </c>
      <c r="K19" s="48">
        <v>1994</v>
      </c>
      <c r="L19" s="50">
        <v>1</v>
      </c>
      <c r="M19" s="50" t="s">
        <v>144</v>
      </c>
      <c r="N19" s="51"/>
      <c r="O19" s="51"/>
      <c r="P19" s="100"/>
      <c r="Q19" s="95"/>
      <c r="R19" s="51"/>
      <c r="S19" s="93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</row>
    <row r="20" spans="1:30" s="32" customFormat="1" ht="20.25" customHeight="1" x14ac:dyDescent="0.25">
      <c r="B20" s="44">
        <v>12</v>
      </c>
      <c r="C20" s="45" t="s">
        <v>44</v>
      </c>
      <c r="D20" s="46" t="s">
        <v>126</v>
      </c>
      <c r="E20" s="47"/>
      <c r="F20" s="48" t="s">
        <v>82</v>
      </c>
      <c r="G20" s="46">
        <v>2</v>
      </c>
      <c r="H20" s="46">
        <v>300</v>
      </c>
      <c r="I20" s="49">
        <v>1</v>
      </c>
      <c r="J20" s="49"/>
      <c r="K20" s="48">
        <v>2016</v>
      </c>
      <c r="L20" s="50">
        <v>1</v>
      </c>
      <c r="M20" s="50" t="s">
        <v>144</v>
      </c>
      <c r="N20" s="51"/>
      <c r="O20" s="51"/>
      <c r="P20" s="100"/>
      <c r="Q20" s="95"/>
      <c r="R20" s="51"/>
      <c r="S20" s="93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0" s="28" customFormat="1" ht="21.75" customHeight="1" x14ac:dyDescent="0.25">
      <c r="B21" s="44">
        <v>13</v>
      </c>
      <c r="C21" s="52" t="s">
        <v>44</v>
      </c>
      <c r="D21" s="52" t="s">
        <v>129</v>
      </c>
      <c r="E21" s="52" t="s">
        <v>95</v>
      </c>
      <c r="F21" s="53" t="s">
        <v>82</v>
      </c>
      <c r="G21" s="52">
        <v>0.5</v>
      </c>
      <c r="H21" s="52">
        <v>200</v>
      </c>
      <c r="I21" s="49" t="s">
        <v>111</v>
      </c>
      <c r="J21" s="49">
        <v>0.15</v>
      </c>
      <c r="K21" s="48">
        <v>1994</v>
      </c>
      <c r="L21" s="50">
        <v>1</v>
      </c>
      <c r="M21" s="50" t="s">
        <v>144</v>
      </c>
      <c r="N21" s="54"/>
      <c r="O21" s="54"/>
      <c r="P21" s="101"/>
      <c r="Q21" s="96"/>
      <c r="R21" s="54"/>
      <c r="S21" s="94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</row>
    <row r="22" spans="1:30" s="32" customFormat="1" ht="21" customHeight="1" x14ac:dyDescent="0.25">
      <c r="B22" s="44">
        <v>14</v>
      </c>
      <c r="C22" s="45" t="s">
        <v>20</v>
      </c>
      <c r="D22" s="45" t="s">
        <v>89</v>
      </c>
      <c r="E22" s="47" t="s">
        <v>90</v>
      </c>
      <c r="F22" s="48" t="s">
        <v>82</v>
      </c>
      <c r="G22" s="45">
        <v>10</v>
      </c>
      <c r="H22" s="45">
        <v>630</v>
      </c>
      <c r="I22" s="49" t="s">
        <v>83</v>
      </c>
      <c r="J22" s="49">
        <v>1.6</v>
      </c>
      <c r="K22" s="45" t="s">
        <v>91</v>
      </c>
      <c r="L22" s="50">
        <v>1</v>
      </c>
      <c r="M22" s="50" t="s">
        <v>144</v>
      </c>
      <c r="N22" s="51"/>
      <c r="O22" s="51"/>
      <c r="P22" s="100"/>
      <c r="Q22" s="95"/>
      <c r="R22" s="51"/>
      <c r="S22" s="93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</row>
    <row r="23" spans="1:30" s="32" customFormat="1" ht="21" customHeight="1" x14ac:dyDescent="0.25">
      <c r="A23" s="81"/>
      <c r="B23" s="44">
        <v>15</v>
      </c>
      <c r="C23" s="45" t="s">
        <v>21</v>
      </c>
      <c r="D23" s="45" t="s">
        <v>53</v>
      </c>
      <c r="E23" s="47" t="s">
        <v>90</v>
      </c>
      <c r="F23" s="48" t="s">
        <v>82</v>
      </c>
      <c r="G23" s="45">
        <v>5</v>
      </c>
      <c r="H23" s="45">
        <v>1600</v>
      </c>
      <c r="I23" s="49" t="s">
        <v>85</v>
      </c>
      <c r="J23" s="49">
        <v>1.6</v>
      </c>
      <c r="K23" s="45" t="s">
        <v>91</v>
      </c>
      <c r="L23" s="50">
        <v>1</v>
      </c>
      <c r="M23" s="50" t="s">
        <v>144</v>
      </c>
      <c r="N23" s="51"/>
      <c r="O23" s="51"/>
      <c r="P23" s="100"/>
      <c r="Q23" s="95"/>
      <c r="R23" s="51"/>
      <c r="S23" s="93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</row>
    <row r="24" spans="1:30" s="32" customFormat="1" ht="21" customHeight="1" x14ac:dyDescent="0.25">
      <c r="B24" s="44">
        <v>16</v>
      </c>
      <c r="C24" s="45" t="s">
        <v>22</v>
      </c>
      <c r="D24" s="45" t="s">
        <v>59</v>
      </c>
      <c r="E24" s="47" t="s">
        <v>90</v>
      </c>
      <c r="F24" s="48" t="s">
        <v>82</v>
      </c>
      <c r="G24" s="45">
        <v>5</v>
      </c>
      <c r="H24" s="45">
        <v>1600</v>
      </c>
      <c r="I24" s="49" t="s">
        <v>85</v>
      </c>
      <c r="J24" s="49">
        <v>1.6</v>
      </c>
      <c r="K24" s="45" t="s">
        <v>91</v>
      </c>
      <c r="L24" s="50">
        <v>1</v>
      </c>
      <c r="M24" s="50" t="s">
        <v>144</v>
      </c>
      <c r="N24" s="51"/>
      <c r="O24" s="51"/>
      <c r="P24" s="100"/>
      <c r="Q24" s="95"/>
      <c r="R24" s="51"/>
      <c r="S24" s="93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1:30" s="32" customFormat="1" ht="21" customHeight="1" x14ac:dyDescent="0.25">
      <c r="B25" s="44">
        <v>17</v>
      </c>
      <c r="C25" s="45" t="s">
        <v>23</v>
      </c>
      <c r="D25" s="45" t="s">
        <v>60</v>
      </c>
      <c r="E25" s="47" t="s">
        <v>90</v>
      </c>
      <c r="F25" s="48" t="s">
        <v>82</v>
      </c>
      <c r="G25" s="45">
        <v>5</v>
      </c>
      <c r="H25" s="45">
        <v>1600</v>
      </c>
      <c r="I25" s="49" t="s">
        <v>85</v>
      </c>
      <c r="J25" s="49">
        <v>1.6</v>
      </c>
      <c r="K25" s="45" t="s">
        <v>91</v>
      </c>
      <c r="L25" s="50">
        <v>1</v>
      </c>
      <c r="M25" s="50" t="s">
        <v>144</v>
      </c>
      <c r="N25" s="51"/>
      <c r="O25" s="51"/>
      <c r="P25" s="100"/>
      <c r="Q25" s="95"/>
      <c r="R25" s="51"/>
      <c r="S25" s="93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1:30" s="32" customFormat="1" ht="21" customHeight="1" x14ac:dyDescent="0.25">
      <c r="B26" s="44">
        <v>18</v>
      </c>
      <c r="C26" s="45" t="s">
        <v>24</v>
      </c>
      <c r="D26" s="45" t="s">
        <v>61</v>
      </c>
      <c r="E26" s="47" t="s">
        <v>90</v>
      </c>
      <c r="F26" s="48" t="s">
        <v>82</v>
      </c>
      <c r="G26" s="45">
        <v>5</v>
      </c>
      <c r="H26" s="45">
        <v>1600</v>
      </c>
      <c r="I26" s="49" t="s">
        <v>85</v>
      </c>
      <c r="J26" s="49">
        <v>1.6</v>
      </c>
      <c r="K26" s="45" t="s">
        <v>91</v>
      </c>
      <c r="L26" s="50">
        <v>1</v>
      </c>
      <c r="M26" s="50" t="s">
        <v>144</v>
      </c>
      <c r="N26" s="51"/>
      <c r="O26" s="51"/>
      <c r="P26" s="100"/>
      <c r="Q26" s="95"/>
      <c r="R26" s="51"/>
      <c r="S26" s="93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1:30" s="32" customFormat="1" ht="21" customHeight="1" x14ac:dyDescent="0.25">
      <c r="B27" s="44">
        <v>19</v>
      </c>
      <c r="C27" s="45" t="s">
        <v>25</v>
      </c>
      <c r="D27" s="45" t="s">
        <v>92</v>
      </c>
      <c r="E27" s="47" t="s">
        <v>90</v>
      </c>
      <c r="F27" s="48" t="s">
        <v>82</v>
      </c>
      <c r="G27" s="45">
        <v>2</v>
      </c>
      <c r="H27" s="45">
        <v>100</v>
      </c>
      <c r="I27" s="53" t="s">
        <v>86</v>
      </c>
      <c r="J27" s="49">
        <v>0.4</v>
      </c>
      <c r="K27" s="45">
        <v>1992</v>
      </c>
      <c r="L27" s="50">
        <v>1</v>
      </c>
      <c r="M27" s="50" t="s">
        <v>144</v>
      </c>
      <c r="N27" s="55"/>
      <c r="O27" s="55"/>
      <c r="P27" s="102"/>
      <c r="Q27" s="121"/>
      <c r="R27" s="122"/>
      <c r="S27" s="116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1:30" s="32" customFormat="1" ht="21" customHeight="1" x14ac:dyDescent="0.25">
      <c r="B28" s="44">
        <v>20</v>
      </c>
      <c r="C28" s="45" t="s">
        <v>26</v>
      </c>
      <c r="D28" s="45" t="s">
        <v>65</v>
      </c>
      <c r="E28" s="47" t="s">
        <v>94</v>
      </c>
      <c r="F28" s="47" t="s">
        <v>82</v>
      </c>
      <c r="G28" s="45">
        <v>6</v>
      </c>
      <c r="H28" s="45">
        <v>1000</v>
      </c>
      <c r="I28" s="49" t="s">
        <v>96</v>
      </c>
      <c r="J28" s="49">
        <v>1.6</v>
      </c>
      <c r="K28" s="45">
        <v>2002</v>
      </c>
      <c r="L28" s="50">
        <v>1</v>
      </c>
      <c r="M28" s="50" t="s">
        <v>144</v>
      </c>
      <c r="N28" s="53"/>
      <c r="O28" s="53"/>
      <c r="P28" s="103"/>
      <c r="Q28" s="98"/>
      <c r="R28" s="53"/>
      <c r="S28" s="93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1:30" s="32" customFormat="1" ht="36.75" customHeight="1" x14ac:dyDescent="0.25">
      <c r="B29" s="44">
        <v>21</v>
      </c>
      <c r="C29" s="45" t="s">
        <v>27</v>
      </c>
      <c r="D29" s="45" t="s">
        <v>64</v>
      </c>
      <c r="E29" s="47" t="s">
        <v>97</v>
      </c>
      <c r="F29" s="47" t="s">
        <v>139</v>
      </c>
      <c r="G29" s="45">
        <v>3</v>
      </c>
      <c r="H29" s="45">
        <v>630</v>
      </c>
      <c r="I29" s="49" t="s">
        <v>83</v>
      </c>
      <c r="J29" s="49">
        <v>0.63</v>
      </c>
      <c r="K29" s="45" t="s">
        <v>134</v>
      </c>
      <c r="L29" s="50">
        <v>1</v>
      </c>
      <c r="M29" s="50" t="s">
        <v>144</v>
      </c>
      <c r="N29" s="53"/>
      <c r="O29" s="53"/>
      <c r="P29" s="103"/>
      <c r="Q29" s="98"/>
      <c r="R29" s="53"/>
      <c r="S29" s="93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1:30" s="32" customFormat="1" ht="21.75" customHeight="1" x14ac:dyDescent="0.25">
      <c r="B30" s="44">
        <v>22</v>
      </c>
      <c r="C30" s="45" t="s">
        <v>28</v>
      </c>
      <c r="D30" s="45" t="s">
        <v>66</v>
      </c>
      <c r="E30" s="47" t="s">
        <v>94</v>
      </c>
      <c r="F30" s="47" t="s">
        <v>82</v>
      </c>
      <c r="G30" s="45">
        <v>3</v>
      </c>
      <c r="H30" s="45">
        <v>630</v>
      </c>
      <c r="I30" s="49" t="s">
        <v>83</v>
      </c>
      <c r="J30" s="49">
        <v>1</v>
      </c>
      <c r="K30" s="45">
        <v>2001</v>
      </c>
      <c r="L30" s="50">
        <v>1</v>
      </c>
      <c r="M30" s="50" t="s">
        <v>144</v>
      </c>
      <c r="N30" s="53"/>
      <c r="O30" s="53"/>
      <c r="P30" s="103"/>
      <c r="Q30" s="98"/>
      <c r="R30" s="53"/>
      <c r="S30" s="93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1:30" s="32" customFormat="1" ht="21.75" customHeight="1" x14ac:dyDescent="0.25">
      <c r="B31" s="44">
        <v>23</v>
      </c>
      <c r="C31" s="45" t="s">
        <v>162</v>
      </c>
      <c r="D31" s="45" t="s">
        <v>115</v>
      </c>
      <c r="E31" s="47" t="s">
        <v>116</v>
      </c>
      <c r="F31" s="47" t="s">
        <v>82</v>
      </c>
      <c r="G31" s="45">
        <v>2</v>
      </c>
      <c r="H31" s="45">
        <v>230</v>
      </c>
      <c r="I31" s="49" t="s">
        <v>111</v>
      </c>
      <c r="J31" s="49">
        <v>0.15</v>
      </c>
      <c r="K31" s="45">
        <v>2012</v>
      </c>
      <c r="L31" s="50">
        <v>1</v>
      </c>
      <c r="M31" s="50" t="s">
        <v>144</v>
      </c>
      <c r="N31" s="53"/>
      <c r="O31" s="53"/>
      <c r="P31" s="103"/>
      <c r="Q31" s="98"/>
      <c r="R31" s="53"/>
      <c r="S31" s="93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1:30" s="32" customFormat="1" ht="21.75" customHeight="1" x14ac:dyDescent="0.25">
      <c r="B32" s="44">
        <v>24</v>
      </c>
      <c r="C32" s="45" t="s">
        <v>162</v>
      </c>
      <c r="D32" s="45" t="s">
        <v>131</v>
      </c>
      <c r="E32" s="47" t="s">
        <v>117</v>
      </c>
      <c r="F32" s="47" t="s">
        <v>82</v>
      </c>
      <c r="G32" s="45">
        <v>2</v>
      </c>
      <c r="H32" s="45">
        <v>300</v>
      </c>
      <c r="I32" s="47" t="s">
        <v>111</v>
      </c>
      <c r="J32" s="49">
        <v>0.15</v>
      </c>
      <c r="K32" s="45">
        <v>2012</v>
      </c>
      <c r="L32" s="50">
        <v>1</v>
      </c>
      <c r="M32" s="50" t="s">
        <v>144</v>
      </c>
      <c r="N32" s="56"/>
      <c r="O32" s="56"/>
      <c r="P32" s="104"/>
      <c r="Q32" s="97"/>
      <c r="R32" s="56"/>
      <c r="S32" s="93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s="32" customFormat="1" ht="21.75" customHeight="1" x14ac:dyDescent="0.25">
      <c r="B33" s="44">
        <v>25</v>
      </c>
      <c r="C33" s="45" t="s">
        <v>162</v>
      </c>
      <c r="D33" s="45" t="s">
        <v>130</v>
      </c>
      <c r="E33" s="47" t="s">
        <v>117</v>
      </c>
      <c r="F33" s="47" t="s">
        <v>82</v>
      </c>
      <c r="G33" s="45">
        <v>2</v>
      </c>
      <c r="H33" s="45">
        <v>500</v>
      </c>
      <c r="I33" s="47" t="s">
        <v>111</v>
      </c>
      <c r="J33" s="49"/>
      <c r="K33" s="45">
        <v>2014</v>
      </c>
      <c r="L33" s="50">
        <v>1</v>
      </c>
      <c r="M33" s="50" t="s">
        <v>144</v>
      </c>
      <c r="N33" s="56"/>
      <c r="O33" s="56"/>
      <c r="P33" s="104"/>
      <c r="Q33" s="97"/>
      <c r="R33" s="56"/>
      <c r="S33" s="93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s="32" customFormat="1" ht="21.75" customHeight="1" x14ac:dyDescent="0.25">
      <c r="B34" s="44">
        <v>26</v>
      </c>
      <c r="C34" s="45" t="s">
        <v>163</v>
      </c>
      <c r="D34" s="45" t="s">
        <v>127</v>
      </c>
      <c r="E34" s="47" t="s">
        <v>117</v>
      </c>
      <c r="F34" s="47" t="s">
        <v>82</v>
      </c>
      <c r="G34" s="45">
        <v>2</v>
      </c>
      <c r="H34" s="45">
        <v>300</v>
      </c>
      <c r="I34" s="47" t="s">
        <v>111</v>
      </c>
      <c r="J34" s="49"/>
      <c r="K34" s="45">
        <v>2001</v>
      </c>
      <c r="L34" s="50">
        <v>1</v>
      </c>
      <c r="M34" s="50" t="s">
        <v>144</v>
      </c>
      <c r="N34" s="56"/>
      <c r="O34" s="56"/>
      <c r="P34" s="104"/>
      <c r="Q34" s="97"/>
      <c r="R34" s="56"/>
      <c r="S34" s="93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s="32" customFormat="1" ht="21.75" customHeight="1" x14ac:dyDescent="0.25">
      <c r="B35" s="44">
        <v>27</v>
      </c>
      <c r="C35" s="45" t="s">
        <v>171</v>
      </c>
      <c r="D35" s="48" t="s">
        <v>100</v>
      </c>
      <c r="E35" s="47" t="s">
        <v>88</v>
      </c>
      <c r="F35" s="47" t="s">
        <v>82</v>
      </c>
      <c r="G35" s="45">
        <v>8</v>
      </c>
      <c r="H35" s="45"/>
      <c r="I35" s="49" t="s">
        <v>83</v>
      </c>
      <c r="J35" s="49"/>
      <c r="K35" s="45">
        <v>2024</v>
      </c>
      <c r="L35" s="50">
        <v>1</v>
      </c>
      <c r="M35" s="50" t="s">
        <v>144</v>
      </c>
      <c r="N35" s="56"/>
      <c r="O35" s="56"/>
      <c r="P35" s="104"/>
      <c r="Q35" s="97"/>
      <c r="R35" s="56"/>
      <c r="S35" s="93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s="32" customFormat="1" ht="21.75" customHeight="1" x14ac:dyDescent="0.25">
      <c r="B36" s="44">
        <v>28</v>
      </c>
      <c r="C36" s="45" t="s">
        <v>171</v>
      </c>
      <c r="D36" s="48" t="s">
        <v>100</v>
      </c>
      <c r="E36" s="47" t="s">
        <v>88</v>
      </c>
      <c r="F36" s="47" t="s">
        <v>82</v>
      </c>
      <c r="G36" s="45">
        <v>8</v>
      </c>
      <c r="H36" s="45"/>
      <c r="I36" s="49" t="s">
        <v>106</v>
      </c>
      <c r="J36" s="49"/>
      <c r="K36" s="45">
        <v>2024</v>
      </c>
      <c r="L36" s="50">
        <v>1</v>
      </c>
      <c r="M36" s="50" t="s">
        <v>144</v>
      </c>
      <c r="N36" s="56"/>
      <c r="O36" s="56"/>
      <c r="P36" s="104"/>
      <c r="Q36" s="97"/>
      <c r="R36" s="56"/>
      <c r="S36" s="93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s="32" customFormat="1" ht="21.75" customHeight="1" x14ac:dyDescent="0.25">
      <c r="B37" s="44">
        <v>29</v>
      </c>
      <c r="C37" s="45" t="s">
        <v>29</v>
      </c>
      <c r="D37" s="45" t="s">
        <v>67</v>
      </c>
      <c r="E37" s="47" t="s">
        <v>90</v>
      </c>
      <c r="F37" s="47" t="s">
        <v>82</v>
      </c>
      <c r="G37" s="45">
        <v>9</v>
      </c>
      <c r="H37" s="45">
        <v>1000</v>
      </c>
      <c r="I37" s="47" t="s">
        <v>98</v>
      </c>
      <c r="J37" s="49">
        <v>1</v>
      </c>
      <c r="K37" s="45" t="s">
        <v>30</v>
      </c>
      <c r="L37" s="50">
        <v>1</v>
      </c>
      <c r="M37" s="50" t="s">
        <v>144</v>
      </c>
      <c r="N37" s="56"/>
      <c r="O37" s="56"/>
      <c r="P37" s="104"/>
      <c r="Q37" s="97"/>
      <c r="R37" s="56"/>
      <c r="S37" s="93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s="32" customFormat="1" ht="21.75" customHeight="1" x14ac:dyDescent="0.25">
      <c r="B38" s="44">
        <v>30</v>
      </c>
      <c r="C38" s="45" t="s">
        <v>31</v>
      </c>
      <c r="D38" s="45" t="s">
        <v>63</v>
      </c>
      <c r="E38" s="47" t="s">
        <v>95</v>
      </c>
      <c r="F38" s="47" t="s">
        <v>82</v>
      </c>
      <c r="G38" s="45">
        <v>9</v>
      </c>
      <c r="H38" s="45">
        <v>800</v>
      </c>
      <c r="I38" s="47" t="s">
        <v>84</v>
      </c>
      <c r="J38" s="49">
        <v>1</v>
      </c>
      <c r="K38" s="45">
        <v>2009</v>
      </c>
      <c r="L38" s="50">
        <v>1</v>
      </c>
      <c r="M38" s="50" t="s">
        <v>144</v>
      </c>
      <c r="N38" s="56"/>
      <c r="O38" s="56"/>
      <c r="P38" s="104"/>
      <c r="Q38" s="97"/>
      <c r="R38" s="56"/>
      <c r="S38" s="93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s="32" customFormat="1" ht="21.75" customHeight="1" x14ac:dyDescent="0.25">
      <c r="B39" s="44">
        <v>31</v>
      </c>
      <c r="C39" s="45" t="s">
        <v>16</v>
      </c>
      <c r="D39" s="45" t="s">
        <v>62</v>
      </c>
      <c r="E39" s="47" t="s">
        <v>95</v>
      </c>
      <c r="F39" s="47" t="s">
        <v>82</v>
      </c>
      <c r="G39" s="45">
        <v>3</v>
      </c>
      <c r="H39" s="45">
        <v>630</v>
      </c>
      <c r="I39" s="49" t="s">
        <v>83</v>
      </c>
      <c r="J39" s="49">
        <v>1</v>
      </c>
      <c r="K39" s="45">
        <v>2004</v>
      </c>
      <c r="L39" s="50">
        <v>1</v>
      </c>
      <c r="M39" s="50" t="s">
        <v>144</v>
      </c>
      <c r="N39" s="56"/>
      <c r="O39" s="56"/>
      <c r="P39" s="104"/>
      <c r="Q39" s="97"/>
      <c r="R39" s="56"/>
      <c r="S39" s="93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s="32" customFormat="1" ht="21.75" customHeight="1" x14ac:dyDescent="0.25">
      <c r="B40" s="44">
        <v>32</v>
      </c>
      <c r="C40" s="47" t="s">
        <v>128</v>
      </c>
      <c r="D40" s="45" t="s">
        <v>39</v>
      </c>
      <c r="E40" s="47"/>
      <c r="F40" s="47" t="s">
        <v>82</v>
      </c>
      <c r="G40" s="45">
        <v>5</v>
      </c>
      <c r="H40" s="45">
        <v>630</v>
      </c>
      <c r="I40" s="49" t="s">
        <v>83</v>
      </c>
      <c r="J40" s="49">
        <v>1</v>
      </c>
      <c r="K40" s="45" t="s">
        <v>135</v>
      </c>
      <c r="L40" s="50">
        <v>1</v>
      </c>
      <c r="M40" s="50" t="s">
        <v>144</v>
      </c>
      <c r="N40" s="56"/>
      <c r="O40" s="56"/>
      <c r="P40" s="104"/>
      <c r="Q40" s="97"/>
      <c r="R40" s="56"/>
      <c r="S40" s="93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s="32" customFormat="1" ht="21.75" customHeight="1" x14ac:dyDescent="0.25">
      <c r="B41" s="44">
        <v>33</v>
      </c>
      <c r="C41" s="47" t="s">
        <v>128</v>
      </c>
      <c r="D41" s="45" t="s">
        <v>42</v>
      </c>
      <c r="E41" s="47"/>
      <c r="F41" s="47" t="s">
        <v>82</v>
      </c>
      <c r="G41" s="45">
        <v>5</v>
      </c>
      <c r="H41" s="45">
        <v>630</v>
      </c>
      <c r="I41" s="49" t="s">
        <v>83</v>
      </c>
      <c r="J41" s="49">
        <v>1</v>
      </c>
      <c r="K41" s="45" t="s">
        <v>135</v>
      </c>
      <c r="L41" s="50">
        <v>1</v>
      </c>
      <c r="M41" s="50" t="s">
        <v>144</v>
      </c>
      <c r="N41" s="56"/>
      <c r="O41" s="56"/>
      <c r="P41" s="104"/>
      <c r="Q41" s="97"/>
      <c r="R41" s="56"/>
      <c r="S41" s="93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s="32" customFormat="1" ht="21.75" customHeight="1" x14ac:dyDescent="0.25">
      <c r="B42" s="44">
        <v>34</v>
      </c>
      <c r="C42" s="47" t="s">
        <v>128</v>
      </c>
      <c r="D42" s="45" t="s">
        <v>99</v>
      </c>
      <c r="E42" s="47"/>
      <c r="F42" s="47" t="s">
        <v>82</v>
      </c>
      <c r="G42" s="45">
        <v>9</v>
      </c>
      <c r="H42" s="45">
        <v>1000</v>
      </c>
      <c r="I42" s="47" t="s">
        <v>98</v>
      </c>
      <c r="J42" s="49">
        <v>0.6</v>
      </c>
      <c r="K42" s="45" t="s">
        <v>136</v>
      </c>
      <c r="L42" s="50">
        <v>1</v>
      </c>
      <c r="M42" s="50" t="s">
        <v>144</v>
      </c>
      <c r="N42" s="56"/>
      <c r="O42" s="56"/>
      <c r="P42" s="104"/>
      <c r="Q42" s="97"/>
      <c r="R42" s="56"/>
      <c r="S42" s="93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s="34" customFormat="1" ht="21.75" customHeight="1" x14ac:dyDescent="0.25">
      <c r="B43" s="44">
        <v>35</v>
      </c>
      <c r="C43" s="53" t="s">
        <v>128</v>
      </c>
      <c r="D43" s="52" t="s">
        <v>45</v>
      </c>
      <c r="E43" s="53"/>
      <c r="F43" s="53"/>
      <c r="G43" s="52">
        <v>3</v>
      </c>
      <c r="H43" s="52">
        <v>200</v>
      </c>
      <c r="I43" s="53" t="s">
        <v>86</v>
      </c>
      <c r="J43" s="49">
        <v>0.2</v>
      </c>
      <c r="K43" s="52" t="s">
        <v>137</v>
      </c>
      <c r="L43" s="50">
        <v>1</v>
      </c>
      <c r="M43" s="50" t="s">
        <v>144</v>
      </c>
      <c r="N43" s="57"/>
      <c r="O43" s="57"/>
      <c r="P43" s="105"/>
      <c r="Q43" s="118"/>
      <c r="R43" s="119"/>
      <c r="S43" s="120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</row>
    <row r="44" spans="2:30" s="32" customFormat="1" ht="21.75" customHeight="1" x14ac:dyDescent="0.25">
      <c r="B44" s="44">
        <v>36</v>
      </c>
      <c r="C44" s="47" t="s">
        <v>47</v>
      </c>
      <c r="D44" s="48" t="s">
        <v>100</v>
      </c>
      <c r="E44" s="48" t="s">
        <v>101</v>
      </c>
      <c r="F44" s="47" t="s">
        <v>82</v>
      </c>
      <c r="G44" s="48">
        <v>3</v>
      </c>
      <c r="H44" s="48">
        <v>630</v>
      </c>
      <c r="I44" s="47" t="s">
        <v>83</v>
      </c>
      <c r="J44" s="49">
        <v>0.63</v>
      </c>
      <c r="K44" s="45">
        <v>1995</v>
      </c>
      <c r="L44" s="50">
        <v>1</v>
      </c>
      <c r="M44" s="50" t="s">
        <v>144</v>
      </c>
      <c r="N44" s="56"/>
      <c r="O44" s="56"/>
      <c r="P44" s="104"/>
      <c r="Q44" s="97"/>
      <c r="R44" s="56"/>
      <c r="S44" s="93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</row>
    <row r="45" spans="2:30" s="32" customFormat="1" ht="21.75" customHeight="1" x14ac:dyDescent="0.25">
      <c r="B45" s="44">
        <v>37</v>
      </c>
      <c r="C45" s="45" t="s">
        <v>1</v>
      </c>
      <c r="D45" s="45" t="s">
        <v>160</v>
      </c>
      <c r="E45" s="47" t="s">
        <v>103</v>
      </c>
      <c r="F45" s="47" t="s">
        <v>82</v>
      </c>
      <c r="G45" s="45">
        <v>4</v>
      </c>
      <c r="H45" s="45">
        <v>630</v>
      </c>
      <c r="I45" s="47" t="s">
        <v>83</v>
      </c>
      <c r="J45" s="49">
        <v>1</v>
      </c>
      <c r="K45" s="58">
        <v>34669</v>
      </c>
      <c r="L45" s="50">
        <v>1</v>
      </c>
      <c r="M45" s="50" t="s">
        <v>144</v>
      </c>
      <c r="N45" s="56"/>
      <c r="O45" s="56"/>
      <c r="P45" s="104"/>
      <c r="Q45" s="97"/>
      <c r="R45" s="56"/>
      <c r="S45" s="93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</row>
    <row r="46" spans="2:30" s="32" customFormat="1" ht="21.75" customHeight="1" x14ac:dyDescent="0.25">
      <c r="B46" s="44">
        <v>38</v>
      </c>
      <c r="C46" s="45" t="s">
        <v>1</v>
      </c>
      <c r="D46" s="45" t="s">
        <v>159</v>
      </c>
      <c r="E46" s="47" t="s">
        <v>102</v>
      </c>
      <c r="F46" s="47" t="s">
        <v>82</v>
      </c>
      <c r="G46" s="45">
        <v>4</v>
      </c>
      <c r="H46" s="45">
        <v>630</v>
      </c>
      <c r="I46" s="47" t="s">
        <v>83</v>
      </c>
      <c r="J46" s="49">
        <v>0.63</v>
      </c>
      <c r="K46" s="45">
        <v>1995</v>
      </c>
      <c r="L46" s="50">
        <v>1</v>
      </c>
      <c r="M46" s="50" t="s">
        <v>144</v>
      </c>
      <c r="N46" s="56"/>
      <c r="O46" s="56"/>
      <c r="P46" s="104"/>
      <c r="Q46" s="97"/>
      <c r="R46" s="56"/>
      <c r="S46" s="93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</row>
    <row r="47" spans="2:30" s="32" customFormat="1" ht="21.75" customHeight="1" x14ac:dyDescent="0.25">
      <c r="B47" s="44">
        <v>39</v>
      </c>
      <c r="C47" s="45" t="s">
        <v>1</v>
      </c>
      <c r="D47" s="45" t="s">
        <v>161</v>
      </c>
      <c r="E47" s="47" t="s">
        <v>102</v>
      </c>
      <c r="F47" s="47" t="s">
        <v>82</v>
      </c>
      <c r="G47" s="45">
        <v>4</v>
      </c>
      <c r="H47" s="45">
        <v>2000</v>
      </c>
      <c r="I47" s="47" t="s">
        <v>104</v>
      </c>
      <c r="J47" s="49">
        <v>0.63</v>
      </c>
      <c r="K47" s="45">
        <v>1995</v>
      </c>
      <c r="L47" s="50">
        <v>1</v>
      </c>
      <c r="M47" s="50" t="s">
        <v>144</v>
      </c>
      <c r="N47" s="56"/>
      <c r="O47" s="56"/>
      <c r="P47" s="104"/>
      <c r="Q47" s="97"/>
      <c r="R47" s="56"/>
      <c r="S47" s="93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</row>
    <row r="48" spans="2:30" s="32" customFormat="1" ht="21.75" customHeight="1" x14ac:dyDescent="0.25">
      <c r="B48" s="44">
        <v>40</v>
      </c>
      <c r="C48" s="45" t="s">
        <v>1</v>
      </c>
      <c r="D48" s="45" t="s">
        <v>105</v>
      </c>
      <c r="E48" s="47" t="s">
        <v>58</v>
      </c>
      <c r="F48" s="47" t="s">
        <v>82</v>
      </c>
      <c r="G48" s="45">
        <v>6</v>
      </c>
      <c r="H48" s="45">
        <v>630</v>
      </c>
      <c r="I48" s="47" t="s">
        <v>83</v>
      </c>
      <c r="J48" s="49">
        <v>0.63</v>
      </c>
      <c r="K48" s="45" t="s">
        <v>55</v>
      </c>
      <c r="L48" s="50">
        <v>1</v>
      </c>
      <c r="M48" s="50" t="s">
        <v>144</v>
      </c>
      <c r="N48" s="56"/>
      <c r="O48" s="56"/>
      <c r="P48" s="104"/>
      <c r="Q48" s="97"/>
      <c r="R48" s="56"/>
      <c r="S48" s="93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</row>
    <row r="49" spans="2:30" s="32" customFormat="1" ht="21.75" customHeight="1" x14ac:dyDescent="0.25">
      <c r="B49" s="44">
        <v>41</v>
      </c>
      <c r="C49" s="45" t="s">
        <v>1</v>
      </c>
      <c r="D49" s="45" t="s">
        <v>118</v>
      </c>
      <c r="E49" s="47" t="s">
        <v>58</v>
      </c>
      <c r="F49" s="47" t="s">
        <v>82</v>
      </c>
      <c r="G49" s="45">
        <v>6</v>
      </c>
      <c r="H49" s="45">
        <v>630</v>
      </c>
      <c r="I49" s="47" t="s">
        <v>83</v>
      </c>
      <c r="J49" s="49">
        <v>0.63</v>
      </c>
      <c r="K49" s="45">
        <v>1998</v>
      </c>
      <c r="L49" s="50">
        <v>1</v>
      </c>
      <c r="M49" s="50" t="s">
        <v>144</v>
      </c>
      <c r="N49" s="56"/>
      <c r="O49" s="56"/>
      <c r="P49" s="104"/>
      <c r="Q49" s="97"/>
      <c r="R49" s="56"/>
      <c r="S49" s="93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</row>
    <row r="50" spans="2:30" s="32" customFormat="1" ht="21.75" customHeight="1" x14ac:dyDescent="0.25">
      <c r="B50" s="44">
        <v>42</v>
      </c>
      <c r="C50" s="45" t="s">
        <v>1</v>
      </c>
      <c r="D50" s="45" t="s">
        <v>119</v>
      </c>
      <c r="E50" s="47" t="s">
        <v>90</v>
      </c>
      <c r="F50" s="47" t="s">
        <v>82</v>
      </c>
      <c r="G50" s="45">
        <v>4</v>
      </c>
      <c r="H50" s="45">
        <v>630</v>
      </c>
      <c r="I50" s="47" t="s">
        <v>83</v>
      </c>
      <c r="J50" s="49">
        <v>1</v>
      </c>
      <c r="K50" s="45">
        <v>2004</v>
      </c>
      <c r="L50" s="50">
        <v>1</v>
      </c>
      <c r="M50" s="50" t="s">
        <v>144</v>
      </c>
      <c r="N50" s="56"/>
      <c r="O50" s="56"/>
      <c r="P50" s="104"/>
      <c r="Q50" s="97"/>
      <c r="R50" s="56"/>
      <c r="S50" s="9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</row>
    <row r="51" spans="2:30" s="28" customFormat="1" ht="21.75" customHeight="1" x14ac:dyDescent="0.25">
      <c r="B51" s="44">
        <v>43</v>
      </c>
      <c r="C51" s="52" t="s">
        <v>1</v>
      </c>
      <c r="D51" s="52" t="s">
        <v>120</v>
      </c>
      <c r="E51" s="53" t="s">
        <v>90</v>
      </c>
      <c r="F51" s="53" t="s">
        <v>82</v>
      </c>
      <c r="G51" s="52">
        <v>4</v>
      </c>
      <c r="H51" s="52">
        <v>630</v>
      </c>
      <c r="I51" s="53" t="s">
        <v>83</v>
      </c>
      <c r="J51" s="49">
        <v>1</v>
      </c>
      <c r="K51" s="52">
        <v>2004</v>
      </c>
      <c r="L51" s="50">
        <v>1</v>
      </c>
      <c r="M51" s="50" t="s">
        <v>144</v>
      </c>
      <c r="N51" s="59"/>
      <c r="O51" s="59"/>
      <c r="P51" s="106"/>
      <c r="Q51" s="99"/>
      <c r="R51" s="59"/>
      <c r="S51" s="94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</row>
    <row r="52" spans="2:30" s="28" customFormat="1" ht="21" customHeight="1" x14ac:dyDescent="0.25">
      <c r="B52" s="44">
        <v>44</v>
      </c>
      <c r="C52" s="52" t="s">
        <v>150</v>
      </c>
      <c r="D52" s="52" t="s">
        <v>122</v>
      </c>
      <c r="E52" s="60" t="s">
        <v>95</v>
      </c>
      <c r="F52" s="60" t="s">
        <v>140</v>
      </c>
      <c r="G52" s="61">
        <v>4</v>
      </c>
      <c r="H52" s="61" t="s">
        <v>141</v>
      </c>
      <c r="I52" s="47" t="s">
        <v>83</v>
      </c>
      <c r="J52" s="49"/>
      <c r="K52" s="52">
        <v>2016</v>
      </c>
      <c r="L52" s="50">
        <v>1</v>
      </c>
      <c r="M52" s="50" t="s">
        <v>144</v>
      </c>
      <c r="N52" s="59"/>
      <c r="O52" s="59"/>
      <c r="P52" s="106"/>
      <c r="Q52" s="99"/>
      <c r="R52" s="59"/>
      <c r="S52" s="94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</row>
    <row r="53" spans="2:30" s="28" customFormat="1" ht="21" customHeight="1" x14ac:dyDescent="0.25">
      <c r="B53" s="44">
        <v>53</v>
      </c>
      <c r="C53" s="52" t="s">
        <v>150</v>
      </c>
      <c r="D53" s="52" t="s">
        <v>123</v>
      </c>
      <c r="E53" s="60" t="s">
        <v>95</v>
      </c>
      <c r="F53" s="60" t="s">
        <v>140</v>
      </c>
      <c r="G53" s="61">
        <v>4</v>
      </c>
      <c r="H53" s="61" t="s">
        <v>141</v>
      </c>
      <c r="I53" s="47" t="s">
        <v>83</v>
      </c>
      <c r="J53" s="49"/>
      <c r="K53" s="52">
        <v>2016</v>
      </c>
      <c r="L53" s="50">
        <v>1</v>
      </c>
      <c r="M53" s="50" t="s">
        <v>144</v>
      </c>
      <c r="N53" s="59"/>
      <c r="O53" s="59"/>
      <c r="P53" s="106"/>
      <c r="Q53" s="99"/>
      <c r="R53" s="59"/>
      <c r="S53" s="94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</row>
    <row r="54" spans="2:30" s="28" customFormat="1" ht="21" customHeight="1" x14ac:dyDescent="0.25">
      <c r="B54" s="44">
        <v>54</v>
      </c>
      <c r="C54" s="52" t="s">
        <v>150</v>
      </c>
      <c r="D54" s="52" t="s">
        <v>124</v>
      </c>
      <c r="E54" s="60" t="s">
        <v>95</v>
      </c>
      <c r="F54" s="60" t="s">
        <v>140</v>
      </c>
      <c r="G54" s="61">
        <v>3</v>
      </c>
      <c r="H54" s="61" t="s">
        <v>141</v>
      </c>
      <c r="I54" s="47" t="s">
        <v>83</v>
      </c>
      <c r="J54" s="49"/>
      <c r="K54" s="52">
        <v>2016</v>
      </c>
      <c r="L54" s="50">
        <v>1</v>
      </c>
      <c r="M54" s="50" t="s">
        <v>144</v>
      </c>
      <c r="N54" s="59"/>
      <c r="O54" s="59"/>
      <c r="P54" s="106"/>
      <c r="Q54" s="99"/>
      <c r="R54" s="59"/>
      <c r="S54" s="94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</row>
    <row r="55" spans="2:30" s="32" customFormat="1" ht="21" customHeight="1" x14ac:dyDescent="0.25">
      <c r="B55" s="44">
        <v>55</v>
      </c>
      <c r="C55" s="47" t="s">
        <v>2</v>
      </c>
      <c r="D55" s="47" t="s">
        <v>56</v>
      </c>
      <c r="E55" s="47" t="s">
        <v>132</v>
      </c>
      <c r="F55" s="47" t="s">
        <v>82</v>
      </c>
      <c r="G55" s="47">
        <v>4</v>
      </c>
      <c r="H55" s="47">
        <v>700</v>
      </c>
      <c r="I55" s="47" t="s">
        <v>106</v>
      </c>
      <c r="J55" s="49"/>
      <c r="K55" s="47" t="s">
        <v>138</v>
      </c>
      <c r="L55" s="50">
        <v>1</v>
      </c>
      <c r="M55" s="50" t="s">
        <v>144</v>
      </c>
      <c r="N55" s="56"/>
      <c r="O55" s="56"/>
      <c r="P55" s="104"/>
      <c r="Q55" s="97"/>
      <c r="R55" s="56"/>
      <c r="S55" s="93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</row>
    <row r="56" spans="2:30" s="32" customFormat="1" ht="21" customHeight="1" x14ac:dyDescent="0.25">
      <c r="B56" s="44">
        <v>56</v>
      </c>
      <c r="C56" s="45" t="s">
        <v>15</v>
      </c>
      <c r="D56" s="46" t="s">
        <v>107</v>
      </c>
      <c r="E56" s="48" t="s">
        <v>88</v>
      </c>
      <c r="F56" s="47" t="s">
        <v>113</v>
      </c>
      <c r="G56" s="46">
        <v>3</v>
      </c>
      <c r="H56" s="46">
        <v>1000</v>
      </c>
      <c r="I56" s="49" t="s">
        <v>98</v>
      </c>
      <c r="J56" s="49">
        <v>1</v>
      </c>
      <c r="K56" s="46">
        <v>2009</v>
      </c>
      <c r="L56" s="50">
        <v>1</v>
      </c>
      <c r="M56" s="50" t="s">
        <v>144</v>
      </c>
      <c r="N56" s="56"/>
      <c r="O56" s="56"/>
      <c r="P56" s="104"/>
      <c r="Q56" s="97"/>
      <c r="R56" s="56"/>
      <c r="S56" s="93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</row>
    <row r="57" spans="2:30" s="32" customFormat="1" ht="21" customHeight="1" x14ac:dyDescent="0.25">
      <c r="B57" s="44">
        <v>57</v>
      </c>
      <c r="C57" s="45" t="s">
        <v>15</v>
      </c>
      <c r="D57" s="46" t="s">
        <v>108</v>
      </c>
      <c r="E57" s="48" t="s">
        <v>88</v>
      </c>
      <c r="F57" s="47" t="s">
        <v>113</v>
      </c>
      <c r="G57" s="46">
        <v>4</v>
      </c>
      <c r="H57" s="46">
        <v>630</v>
      </c>
      <c r="I57" s="47" t="s">
        <v>83</v>
      </c>
      <c r="J57" s="49">
        <v>1</v>
      </c>
      <c r="K57" s="46">
        <v>2009</v>
      </c>
      <c r="L57" s="50">
        <v>1</v>
      </c>
      <c r="M57" s="50" t="s">
        <v>144</v>
      </c>
      <c r="N57" s="56"/>
      <c r="O57" s="56"/>
      <c r="P57" s="104"/>
      <c r="Q57" s="97"/>
      <c r="R57" s="56"/>
      <c r="S57" s="93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</row>
    <row r="58" spans="2:30" s="32" customFormat="1" ht="21" customHeight="1" x14ac:dyDescent="0.25">
      <c r="B58" s="44">
        <v>58</v>
      </c>
      <c r="C58" s="45" t="s">
        <v>15</v>
      </c>
      <c r="D58" s="46" t="s">
        <v>109</v>
      </c>
      <c r="E58" s="48" t="s">
        <v>88</v>
      </c>
      <c r="F58" s="47" t="s">
        <v>113</v>
      </c>
      <c r="G58" s="46">
        <v>3</v>
      </c>
      <c r="H58" s="46">
        <v>630</v>
      </c>
      <c r="I58" s="47" t="s">
        <v>83</v>
      </c>
      <c r="J58" s="49">
        <v>1</v>
      </c>
      <c r="K58" s="46">
        <v>2009</v>
      </c>
      <c r="L58" s="50">
        <v>1</v>
      </c>
      <c r="M58" s="50" t="s">
        <v>144</v>
      </c>
      <c r="N58" s="56"/>
      <c r="O58" s="56"/>
      <c r="P58" s="104"/>
      <c r="Q58" s="97"/>
      <c r="R58" s="56"/>
      <c r="S58" s="93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</row>
    <row r="59" spans="2:30" s="32" customFormat="1" ht="24.95" customHeight="1" x14ac:dyDescent="0.25">
      <c r="B59" s="44">
        <v>59</v>
      </c>
      <c r="C59" s="45" t="s">
        <v>15</v>
      </c>
      <c r="D59" s="46" t="s">
        <v>110</v>
      </c>
      <c r="E59" s="48" t="s">
        <v>88</v>
      </c>
      <c r="F59" s="47" t="s">
        <v>113</v>
      </c>
      <c r="G59" s="46">
        <v>3</v>
      </c>
      <c r="H59" s="46">
        <v>630</v>
      </c>
      <c r="I59" s="47" t="s">
        <v>83</v>
      </c>
      <c r="J59" s="49">
        <v>1</v>
      </c>
      <c r="K59" s="46">
        <v>2009</v>
      </c>
      <c r="L59" s="50">
        <v>1</v>
      </c>
      <c r="M59" s="50" t="s">
        <v>144</v>
      </c>
      <c r="N59" s="56"/>
      <c r="O59" s="56"/>
      <c r="P59" s="104"/>
      <c r="Q59" s="97"/>
      <c r="R59" s="56"/>
      <c r="S59" s="93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</row>
    <row r="60" spans="2:30" s="32" customFormat="1" ht="24.95" customHeight="1" x14ac:dyDescent="0.25">
      <c r="B60" s="44">
        <v>60</v>
      </c>
      <c r="C60" s="45" t="s">
        <v>15</v>
      </c>
      <c r="D60" s="46" t="s">
        <v>125</v>
      </c>
      <c r="E60" s="45" t="s">
        <v>156</v>
      </c>
      <c r="F60" s="47" t="s">
        <v>82</v>
      </c>
      <c r="G60" s="46">
        <v>3</v>
      </c>
      <c r="H60" s="46">
        <v>630</v>
      </c>
      <c r="I60" s="47"/>
      <c r="J60" s="49"/>
      <c r="K60" s="46">
        <v>2014</v>
      </c>
      <c r="L60" s="50">
        <v>1</v>
      </c>
      <c r="M60" s="50" t="s">
        <v>144</v>
      </c>
      <c r="N60" s="56"/>
      <c r="O60" s="56"/>
      <c r="P60" s="104"/>
      <c r="Q60" s="97"/>
      <c r="R60" s="56"/>
      <c r="S60" s="93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</row>
    <row r="61" spans="2:30" s="32" customFormat="1" ht="21.75" customHeight="1" x14ac:dyDescent="0.25">
      <c r="B61" s="44">
        <v>61</v>
      </c>
      <c r="C61" s="47" t="s">
        <v>121</v>
      </c>
      <c r="D61" s="45" t="s">
        <v>48</v>
      </c>
      <c r="E61" s="47" t="s">
        <v>90</v>
      </c>
      <c r="F61" s="47" t="s">
        <v>82</v>
      </c>
      <c r="G61" s="45">
        <v>3</v>
      </c>
      <c r="H61" s="45">
        <v>630</v>
      </c>
      <c r="I61" s="47" t="s">
        <v>83</v>
      </c>
      <c r="J61" s="49">
        <v>0.4</v>
      </c>
      <c r="K61" s="45">
        <v>1993</v>
      </c>
      <c r="L61" s="50">
        <v>1</v>
      </c>
      <c r="M61" s="50" t="s">
        <v>144</v>
      </c>
      <c r="N61" s="56"/>
      <c r="O61" s="56"/>
      <c r="P61" s="104"/>
      <c r="Q61" s="97"/>
      <c r="R61" s="56"/>
      <c r="S61" s="93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</row>
    <row r="62" spans="2:30" s="32" customFormat="1" ht="21.75" customHeight="1" x14ac:dyDescent="0.25">
      <c r="B62" s="44">
        <v>62</v>
      </c>
      <c r="C62" s="47" t="s">
        <v>121</v>
      </c>
      <c r="D62" s="45" t="s">
        <v>49</v>
      </c>
      <c r="E62" s="47" t="s">
        <v>58</v>
      </c>
      <c r="F62" s="47" t="s">
        <v>82</v>
      </c>
      <c r="G62" s="45">
        <v>6</v>
      </c>
      <c r="H62" s="45">
        <v>630</v>
      </c>
      <c r="I62" s="47" t="s">
        <v>83</v>
      </c>
      <c r="J62" s="49">
        <v>0.63</v>
      </c>
      <c r="K62" s="45">
        <v>2004</v>
      </c>
      <c r="L62" s="50">
        <v>1</v>
      </c>
      <c r="M62" s="50" t="s">
        <v>144</v>
      </c>
      <c r="N62" s="56"/>
      <c r="O62" s="56"/>
      <c r="P62" s="104"/>
      <c r="Q62" s="97"/>
      <c r="R62" s="56"/>
      <c r="S62" s="93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</row>
    <row r="63" spans="2:30" s="32" customFormat="1" ht="21.75" customHeight="1" x14ac:dyDescent="0.25">
      <c r="B63" s="44">
        <v>63</v>
      </c>
      <c r="C63" s="47" t="s">
        <v>121</v>
      </c>
      <c r="D63" s="45" t="s">
        <v>68</v>
      </c>
      <c r="E63" s="47" t="s">
        <v>117</v>
      </c>
      <c r="F63" s="47" t="s">
        <v>112</v>
      </c>
      <c r="G63" s="45">
        <v>2</v>
      </c>
      <c r="H63" s="45">
        <v>300</v>
      </c>
      <c r="I63" s="49" t="s">
        <v>111</v>
      </c>
      <c r="J63" s="49">
        <v>0.15</v>
      </c>
      <c r="K63" s="45">
        <v>2004</v>
      </c>
      <c r="L63" s="50">
        <v>1</v>
      </c>
      <c r="M63" s="50" t="s">
        <v>144</v>
      </c>
      <c r="N63" s="56"/>
      <c r="O63" s="56"/>
      <c r="P63" s="104"/>
      <c r="Q63" s="97"/>
      <c r="R63" s="56"/>
      <c r="S63" s="93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</row>
    <row r="64" spans="2:30" s="32" customFormat="1" ht="21.75" customHeight="1" x14ac:dyDescent="0.25">
      <c r="B64" s="44">
        <v>64</v>
      </c>
      <c r="C64" s="45" t="s">
        <v>3</v>
      </c>
      <c r="D64" s="45" t="s">
        <v>50</v>
      </c>
      <c r="E64" s="47" t="s">
        <v>94</v>
      </c>
      <c r="F64" s="47" t="s">
        <v>82</v>
      </c>
      <c r="G64" s="45">
        <v>5</v>
      </c>
      <c r="H64" s="45">
        <v>630</v>
      </c>
      <c r="I64" s="47" t="s">
        <v>83</v>
      </c>
      <c r="J64" s="49">
        <v>0.6</v>
      </c>
      <c r="K64" s="45">
        <v>1996</v>
      </c>
      <c r="L64" s="50">
        <v>1</v>
      </c>
      <c r="M64" s="50" t="s">
        <v>144</v>
      </c>
      <c r="N64" s="56"/>
      <c r="O64" s="56"/>
      <c r="P64" s="104"/>
      <c r="Q64" s="97"/>
      <c r="R64" s="56"/>
      <c r="S64" s="93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</row>
    <row r="65" spans="1:30" s="32" customFormat="1" ht="21.75" customHeight="1" x14ac:dyDescent="0.25">
      <c r="B65" s="44">
        <v>65</v>
      </c>
      <c r="C65" s="45" t="s">
        <v>3</v>
      </c>
      <c r="D65" s="45" t="s">
        <v>51</v>
      </c>
      <c r="E65" s="47" t="s">
        <v>102</v>
      </c>
      <c r="F65" s="47" t="s">
        <v>114</v>
      </c>
      <c r="G65" s="45">
        <v>3</v>
      </c>
      <c r="H65" s="45">
        <v>630</v>
      </c>
      <c r="I65" s="49" t="s">
        <v>83</v>
      </c>
      <c r="J65" s="49">
        <v>1</v>
      </c>
      <c r="K65" s="45">
        <v>2010</v>
      </c>
      <c r="L65" s="50">
        <v>1</v>
      </c>
      <c r="M65" s="50" t="s">
        <v>144</v>
      </c>
      <c r="N65" s="56"/>
      <c r="O65" s="56"/>
      <c r="P65" s="104"/>
      <c r="Q65" s="97"/>
      <c r="R65" s="56"/>
      <c r="S65" s="93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</row>
    <row r="66" spans="1:30" s="32" customFormat="1" ht="21.75" customHeight="1" x14ac:dyDescent="0.25">
      <c r="B66" s="44">
        <v>66</v>
      </c>
      <c r="C66" s="45" t="s">
        <v>169</v>
      </c>
      <c r="D66" s="45" t="s">
        <v>147</v>
      </c>
      <c r="E66" s="47" t="s">
        <v>102</v>
      </c>
      <c r="F66" s="47" t="s">
        <v>153</v>
      </c>
      <c r="G66" s="45">
        <v>5</v>
      </c>
      <c r="H66" s="45">
        <v>630</v>
      </c>
      <c r="I66" s="49" t="s">
        <v>83</v>
      </c>
      <c r="J66" s="49">
        <v>0.63</v>
      </c>
      <c r="K66" s="45" t="s">
        <v>156</v>
      </c>
      <c r="L66" s="50">
        <v>1</v>
      </c>
      <c r="M66" s="50" t="s">
        <v>144</v>
      </c>
      <c r="N66" s="56"/>
      <c r="O66" s="56"/>
      <c r="P66" s="104"/>
      <c r="Q66" s="97"/>
      <c r="R66" s="56"/>
      <c r="S66" s="93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</row>
    <row r="67" spans="1:30" s="32" customFormat="1" ht="21.75" customHeight="1" x14ac:dyDescent="0.25">
      <c r="B67" s="44">
        <v>67</v>
      </c>
      <c r="C67" s="45" t="s">
        <v>170</v>
      </c>
      <c r="D67" s="45" t="s">
        <v>147</v>
      </c>
      <c r="E67" s="47" t="s">
        <v>102</v>
      </c>
      <c r="F67" s="47" t="s">
        <v>153</v>
      </c>
      <c r="G67" s="45">
        <v>5</v>
      </c>
      <c r="H67" s="45">
        <v>630</v>
      </c>
      <c r="I67" s="49" t="s">
        <v>83</v>
      </c>
      <c r="J67" s="49">
        <v>0.63</v>
      </c>
      <c r="K67" s="45" t="s">
        <v>156</v>
      </c>
      <c r="L67" s="50">
        <v>1</v>
      </c>
      <c r="M67" s="50" t="s">
        <v>144</v>
      </c>
      <c r="N67" s="56"/>
      <c r="O67" s="56"/>
      <c r="P67" s="104"/>
      <c r="Q67" s="97"/>
      <c r="R67" s="56"/>
      <c r="S67" s="93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</row>
    <row r="68" spans="1:30" s="32" customFormat="1" ht="21.75" customHeight="1" x14ac:dyDescent="0.25">
      <c r="B68" s="44">
        <v>68</v>
      </c>
      <c r="C68" s="45" t="s">
        <v>148</v>
      </c>
      <c r="D68" s="45" t="s">
        <v>147</v>
      </c>
      <c r="E68" s="47" t="s">
        <v>152</v>
      </c>
      <c r="F68" s="47" t="s">
        <v>153</v>
      </c>
      <c r="G68" s="45">
        <v>5</v>
      </c>
      <c r="H68" s="45">
        <v>630</v>
      </c>
      <c r="I68" s="49" t="s">
        <v>83</v>
      </c>
      <c r="J68" s="49">
        <v>0.63</v>
      </c>
      <c r="K68" s="45" t="s">
        <v>156</v>
      </c>
      <c r="L68" s="50">
        <v>1</v>
      </c>
      <c r="M68" s="50" t="s">
        <v>144</v>
      </c>
      <c r="N68" s="56"/>
      <c r="O68" s="56"/>
      <c r="P68" s="104"/>
      <c r="Q68" s="97"/>
      <c r="R68" s="56"/>
      <c r="S68" s="93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</row>
    <row r="69" spans="1:30" s="32" customFormat="1" ht="21.75" customHeight="1" x14ac:dyDescent="0.25">
      <c r="B69" s="44">
        <v>69</v>
      </c>
      <c r="C69" s="45" t="s">
        <v>149</v>
      </c>
      <c r="D69" s="45" t="s">
        <v>147</v>
      </c>
      <c r="E69" s="47" t="s">
        <v>88</v>
      </c>
      <c r="F69" s="47" t="s">
        <v>153</v>
      </c>
      <c r="G69" s="45">
        <v>3</v>
      </c>
      <c r="H69" s="45">
        <v>630</v>
      </c>
      <c r="I69" s="49" t="s">
        <v>83</v>
      </c>
      <c r="J69" s="49">
        <v>0.63</v>
      </c>
      <c r="K69" s="45" t="s">
        <v>156</v>
      </c>
      <c r="L69" s="50">
        <v>1</v>
      </c>
      <c r="M69" s="50" t="s">
        <v>144</v>
      </c>
      <c r="N69" s="56"/>
      <c r="O69" s="56"/>
      <c r="P69" s="104"/>
      <c r="Q69" s="97"/>
      <c r="R69" s="56"/>
      <c r="S69" s="93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</row>
    <row r="70" spans="1:30" s="32" customFormat="1" ht="21.75" customHeight="1" x14ac:dyDescent="0.25">
      <c r="B70" s="44">
        <v>70</v>
      </c>
      <c r="C70" s="45" t="s">
        <v>157</v>
      </c>
      <c r="D70" s="45" t="s">
        <v>147</v>
      </c>
      <c r="E70" s="47" t="s">
        <v>151</v>
      </c>
      <c r="F70" s="47" t="s">
        <v>153</v>
      </c>
      <c r="G70" s="45" t="s">
        <v>154</v>
      </c>
      <c r="H70" s="45" t="s">
        <v>156</v>
      </c>
      <c r="I70" s="45" t="s">
        <v>155</v>
      </c>
      <c r="J70" s="45" t="s">
        <v>156</v>
      </c>
      <c r="K70" s="45" t="s">
        <v>156</v>
      </c>
      <c r="L70" s="50">
        <v>1</v>
      </c>
      <c r="M70" s="50" t="s">
        <v>144</v>
      </c>
      <c r="N70" s="56"/>
      <c r="O70" s="56"/>
      <c r="P70" s="104"/>
      <c r="Q70" s="97"/>
      <c r="R70" s="56"/>
      <c r="S70" s="93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</row>
    <row r="71" spans="1:30" s="32" customFormat="1" ht="21.75" customHeight="1" x14ac:dyDescent="0.25">
      <c r="B71" s="62"/>
      <c r="C71" s="63"/>
      <c r="D71" s="63"/>
      <c r="E71" s="62"/>
      <c r="F71" s="62"/>
      <c r="G71" s="63"/>
      <c r="H71" s="63"/>
      <c r="I71" s="62"/>
      <c r="J71" s="64"/>
      <c r="K71" s="128" t="s">
        <v>179</v>
      </c>
      <c r="L71" s="128"/>
      <c r="M71" s="128"/>
      <c r="N71" s="78">
        <f>SUM(N9:N70)</f>
        <v>0</v>
      </c>
      <c r="O71" s="78"/>
      <c r="P71" s="107">
        <f>SUM(P9:P70)</f>
        <v>0</v>
      </c>
      <c r="Q71" s="79">
        <f>SUM(Q9:Q70)</f>
        <v>0</v>
      </c>
      <c r="R71" s="78"/>
      <c r="S71" s="79">
        <f>SUM(S9:S70)</f>
        <v>0</v>
      </c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</row>
    <row r="72" spans="1:30" s="32" customFormat="1" ht="21.75" customHeight="1" x14ac:dyDescent="0.25">
      <c r="B72" s="62"/>
      <c r="C72" s="63"/>
      <c r="D72" s="63"/>
      <c r="E72" s="62"/>
      <c r="F72" s="62"/>
      <c r="G72" s="63"/>
      <c r="H72" s="63"/>
      <c r="I72" s="62"/>
      <c r="J72" s="64"/>
      <c r="K72" s="63"/>
      <c r="L72" s="62"/>
      <c r="M72" s="62"/>
      <c r="N72" s="65"/>
      <c r="O72" s="65"/>
      <c r="P72" s="65"/>
      <c r="Q72" s="65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</row>
    <row r="73" spans="1:30" s="32" customFormat="1" ht="21.75" customHeight="1" x14ac:dyDescent="0.25">
      <c r="B73" s="135" t="s">
        <v>158</v>
      </c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7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</row>
    <row r="74" spans="1:30" s="32" customFormat="1" ht="52.5" customHeight="1" x14ac:dyDescent="0.25">
      <c r="A74" s="81"/>
      <c r="B74" s="40" t="s">
        <v>18</v>
      </c>
      <c r="C74" s="41" t="s">
        <v>4</v>
      </c>
      <c r="D74" s="41" t="s">
        <v>5</v>
      </c>
      <c r="E74" s="41" t="s">
        <v>7</v>
      </c>
      <c r="F74" s="41" t="s">
        <v>8</v>
      </c>
      <c r="G74" s="41" t="s">
        <v>32</v>
      </c>
      <c r="H74" s="41" t="s">
        <v>33</v>
      </c>
      <c r="I74" s="42" t="s">
        <v>70</v>
      </c>
      <c r="J74" s="42" t="s">
        <v>69</v>
      </c>
      <c r="K74" s="41" t="s">
        <v>71</v>
      </c>
      <c r="L74" s="43" t="s">
        <v>142</v>
      </c>
      <c r="M74" s="43" t="s">
        <v>143</v>
      </c>
      <c r="N74" s="108" t="s">
        <v>164</v>
      </c>
      <c r="O74" s="108" t="s">
        <v>174</v>
      </c>
      <c r="P74" s="109" t="s">
        <v>175</v>
      </c>
      <c r="Q74" s="110" t="s">
        <v>165</v>
      </c>
      <c r="R74" s="111" t="s">
        <v>174</v>
      </c>
      <c r="S74" s="111" t="s">
        <v>177</v>
      </c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</row>
    <row r="75" spans="1:30" s="32" customFormat="1" ht="24" customHeight="1" x14ac:dyDescent="0.25">
      <c r="B75" s="44">
        <v>71</v>
      </c>
      <c r="C75" s="45" t="s">
        <v>145</v>
      </c>
      <c r="D75" s="46" t="s">
        <v>43</v>
      </c>
      <c r="E75" s="48" t="s">
        <v>57</v>
      </c>
      <c r="F75" s="48" t="s">
        <v>82</v>
      </c>
      <c r="G75" s="46">
        <v>2</v>
      </c>
      <c r="H75" s="46">
        <v>300</v>
      </c>
      <c r="I75" s="49" t="s">
        <v>86</v>
      </c>
      <c r="J75" s="49">
        <v>0.35</v>
      </c>
      <c r="K75" s="48">
        <v>2004</v>
      </c>
      <c r="L75" s="50">
        <v>1</v>
      </c>
      <c r="M75" s="50" t="s">
        <v>144</v>
      </c>
      <c r="N75" s="51"/>
      <c r="O75" s="51"/>
      <c r="P75" s="100"/>
      <c r="Q75" s="95"/>
      <c r="R75" s="93"/>
      <c r="S75" s="93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</row>
    <row r="76" spans="1:30" s="32" customFormat="1" ht="24" customHeight="1" x14ac:dyDescent="0.25">
      <c r="A76" s="81"/>
      <c r="B76" s="77">
        <v>72</v>
      </c>
      <c r="C76" s="45" t="s">
        <v>166</v>
      </c>
      <c r="D76" s="46" t="s">
        <v>168</v>
      </c>
      <c r="E76" s="48"/>
      <c r="F76" s="48"/>
      <c r="G76" s="46"/>
      <c r="H76" s="46"/>
      <c r="I76" s="49"/>
      <c r="J76" s="49"/>
      <c r="K76" s="48"/>
      <c r="L76" s="50">
        <v>1</v>
      </c>
      <c r="M76" s="50" t="s">
        <v>144</v>
      </c>
      <c r="N76" s="51"/>
      <c r="O76" s="51"/>
      <c r="P76" s="100"/>
      <c r="Q76" s="115"/>
      <c r="R76" s="116"/>
      <c r="S76" s="116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</row>
    <row r="77" spans="1:30" s="32" customFormat="1" ht="24" customHeight="1" x14ac:dyDescent="0.25">
      <c r="A77" s="81"/>
      <c r="B77" s="77">
        <v>73</v>
      </c>
      <c r="C77" s="45" t="s">
        <v>166</v>
      </c>
      <c r="D77" s="46" t="s">
        <v>167</v>
      </c>
      <c r="E77" s="48"/>
      <c r="F77" s="48"/>
      <c r="G77" s="46"/>
      <c r="H77" s="46"/>
      <c r="I77" s="49"/>
      <c r="J77" s="49"/>
      <c r="K77" s="48"/>
      <c r="L77" s="50">
        <v>1</v>
      </c>
      <c r="M77" s="50" t="s">
        <v>144</v>
      </c>
      <c r="N77" s="51"/>
      <c r="O77" s="51"/>
      <c r="P77" s="100"/>
      <c r="Q77" s="95"/>
      <c r="R77" s="93"/>
      <c r="S77" s="93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</row>
    <row r="78" spans="1:30" s="32" customFormat="1" ht="24" customHeight="1" x14ac:dyDescent="0.25">
      <c r="B78" s="77">
        <v>74</v>
      </c>
      <c r="C78" s="45" t="s">
        <v>146</v>
      </c>
      <c r="D78" s="45" t="s">
        <v>93</v>
      </c>
      <c r="E78" s="47" t="s">
        <v>90</v>
      </c>
      <c r="F78" s="48" t="s">
        <v>82</v>
      </c>
      <c r="G78" s="45">
        <v>2</v>
      </c>
      <c r="H78" s="45">
        <v>630</v>
      </c>
      <c r="I78" s="49" t="s">
        <v>83</v>
      </c>
      <c r="J78" s="49">
        <v>0.4</v>
      </c>
      <c r="K78" s="45">
        <v>1992</v>
      </c>
      <c r="L78" s="50">
        <v>1</v>
      </c>
      <c r="M78" s="50" t="s">
        <v>144</v>
      </c>
      <c r="N78" s="66"/>
      <c r="O78" s="66"/>
      <c r="P78" s="114"/>
      <c r="Q78" s="117"/>
      <c r="R78" s="116"/>
      <c r="S78" s="116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</row>
    <row r="79" spans="1:30" s="37" customFormat="1" ht="18" customHeight="1" x14ac:dyDescent="0.25">
      <c r="B79" s="67"/>
      <c r="C79" s="68"/>
      <c r="D79" s="69"/>
      <c r="E79" s="70"/>
      <c r="F79" s="70"/>
      <c r="G79" s="71"/>
      <c r="H79" s="72"/>
      <c r="I79" s="73"/>
      <c r="J79" s="74"/>
      <c r="K79" s="129" t="s">
        <v>181</v>
      </c>
      <c r="L79" s="130"/>
      <c r="M79" s="131"/>
      <c r="N79" s="78">
        <f>SUM(N75:N78)</f>
        <v>0</v>
      </c>
      <c r="O79" s="79"/>
      <c r="P79" s="107">
        <f>SUM(P75:P78)</f>
        <v>0</v>
      </c>
      <c r="Q79" s="79">
        <f>SUM(Q75:Q78)</f>
        <v>0</v>
      </c>
      <c r="R79" s="112"/>
      <c r="S79" s="79">
        <f>SUM(S75:S78)</f>
        <v>0</v>
      </c>
    </row>
    <row r="80" spans="1:30" s="37" customFormat="1" ht="18" customHeight="1" x14ac:dyDescent="0.25">
      <c r="B80" s="67"/>
      <c r="C80" s="68"/>
      <c r="D80" s="69"/>
      <c r="E80" s="70"/>
      <c r="F80" s="70"/>
      <c r="G80" s="71"/>
      <c r="H80" s="72"/>
      <c r="I80" s="73"/>
      <c r="J80" s="74"/>
      <c r="K80" s="75"/>
      <c r="L80" s="75"/>
      <c r="M80" s="75"/>
      <c r="N80" s="76"/>
      <c r="O80" s="76"/>
      <c r="P80" s="76"/>
      <c r="Q80" s="76"/>
    </row>
    <row r="81" spans="2:19" s="37" customFormat="1" ht="33" customHeight="1" x14ac:dyDescent="0.25">
      <c r="B81" s="67"/>
      <c r="C81" s="68"/>
      <c r="D81" s="69"/>
      <c r="E81" s="70"/>
      <c r="F81" s="70"/>
      <c r="G81" s="71"/>
      <c r="I81" s="80"/>
      <c r="J81" s="80"/>
      <c r="K81" s="132" t="s">
        <v>180</v>
      </c>
      <c r="L81" s="133"/>
      <c r="M81" s="134"/>
      <c r="N81" s="78">
        <f>SUM(N79,N71)</f>
        <v>0</v>
      </c>
      <c r="O81" s="78"/>
      <c r="P81" s="78">
        <f>P71+P79</f>
        <v>0</v>
      </c>
      <c r="Q81" s="78">
        <f>SUM(Q79,Q71)</f>
        <v>0</v>
      </c>
      <c r="R81" s="112"/>
      <c r="S81" s="113">
        <f>S71+S79</f>
        <v>0</v>
      </c>
    </row>
    <row r="82" spans="2:19" s="84" customFormat="1" ht="13.5" customHeight="1" x14ac:dyDescent="0.25">
      <c r="B82" s="85"/>
      <c r="C82" s="86"/>
      <c r="D82" s="87"/>
      <c r="E82" s="88"/>
      <c r="F82" s="88"/>
      <c r="G82" s="89"/>
      <c r="I82" s="90"/>
      <c r="J82" s="90"/>
      <c r="K82" s="91"/>
      <c r="L82" s="91"/>
      <c r="M82" s="91"/>
      <c r="N82" s="92"/>
      <c r="O82" s="92"/>
      <c r="P82" s="92"/>
      <c r="Q82" s="92"/>
    </row>
    <row r="83" spans="2:19" x14ac:dyDescent="0.25"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</row>
  </sheetData>
  <mergeCells count="8">
    <mergeCell ref="B6:S6"/>
    <mergeCell ref="B4:S4"/>
    <mergeCell ref="B2:Q2"/>
    <mergeCell ref="C83:Q83"/>
    <mergeCell ref="K71:M71"/>
    <mergeCell ref="K79:M79"/>
    <mergeCell ref="K81:M81"/>
    <mergeCell ref="B73:S73"/>
  </mergeCells>
  <phoneticPr fontId="13" type="noConversion"/>
  <printOptions horizontalCentered="1"/>
  <pageMargins left="0.19685039370078741" right="0.19685039370078741" top="0.19685039370078741" bottom="0.19685039370078741" header="0.31496062992125984" footer="0.31496062992125984"/>
  <pageSetup paperSize="8" scale="63" fitToHeight="0" orientation="landscape" r:id="rId1"/>
  <rowBreaks count="1" manualBreakCount="1">
    <brk id="49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cergy hirsch</vt:lpstr>
      <vt:lpstr>DPGF</vt:lpstr>
      <vt:lpstr>DPGF!Impression_des_titres</vt:lpstr>
      <vt:lpstr>DPGF!Zone_d_impression</vt:lpstr>
    </vt:vector>
  </TitlesOfParts>
  <Company>UCP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AE - Ascenseurs</dc:title>
  <dc:subject>Ascenseurs &amp; Monte-charges</dc:subject>
  <dc:creator>GOOSSENS Nathanaël</dc:creator>
  <cp:lastModifiedBy>Elodie De Angelis</cp:lastModifiedBy>
  <cp:lastPrinted>2025-03-06T15:38:30Z</cp:lastPrinted>
  <dcterms:created xsi:type="dcterms:W3CDTF">2012-03-27T11:18:23Z</dcterms:created>
  <dcterms:modified xsi:type="dcterms:W3CDTF">2025-03-07T14:22:21Z</dcterms:modified>
  <cp:category>Marché de Maintenance</cp:category>
</cp:coreProperties>
</file>