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M:\330_SAJCP\1. Projets contrats &amp; Marchés\6 DVAI\2025\Marchés\2025-104 Loc° mat scéniques\2 DCE aoo\2025-104 DCE publié\"/>
    </mc:Choice>
  </mc:AlternateContent>
  <xr:revisionPtr revIDLastSave="0" documentId="13_ncr:1_{2A0C9A91-AAF7-4F2D-8AD1-CDCD82E4A3A3}" xr6:coauthVersionLast="47" xr6:coauthVersionMax="47" xr10:uidLastSave="{00000000-0000-0000-0000-000000000000}"/>
  <bookViews>
    <workbookView xWindow="57480" yWindow="-120" windowWidth="29040" windowHeight="15840" xr2:uid="{00000000-000D-0000-FFFF-FFFF00000000}"/>
  </bookViews>
  <sheets>
    <sheet name="2025-04-DQE-scénario1" sheetId="1" r:id="rId1"/>
    <sheet name="2025-104-DQE-scénario2" sheetId="2" r:id="rId2"/>
    <sheet name="2025-104-DQE-récap"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2" l="1"/>
  <c r="E37" i="2" s="1"/>
  <c r="C9" i="3"/>
  <c r="C8" i="3"/>
  <c r="D35" i="2"/>
  <c r="E35" i="2" s="1"/>
  <c r="D36" i="2"/>
  <c r="E36" i="2" s="1"/>
  <c r="D38" i="2"/>
  <c r="E38" i="2" s="1"/>
  <c r="D39" i="2"/>
  <c r="E39" i="2" s="1"/>
  <c r="E48" i="2"/>
  <c r="F48" i="2" s="1"/>
  <c r="E49" i="2"/>
  <c r="E50" i="2"/>
  <c r="F50" i="2" s="1"/>
  <c r="E51" i="2"/>
  <c r="F51" i="2" s="1"/>
  <c r="E47" i="2"/>
  <c r="F47" i="2" s="1"/>
  <c r="E46" i="2"/>
  <c r="F46" i="2" s="1"/>
  <c r="E45" i="2"/>
  <c r="F45" i="2" s="1"/>
  <c r="D34" i="2"/>
  <c r="E34" i="2" s="1"/>
  <c r="D33" i="2"/>
  <c r="E33" i="2" s="1"/>
  <c r="D32" i="2"/>
  <c r="E32" i="2" s="1"/>
  <c r="D31" i="2"/>
  <c r="E31" i="2" s="1"/>
  <c r="D30" i="2"/>
  <c r="E30" i="2" s="1"/>
  <c r="D29" i="2"/>
  <c r="E29" i="2" s="1"/>
  <c r="D28" i="2"/>
  <c r="E28" i="2" s="1"/>
  <c r="D27" i="2"/>
  <c r="E27" i="2" s="1"/>
  <c r="D26" i="2"/>
  <c r="E26" i="2" s="1"/>
  <c r="D25" i="2"/>
  <c r="E25" i="2" s="1"/>
  <c r="D24" i="2"/>
  <c r="E24" i="2" s="1"/>
  <c r="D23" i="2"/>
  <c r="E23" i="2" s="1"/>
  <c r="D22" i="2"/>
  <c r="E22" i="2" s="1"/>
  <c r="D21" i="2"/>
  <c r="E21" i="2" s="1"/>
  <c r="D20" i="2"/>
  <c r="E20" i="2" s="1"/>
  <c r="D19" i="2"/>
  <c r="E19" i="2" s="1"/>
  <c r="D18" i="2"/>
  <c r="E18" i="2" s="1"/>
  <c r="D17" i="2"/>
  <c r="E17" i="2" s="1"/>
  <c r="D16" i="2"/>
  <c r="E16" i="2" s="1"/>
  <c r="D15" i="2"/>
  <c r="E15" i="2" s="1"/>
  <c r="D14" i="2"/>
  <c r="E14" i="2" s="1"/>
  <c r="D13" i="2"/>
  <c r="E13" i="2" s="1"/>
  <c r="D12" i="2"/>
  <c r="E12" i="2" s="1"/>
  <c r="D11" i="2"/>
  <c r="E11" i="2" s="1"/>
  <c r="D10" i="2"/>
  <c r="E10" i="2" s="1"/>
  <c r="D9" i="2"/>
  <c r="E9" i="2" s="1"/>
  <c r="D8" i="2"/>
  <c r="E8" i="2" s="1"/>
  <c r="D7" i="2"/>
  <c r="E7" i="2" s="1"/>
  <c r="E47" i="1"/>
  <c r="B53" i="1" s="1"/>
  <c r="E45" i="1"/>
  <c r="F45" i="1" s="1"/>
  <c r="E46" i="1"/>
  <c r="F46" i="1" s="1"/>
  <c r="E44" i="1"/>
  <c r="F44" i="1" s="1"/>
  <c r="F47" i="1" s="1"/>
  <c r="C53" i="1" s="1"/>
  <c r="D8" i="1"/>
  <c r="E8" i="1" s="1"/>
  <c r="D9" i="1"/>
  <c r="E9" i="1" s="1"/>
  <c r="D10" i="1"/>
  <c r="E10" i="1" s="1"/>
  <c r="D11" i="1"/>
  <c r="E11" i="1" s="1"/>
  <c r="D12" i="1"/>
  <c r="E12" i="1" s="1"/>
  <c r="D13" i="1"/>
  <c r="E13" i="1" s="1"/>
  <c r="D14" i="1"/>
  <c r="E14" i="1" s="1"/>
  <c r="D15" i="1"/>
  <c r="E15" i="1" s="1"/>
  <c r="D16" i="1"/>
  <c r="E16" i="1" s="1"/>
  <c r="D17" i="1"/>
  <c r="E17" i="1" s="1"/>
  <c r="D18" i="1"/>
  <c r="E18" i="1" s="1"/>
  <c r="D19" i="1"/>
  <c r="E19" i="1" s="1"/>
  <c r="D20" i="1"/>
  <c r="E20" i="1" s="1"/>
  <c r="D21" i="1"/>
  <c r="E21" i="1" s="1"/>
  <c r="D22" i="1"/>
  <c r="E22" i="1" s="1"/>
  <c r="D23" i="1"/>
  <c r="E23" i="1" s="1"/>
  <c r="D24" i="1"/>
  <c r="E24" i="1" s="1"/>
  <c r="D25" i="1"/>
  <c r="E25" i="1" s="1"/>
  <c r="D26" i="1"/>
  <c r="E26" i="1" s="1"/>
  <c r="D27" i="1"/>
  <c r="E27" i="1" s="1"/>
  <c r="D28" i="1"/>
  <c r="E28" i="1" s="1"/>
  <c r="D29" i="1"/>
  <c r="E29" i="1" s="1"/>
  <c r="D30" i="1"/>
  <c r="E30" i="1" s="1"/>
  <c r="D31" i="1"/>
  <c r="E31" i="1" s="1"/>
  <c r="D32" i="1"/>
  <c r="E32" i="1" s="1"/>
  <c r="D33" i="1"/>
  <c r="E33" i="1" s="1"/>
  <c r="D34" i="1"/>
  <c r="E34" i="1" s="1"/>
  <c r="D35" i="1"/>
  <c r="E35" i="1" s="1"/>
  <c r="D36" i="1"/>
  <c r="E36" i="1" s="1"/>
  <c r="D37" i="1"/>
  <c r="E37" i="1" s="1"/>
  <c r="D38" i="1"/>
  <c r="E38" i="1" s="1"/>
  <c r="D7" i="1"/>
  <c r="E7" i="1" s="1"/>
  <c r="B11" i="3" l="1"/>
  <c r="C11" i="3"/>
  <c r="E52" i="2"/>
  <c r="B58" i="2" s="1"/>
  <c r="F49" i="2"/>
  <c r="F52" i="2" s="1"/>
  <c r="C58" i="2" s="1"/>
  <c r="E40" i="2"/>
  <c r="C57" i="2" s="1"/>
  <c r="D40" i="2"/>
  <c r="B57" i="2" s="1"/>
  <c r="D39" i="1"/>
  <c r="B52" i="1" s="1"/>
  <c r="B54" i="1" s="1"/>
  <c r="E39" i="1"/>
  <c r="C52" i="1" s="1"/>
  <c r="C54" i="1" s="1"/>
  <c r="B59" i="2" l="1"/>
  <c r="C59" i="2"/>
</calcChain>
</file>

<file path=xl/sharedStrings.xml><?xml version="1.0" encoding="utf-8"?>
<sst xmlns="http://schemas.openxmlformats.org/spreadsheetml/2006/main" count="140" uniqueCount="101">
  <si>
    <t>Désignation matériels</t>
  </si>
  <si>
    <t>Quantité</t>
  </si>
  <si>
    <t>Crochets</t>
  </si>
  <si>
    <t>Projecteur découpe 1000 watt</t>
  </si>
  <si>
    <t>Par led 5600° K ou équivalent</t>
  </si>
  <si>
    <t>Platine de sol</t>
  </si>
  <si>
    <t>RIO pour console son</t>
  </si>
  <si>
    <t xml:space="preserve">Câble multipaire son </t>
  </si>
  <si>
    <t>Bloc de puissance 12*3KW</t>
  </si>
  <si>
    <t>Micro sans fil HF</t>
  </si>
  <si>
    <t>Enceinte grave - l-acoustique ou équivalent</t>
  </si>
  <si>
    <t>Enceinte retour</t>
  </si>
  <si>
    <t>Prolongateur 5m</t>
  </si>
  <si>
    <t>Piano droit</t>
  </si>
  <si>
    <t>Siège piano</t>
  </si>
  <si>
    <t>Contrôleur DJ</t>
  </si>
  <si>
    <t>Prix total TTC</t>
  </si>
  <si>
    <t>Qté</t>
  </si>
  <si>
    <t>Scénario n°1 : soirée composée de plusieurs performances artistiques dansle Forum, suivies d’un « DJ set » dans le hall d’honneur</t>
  </si>
  <si>
    <t>Désignation des interventions</t>
  </si>
  <si>
    <t>Durée</t>
  </si>
  <si>
    <t>Tarifs unitaires HT
(Issus du BPU)</t>
  </si>
  <si>
    <t>Tarifs unitaires HT
(issus du BPU)</t>
  </si>
  <si>
    <t xml:space="preserve">Sous-total 1 : </t>
  </si>
  <si>
    <t xml:space="preserve">Sous-total 2 : </t>
  </si>
  <si>
    <t>Douze (12) heures</t>
  </si>
  <si>
    <t>Quatre (4) heures</t>
  </si>
  <si>
    <t>1.2 : Poste prestations d'interventions</t>
  </si>
  <si>
    <t>1.1 : Poste location de matériels</t>
  </si>
  <si>
    <t>Désignation des postes</t>
  </si>
  <si>
    <t>Montant total HT</t>
  </si>
  <si>
    <t>Sous-total poste 1.1 (Location matériels)</t>
  </si>
  <si>
    <t>Sous-total poste 1.2 (Prestations d'interventions)</t>
  </si>
  <si>
    <t>MONTANT TOTAL DQE SCÉNARIO 1 :</t>
  </si>
  <si>
    <t>Montant total TTC</t>
  </si>
  <si>
    <t>Prestation de technicien "son"</t>
  </si>
  <si>
    <t>Prestation de technicien "lumière"</t>
  </si>
  <si>
    <t>Prestation de technicien "manutentionnaire"</t>
  </si>
  <si>
    <t>Marché n° 2025-104 : Prestation de service de location et de livraison de matériels audiovisuels, scéniques et assimilés, prestations d’interventions techniques professionnelles spécialisées et de fourniture (achat) de consommables associés pour répondre aux besoins de l’Établissement public du Palais de la Porte Dorée
DÉTAIL QUANTITATIF ESTIMATIF (DQE)</t>
  </si>
  <si>
    <t>Scénario n°2 : concert dans l'Auditorium</t>
  </si>
  <si>
    <t>1.3 : Récapitulatif du scénario 2</t>
  </si>
  <si>
    <t>1.3 : Récapitulatif du scénario 1</t>
  </si>
  <si>
    <t>MONTANT TOTAL DQE SCÉNARIO 2 :</t>
  </si>
  <si>
    <t>Prestation de régie "son"</t>
  </si>
  <si>
    <t>Prestation de régie '"lumière"</t>
  </si>
  <si>
    <t>Prestation de technicien "backline"</t>
  </si>
  <si>
    <t>MONTANT TOTAL GÉNÉRAL DU DQE :</t>
  </si>
  <si>
    <t>RÉCAPITULATIF DES SCÉNARIOS DU DQE</t>
  </si>
  <si>
    <t>Porte filtre</t>
  </si>
  <si>
    <t>Projecteur type ACL Led 1 000W</t>
  </si>
  <si>
    <t>PAR 300 Watt</t>
  </si>
  <si>
    <t>Boîtier multipaire pour 8 prises</t>
  </si>
  <si>
    <t>Câble de type « Speakon » ou équivalent</t>
  </si>
  <si>
    <t xml:space="preserve">Enceinte passive ou active ensemble line de type « Array » </t>
  </si>
  <si>
    <t>Amplificateur</t>
  </si>
  <si>
    <t>Enceinrte retour</t>
  </si>
  <si>
    <t>Amplicifateur basse</t>
  </si>
  <si>
    <t>Amplificateur guitare</t>
  </si>
  <si>
    <t>Écran vidéo projecteur 6 x 4m</t>
  </si>
  <si>
    <t>Prix total HT
(Col. C x Col. D)</t>
  </si>
  <si>
    <t>Prix total HT
(Col. B x Col. C)</t>
  </si>
  <si>
    <t>Prix total HT
(Col. C x col. D)</t>
  </si>
  <si>
    <t>Prix total HT
(Col. B x col. C)</t>
  </si>
  <si>
    <t xml:space="preserve">Câble DMX 10 mètres </t>
  </si>
  <si>
    <t xml:space="preserve">Câble XLR 5 mètres </t>
  </si>
  <si>
    <t xml:space="preserve">RIO son </t>
  </si>
  <si>
    <t>Élément de structure aluminum  12m</t>
  </si>
  <si>
    <t>Élément de structure aluminum  3m</t>
  </si>
  <si>
    <t>Élément de strcuture aluminum  3m</t>
  </si>
  <si>
    <t xml:space="preserve">Câble XLR 10 mètres </t>
  </si>
  <si>
    <t>Elément de structure aluminium  3m</t>
  </si>
  <si>
    <t xml:space="preserve">Batterie analogique </t>
  </si>
  <si>
    <t>Pied haut de micro</t>
  </si>
  <si>
    <t>Micro fil SM 58</t>
  </si>
  <si>
    <t>Micro fil SM 57</t>
  </si>
  <si>
    <t>Micro fil E904</t>
  </si>
  <si>
    <t>Micro fil SM906</t>
  </si>
  <si>
    <t>Micro fil beta 52</t>
  </si>
  <si>
    <t>Micro fil AT 4041</t>
  </si>
  <si>
    <t>Boîtier direct</t>
  </si>
  <si>
    <t>projecteur Asservie spot</t>
  </si>
  <si>
    <t>projecteur Asservie Wash</t>
  </si>
  <si>
    <t>Crochets+A7:A30A7:A31A33AA7:A32</t>
  </si>
  <si>
    <r>
      <t>Projecteur</t>
    </r>
    <r>
      <rPr>
        <sz val="11"/>
        <color theme="1"/>
        <rFont val="Calibri"/>
        <family val="2"/>
        <scheme val="minor"/>
      </rPr>
      <t xml:space="preserve"> découpe 1200 Watt </t>
    </r>
  </si>
  <si>
    <r>
      <t>Boitier</t>
    </r>
    <r>
      <rPr>
        <sz val="11"/>
        <color theme="1"/>
        <rFont val="Calibri"/>
        <family val="2"/>
        <scheme val="minor"/>
      </rPr>
      <t xml:space="preserve"> pour multipaire lumière 8 prises</t>
    </r>
  </si>
  <si>
    <r>
      <t>Console Lumière</t>
    </r>
    <r>
      <rPr>
        <sz val="11"/>
        <color theme="1"/>
        <rFont val="Calibri"/>
        <family val="2"/>
        <scheme val="minor"/>
      </rPr>
      <t xml:space="preserve"> à mémoire 48 Circuits Grand Ma ou équivalent</t>
    </r>
  </si>
  <si>
    <r>
      <t xml:space="preserve">Enceinte </t>
    </r>
    <r>
      <rPr>
        <sz val="11"/>
        <color theme="1"/>
        <rFont val="Calibri"/>
        <family val="2"/>
        <scheme val="minor"/>
      </rPr>
      <t xml:space="preserve">type array source ou équivalent </t>
    </r>
  </si>
  <si>
    <r>
      <t xml:space="preserve">Enceinte </t>
    </r>
    <r>
      <rPr>
        <sz val="11"/>
        <color theme="1"/>
        <rFont val="Calibri"/>
        <family val="2"/>
        <scheme val="minor"/>
      </rPr>
      <t xml:space="preserve">passive X12 ou équivalent </t>
    </r>
  </si>
  <si>
    <r>
      <t xml:space="preserve">Console son  </t>
    </r>
    <r>
      <rPr>
        <sz val="11"/>
        <color theme="1"/>
        <rFont val="Calibri"/>
        <family val="2"/>
        <scheme val="minor"/>
      </rPr>
      <t>numérique CL5</t>
    </r>
  </si>
  <si>
    <r>
      <t xml:space="preserve">Amplificateur pour enceinte </t>
    </r>
    <r>
      <rPr>
        <sz val="11"/>
        <color theme="1"/>
        <rFont val="Calibri"/>
        <family val="2"/>
        <scheme val="minor"/>
      </rPr>
      <t>sonorisation</t>
    </r>
  </si>
  <si>
    <r>
      <t xml:space="preserve">Console analogique </t>
    </r>
    <r>
      <rPr>
        <sz val="11"/>
        <color theme="1"/>
        <rFont val="Calibri"/>
        <family val="2"/>
        <scheme val="minor"/>
      </rPr>
      <t>16 voix</t>
    </r>
  </si>
  <si>
    <r>
      <t xml:space="preserve">Vidéo projecteur </t>
    </r>
    <r>
      <rPr>
        <sz val="11"/>
        <color theme="1"/>
        <rFont val="Calibri"/>
        <family val="2"/>
        <scheme val="minor"/>
      </rPr>
      <t>inférieur 10 000 lumens</t>
    </r>
  </si>
  <si>
    <r>
      <t xml:space="preserve">Projecteur asservi </t>
    </r>
    <r>
      <rPr>
        <sz val="11"/>
        <color theme="1"/>
        <rFont val="Calibri"/>
        <family val="2"/>
        <scheme val="minor"/>
      </rPr>
      <t>de type Wash</t>
    </r>
  </si>
  <si>
    <r>
      <t xml:space="preserve">Projecteur asservi </t>
    </r>
    <r>
      <rPr>
        <sz val="11"/>
        <color theme="1"/>
        <rFont val="Calibri"/>
        <family val="2"/>
        <scheme val="minor"/>
      </rPr>
      <t>de type spot</t>
    </r>
  </si>
  <si>
    <r>
      <t xml:space="preserve">Câble multipaire </t>
    </r>
    <r>
      <rPr>
        <sz val="11"/>
        <color theme="1"/>
        <rFont val="Calibri"/>
        <family val="2"/>
        <scheme val="minor"/>
      </rPr>
      <t>lumière</t>
    </r>
  </si>
  <si>
    <r>
      <t xml:space="preserve">Câble DMX </t>
    </r>
    <r>
      <rPr>
        <sz val="11"/>
        <color theme="1"/>
        <rFont val="Calibri"/>
        <family val="2"/>
        <scheme val="minor"/>
      </rPr>
      <t>10 mètres</t>
    </r>
  </si>
  <si>
    <t>Console Lumière asservie grand MA  2</t>
  </si>
  <si>
    <r>
      <t>Console son</t>
    </r>
    <r>
      <rPr>
        <sz val="11"/>
        <color theme="1"/>
        <rFont val="Calibri"/>
        <family val="2"/>
        <scheme val="minor"/>
      </rPr>
      <t xml:space="preserve">  numérique CL5</t>
    </r>
  </si>
  <si>
    <r>
      <t xml:space="preserve">Prolongateur 10m </t>
    </r>
    <r>
      <rPr>
        <sz val="11"/>
        <color theme="1"/>
        <rFont val="Calibri"/>
        <family val="2"/>
        <scheme val="minor"/>
      </rPr>
      <t>3G 2,5</t>
    </r>
  </si>
  <si>
    <r>
      <t xml:space="preserve">Clavier </t>
    </r>
    <r>
      <rPr>
        <sz val="11"/>
        <color theme="1"/>
        <rFont val="Calibri"/>
        <family val="2"/>
        <scheme val="minor"/>
      </rPr>
      <t xml:space="preserve">touche numérique </t>
    </r>
  </si>
  <si>
    <t>Marché n° 2025-104 : Prestations de service de location et de livraison de matériels audiovisuels, scéniques et assimilés, prestations d’interventions techniques professionnelles spécialisées et de fourniture (achat) de consommables associés pour répondre aux besoins de l’Établissement public du Palais de la Porte Dorée
DÉTAIL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</si>
</sst>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sz val="11"/>
      <color rgb="FFFF0000"/>
      <name val="Calibri"/>
      <family val="2"/>
      <scheme val="minor"/>
    </font>
    <font>
      <b/>
      <sz val="11"/>
      <color theme="1"/>
      <name val="Calibri"/>
      <family val="2"/>
      <scheme val="minor"/>
    </font>
    <font>
      <sz val="12"/>
      <color theme="1"/>
      <name val="Calibri"/>
      <family val="2"/>
      <scheme val="minor"/>
    </font>
    <font>
      <sz val="8"/>
      <name val="Calibri"/>
      <family val="2"/>
      <scheme val="minor"/>
    </font>
    <font>
      <b/>
      <i/>
      <sz val="11"/>
      <color theme="1"/>
      <name val="Calibri"/>
      <family val="2"/>
      <scheme val="minor"/>
    </font>
    <font>
      <sz val="11"/>
      <name val="Calibri"/>
      <family val="2"/>
      <scheme val="minor"/>
    </font>
    <font>
      <sz val="11"/>
      <color theme="0" tint="-0.249977111117893"/>
      <name val="Calibri"/>
      <family val="2"/>
      <scheme val="minor"/>
    </font>
    <font>
      <b/>
      <sz val="12"/>
      <color rgb="FFC00000"/>
      <name val="Calibri"/>
      <family val="2"/>
      <scheme val="minor"/>
    </font>
    <font>
      <sz val="11"/>
      <color theme="0" tint="-0.14999847407452621"/>
      <name val="Calibri"/>
      <family val="2"/>
      <scheme val="minor"/>
    </font>
    <font>
      <sz val="11"/>
      <color rgb="FFDDDDDD"/>
      <name val="Calibri"/>
      <family val="2"/>
      <scheme val="minor"/>
    </font>
    <font>
      <sz val="11"/>
      <color rgb="FFEAEAEA"/>
      <name val="Calibri"/>
      <family val="2"/>
      <scheme val="minor"/>
    </font>
  </fonts>
  <fills count="4">
    <fill>
      <patternFill patternType="none"/>
    </fill>
    <fill>
      <patternFill patternType="gray125"/>
    </fill>
    <fill>
      <patternFill patternType="solid">
        <fgColor theme="4" tint="0.79998168889431442"/>
        <bgColor theme="4" tint="0.79998168889431442"/>
      </patternFill>
    </fill>
    <fill>
      <patternFill patternType="solid">
        <fgColor theme="7" tint="0.79998168889431442"/>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7">
    <xf numFmtId="0" fontId="0" fillId="0" borderId="0" xfId="0"/>
    <xf numFmtId="0" fontId="2" fillId="0" borderId="0" xfId="0" applyFont="1"/>
    <xf numFmtId="0" fontId="0" fillId="0" borderId="0" xfId="0" applyAlignment="1">
      <alignmen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2" fillId="0" borderId="3" xfId="0" applyFont="1" applyBorder="1" applyAlignment="1">
      <alignment horizontal="right" vertical="center"/>
    </xf>
    <xf numFmtId="164" fontId="0" fillId="0" borderId="5" xfId="0" applyNumberFormat="1" applyBorder="1" applyAlignment="1">
      <alignment horizontal="center" vertical="center"/>
    </xf>
    <xf numFmtId="164" fontId="0" fillId="0" borderId="6" xfId="0" applyNumberFormat="1" applyBorder="1" applyAlignment="1">
      <alignment horizontal="center" vertical="center"/>
    </xf>
    <xf numFmtId="164" fontId="0" fillId="0" borderId="4" xfId="0" applyNumberFormat="1" applyBorder="1" applyAlignment="1">
      <alignment horizontal="center" vertical="center"/>
    </xf>
    <xf numFmtId="164" fontId="2" fillId="0" borderId="4" xfId="0" applyNumberFormat="1" applyFont="1" applyBorder="1" applyAlignment="1">
      <alignment horizontal="center" vertical="center"/>
    </xf>
    <xf numFmtId="1" fontId="0" fillId="0" borderId="5" xfId="0" applyNumberFormat="1" applyBorder="1" applyAlignment="1">
      <alignment horizontal="center" vertical="center"/>
    </xf>
    <xf numFmtId="1" fontId="0" fillId="0" borderId="6" xfId="0" applyNumberFormat="1" applyBorder="1" applyAlignment="1">
      <alignment horizontal="center" vertical="center"/>
    </xf>
    <xf numFmtId="0" fontId="0" fillId="0" borderId="8" xfId="0" applyBorder="1" applyAlignment="1">
      <alignment horizontal="center" vertical="center"/>
    </xf>
    <xf numFmtId="0" fontId="1" fillId="0" borderId="0" xfId="0" applyFont="1"/>
    <xf numFmtId="0" fontId="0" fillId="0" borderId="5" xfId="0" applyBorder="1" applyAlignment="1">
      <alignment horizontal="center" vertical="center" wrapText="1"/>
    </xf>
    <xf numFmtId="0" fontId="1" fillId="0" borderId="0" xfId="0" applyFont="1" applyAlignment="1">
      <alignment vertical="center"/>
    </xf>
    <xf numFmtId="0" fontId="2" fillId="0" borderId="0" xfId="0" applyFont="1" applyAlignment="1">
      <alignment horizontal="left" vertical="center" wrapText="1"/>
    </xf>
    <xf numFmtId="1" fontId="2" fillId="0" borderId="3" xfId="0" applyNumberFormat="1" applyFont="1" applyBorder="1" applyAlignment="1">
      <alignment horizontal="righ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164" fontId="0" fillId="0" borderId="11" xfId="0" applyNumberFormat="1" applyBorder="1" applyAlignment="1">
      <alignment horizontal="center" vertical="center"/>
    </xf>
    <xf numFmtId="164" fontId="0" fillId="0" borderId="13" xfId="0" applyNumberFormat="1" applyBorder="1" applyAlignment="1">
      <alignment horizontal="center" vertical="center"/>
    </xf>
    <xf numFmtId="0" fontId="2" fillId="0" borderId="4" xfId="0" applyFont="1" applyBorder="1" applyAlignment="1">
      <alignment horizontal="right" vertical="center"/>
    </xf>
    <xf numFmtId="0" fontId="0" fillId="0" borderId="16" xfId="0" applyBorder="1" applyAlignment="1">
      <alignment horizontal="center" vertical="center"/>
    </xf>
    <xf numFmtId="0" fontId="0" fillId="0" borderId="17" xfId="0" applyBorder="1" applyAlignment="1">
      <alignment horizontal="center" vertical="center"/>
    </xf>
    <xf numFmtId="1" fontId="2" fillId="0" borderId="18" xfId="0" applyNumberFormat="1" applyFont="1" applyBorder="1" applyAlignment="1">
      <alignment horizontal="right" vertical="center"/>
    </xf>
    <xf numFmtId="0" fontId="2" fillId="2" borderId="14" xfId="0" applyFont="1" applyFill="1" applyBorder="1" applyAlignment="1">
      <alignment horizontal="right" vertical="center"/>
    </xf>
    <xf numFmtId="164" fontId="2" fillId="2" borderId="15" xfId="0" applyNumberFormat="1" applyFont="1" applyFill="1" applyBorder="1" applyAlignment="1">
      <alignment horizontal="center" vertical="center"/>
    </xf>
    <xf numFmtId="0" fontId="2" fillId="0" borderId="0" xfId="0" applyFont="1" applyAlignment="1">
      <alignment vertical="center" wrapText="1"/>
    </xf>
    <xf numFmtId="0" fontId="2" fillId="2" borderId="4" xfId="0" applyFont="1" applyFill="1" applyBorder="1" applyAlignment="1">
      <alignment horizontal="right" vertical="center"/>
    </xf>
    <xf numFmtId="164" fontId="2" fillId="2" borderId="4" xfId="0" applyNumberFormat="1" applyFont="1" applyFill="1" applyBorder="1" applyAlignment="1">
      <alignment horizontal="center" vertical="center"/>
    </xf>
    <xf numFmtId="0" fontId="2" fillId="3" borderId="4" xfId="0" applyFont="1" applyFill="1" applyBorder="1" applyAlignment="1">
      <alignment horizontal="center" vertical="center"/>
    </xf>
    <xf numFmtId="0" fontId="3" fillId="0" borderId="0" xfId="0" applyFont="1" applyAlignment="1">
      <alignment horizontal="center" vertical="center"/>
    </xf>
    <xf numFmtId="0" fontId="6" fillId="0" borderId="0" xfId="0" applyFont="1" applyAlignment="1">
      <alignment vertical="center"/>
    </xf>
    <xf numFmtId="0" fontId="6" fillId="0" borderId="0" xfId="0" applyFont="1"/>
    <xf numFmtId="0" fontId="7" fillId="0" borderId="0" xfId="0" applyFont="1" applyAlignment="1">
      <alignment vertical="center"/>
    </xf>
    <xf numFmtId="0" fontId="7" fillId="0" borderId="0" xfId="0" applyFont="1"/>
    <xf numFmtId="0" fontId="8" fillId="0" borderId="0" xfId="0" applyFont="1"/>
    <xf numFmtId="0" fontId="9" fillId="0" borderId="0" xfId="0" applyFont="1" applyAlignment="1">
      <alignment vertical="center"/>
    </xf>
    <xf numFmtId="0" fontId="9" fillId="0" borderId="0" xfId="0" applyFont="1"/>
    <xf numFmtId="0" fontId="11" fillId="0" borderId="0" xfId="0" applyFont="1" applyAlignment="1">
      <alignment vertical="center"/>
    </xf>
    <xf numFmtId="0" fontId="11" fillId="0" borderId="0" xfId="0" applyFont="1"/>
    <xf numFmtId="0" fontId="10" fillId="0" borderId="0" xfId="0" applyFont="1" applyAlignment="1">
      <alignment vertical="center"/>
    </xf>
    <xf numFmtId="0" fontId="10" fillId="0" borderId="0" xfId="0" applyFont="1"/>
    <xf numFmtId="1" fontId="6" fillId="0" borderId="5" xfId="0" applyNumberFormat="1"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5" fillId="0" borderId="0" xfId="0" applyFont="1" applyAlignment="1">
      <alignment horizontal="left" vertical="top"/>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1">
    <cellStyle name="Normal" xfId="0" builtinId="0"/>
  </cellStyles>
  <dxfs count="46">
    <dxf>
      <numFmt numFmtId="164" formatCode="#,##0.00\ &quot;€&quo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dxf>
    <dxf>
      <border>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vertical="center" textRotation="0" wrapText="0" indent="0" justifyLastLine="0" shrinkToFit="0" readingOrder="0"/>
    </dxf>
    <dxf>
      <alignment horizontal="center" vertical="center" textRotation="0" wrapText="0" indent="0" justifyLastLine="0" shrinkToFit="0" readingOrder="0"/>
    </dxf>
    <dxf>
      <numFmt numFmtId="1" formatCode="0"/>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dxf>
    <dxf>
      <alignment horizontal="center" vertical="center" textRotation="0" wrapText="0" indent="0" justifyLastLine="0" shrinkToFit="0" readingOrder="0"/>
    </dxf>
    <dxf>
      <numFmt numFmtId="164" formatCode="#,##0.00\ &quot;€&quo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dxf>
    <dxf>
      <border>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vertical="center" textRotation="0" wrapText="0" indent="0" justifyLastLine="0" shrinkToFit="0" readingOrder="0"/>
    </dxf>
    <dxf>
      <alignment horizontal="center" vertical="center" textRotation="0" wrapText="0" indent="0" justifyLastLine="0" shrinkToFit="0" readingOrder="0"/>
    </dxf>
    <dxf>
      <numFmt numFmtId="1" formatCode="0"/>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dxf>
    <dxf>
      <alignment horizontal="center" vertical="center" textRotation="0" wrapText="0" indent="0" justifyLastLine="0" shrinkToFit="0" readingOrder="0"/>
    </dxf>
  </dxfs>
  <tableStyles count="0" defaultTableStyle="TableStyleMedium2" defaultPivotStyle="PivotStyleLight16"/>
  <colors>
    <mruColors>
      <color rgb="FFDDDDDD"/>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AE6A180-BEC4-4538-8D77-5A514022104D}" name="Tableau1" displayName="Tableau1" ref="A6:E39" totalsRowShown="0" headerRowDxfId="45" dataDxfId="44">
  <autoFilter ref="A6:E39" xr:uid="{EAE6A180-BEC4-4538-8D77-5A514022104D}"/>
  <tableColumns count="5">
    <tableColumn id="1" xr3:uid="{599D78DC-AFBE-4163-B0A9-36A6C62D7BFC}" name="Désignation matériels" dataDxfId="43"/>
    <tableColumn id="2" xr3:uid="{F2B96BFB-1A86-4979-974B-DB44610CE9C2}" name="Tarifs unitaires HT_x000a_(issus du BPU)" dataDxfId="42"/>
    <tableColumn id="3" xr3:uid="{35B46AC2-4341-4B35-904E-54B429B38BA9}" name="Qté" dataDxfId="41"/>
    <tableColumn id="4" xr3:uid="{4365CF06-699A-4BA1-8C7D-65B2C60C5C8A}" name="Prix total HT_x000a_(Col. B x Col. C)" dataDxfId="40"/>
    <tableColumn id="5" xr3:uid="{1908C7FC-0BA1-4004-AFD6-0A1B30900017}" name="Prix total TTC" dataDxfId="3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03021B7-DF94-4169-BB6B-96AD1EC84EDE}" name="Tableau2" displayName="Tableau2" ref="A43:F47" totalsRowShown="0" headerRowDxfId="38" dataDxfId="37">
  <autoFilter ref="A43:F47" xr:uid="{703021B7-DF94-4169-BB6B-96AD1EC84EDE}"/>
  <tableColumns count="6">
    <tableColumn id="1" xr3:uid="{6B7BF65E-22C7-4D35-8D2C-56CFD58B616C}" name="Désignation des interventions" dataDxfId="36"/>
    <tableColumn id="2" xr3:uid="{FD1C7C47-F048-49BF-A11E-9B9D1CB027F1}" name="Durée" dataDxfId="35"/>
    <tableColumn id="3" xr3:uid="{42852CC8-CE55-4A4B-A51A-F52249D68330}" name="Tarifs unitaires HT_x000a_(Issus du BPU)" dataDxfId="34"/>
    <tableColumn id="4" xr3:uid="{F8296CA4-7B93-447B-8788-72E9F053803B}" name="Quantité" dataDxfId="33"/>
    <tableColumn id="5" xr3:uid="{E9888D08-D567-42C0-83B0-97EECD06A0FB}" name="Prix total HT_x000a_(Col. C x Col. D)" dataDxfId="32"/>
    <tableColumn id="6" xr3:uid="{6C2C6041-714A-4A48-98C2-5C7824F702C6}" name="Prix total TTC" dataDxfId="31"/>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D62DFC2-F523-4955-9D04-94D29BA9682C}" name="Tableau3" displayName="Tableau3" ref="A51:C54" totalsRowShown="0" headerRowDxfId="30" dataDxfId="28" headerRowBorderDxfId="29" tableBorderDxfId="27" totalsRowBorderDxfId="26">
  <autoFilter ref="A51:C54" xr:uid="{1D62DFC2-F523-4955-9D04-94D29BA9682C}"/>
  <tableColumns count="3">
    <tableColumn id="1" xr3:uid="{52CD540C-B4E2-46F2-BEC3-945ED805DB3D}" name="Désignation des postes" dataDxfId="25"/>
    <tableColumn id="2" xr3:uid="{D0FF0EEB-BC1E-4BAD-82B6-7818ED8BC5C6}" name="Montant total HT" dataDxfId="24"/>
    <tableColumn id="3" xr3:uid="{71ABB6D2-9B66-4027-A223-F733B15FB2F1}" name="Montant total TTC" dataDxfId="23"/>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1C9DD7A-A462-4574-82DB-D93CB2767B75}" name="Tableau15" displayName="Tableau15" ref="A6:E40" totalsRowShown="0" headerRowDxfId="22" dataDxfId="21">
  <autoFilter ref="A6:E40" xr:uid="{31C9DD7A-A462-4574-82DB-D93CB2767B75}"/>
  <tableColumns count="5">
    <tableColumn id="1" xr3:uid="{6B44729E-7218-48D5-9202-A1402D0B9D42}" name="Désignation matériels" dataDxfId="20"/>
    <tableColumn id="2" xr3:uid="{9928AC7C-BA36-43F3-9144-EF15F75CA46E}" name="Tarifs unitaires HT_x000a_(issus du BPU)" dataDxfId="19"/>
    <tableColumn id="3" xr3:uid="{EB1D028D-2270-4B50-B2D3-E569B023C3E3}" name="Qté" dataDxfId="18"/>
    <tableColumn id="4" xr3:uid="{A6165959-5D00-4F94-8467-9D3F6B2592FC}" name="Prix total HT_x000a_(Col. B x col. C)" dataDxfId="17"/>
    <tableColumn id="5" xr3:uid="{FC4C1F2C-DD3B-4C85-8E76-43D24D212892}" name="Prix total TTC" dataDxfId="16"/>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510CB36-F0F0-460D-9580-FE8DE5A150D9}" name="Tableau26" displayName="Tableau26" ref="A44:F52" totalsRowShown="0" headerRowDxfId="15" dataDxfId="14">
  <autoFilter ref="A44:F52" xr:uid="{6510CB36-F0F0-460D-9580-FE8DE5A150D9}"/>
  <tableColumns count="6">
    <tableColumn id="1" xr3:uid="{911D2571-D320-49D7-85BC-D5565509EC7C}" name="Désignation des interventions" dataDxfId="13"/>
    <tableColumn id="2" xr3:uid="{9B8BA695-B4D4-47E8-B5A9-C81D7BD5F2FB}" name="Durée" dataDxfId="12"/>
    <tableColumn id="3" xr3:uid="{ECE72F25-DCFE-48C7-8048-7466B6E0E002}" name="Tarifs unitaires HT_x000a_(Issus du BPU)" dataDxfId="11"/>
    <tableColumn id="4" xr3:uid="{BD5FECC4-63A8-41F4-ACD7-2BA92E15C9DC}" name="Quantité" dataDxfId="10"/>
    <tableColumn id="5" xr3:uid="{E66FBF65-9D51-4885-BBC4-D04203287821}" name="Prix total HT_x000a_(Col. C x col. D)" dataDxfId="9"/>
    <tableColumn id="6" xr3:uid="{D43BB675-CF08-4C74-B836-11D669E27185}" name="Prix total TTC" dataDxfId="8"/>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7FBFBB5-2AD3-46D7-8EC4-9FED70ECC570}" name="Tableau37" displayName="Tableau37" ref="A56:C59" totalsRowShown="0" headerRowDxfId="7" dataDxfId="5" headerRowBorderDxfId="6" tableBorderDxfId="4" totalsRowBorderDxfId="3">
  <autoFilter ref="A56:C59" xr:uid="{47FBFBB5-2AD3-46D7-8EC4-9FED70ECC570}"/>
  <tableColumns count="3">
    <tableColumn id="1" xr3:uid="{A6E41E30-A891-40CD-BFD8-002DB8F4B3D4}" name="Désignation des postes" dataDxfId="2"/>
    <tableColumn id="2" xr3:uid="{3DC3E65F-1CCE-49C6-BB9E-BC560F8C132D}" name="Montant total HT" dataDxfId="1"/>
    <tableColumn id="3" xr3:uid="{1A285231-5DA2-4292-9375-7CC74AA95817}" name="Montant total TTC"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2.bin"/><Relationship Id="rId4" Type="http://schemas.openxmlformats.org/officeDocument/2006/relationships/table" Target="../tables/table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4"/>
  <sheetViews>
    <sheetView tabSelected="1" topLeftCell="A24" zoomScaleNormal="100" workbookViewId="0">
      <selection activeCell="K38" sqref="K38"/>
    </sheetView>
  </sheetViews>
  <sheetFormatPr baseColWidth="10" defaultColWidth="8.7265625" defaultRowHeight="14.5" x14ac:dyDescent="0.35"/>
  <cols>
    <col min="1" max="1" width="50.90625" customWidth="1"/>
    <col min="2" max="2" width="18.1796875" customWidth="1"/>
    <col min="3" max="3" width="18.81640625" customWidth="1"/>
    <col min="4" max="4" width="16.7265625" customWidth="1"/>
    <col min="5" max="5" width="17.453125" customWidth="1"/>
    <col min="6" max="6" width="15" customWidth="1"/>
    <col min="11" max="11" width="15.6328125" bestFit="1" customWidth="1"/>
  </cols>
  <sheetData>
    <row r="1" spans="1:20" ht="60.5" customHeight="1" thickBot="1" x14ac:dyDescent="0.4">
      <c r="A1" s="49" t="s">
        <v>100</v>
      </c>
      <c r="B1" s="50"/>
      <c r="C1" s="50"/>
      <c r="D1" s="50"/>
      <c r="E1" s="51"/>
    </row>
    <row r="2" spans="1:20" ht="7" customHeight="1" x14ac:dyDescent="0.35"/>
    <row r="3" spans="1:20" ht="17" customHeight="1" x14ac:dyDescent="0.35">
      <c r="A3" s="52" t="s">
        <v>18</v>
      </c>
      <c r="B3" s="52"/>
      <c r="C3" s="52"/>
      <c r="D3" s="52"/>
      <c r="E3" s="52"/>
      <c r="G3" s="18"/>
    </row>
    <row r="4" spans="1:20" ht="17" customHeight="1" x14ac:dyDescent="0.35">
      <c r="A4" s="19" t="s">
        <v>28</v>
      </c>
      <c r="B4" s="19"/>
      <c r="C4" s="19"/>
      <c r="D4" s="19"/>
      <c r="E4" s="19"/>
      <c r="G4" s="18"/>
    </row>
    <row r="5" spans="1:20" ht="9" customHeight="1" x14ac:dyDescent="0.35"/>
    <row r="6" spans="1:20" ht="31" customHeight="1" x14ac:dyDescent="0.35">
      <c r="A6" s="3" t="s">
        <v>0</v>
      </c>
      <c r="B6" s="17" t="s">
        <v>22</v>
      </c>
      <c r="C6" s="3" t="s">
        <v>17</v>
      </c>
      <c r="D6" s="17" t="s">
        <v>60</v>
      </c>
      <c r="E6" s="3" t="s">
        <v>16</v>
      </c>
      <c r="G6" s="2"/>
    </row>
    <row r="7" spans="1:20" ht="15" customHeight="1" x14ac:dyDescent="0.35">
      <c r="A7" s="3" t="s">
        <v>82</v>
      </c>
      <c r="B7" s="9">
        <v>0</v>
      </c>
      <c r="C7" s="13">
        <v>50</v>
      </c>
      <c r="D7" s="9">
        <f>(B7*C7)</f>
        <v>0</v>
      </c>
      <c r="E7" s="9">
        <f>(D7*1.2)</f>
        <v>0</v>
      </c>
      <c r="G7" s="2"/>
    </row>
    <row r="8" spans="1:20" ht="15" customHeight="1" x14ac:dyDescent="0.35">
      <c r="A8" s="3" t="s">
        <v>3</v>
      </c>
      <c r="B8" s="9">
        <v>0</v>
      </c>
      <c r="C8" s="13">
        <v>10</v>
      </c>
      <c r="D8" s="9">
        <f t="shared" ref="D8:D38" si="0">(B8*C8)</f>
        <v>0</v>
      </c>
      <c r="E8" s="9">
        <f t="shared" ref="E8:E38" si="1">(D8*1.2)</f>
        <v>0</v>
      </c>
      <c r="G8" s="2"/>
    </row>
    <row r="9" spans="1:20" ht="15" customHeight="1" x14ac:dyDescent="0.35">
      <c r="A9" s="3" t="s">
        <v>4</v>
      </c>
      <c r="B9" s="9">
        <v>0</v>
      </c>
      <c r="C9" s="13">
        <v>10</v>
      </c>
      <c r="D9" s="9">
        <f t="shared" si="0"/>
        <v>0</v>
      </c>
      <c r="E9" s="9">
        <f t="shared" si="1"/>
        <v>0</v>
      </c>
      <c r="G9" s="2"/>
      <c r="K9" s="41"/>
    </row>
    <row r="10" spans="1:20" ht="15" customHeight="1" x14ac:dyDescent="0.35">
      <c r="A10" s="3" t="s">
        <v>5</v>
      </c>
      <c r="B10" s="9">
        <v>0</v>
      </c>
      <c r="C10" s="13">
        <v>15</v>
      </c>
      <c r="D10" s="9">
        <f t="shared" si="0"/>
        <v>0</v>
      </c>
      <c r="E10" s="9">
        <f t="shared" si="1"/>
        <v>0</v>
      </c>
      <c r="G10" s="2"/>
    </row>
    <row r="11" spans="1:20" ht="15" customHeight="1" x14ac:dyDescent="0.35">
      <c r="A11" s="3" t="s">
        <v>83</v>
      </c>
      <c r="B11" s="9">
        <v>0</v>
      </c>
      <c r="C11" s="13">
        <v>14</v>
      </c>
      <c r="D11" s="9">
        <f t="shared" si="0"/>
        <v>0</v>
      </c>
      <c r="E11" s="9">
        <f t="shared" si="1"/>
        <v>0</v>
      </c>
      <c r="G11" s="39"/>
      <c r="H11" s="40"/>
      <c r="I11" s="40"/>
      <c r="J11" s="40"/>
      <c r="K11" s="40"/>
      <c r="L11" s="40"/>
      <c r="M11" s="40"/>
      <c r="N11" s="40"/>
      <c r="O11" s="40"/>
      <c r="P11" s="40"/>
      <c r="Q11" s="40"/>
      <c r="R11" s="40"/>
      <c r="S11" s="40"/>
      <c r="T11" s="40"/>
    </row>
    <row r="12" spans="1:20" ht="15" customHeight="1" x14ac:dyDescent="0.35">
      <c r="A12" s="3" t="s">
        <v>6</v>
      </c>
      <c r="B12" s="9">
        <v>0</v>
      </c>
      <c r="C12" s="13">
        <v>1</v>
      </c>
      <c r="D12" s="9">
        <f t="shared" si="0"/>
        <v>0</v>
      </c>
      <c r="E12" s="9">
        <f t="shared" si="1"/>
        <v>0</v>
      </c>
      <c r="G12" s="39"/>
      <c r="H12" s="40"/>
      <c r="I12" s="40"/>
      <c r="J12" s="40"/>
      <c r="K12" s="40"/>
      <c r="L12" s="40"/>
      <c r="M12" s="40"/>
      <c r="N12" s="40"/>
      <c r="O12" s="40"/>
      <c r="P12" s="40"/>
      <c r="Q12" s="40"/>
      <c r="R12" s="40"/>
      <c r="S12" s="40"/>
      <c r="T12" s="40"/>
    </row>
    <row r="13" spans="1:20" ht="15" customHeight="1" x14ac:dyDescent="0.35">
      <c r="A13" s="17" t="s">
        <v>84</v>
      </c>
      <c r="B13" s="9">
        <v>0</v>
      </c>
      <c r="C13" s="13">
        <v>10</v>
      </c>
      <c r="D13" s="9">
        <f t="shared" si="0"/>
        <v>0</v>
      </c>
      <c r="E13" s="9">
        <f t="shared" si="1"/>
        <v>0</v>
      </c>
      <c r="G13" s="39"/>
      <c r="H13" s="40"/>
      <c r="I13" s="40"/>
      <c r="J13" s="40"/>
      <c r="K13" s="40"/>
      <c r="L13" s="40"/>
      <c r="M13" s="40"/>
      <c r="N13" s="40"/>
      <c r="O13" s="40"/>
      <c r="P13" s="40"/>
      <c r="Q13" s="40"/>
      <c r="R13" s="40"/>
      <c r="S13" s="40"/>
      <c r="T13" s="40"/>
    </row>
    <row r="14" spans="1:20" ht="15" customHeight="1" x14ac:dyDescent="0.35">
      <c r="A14" s="3" t="s">
        <v>7</v>
      </c>
      <c r="B14" s="9">
        <v>0</v>
      </c>
      <c r="C14" s="13">
        <v>10</v>
      </c>
      <c r="D14" s="9">
        <f t="shared" si="0"/>
        <v>0</v>
      </c>
      <c r="E14" s="9">
        <f t="shared" si="1"/>
        <v>0</v>
      </c>
      <c r="G14" s="39"/>
      <c r="H14" s="40"/>
      <c r="I14" s="40"/>
      <c r="J14" s="40"/>
      <c r="K14" s="40"/>
      <c r="L14" s="40"/>
      <c r="M14" s="40"/>
      <c r="N14" s="40"/>
      <c r="O14" s="40"/>
      <c r="P14" s="40"/>
      <c r="Q14" s="40"/>
      <c r="R14" s="40"/>
      <c r="S14" s="40"/>
      <c r="T14" s="40"/>
    </row>
    <row r="15" spans="1:20" ht="15" customHeight="1" x14ac:dyDescent="0.35">
      <c r="A15" s="3" t="s">
        <v>63</v>
      </c>
      <c r="B15" s="9">
        <v>0</v>
      </c>
      <c r="C15" s="13">
        <v>20</v>
      </c>
      <c r="D15" s="9">
        <f t="shared" si="0"/>
        <v>0</v>
      </c>
      <c r="E15" s="9">
        <f t="shared" si="1"/>
        <v>0</v>
      </c>
      <c r="G15" s="39"/>
      <c r="H15" s="40"/>
      <c r="I15" s="40"/>
      <c r="J15" s="40"/>
      <c r="K15" s="40"/>
      <c r="L15" s="40"/>
      <c r="M15" s="40"/>
      <c r="N15" s="40"/>
      <c r="O15" s="40"/>
      <c r="P15" s="40"/>
      <c r="Q15" s="40"/>
      <c r="R15" s="40"/>
      <c r="S15" s="40"/>
      <c r="T15" s="40"/>
    </row>
    <row r="16" spans="1:20" ht="15" customHeight="1" x14ac:dyDescent="0.35">
      <c r="A16" s="3" t="s">
        <v>8</v>
      </c>
      <c r="B16" s="9">
        <v>0</v>
      </c>
      <c r="C16" s="13">
        <v>5</v>
      </c>
      <c r="D16" s="9">
        <f t="shared" si="0"/>
        <v>0</v>
      </c>
      <c r="E16" s="9">
        <f t="shared" si="1"/>
        <v>0</v>
      </c>
      <c r="G16" s="2"/>
    </row>
    <row r="17" spans="1:22" ht="28" customHeight="1" x14ac:dyDescent="0.35">
      <c r="A17" s="17" t="s">
        <v>85</v>
      </c>
      <c r="B17" s="9">
        <v>0</v>
      </c>
      <c r="C17" s="13">
        <v>1</v>
      </c>
      <c r="D17" s="9">
        <f t="shared" si="0"/>
        <v>0</v>
      </c>
      <c r="E17" s="9">
        <f t="shared" si="1"/>
        <v>0</v>
      </c>
      <c r="G17" s="37"/>
    </row>
    <row r="18" spans="1:22" ht="15" customHeight="1" x14ac:dyDescent="0.35">
      <c r="A18" s="3" t="s">
        <v>9</v>
      </c>
      <c r="B18" s="9">
        <v>0</v>
      </c>
      <c r="C18" s="13">
        <v>5</v>
      </c>
      <c r="D18" s="9">
        <f t="shared" si="0"/>
        <v>0</v>
      </c>
      <c r="E18" s="9">
        <f t="shared" si="1"/>
        <v>0</v>
      </c>
      <c r="G18" s="37"/>
    </row>
    <row r="19" spans="1:22" ht="15" customHeight="1" x14ac:dyDescent="0.35">
      <c r="A19" s="3" t="s">
        <v>64</v>
      </c>
      <c r="B19" s="9">
        <v>0</v>
      </c>
      <c r="C19" s="13">
        <v>20</v>
      </c>
      <c r="D19" s="9">
        <f t="shared" si="0"/>
        <v>0</v>
      </c>
      <c r="E19" s="9">
        <f t="shared" si="1"/>
        <v>0</v>
      </c>
      <c r="G19" s="42"/>
      <c r="H19" s="42"/>
      <c r="I19" s="42"/>
      <c r="J19" s="42"/>
      <c r="K19" s="42"/>
      <c r="L19" s="42"/>
      <c r="M19" s="42"/>
      <c r="N19" s="42"/>
      <c r="O19" s="43"/>
      <c r="P19" s="43"/>
      <c r="Q19" s="43"/>
      <c r="R19" s="43"/>
      <c r="S19" s="43"/>
      <c r="T19" s="43"/>
      <c r="U19" s="43"/>
      <c r="V19" s="43"/>
    </row>
    <row r="20" spans="1:22" ht="15" customHeight="1" x14ac:dyDescent="0.35">
      <c r="A20" s="17" t="s">
        <v>86</v>
      </c>
      <c r="B20" s="9">
        <v>0</v>
      </c>
      <c r="C20" s="13">
        <v>4</v>
      </c>
      <c r="D20" s="9">
        <f t="shared" si="0"/>
        <v>0</v>
      </c>
      <c r="E20" s="9">
        <f t="shared" si="1"/>
        <v>0</v>
      </c>
      <c r="G20" s="42"/>
      <c r="H20" s="43"/>
      <c r="I20" s="43"/>
      <c r="J20" s="43"/>
      <c r="K20" s="43"/>
      <c r="L20" s="43"/>
      <c r="M20" s="43"/>
      <c r="N20" s="43"/>
      <c r="O20" s="43"/>
      <c r="P20" s="43"/>
      <c r="Q20" s="43"/>
      <c r="R20" s="43"/>
    </row>
    <row r="21" spans="1:22" ht="15" customHeight="1" x14ac:dyDescent="0.35">
      <c r="A21" s="17" t="s">
        <v>87</v>
      </c>
      <c r="B21" s="9">
        <v>0</v>
      </c>
      <c r="C21" s="13">
        <v>4</v>
      </c>
      <c r="D21" s="9">
        <f t="shared" si="0"/>
        <v>0</v>
      </c>
      <c r="E21" s="9">
        <f t="shared" si="1"/>
        <v>0</v>
      </c>
      <c r="G21" s="42"/>
      <c r="H21" s="43"/>
      <c r="I21" s="43"/>
      <c r="J21" s="43"/>
      <c r="K21" s="43"/>
      <c r="L21" s="43"/>
      <c r="M21" s="43"/>
      <c r="N21" s="43"/>
      <c r="O21" s="43"/>
      <c r="P21" s="43"/>
      <c r="Q21" s="43"/>
      <c r="R21" s="43"/>
    </row>
    <row r="22" spans="1:22" ht="15" customHeight="1" x14ac:dyDescent="0.35">
      <c r="A22" s="17" t="s">
        <v>10</v>
      </c>
      <c r="B22" s="9">
        <v>0</v>
      </c>
      <c r="C22" s="13">
        <v>4</v>
      </c>
      <c r="D22" s="9">
        <f t="shared" si="0"/>
        <v>0</v>
      </c>
      <c r="E22" s="9">
        <f t="shared" si="1"/>
        <v>0</v>
      </c>
      <c r="G22" s="42"/>
      <c r="H22" s="43"/>
      <c r="I22" s="43"/>
      <c r="J22" s="43"/>
      <c r="K22" s="43"/>
      <c r="L22" s="43"/>
      <c r="M22" s="43"/>
      <c r="N22" s="43"/>
      <c r="O22" s="43"/>
      <c r="P22" s="43"/>
      <c r="Q22" s="43"/>
      <c r="R22" s="43"/>
    </row>
    <row r="23" spans="1:22" ht="15" customHeight="1" x14ac:dyDescent="0.35">
      <c r="A23" s="3" t="s">
        <v>88</v>
      </c>
      <c r="B23" s="9">
        <v>0</v>
      </c>
      <c r="C23" s="13">
        <v>1</v>
      </c>
      <c r="D23" s="9">
        <f t="shared" si="0"/>
        <v>0</v>
      </c>
      <c r="E23" s="9">
        <f t="shared" si="1"/>
        <v>0</v>
      </c>
      <c r="G23" s="42"/>
      <c r="H23" s="43"/>
      <c r="I23" s="43"/>
      <c r="J23" s="43"/>
      <c r="K23" s="43"/>
      <c r="L23" s="43"/>
      <c r="M23" s="43"/>
      <c r="N23" s="43"/>
      <c r="O23" s="43"/>
      <c r="P23" s="43"/>
      <c r="Q23" s="43"/>
      <c r="R23" s="43"/>
    </row>
    <row r="24" spans="1:22" ht="15" customHeight="1" x14ac:dyDescent="0.35">
      <c r="A24" s="3" t="s">
        <v>65</v>
      </c>
      <c r="B24" s="9">
        <v>0</v>
      </c>
      <c r="C24" s="13">
        <v>1</v>
      </c>
      <c r="D24" s="9">
        <f t="shared" si="0"/>
        <v>0</v>
      </c>
      <c r="E24" s="9">
        <f t="shared" si="1"/>
        <v>0</v>
      </c>
      <c r="G24" s="42"/>
      <c r="H24" s="43"/>
      <c r="I24" s="43"/>
      <c r="J24" s="43"/>
      <c r="K24" s="43"/>
      <c r="L24" s="43"/>
      <c r="M24" s="43"/>
      <c r="N24" s="43"/>
      <c r="O24" s="43"/>
      <c r="P24" s="43"/>
      <c r="Q24" s="43"/>
      <c r="R24" s="43"/>
    </row>
    <row r="25" spans="1:22" ht="15" customHeight="1" x14ac:dyDescent="0.35">
      <c r="A25" s="3" t="s">
        <v>89</v>
      </c>
      <c r="B25" s="9">
        <v>0</v>
      </c>
      <c r="C25" s="13">
        <v>8</v>
      </c>
      <c r="D25" s="9">
        <f t="shared" si="0"/>
        <v>0</v>
      </c>
      <c r="E25" s="9">
        <f t="shared" si="1"/>
        <v>0</v>
      </c>
      <c r="G25" s="42"/>
      <c r="H25" s="43"/>
      <c r="I25" s="43"/>
      <c r="J25" s="43"/>
      <c r="K25" s="43"/>
      <c r="L25" s="43"/>
      <c r="M25" s="43"/>
      <c r="N25" s="43"/>
      <c r="O25" s="43"/>
      <c r="P25" s="43"/>
      <c r="Q25" s="43"/>
      <c r="R25" s="43"/>
    </row>
    <row r="26" spans="1:22" ht="15" customHeight="1" x14ac:dyDescent="0.35">
      <c r="A26" s="3" t="s">
        <v>11</v>
      </c>
      <c r="B26" s="9">
        <v>0</v>
      </c>
      <c r="C26" s="13">
        <v>4</v>
      </c>
      <c r="D26" s="9">
        <f t="shared" si="0"/>
        <v>0</v>
      </c>
      <c r="E26" s="9">
        <f t="shared" si="1"/>
        <v>0</v>
      </c>
      <c r="G26" s="42"/>
      <c r="H26" s="43"/>
      <c r="I26" s="43"/>
      <c r="J26" s="43"/>
      <c r="K26" s="43"/>
      <c r="L26" s="43"/>
      <c r="M26" s="43"/>
      <c r="N26" s="43"/>
      <c r="O26" s="43"/>
      <c r="P26" s="43"/>
      <c r="Q26" s="43"/>
      <c r="R26" s="43"/>
    </row>
    <row r="27" spans="1:22" ht="15" customHeight="1" x14ac:dyDescent="0.35">
      <c r="A27" s="3" t="s">
        <v>12</v>
      </c>
      <c r="B27" s="9">
        <v>0</v>
      </c>
      <c r="C27" s="13">
        <v>40</v>
      </c>
      <c r="D27" s="9">
        <f t="shared" si="0"/>
        <v>0</v>
      </c>
      <c r="E27" s="9">
        <f t="shared" si="1"/>
        <v>0</v>
      </c>
      <c r="G27" s="42"/>
      <c r="H27" s="43"/>
      <c r="I27" s="43"/>
      <c r="J27" s="43"/>
      <c r="K27" s="43"/>
      <c r="L27" s="43"/>
      <c r="M27" s="43"/>
      <c r="N27" s="43"/>
      <c r="O27" s="43"/>
      <c r="P27" s="43"/>
      <c r="Q27" s="43"/>
      <c r="R27" s="43"/>
    </row>
    <row r="28" spans="1:22" ht="15" customHeight="1" x14ac:dyDescent="0.35">
      <c r="A28" s="3" t="s">
        <v>13</v>
      </c>
      <c r="B28" s="9">
        <v>0</v>
      </c>
      <c r="C28" s="13">
        <v>1</v>
      </c>
      <c r="D28" s="9">
        <f t="shared" si="0"/>
        <v>0</v>
      </c>
      <c r="E28" s="9">
        <f t="shared" si="1"/>
        <v>0</v>
      </c>
      <c r="G28" s="42"/>
      <c r="H28" s="43"/>
      <c r="I28" s="43"/>
      <c r="J28" s="43"/>
      <c r="K28" s="43"/>
      <c r="L28" s="43"/>
      <c r="M28" s="43"/>
      <c r="N28" s="43"/>
      <c r="O28" s="43"/>
      <c r="P28" s="43"/>
      <c r="Q28" s="43"/>
      <c r="R28" s="43"/>
    </row>
    <row r="29" spans="1:22" ht="15" customHeight="1" x14ac:dyDescent="0.35">
      <c r="A29" s="3" t="s">
        <v>14</v>
      </c>
      <c r="B29" s="9">
        <v>0</v>
      </c>
      <c r="C29" s="13">
        <v>1</v>
      </c>
      <c r="D29" s="9">
        <f t="shared" si="0"/>
        <v>0</v>
      </c>
      <c r="E29" s="9">
        <f t="shared" si="1"/>
        <v>0</v>
      </c>
      <c r="G29" s="42"/>
      <c r="H29" s="43"/>
      <c r="I29" s="43"/>
      <c r="J29" s="43"/>
      <c r="K29" s="43"/>
      <c r="L29" s="43"/>
      <c r="M29" s="43"/>
      <c r="N29" s="43"/>
      <c r="O29" s="43"/>
      <c r="P29" s="43"/>
      <c r="Q29" s="43"/>
      <c r="R29" s="43"/>
    </row>
    <row r="30" spans="1:22" ht="15" customHeight="1" x14ac:dyDescent="0.35">
      <c r="A30" s="3" t="s">
        <v>66</v>
      </c>
      <c r="B30" s="9">
        <v>0</v>
      </c>
      <c r="C30" s="13">
        <v>3</v>
      </c>
      <c r="D30" s="9">
        <f t="shared" si="0"/>
        <v>0</v>
      </c>
      <c r="E30" s="9">
        <f t="shared" si="1"/>
        <v>0</v>
      </c>
      <c r="G30" s="42"/>
      <c r="H30" s="43"/>
      <c r="I30" s="43"/>
      <c r="J30" s="43"/>
      <c r="K30" s="43"/>
      <c r="L30" s="43"/>
      <c r="M30" s="43"/>
      <c r="N30" s="43"/>
      <c r="O30" s="43"/>
      <c r="P30" s="43"/>
      <c r="Q30" s="43"/>
      <c r="R30" s="43"/>
    </row>
    <row r="31" spans="1:22" ht="15" customHeight="1" x14ac:dyDescent="0.35">
      <c r="A31" s="3" t="s">
        <v>67</v>
      </c>
      <c r="B31" s="9">
        <v>0</v>
      </c>
      <c r="C31" s="13">
        <v>12</v>
      </c>
      <c r="D31" s="9">
        <f t="shared" si="0"/>
        <v>0</v>
      </c>
      <c r="E31" s="9">
        <f t="shared" si="1"/>
        <v>0</v>
      </c>
      <c r="G31" s="42"/>
      <c r="H31" s="43"/>
      <c r="I31" s="43"/>
      <c r="J31" s="43"/>
      <c r="K31" s="43"/>
      <c r="L31" s="43"/>
      <c r="M31" s="43"/>
      <c r="N31" s="43"/>
      <c r="O31" s="43"/>
      <c r="P31" s="43"/>
      <c r="Q31" s="43"/>
      <c r="R31" s="43"/>
    </row>
    <row r="32" spans="1:22" ht="15" customHeight="1" x14ac:dyDescent="0.35">
      <c r="A32" s="3" t="s">
        <v>80</v>
      </c>
      <c r="B32" s="9">
        <v>0</v>
      </c>
      <c r="C32" s="13">
        <v>8</v>
      </c>
      <c r="D32" s="9">
        <f t="shared" si="0"/>
        <v>0</v>
      </c>
      <c r="E32" s="9">
        <f t="shared" si="1"/>
        <v>0</v>
      </c>
      <c r="G32" s="42"/>
      <c r="H32" s="43"/>
      <c r="I32" s="43"/>
      <c r="J32" s="43"/>
      <c r="K32" s="43"/>
      <c r="L32" s="43"/>
      <c r="M32" s="43"/>
      <c r="N32" s="43"/>
      <c r="O32" s="43"/>
      <c r="P32" s="43"/>
      <c r="Q32" s="43"/>
      <c r="R32" s="43"/>
    </row>
    <row r="33" spans="1:18" ht="15" customHeight="1" x14ac:dyDescent="0.35">
      <c r="A33" s="3" t="s">
        <v>81</v>
      </c>
      <c r="B33" s="9">
        <v>0</v>
      </c>
      <c r="C33" s="13">
        <v>6</v>
      </c>
      <c r="D33" s="9">
        <f t="shared" si="0"/>
        <v>0</v>
      </c>
      <c r="E33" s="9">
        <f t="shared" si="1"/>
        <v>0</v>
      </c>
      <c r="G33" s="42"/>
      <c r="H33" s="43"/>
      <c r="I33" s="43"/>
      <c r="J33" s="43"/>
      <c r="K33" s="43"/>
      <c r="L33" s="43"/>
      <c r="M33" s="43"/>
      <c r="N33" s="43"/>
      <c r="O33" s="43"/>
      <c r="P33" s="43"/>
      <c r="Q33" s="43"/>
      <c r="R33" s="43"/>
    </row>
    <row r="34" spans="1:18" ht="15" customHeight="1" x14ac:dyDescent="0.35">
      <c r="A34" s="3" t="s">
        <v>15</v>
      </c>
      <c r="B34" s="9">
        <v>0</v>
      </c>
      <c r="C34" s="13">
        <v>1</v>
      </c>
      <c r="D34" s="9">
        <f t="shared" si="0"/>
        <v>0</v>
      </c>
      <c r="E34" s="9">
        <f t="shared" si="1"/>
        <v>0</v>
      </c>
      <c r="G34" s="42"/>
      <c r="H34" s="43"/>
      <c r="I34" s="43"/>
      <c r="J34" s="43"/>
      <c r="K34" s="43"/>
      <c r="L34" s="43"/>
      <c r="M34" s="43"/>
      <c r="N34" s="43"/>
      <c r="O34" s="43"/>
      <c r="P34" s="43"/>
      <c r="Q34" s="43"/>
      <c r="R34" s="43"/>
    </row>
    <row r="35" spans="1:18" ht="15" customHeight="1" x14ac:dyDescent="0.35">
      <c r="A35" s="3" t="s">
        <v>90</v>
      </c>
      <c r="B35" s="9">
        <v>0</v>
      </c>
      <c r="C35" s="13">
        <v>2</v>
      </c>
      <c r="D35" s="9">
        <f t="shared" si="0"/>
        <v>0</v>
      </c>
      <c r="E35" s="9">
        <f t="shared" si="1"/>
        <v>0</v>
      </c>
      <c r="G35" s="42"/>
      <c r="H35" s="43"/>
      <c r="I35" s="43"/>
      <c r="J35" s="43"/>
      <c r="K35" s="43"/>
      <c r="L35" s="43"/>
      <c r="M35" s="43"/>
      <c r="N35" s="43"/>
      <c r="O35" s="43"/>
      <c r="P35" s="43"/>
      <c r="Q35" s="43"/>
      <c r="R35" s="43"/>
    </row>
    <row r="36" spans="1:18" ht="15" customHeight="1" x14ac:dyDescent="0.35">
      <c r="A36" s="3" t="s">
        <v>68</v>
      </c>
      <c r="B36" s="9">
        <v>0</v>
      </c>
      <c r="C36" s="13">
        <v>4</v>
      </c>
      <c r="D36" s="9">
        <f t="shared" si="0"/>
        <v>0</v>
      </c>
      <c r="E36" s="9">
        <f t="shared" si="1"/>
        <v>0</v>
      </c>
      <c r="G36" s="42"/>
      <c r="H36" s="43"/>
      <c r="I36" s="43"/>
      <c r="J36" s="43"/>
      <c r="K36" s="43"/>
      <c r="L36" s="43"/>
      <c r="M36" s="43"/>
      <c r="N36" s="43"/>
      <c r="O36" s="43"/>
      <c r="P36" s="43"/>
      <c r="Q36" s="43"/>
      <c r="R36" s="43"/>
    </row>
    <row r="37" spans="1:18" ht="15" customHeight="1" x14ac:dyDescent="0.35">
      <c r="A37" s="4" t="s">
        <v>58</v>
      </c>
      <c r="B37" s="9">
        <v>0</v>
      </c>
      <c r="C37" s="14">
        <v>1</v>
      </c>
      <c r="D37" s="9">
        <f t="shared" si="0"/>
        <v>0</v>
      </c>
      <c r="E37" s="9">
        <f t="shared" si="1"/>
        <v>0</v>
      </c>
      <c r="G37" s="43"/>
      <c r="H37" s="43"/>
      <c r="I37" s="43"/>
      <c r="J37" s="43"/>
      <c r="K37" s="43"/>
      <c r="L37" s="43"/>
      <c r="M37" s="43"/>
      <c r="N37" s="43"/>
      <c r="O37" s="43"/>
      <c r="P37" s="43"/>
      <c r="Q37" s="43"/>
      <c r="R37" s="43"/>
    </row>
    <row r="38" spans="1:18" ht="15" customHeight="1" thickBot="1" x14ac:dyDescent="0.4">
      <c r="A38" s="3" t="s">
        <v>91</v>
      </c>
      <c r="B38" s="9">
        <v>0</v>
      </c>
      <c r="C38" s="13">
        <v>1</v>
      </c>
      <c r="D38" s="9">
        <f t="shared" si="0"/>
        <v>0</v>
      </c>
      <c r="E38" s="9">
        <f t="shared" si="1"/>
        <v>0</v>
      </c>
      <c r="G38" s="43"/>
      <c r="H38" s="43"/>
      <c r="I38" s="43"/>
      <c r="J38" s="43"/>
      <c r="K38" s="43"/>
      <c r="L38" s="43"/>
      <c r="M38" s="43"/>
      <c r="N38" s="43"/>
      <c r="O38" s="43"/>
      <c r="P38" s="43"/>
      <c r="Q38" s="43"/>
      <c r="R38" s="43"/>
    </row>
    <row r="39" spans="1:18" ht="18" customHeight="1" thickBot="1" x14ac:dyDescent="0.4">
      <c r="A39" s="6"/>
      <c r="B39" s="7"/>
      <c r="C39" s="8" t="s">
        <v>23</v>
      </c>
      <c r="D39" s="12">
        <f>SUBTOTAL(109,D7:D38)</f>
        <v>0</v>
      </c>
      <c r="E39" s="12">
        <f>SUBTOTAL(109,E7:E38)</f>
        <v>0</v>
      </c>
    </row>
    <row r="40" spans="1:18" ht="9" customHeight="1" x14ac:dyDescent="0.35"/>
    <row r="41" spans="1:18" x14ac:dyDescent="0.35">
      <c r="A41" s="1" t="s">
        <v>27</v>
      </c>
    </row>
    <row r="42" spans="1:18" ht="9" customHeight="1" x14ac:dyDescent="0.35"/>
    <row r="43" spans="1:18" ht="27.5" customHeight="1" x14ac:dyDescent="0.35">
      <c r="A43" s="3" t="s">
        <v>19</v>
      </c>
      <c r="B43" s="3" t="s">
        <v>20</v>
      </c>
      <c r="C43" s="17" t="s">
        <v>21</v>
      </c>
      <c r="D43" s="3" t="s">
        <v>1</v>
      </c>
      <c r="E43" s="17" t="s">
        <v>59</v>
      </c>
      <c r="F43" s="3" t="s">
        <v>16</v>
      </c>
    </row>
    <row r="44" spans="1:18" ht="15" customHeight="1" x14ac:dyDescent="0.35">
      <c r="A44" s="3" t="s">
        <v>35</v>
      </c>
      <c r="B44" s="3" t="s">
        <v>25</v>
      </c>
      <c r="C44" s="9">
        <v>0</v>
      </c>
      <c r="D44" s="13">
        <v>2</v>
      </c>
      <c r="E44" s="9">
        <f>(C44*D44)</f>
        <v>0</v>
      </c>
      <c r="F44" s="9">
        <f>(E44*1.2)</f>
        <v>0</v>
      </c>
    </row>
    <row r="45" spans="1:18" ht="15" customHeight="1" x14ac:dyDescent="0.35">
      <c r="A45" s="3" t="s">
        <v>36</v>
      </c>
      <c r="B45" s="3" t="s">
        <v>25</v>
      </c>
      <c r="C45" s="9">
        <v>0</v>
      </c>
      <c r="D45" s="13">
        <v>5</v>
      </c>
      <c r="E45" s="9">
        <f t="shared" ref="E45:E46" si="2">(C45*D45)</f>
        <v>0</v>
      </c>
      <c r="F45" s="9">
        <f t="shared" ref="F45:F46" si="3">(E45*1.2)</f>
        <v>0</v>
      </c>
    </row>
    <row r="46" spans="1:18" ht="15" customHeight="1" thickBot="1" x14ac:dyDescent="0.4">
      <c r="A46" s="4" t="s">
        <v>37</v>
      </c>
      <c r="B46" s="4" t="s">
        <v>26</v>
      </c>
      <c r="C46" s="9">
        <v>0</v>
      </c>
      <c r="D46" s="14">
        <v>2</v>
      </c>
      <c r="E46" s="9">
        <f t="shared" si="2"/>
        <v>0</v>
      </c>
      <c r="F46" s="9">
        <f t="shared" si="3"/>
        <v>0</v>
      </c>
    </row>
    <row r="47" spans="1:18" ht="18" customHeight="1" thickBot="1" x14ac:dyDescent="0.4">
      <c r="A47" s="6"/>
      <c r="B47" s="7"/>
      <c r="C47" s="7"/>
      <c r="D47" s="20" t="s">
        <v>24</v>
      </c>
      <c r="E47" s="11">
        <f>SUBTOTAL(109,E44:E46)</f>
        <v>0</v>
      </c>
      <c r="F47" s="11">
        <f>SUBTOTAL(109,F44:F46)</f>
        <v>0</v>
      </c>
    </row>
    <row r="48" spans="1:18" ht="9" customHeight="1" x14ac:dyDescent="0.35"/>
    <row r="49" spans="1:3" x14ac:dyDescent="0.35">
      <c r="A49" s="1" t="s">
        <v>41</v>
      </c>
    </row>
    <row r="50" spans="1:3" ht="9" customHeight="1" x14ac:dyDescent="0.35"/>
    <row r="51" spans="1:3" ht="18.5" customHeight="1" x14ac:dyDescent="0.35">
      <c r="A51" s="21" t="s">
        <v>29</v>
      </c>
      <c r="B51" s="15" t="s">
        <v>30</v>
      </c>
      <c r="C51" s="22" t="s">
        <v>34</v>
      </c>
    </row>
    <row r="52" spans="1:3" ht="15" customHeight="1" x14ac:dyDescent="0.35">
      <c r="A52" s="5" t="s">
        <v>31</v>
      </c>
      <c r="B52" s="9">
        <f>(D39)</f>
        <v>0</v>
      </c>
      <c r="C52" s="24">
        <f>(E39)</f>
        <v>0</v>
      </c>
    </row>
    <row r="53" spans="1:3" ht="15" customHeight="1" thickBot="1" x14ac:dyDescent="0.4">
      <c r="A53" s="23" t="s">
        <v>32</v>
      </c>
      <c r="B53" s="10">
        <f>(E47)</f>
        <v>0</v>
      </c>
      <c r="C53" s="25">
        <f>(F47)</f>
        <v>0</v>
      </c>
    </row>
    <row r="54" spans="1:3" ht="18" customHeight="1" thickBot="1" x14ac:dyDescent="0.4">
      <c r="A54" s="26" t="s">
        <v>33</v>
      </c>
      <c r="B54" s="12">
        <f>SUBTOTAL(109,B52:B53)</f>
        <v>0</v>
      </c>
      <c r="C54" s="12">
        <f>SUBTOTAL(109,C52:C53)</f>
        <v>0</v>
      </c>
    </row>
  </sheetData>
  <sheetProtection algorithmName="SHA-512" hashValue="8nlULBCBeA4IR2RmQ0rk36p3Gw3dJCzrqz2olRLaSc9cx15/QR+YoMxxYjCtN43N+cXOT5omqErjAQPjdMAz9g==" saltValue="Cxms8mYRLJ9cCrYKuQFxrw==" spinCount="100000" sheet="1" objects="1" scenarios="1"/>
  <mergeCells count="2">
    <mergeCell ref="A1:E1"/>
    <mergeCell ref="A3:E3"/>
  </mergeCells>
  <pageMargins left="0.42" right="0.39370078740157483" top="0.51181102362204722" bottom="0.5" header="0.31496062992125984" footer="0.36"/>
  <pageSetup paperSize="9" orientation="landscape" r:id="rId1"/>
  <headerFooter>
    <oddFooter>&amp;RPage &amp;P sur &amp;N</oddFooter>
  </headerFooter>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D049B-B099-41D1-AA84-3F4E4E505C48}">
  <dimension ref="A1:N61"/>
  <sheetViews>
    <sheetView topLeftCell="A30" zoomScaleNormal="100" workbookViewId="0">
      <selection activeCell="A6" sqref="A6:A59"/>
    </sheetView>
  </sheetViews>
  <sheetFormatPr baseColWidth="10" defaultColWidth="8.7265625" defaultRowHeight="14.5" x14ac:dyDescent="0.35"/>
  <cols>
    <col min="1" max="1" width="50.81640625" customWidth="1"/>
    <col min="2" max="2" width="18.1796875" customWidth="1"/>
    <col min="3" max="3" width="17" customWidth="1"/>
    <col min="4" max="4" width="16.7265625" customWidth="1"/>
    <col min="5" max="5" width="16.81640625" customWidth="1"/>
    <col min="6" max="6" width="16.1796875" customWidth="1"/>
  </cols>
  <sheetData>
    <row r="1" spans="1:12" ht="60.5" customHeight="1" thickBot="1" x14ac:dyDescent="0.4">
      <c r="A1" s="49" t="s">
        <v>100</v>
      </c>
      <c r="B1" s="50"/>
      <c r="C1" s="50"/>
      <c r="D1" s="50"/>
      <c r="E1" s="51"/>
    </row>
    <row r="2" spans="1:12" ht="7" customHeight="1" x14ac:dyDescent="0.35"/>
    <row r="3" spans="1:12" ht="17" customHeight="1" x14ac:dyDescent="0.35">
      <c r="A3" s="52" t="s">
        <v>39</v>
      </c>
      <c r="B3" s="52"/>
      <c r="C3" s="52"/>
      <c r="D3" s="52"/>
      <c r="E3" s="52"/>
      <c r="G3" s="18"/>
    </row>
    <row r="4" spans="1:12" ht="17" customHeight="1" x14ac:dyDescent="0.35">
      <c r="A4" s="19" t="s">
        <v>28</v>
      </c>
      <c r="B4" s="19"/>
      <c r="C4" s="19"/>
      <c r="D4" s="19"/>
      <c r="E4" s="19"/>
      <c r="G4" s="18"/>
    </row>
    <row r="5" spans="1:12" ht="9" customHeight="1" x14ac:dyDescent="0.35"/>
    <row r="6" spans="1:12" ht="31" customHeight="1" x14ac:dyDescent="0.35">
      <c r="A6" s="3" t="s">
        <v>0</v>
      </c>
      <c r="B6" s="17" t="s">
        <v>22</v>
      </c>
      <c r="C6" s="3" t="s">
        <v>17</v>
      </c>
      <c r="D6" s="17" t="s">
        <v>62</v>
      </c>
      <c r="E6" s="3" t="s">
        <v>16</v>
      </c>
      <c r="G6" s="2"/>
    </row>
    <row r="7" spans="1:12" ht="15" customHeight="1" x14ac:dyDescent="0.35">
      <c r="A7" s="3" t="s">
        <v>2</v>
      </c>
      <c r="B7" s="9">
        <v>0</v>
      </c>
      <c r="C7" s="13">
        <v>30</v>
      </c>
      <c r="D7" s="9">
        <f>(B7*C7)</f>
        <v>0</v>
      </c>
      <c r="E7" s="9">
        <f>(D7*1.2)</f>
        <v>0</v>
      </c>
      <c r="G7" s="2"/>
    </row>
    <row r="8" spans="1:12" ht="15" customHeight="1" x14ac:dyDescent="0.35">
      <c r="A8" s="3" t="s">
        <v>48</v>
      </c>
      <c r="B8" s="9">
        <v>0</v>
      </c>
      <c r="C8" s="13">
        <v>30</v>
      </c>
      <c r="D8" s="9">
        <f t="shared" ref="D8:D39" si="0">(B8*C8)</f>
        <v>0</v>
      </c>
      <c r="E8" s="9">
        <f t="shared" ref="E8:E39" si="1">(D8*1.2)</f>
        <v>0</v>
      </c>
      <c r="G8" s="2"/>
    </row>
    <row r="9" spans="1:12" ht="15" customHeight="1" x14ac:dyDescent="0.35">
      <c r="A9" s="3" t="s">
        <v>49</v>
      </c>
      <c r="B9" s="9">
        <v>0</v>
      </c>
      <c r="C9" s="13">
        <v>30</v>
      </c>
      <c r="D9" s="9">
        <f t="shared" si="0"/>
        <v>0</v>
      </c>
      <c r="E9" s="9">
        <f t="shared" si="1"/>
        <v>0</v>
      </c>
      <c r="G9" s="37"/>
    </row>
    <row r="10" spans="1:12" ht="15" customHeight="1" x14ac:dyDescent="0.35">
      <c r="A10" s="3" t="s">
        <v>92</v>
      </c>
      <c r="B10" s="9">
        <v>0</v>
      </c>
      <c r="C10" s="13">
        <v>10</v>
      </c>
      <c r="D10" s="9">
        <f t="shared" si="0"/>
        <v>0</v>
      </c>
      <c r="E10" s="9">
        <f t="shared" si="1"/>
        <v>0</v>
      </c>
      <c r="G10" s="18"/>
    </row>
    <row r="11" spans="1:12" ht="15" customHeight="1" x14ac:dyDescent="0.35">
      <c r="A11" s="3" t="s">
        <v>93</v>
      </c>
      <c r="B11" s="9">
        <v>0</v>
      </c>
      <c r="C11" s="13">
        <v>10</v>
      </c>
      <c r="D11" s="9">
        <f t="shared" si="0"/>
        <v>0</v>
      </c>
      <c r="E11" s="9">
        <f t="shared" si="1"/>
        <v>0</v>
      </c>
      <c r="G11" s="37"/>
    </row>
    <row r="12" spans="1:12" ht="15" customHeight="1" x14ac:dyDescent="0.35">
      <c r="A12" s="3" t="s">
        <v>5</v>
      </c>
      <c r="B12" s="9">
        <v>0</v>
      </c>
      <c r="C12" s="13">
        <v>8</v>
      </c>
      <c r="D12" s="9">
        <f t="shared" si="0"/>
        <v>0</v>
      </c>
      <c r="E12" s="9">
        <f t="shared" si="1"/>
        <v>0</v>
      </c>
      <c r="G12" s="2"/>
    </row>
    <row r="13" spans="1:12" ht="15" customHeight="1" x14ac:dyDescent="0.35">
      <c r="A13" s="17" t="s">
        <v>50</v>
      </c>
      <c r="B13" s="9">
        <v>0</v>
      </c>
      <c r="C13" s="13">
        <v>8</v>
      </c>
      <c r="D13" s="9">
        <f t="shared" si="0"/>
        <v>0</v>
      </c>
      <c r="E13" s="9">
        <f t="shared" si="1"/>
        <v>0</v>
      </c>
      <c r="G13" s="37"/>
    </row>
    <row r="14" spans="1:12" ht="15" customHeight="1" x14ac:dyDescent="0.35">
      <c r="A14" s="3" t="s">
        <v>51</v>
      </c>
      <c r="B14" s="9">
        <v>0</v>
      </c>
      <c r="C14" s="13">
        <v>10</v>
      </c>
      <c r="D14" s="9">
        <f t="shared" si="0"/>
        <v>0</v>
      </c>
      <c r="E14" s="9">
        <f t="shared" si="1"/>
        <v>0</v>
      </c>
      <c r="G14" s="37"/>
    </row>
    <row r="15" spans="1:12" ht="15" customHeight="1" x14ac:dyDescent="0.35">
      <c r="A15" s="3" t="s">
        <v>94</v>
      </c>
      <c r="B15" s="9">
        <v>0</v>
      </c>
      <c r="C15" s="13">
        <v>10</v>
      </c>
      <c r="D15" s="9">
        <f t="shared" si="0"/>
        <v>0</v>
      </c>
      <c r="E15" s="9">
        <f t="shared" si="1"/>
        <v>0</v>
      </c>
      <c r="G15" s="18"/>
    </row>
    <row r="16" spans="1:12" ht="15" customHeight="1" x14ac:dyDescent="0.35">
      <c r="A16" s="3" t="s">
        <v>95</v>
      </c>
      <c r="B16" s="9">
        <v>0</v>
      </c>
      <c r="C16" s="13">
        <v>35</v>
      </c>
      <c r="D16" s="9">
        <f t="shared" si="0"/>
        <v>0</v>
      </c>
      <c r="E16" s="9">
        <f t="shared" si="1"/>
        <v>0</v>
      </c>
      <c r="G16" s="44"/>
      <c r="H16" s="45"/>
      <c r="I16" s="45"/>
      <c r="J16" s="45"/>
      <c r="K16" s="45"/>
      <c r="L16" s="45"/>
    </row>
    <row r="17" spans="1:14" ht="15" customHeight="1" x14ac:dyDescent="0.35">
      <c r="A17" s="17" t="s">
        <v>8</v>
      </c>
      <c r="B17" s="9">
        <v>0</v>
      </c>
      <c r="C17" s="13">
        <v>3</v>
      </c>
      <c r="D17" s="9">
        <f t="shared" si="0"/>
        <v>0</v>
      </c>
      <c r="E17" s="9">
        <f t="shared" si="1"/>
        <v>0</v>
      </c>
      <c r="G17" s="37"/>
    </row>
    <row r="18" spans="1:14" ht="15" customHeight="1" x14ac:dyDescent="0.35">
      <c r="A18" s="36" t="s">
        <v>96</v>
      </c>
      <c r="B18" s="9">
        <v>0</v>
      </c>
      <c r="C18" s="13">
        <v>1</v>
      </c>
      <c r="D18" s="9">
        <f t="shared" si="0"/>
        <v>0</v>
      </c>
      <c r="E18" s="9">
        <f t="shared" si="1"/>
        <v>0</v>
      </c>
      <c r="G18" s="46"/>
      <c r="H18" s="47"/>
      <c r="I18" s="47"/>
      <c r="J18" s="47"/>
      <c r="K18" s="47"/>
      <c r="L18" s="47"/>
      <c r="M18" s="47"/>
      <c r="N18" s="47"/>
    </row>
    <row r="19" spans="1:14" ht="15" customHeight="1" x14ac:dyDescent="0.35">
      <c r="A19" s="3" t="s">
        <v>9</v>
      </c>
      <c r="B19" s="9">
        <v>0</v>
      </c>
      <c r="C19" s="13">
        <v>5</v>
      </c>
      <c r="D19" s="9">
        <f t="shared" si="0"/>
        <v>0</v>
      </c>
      <c r="E19" s="9">
        <f t="shared" si="1"/>
        <v>0</v>
      </c>
      <c r="G19" s="37"/>
    </row>
    <row r="20" spans="1:14" ht="15" customHeight="1" x14ac:dyDescent="0.35">
      <c r="A20" s="17" t="s">
        <v>69</v>
      </c>
      <c r="B20" s="9">
        <v>0</v>
      </c>
      <c r="C20" s="48">
        <v>50</v>
      </c>
      <c r="D20" s="9">
        <f t="shared" si="0"/>
        <v>0</v>
      </c>
      <c r="E20" s="9">
        <f t="shared" si="1"/>
        <v>0</v>
      </c>
      <c r="G20" s="18"/>
    </row>
    <row r="21" spans="1:14" ht="15" customHeight="1" x14ac:dyDescent="0.35">
      <c r="A21" s="17" t="s">
        <v>52</v>
      </c>
      <c r="B21" s="9">
        <v>0</v>
      </c>
      <c r="C21" s="13">
        <v>15</v>
      </c>
      <c r="D21" s="9">
        <f t="shared" si="0"/>
        <v>0</v>
      </c>
      <c r="E21" s="9">
        <f t="shared" si="1"/>
        <v>0</v>
      </c>
      <c r="G21" s="2"/>
    </row>
    <row r="22" spans="1:14" ht="15" customHeight="1" x14ac:dyDescent="0.35">
      <c r="A22" s="17" t="s">
        <v>97</v>
      </c>
      <c r="B22" s="9">
        <v>0</v>
      </c>
      <c r="C22" s="13">
        <v>1</v>
      </c>
      <c r="D22" s="9">
        <f t="shared" si="0"/>
        <v>0</v>
      </c>
      <c r="E22" s="9">
        <f t="shared" si="1"/>
        <v>0</v>
      </c>
      <c r="G22" s="18"/>
    </row>
    <row r="23" spans="1:14" ht="15" customHeight="1" x14ac:dyDescent="0.35">
      <c r="A23" s="17" t="s">
        <v>53</v>
      </c>
      <c r="B23" s="9">
        <v>0</v>
      </c>
      <c r="C23" s="13">
        <v>6</v>
      </c>
      <c r="D23" s="9">
        <f t="shared" si="0"/>
        <v>0</v>
      </c>
      <c r="E23" s="9">
        <f t="shared" si="1"/>
        <v>0</v>
      </c>
      <c r="G23" s="2"/>
    </row>
    <row r="24" spans="1:14" ht="15" customHeight="1" x14ac:dyDescent="0.35">
      <c r="A24" s="3" t="s">
        <v>54</v>
      </c>
      <c r="B24" s="9">
        <v>0</v>
      </c>
      <c r="C24" s="13">
        <v>6</v>
      </c>
      <c r="D24" s="9">
        <f t="shared" si="0"/>
        <v>0</v>
      </c>
      <c r="E24" s="9">
        <f t="shared" si="1"/>
        <v>0</v>
      </c>
      <c r="G24" s="2"/>
    </row>
    <row r="25" spans="1:14" ht="15" customHeight="1" x14ac:dyDescent="0.35">
      <c r="A25" s="3" t="s">
        <v>55</v>
      </c>
      <c r="B25" s="9">
        <v>0</v>
      </c>
      <c r="C25" s="13">
        <v>6</v>
      </c>
      <c r="D25" s="9">
        <f t="shared" si="0"/>
        <v>0</v>
      </c>
      <c r="E25" s="9">
        <f t="shared" si="1"/>
        <v>0</v>
      </c>
      <c r="G25" s="2"/>
    </row>
    <row r="26" spans="1:14" ht="15" customHeight="1" x14ac:dyDescent="0.35">
      <c r="A26" s="3" t="s">
        <v>98</v>
      </c>
      <c r="B26" s="9">
        <v>0</v>
      </c>
      <c r="C26" s="13">
        <v>50</v>
      </c>
      <c r="D26" s="9">
        <f t="shared" si="0"/>
        <v>0</v>
      </c>
      <c r="E26" s="9">
        <f t="shared" si="1"/>
        <v>0</v>
      </c>
      <c r="G26" s="2"/>
    </row>
    <row r="27" spans="1:14" ht="15" customHeight="1" x14ac:dyDescent="0.35">
      <c r="A27" s="3" t="s">
        <v>70</v>
      </c>
      <c r="B27" s="9">
        <v>0</v>
      </c>
      <c r="C27" s="13">
        <v>6</v>
      </c>
      <c r="D27" s="9">
        <f t="shared" si="0"/>
        <v>0</v>
      </c>
      <c r="E27" s="9">
        <f t="shared" si="1"/>
        <v>0</v>
      </c>
      <c r="G27" s="18"/>
    </row>
    <row r="28" spans="1:14" ht="15" customHeight="1" x14ac:dyDescent="0.35">
      <c r="A28" s="3" t="s">
        <v>56</v>
      </c>
      <c r="B28" s="9">
        <v>0</v>
      </c>
      <c r="C28" s="13">
        <v>1</v>
      </c>
      <c r="D28" s="9">
        <f t="shared" si="0"/>
        <v>0</v>
      </c>
      <c r="E28" s="9">
        <f t="shared" si="1"/>
        <v>0</v>
      </c>
      <c r="G28" s="37"/>
    </row>
    <row r="29" spans="1:14" ht="15" customHeight="1" x14ac:dyDescent="0.35">
      <c r="A29" s="3" t="s">
        <v>57</v>
      </c>
      <c r="B29" s="9">
        <v>0</v>
      </c>
      <c r="C29" s="13">
        <v>1</v>
      </c>
      <c r="D29" s="9">
        <f t="shared" si="0"/>
        <v>0</v>
      </c>
      <c r="E29" s="9">
        <f t="shared" si="1"/>
        <v>0</v>
      </c>
      <c r="G29" s="37"/>
    </row>
    <row r="30" spans="1:14" ht="15" customHeight="1" x14ac:dyDescent="0.35">
      <c r="A30" s="3" t="s">
        <v>71</v>
      </c>
      <c r="B30" s="9">
        <v>0</v>
      </c>
      <c r="C30" s="13">
        <v>1</v>
      </c>
      <c r="D30" s="9">
        <f t="shared" si="0"/>
        <v>0</v>
      </c>
      <c r="E30" s="9">
        <f t="shared" si="1"/>
        <v>0</v>
      </c>
      <c r="G30" s="18"/>
      <c r="J30" s="47"/>
      <c r="K30" s="47"/>
      <c r="L30" s="47"/>
    </row>
    <row r="31" spans="1:14" ht="15" customHeight="1" x14ac:dyDescent="0.35">
      <c r="A31" s="3" t="s">
        <v>99</v>
      </c>
      <c r="B31" s="9">
        <v>0</v>
      </c>
      <c r="C31" s="13">
        <v>1</v>
      </c>
      <c r="D31" s="9">
        <f t="shared" si="0"/>
        <v>0</v>
      </c>
      <c r="E31" s="9">
        <f t="shared" si="1"/>
        <v>0</v>
      </c>
      <c r="G31" s="18"/>
    </row>
    <row r="32" spans="1:14" ht="15" customHeight="1" x14ac:dyDescent="0.35">
      <c r="A32" s="3" t="s">
        <v>72</v>
      </c>
      <c r="B32" s="9">
        <v>0</v>
      </c>
      <c r="C32" s="13">
        <v>40</v>
      </c>
      <c r="D32" s="9">
        <f t="shared" si="0"/>
        <v>0</v>
      </c>
      <c r="E32" s="9">
        <f t="shared" si="1"/>
        <v>0</v>
      </c>
      <c r="G32" s="18"/>
    </row>
    <row r="33" spans="1:8" ht="15" customHeight="1" x14ac:dyDescent="0.35">
      <c r="A33" s="3" t="s">
        <v>73</v>
      </c>
      <c r="B33" s="9">
        <v>0</v>
      </c>
      <c r="C33" s="13">
        <v>6</v>
      </c>
      <c r="D33" s="9">
        <f t="shared" si="0"/>
        <v>0</v>
      </c>
      <c r="E33" s="9">
        <f t="shared" si="1"/>
        <v>0</v>
      </c>
      <c r="G33" s="38"/>
    </row>
    <row r="34" spans="1:8" ht="15" customHeight="1" x14ac:dyDescent="0.35">
      <c r="A34" s="3" t="s">
        <v>74</v>
      </c>
      <c r="B34" s="9">
        <v>0</v>
      </c>
      <c r="C34" s="14">
        <v>2</v>
      </c>
      <c r="D34" s="9">
        <f t="shared" si="0"/>
        <v>0</v>
      </c>
      <c r="E34" s="9">
        <f t="shared" si="1"/>
        <v>0</v>
      </c>
      <c r="G34" s="38"/>
    </row>
    <row r="35" spans="1:8" ht="15" customHeight="1" x14ac:dyDescent="0.35">
      <c r="A35" s="3" t="s">
        <v>75</v>
      </c>
      <c r="B35" s="9">
        <v>0</v>
      </c>
      <c r="C35" s="13">
        <v>1</v>
      </c>
      <c r="D35" s="9">
        <f t="shared" si="0"/>
        <v>0</v>
      </c>
      <c r="E35" s="9">
        <f t="shared" si="1"/>
        <v>0</v>
      </c>
      <c r="G35" s="38"/>
    </row>
    <row r="36" spans="1:8" ht="15" customHeight="1" x14ac:dyDescent="0.35">
      <c r="A36" s="3" t="s">
        <v>76</v>
      </c>
      <c r="B36" s="9">
        <v>0</v>
      </c>
      <c r="C36" s="13">
        <v>1</v>
      </c>
      <c r="D36" s="9">
        <f t="shared" si="0"/>
        <v>0</v>
      </c>
      <c r="E36" s="9">
        <f t="shared" si="1"/>
        <v>0</v>
      </c>
      <c r="G36" s="38"/>
    </row>
    <row r="37" spans="1:8" ht="15" customHeight="1" x14ac:dyDescent="0.35">
      <c r="A37" s="3" t="s">
        <v>77</v>
      </c>
      <c r="B37" s="9"/>
      <c r="C37" s="13">
        <v>1</v>
      </c>
      <c r="D37" s="9">
        <f t="shared" si="0"/>
        <v>0</v>
      </c>
      <c r="E37" s="9">
        <f t="shared" si="1"/>
        <v>0</v>
      </c>
      <c r="G37" s="38"/>
    </row>
    <row r="38" spans="1:8" ht="15" customHeight="1" x14ac:dyDescent="0.35">
      <c r="A38" s="3" t="s">
        <v>78</v>
      </c>
      <c r="B38" s="9">
        <v>0</v>
      </c>
      <c r="C38" s="13">
        <v>2</v>
      </c>
      <c r="D38" s="9">
        <f t="shared" si="0"/>
        <v>0</v>
      </c>
      <c r="E38" s="9">
        <f t="shared" si="1"/>
        <v>0</v>
      </c>
      <c r="G38" s="16"/>
    </row>
    <row r="39" spans="1:8" ht="15" thickBot="1" x14ac:dyDescent="0.4">
      <c r="A39" s="3" t="s">
        <v>79</v>
      </c>
      <c r="B39" s="9">
        <v>0</v>
      </c>
      <c r="C39" s="13">
        <v>4</v>
      </c>
      <c r="D39" s="9">
        <f t="shared" si="0"/>
        <v>0</v>
      </c>
      <c r="E39" s="9">
        <f t="shared" si="1"/>
        <v>0</v>
      </c>
      <c r="G39" s="16"/>
    </row>
    <row r="40" spans="1:8" ht="18" customHeight="1" thickBot="1" x14ac:dyDescent="0.4">
      <c r="A40" s="6"/>
      <c r="B40" s="7"/>
      <c r="C40" s="8" t="s">
        <v>23</v>
      </c>
      <c r="D40" s="12">
        <f>SUBTOTAL(109,D7:D39)</f>
        <v>0</v>
      </c>
      <c r="E40" s="12">
        <f>SUBTOTAL(109,E7:E39)</f>
        <v>0</v>
      </c>
    </row>
    <row r="41" spans="1:8" ht="7.5" customHeight="1" x14ac:dyDescent="0.35"/>
    <row r="42" spans="1:8" x14ac:dyDescent="0.35">
      <c r="A42" s="1" t="s">
        <v>27</v>
      </c>
    </row>
    <row r="43" spans="1:8" ht="10" customHeight="1" x14ac:dyDescent="0.35"/>
    <row r="44" spans="1:8" ht="27.5" customHeight="1" x14ac:dyDescent="0.35">
      <c r="A44" s="3" t="s">
        <v>19</v>
      </c>
      <c r="B44" s="3" t="s">
        <v>20</v>
      </c>
      <c r="C44" s="17" t="s">
        <v>21</v>
      </c>
      <c r="D44" s="3" t="s">
        <v>1</v>
      </c>
      <c r="E44" s="17" t="s">
        <v>61</v>
      </c>
      <c r="F44" s="3" t="s">
        <v>16</v>
      </c>
    </row>
    <row r="45" spans="1:8" ht="15" customHeight="1" x14ac:dyDescent="0.35">
      <c r="A45" s="3" t="s">
        <v>43</v>
      </c>
      <c r="B45" s="3" t="s">
        <v>25</v>
      </c>
      <c r="C45" s="9">
        <v>0</v>
      </c>
      <c r="D45" s="13">
        <v>1</v>
      </c>
      <c r="E45" s="9">
        <f>(C45*D45)</f>
        <v>0</v>
      </c>
      <c r="F45" s="9">
        <f>(E45*1.2)</f>
        <v>0</v>
      </c>
    </row>
    <row r="46" spans="1:8" ht="15" customHeight="1" x14ac:dyDescent="0.35">
      <c r="A46" s="3" t="s">
        <v>35</v>
      </c>
      <c r="B46" s="3" t="s">
        <v>25</v>
      </c>
      <c r="C46" s="9">
        <v>0</v>
      </c>
      <c r="D46" s="13">
        <v>2</v>
      </c>
      <c r="E46" s="9">
        <f t="shared" ref="E46:E51" si="2">(C46*D46)</f>
        <v>0</v>
      </c>
      <c r="F46" s="9">
        <f t="shared" ref="F46:F51" si="3">(E46*1.2)</f>
        <v>0</v>
      </c>
      <c r="H46" s="16"/>
    </row>
    <row r="47" spans="1:8" ht="15" customHeight="1" x14ac:dyDescent="0.35">
      <c r="A47" s="4" t="s">
        <v>44</v>
      </c>
      <c r="B47" s="3" t="s">
        <v>25</v>
      </c>
      <c r="C47" s="10">
        <v>0</v>
      </c>
      <c r="D47" s="14">
        <v>1</v>
      </c>
      <c r="E47" s="10">
        <f t="shared" si="2"/>
        <v>0</v>
      </c>
      <c r="F47" s="10">
        <f t="shared" si="3"/>
        <v>0</v>
      </c>
    </row>
    <row r="48" spans="1:8" ht="15" customHeight="1" x14ac:dyDescent="0.35">
      <c r="A48" s="3" t="s">
        <v>45</v>
      </c>
      <c r="B48" s="3" t="s">
        <v>25</v>
      </c>
      <c r="C48" s="10">
        <v>0</v>
      </c>
      <c r="D48" s="13">
        <v>1</v>
      </c>
      <c r="E48" s="10">
        <f t="shared" si="2"/>
        <v>0</v>
      </c>
      <c r="F48" s="10">
        <f t="shared" si="3"/>
        <v>0</v>
      </c>
    </row>
    <row r="49" spans="1:6" ht="15" customHeight="1" x14ac:dyDescent="0.35">
      <c r="A49" s="3" t="s">
        <v>35</v>
      </c>
      <c r="B49" s="3" t="s">
        <v>26</v>
      </c>
      <c r="C49" s="10">
        <v>0</v>
      </c>
      <c r="D49" s="13">
        <v>1</v>
      </c>
      <c r="E49" s="10">
        <f t="shared" si="2"/>
        <v>0</v>
      </c>
      <c r="F49" s="10">
        <f t="shared" si="3"/>
        <v>0</v>
      </c>
    </row>
    <row r="50" spans="1:6" ht="15" customHeight="1" x14ac:dyDescent="0.35">
      <c r="A50" s="4" t="s">
        <v>44</v>
      </c>
      <c r="B50" s="3" t="s">
        <v>26</v>
      </c>
      <c r="C50" s="10">
        <v>0</v>
      </c>
      <c r="D50" s="13">
        <v>1</v>
      </c>
      <c r="E50" s="10">
        <f t="shared" si="2"/>
        <v>0</v>
      </c>
      <c r="F50" s="10">
        <f t="shared" si="3"/>
        <v>0</v>
      </c>
    </row>
    <row r="51" spans="1:6" ht="15" customHeight="1" thickBot="1" x14ac:dyDescent="0.4">
      <c r="A51" s="3" t="s">
        <v>45</v>
      </c>
      <c r="B51" s="3" t="s">
        <v>26</v>
      </c>
      <c r="C51" s="9">
        <v>0</v>
      </c>
      <c r="D51" s="13">
        <v>1</v>
      </c>
      <c r="E51" s="10">
        <f t="shared" si="2"/>
        <v>0</v>
      </c>
      <c r="F51" s="10">
        <f t="shared" si="3"/>
        <v>0</v>
      </c>
    </row>
    <row r="52" spans="1:6" ht="18" customHeight="1" thickBot="1" x14ac:dyDescent="0.4">
      <c r="A52" s="27"/>
      <c r="B52" s="28"/>
      <c r="C52" s="28"/>
      <c r="D52" s="29" t="s">
        <v>24</v>
      </c>
      <c r="E52" s="11">
        <f>SUBTOTAL(109,E45:E51)</f>
        <v>0</v>
      </c>
      <c r="F52" s="11">
        <f>SUBTOTAL(109,F45:F51)</f>
        <v>0</v>
      </c>
    </row>
    <row r="53" spans="1:6" ht="9" customHeight="1" x14ac:dyDescent="0.35"/>
    <row r="54" spans="1:6" x14ac:dyDescent="0.35">
      <c r="A54" s="1" t="s">
        <v>40</v>
      </c>
    </row>
    <row r="55" spans="1:6" ht="10" customHeight="1" x14ac:dyDescent="0.35"/>
    <row r="56" spans="1:6" x14ac:dyDescent="0.35">
      <c r="A56" s="21" t="s">
        <v>29</v>
      </c>
      <c r="B56" s="15" t="s">
        <v>30</v>
      </c>
      <c r="C56" s="22" t="s">
        <v>34</v>
      </c>
    </row>
    <row r="57" spans="1:6" ht="15" customHeight="1" x14ac:dyDescent="0.35">
      <c r="A57" s="5" t="s">
        <v>31</v>
      </c>
      <c r="B57" s="9">
        <f>(D40)</f>
        <v>0</v>
      </c>
      <c r="C57" s="24">
        <f>(E40)</f>
        <v>0</v>
      </c>
    </row>
    <row r="58" spans="1:6" ht="15" customHeight="1" thickBot="1" x14ac:dyDescent="0.4">
      <c r="A58" s="23" t="s">
        <v>32</v>
      </c>
      <c r="B58" s="10">
        <f>(E52)</f>
        <v>0</v>
      </c>
      <c r="C58" s="25">
        <f>(F52)</f>
        <v>0</v>
      </c>
    </row>
    <row r="59" spans="1:6" ht="17.5" customHeight="1" thickBot="1" x14ac:dyDescent="0.4">
      <c r="A59" s="26" t="s">
        <v>42</v>
      </c>
      <c r="B59" s="12">
        <f>SUBTOTAL(109,B57:B58)</f>
        <v>0</v>
      </c>
      <c r="C59" s="12">
        <f>SUBTOTAL(109,C57:C58)</f>
        <v>0</v>
      </c>
    </row>
    <row r="60" spans="1:6" ht="7.5" customHeight="1" x14ac:dyDescent="0.35"/>
    <row r="61" spans="1:6" ht="14.5" customHeight="1" x14ac:dyDescent="0.35">
      <c r="A61" s="53"/>
      <c r="B61" s="53"/>
      <c r="C61" s="53"/>
    </row>
  </sheetData>
  <sheetProtection algorithmName="SHA-512" hashValue="K6ctIufBB6mMwn7iqrQhQcGzMjLxYl26KYysugTujsobPgdievMeeugn06hTq5xboLgiG/ZtNEgjGyPkIM2bpg==" saltValue="MmNQobte1G2FpVTxKdaWDA==" spinCount="100000" sheet="1" objects="1" scenarios="1"/>
  <mergeCells count="3">
    <mergeCell ref="A1:E1"/>
    <mergeCell ref="A3:E3"/>
    <mergeCell ref="A61:C61"/>
  </mergeCells>
  <phoneticPr fontId="4" type="noConversion"/>
  <pageMargins left="0.37" right="0.4" top="0.46" bottom="0.45" header="0.26" footer="0.25"/>
  <pageSetup paperSize="9" orientation="landscape" r:id="rId1"/>
  <headerFooter>
    <oddFooter>&amp;RPage &amp;P sur &amp;N</oddFooter>
  </headerFooter>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63F2E-8E59-4BF1-941A-682C0F01EF6F}">
  <dimension ref="A1:E11"/>
  <sheetViews>
    <sheetView workbookViewId="0">
      <selection activeCell="C22" sqref="C22"/>
    </sheetView>
  </sheetViews>
  <sheetFormatPr baseColWidth="10" defaultRowHeight="14.5" x14ac:dyDescent="0.35"/>
  <cols>
    <col min="1" max="1" width="40.81640625" customWidth="1"/>
    <col min="2" max="2" width="23.1796875" customWidth="1"/>
    <col min="3" max="3" width="22.54296875" customWidth="1"/>
  </cols>
  <sheetData>
    <row r="1" spans="1:5" ht="81.5" customHeight="1" thickBot="1" x14ac:dyDescent="0.4">
      <c r="A1" s="49" t="s">
        <v>38</v>
      </c>
      <c r="B1" s="50"/>
      <c r="C1" s="51"/>
      <c r="D1" s="32"/>
      <c r="E1" s="32"/>
    </row>
    <row r="3" spans="1:5" ht="15" thickBot="1" x14ac:dyDescent="0.4"/>
    <row r="4" spans="1:5" ht="21" customHeight="1" thickBot="1" x14ac:dyDescent="0.4">
      <c r="A4" s="54" t="s">
        <v>47</v>
      </c>
      <c r="B4" s="55"/>
      <c r="C4" s="56"/>
    </row>
    <row r="6" spans="1:5" ht="15" thickBot="1" x14ac:dyDescent="0.4"/>
    <row r="7" spans="1:5" ht="28" customHeight="1" thickBot="1" x14ac:dyDescent="0.4">
      <c r="B7" s="35" t="s">
        <v>30</v>
      </c>
      <c r="C7" s="35" t="s">
        <v>34</v>
      </c>
    </row>
    <row r="8" spans="1:5" ht="25.5" customHeight="1" thickBot="1" x14ac:dyDescent="0.4">
      <c r="A8" s="30" t="s">
        <v>33</v>
      </c>
      <c r="B8" s="31">
        <v>0</v>
      </c>
      <c r="C8" s="34">
        <f>(B8*1.2)</f>
        <v>0</v>
      </c>
    </row>
    <row r="9" spans="1:5" ht="25.5" customHeight="1" thickBot="1" x14ac:dyDescent="0.4">
      <c r="A9" s="33" t="s">
        <v>42</v>
      </c>
      <c r="B9" s="34">
        <v>0</v>
      </c>
      <c r="C9" s="34">
        <f>(B9*1.2)</f>
        <v>0</v>
      </c>
    </row>
    <row r="10" spans="1:5" ht="15" thickBot="1" x14ac:dyDescent="0.4"/>
    <row r="11" spans="1:5" ht="29.5" customHeight="1" thickBot="1" x14ac:dyDescent="0.4">
      <c r="A11" s="33" t="s">
        <v>46</v>
      </c>
      <c r="B11" s="34">
        <f>SUM(B8:B9)</f>
        <v>0</v>
      </c>
      <c r="C11" s="34">
        <f>SUM(C8:C9)</f>
        <v>0</v>
      </c>
    </row>
  </sheetData>
  <mergeCells count="2">
    <mergeCell ref="A1:C1"/>
    <mergeCell ref="A4:C4"/>
  </mergeCells>
  <pageMargins left="0.7" right="0.7" top="0.56000000000000005" bottom="0.51"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2025-04-DQE-scénario1</vt:lpstr>
      <vt:lpstr>2025-104-DQE-scénario2</vt:lpstr>
      <vt:lpstr>2025-104-DQE-récap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2025-104-DQE</dc:title>
  <dc:creator>SEJ</dc:creator>
  <cp:lastModifiedBy>Marie-Laure BRUNEAU</cp:lastModifiedBy>
  <cp:lastPrinted>2025-02-12T09:35:39Z</cp:lastPrinted>
  <dcterms:created xsi:type="dcterms:W3CDTF">2015-06-05T18:19:34Z</dcterms:created>
  <dcterms:modified xsi:type="dcterms:W3CDTF">2025-03-07T09:46:39Z</dcterms:modified>
</cp:coreProperties>
</file>