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GEO\_Gestion portefeuille\08-Chantiers\04 - Risque fiduciaire\Outils\Révision 2024 des outils au MOP\TdR\Version anglaise\traductrice\GEP\"/>
    </mc:Choice>
  </mc:AlternateContent>
  <bookViews>
    <workbookView xWindow="0" yWindow="0" windowWidth="38400" windowHeight="159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5" i="1" l="1"/>
  <c r="V15" i="1"/>
  <c r="W15" i="1"/>
  <c r="U15" i="1"/>
  <c r="G15" i="1"/>
  <c r="AB7" i="1" l="1"/>
  <c r="H8" i="1"/>
  <c r="H9" i="1"/>
  <c r="H10" i="1"/>
  <c r="H7" i="1"/>
  <c r="AE15" i="1"/>
  <c r="AD15" i="1"/>
  <c r="AC15" i="1"/>
  <c r="AB15" i="1"/>
  <c r="H15" i="1" l="1"/>
</calcChain>
</file>

<file path=xl/sharedStrings.xml><?xml version="1.0" encoding="utf-8"?>
<sst xmlns="http://schemas.openxmlformats.org/spreadsheetml/2006/main" count="76" uniqueCount="53">
  <si>
    <t>Date</t>
  </si>
  <si>
    <t xml:space="preserve">Description </t>
  </si>
  <si>
    <t>3.1</t>
  </si>
  <si>
    <t>TOTAL</t>
  </si>
  <si>
    <t>2.3</t>
  </si>
  <si>
    <t>CA</t>
  </si>
  <si>
    <t>3.2</t>
  </si>
  <si>
    <t>CFAO</t>
  </si>
  <si>
    <t>NA</t>
  </si>
  <si>
    <t>Document n°</t>
  </si>
  <si>
    <t>Budget line</t>
  </si>
  <si>
    <t>Beneficiary</t>
  </si>
  <si>
    <t>Amount (currency used)</t>
  </si>
  <si>
    <t>Amount (euros)</t>
  </si>
  <si>
    <t>Exchange rate</t>
  </si>
  <si>
    <t>Sample (yes/no)</t>
  </si>
  <si>
    <t>BK</t>
  </si>
  <si>
    <t>Type of journal</t>
  </si>
  <si>
    <t>N° audit finding</t>
  </si>
  <si>
    <t>N° of finding</t>
  </si>
  <si>
    <t>N° of anomalies</t>
  </si>
  <si>
    <t xml:space="preserve">N° anomaly </t>
  </si>
  <si>
    <t>Eligible without anomalies</t>
  </si>
  <si>
    <t>Eligible with anomalies</t>
  </si>
  <si>
    <t>AML/CFT/Sanctions sample (yes/no)</t>
  </si>
  <si>
    <t>Ineligible</t>
  </si>
  <si>
    <t>Not audited</t>
  </si>
  <si>
    <t>Description of auditor's findings</t>
  </si>
  <si>
    <t>Response from entity audited</t>
  </si>
  <si>
    <t>Provisional status of the expenditure</t>
  </si>
  <si>
    <t>Yes</t>
  </si>
  <si>
    <t>No</t>
  </si>
  <si>
    <t>Final status of the expenditure</t>
  </si>
  <si>
    <t>Comments of Contracting Authority/AFD</t>
  </si>
  <si>
    <t>Auditor's final comments</t>
  </si>
  <si>
    <t>Fuel for the period</t>
  </si>
  <si>
    <t>SALARIES</t>
  </si>
  <si>
    <t>TAXES</t>
  </si>
  <si>
    <t>Salaries for June 2019</t>
  </si>
  <si>
    <t>Contributions for the 3rd quarter 2019</t>
  </si>
  <si>
    <t>Invoice CFAO N° 3605 purchase of 5 tires for vehicle XX</t>
  </si>
  <si>
    <t xml:space="preserve">The first column of findings corresponds to the priority finding on the ineligible amount which will subsequently be included in the audit report.  </t>
  </si>
  <si>
    <r>
      <rPr>
        <b/>
        <sz val="10"/>
        <color theme="1"/>
        <rFont val="Garamond"/>
        <family val="1"/>
      </rPr>
      <t>C1A1:</t>
    </r>
    <r>
      <rPr>
        <sz val="10"/>
        <color theme="1"/>
        <rFont val="Garamond"/>
        <family val="1"/>
      </rPr>
      <t xml:space="preserve"> Missing logbooks attached
</t>
    </r>
    <r>
      <rPr>
        <b/>
        <sz val="10"/>
        <color theme="1"/>
        <rFont val="Garamond"/>
        <family val="1"/>
      </rPr>
      <t>C6A19</t>
    </r>
    <r>
      <rPr>
        <sz val="10"/>
        <color theme="1"/>
        <rFont val="Garamond"/>
        <family val="1"/>
      </rPr>
      <t>: The vehicles run in difficult conditions which accounts for the high consumption</t>
    </r>
  </si>
  <si>
    <r>
      <rPr>
        <b/>
        <sz val="10"/>
        <color theme="1"/>
        <rFont val="Garamond"/>
        <family val="1"/>
      </rPr>
      <t>C7A24</t>
    </r>
    <r>
      <rPr>
        <sz val="10"/>
        <color theme="1"/>
        <rFont val="Garamond"/>
        <family val="1"/>
      </rPr>
      <t>: The employer contribution rate is lower than the rate provided for by the legislation. No financial impact, but it could give rise to the payment of penalties</t>
    </r>
  </si>
  <si>
    <r>
      <rPr>
        <b/>
        <sz val="10"/>
        <color theme="1"/>
        <rFont val="Garamond"/>
        <family val="1"/>
      </rPr>
      <t>C7A24</t>
    </r>
    <r>
      <rPr>
        <sz val="10"/>
        <color theme="1"/>
        <rFont val="Garamond"/>
        <family val="1"/>
      </rPr>
      <t>: The project will take account of the auditor's remarks</t>
    </r>
  </si>
  <si>
    <t>C6A19: The prices do not correspond to the market (surcharge of 50% not validated)
C5A18: Evidence of screening is not attached to the payment file</t>
  </si>
  <si>
    <r>
      <rPr>
        <b/>
        <sz val="10"/>
        <color theme="1"/>
        <rFont val="Garamond"/>
        <family val="1"/>
      </rPr>
      <t>C6A19:</t>
    </r>
    <r>
      <rPr>
        <sz val="10"/>
        <color theme="1"/>
        <rFont val="Garamond"/>
        <family val="1"/>
      </rPr>
      <t xml:space="preserve"> The contract has not been subject to competitive bidding
</t>
    </r>
    <r>
      <rPr>
        <b/>
        <sz val="10"/>
        <color theme="1"/>
        <rFont val="Garamond"/>
        <family val="1"/>
      </rPr>
      <t xml:space="preserve">C5A18: </t>
    </r>
    <r>
      <rPr>
        <sz val="10"/>
        <color theme="1"/>
        <rFont val="Garamond"/>
        <family val="1"/>
      </rPr>
      <t>This service provider has not been screened</t>
    </r>
  </si>
  <si>
    <r>
      <rPr>
        <b/>
        <sz val="10"/>
        <color theme="1"/>
        <rFont val="Garamond"/>
        <family val="1"/>
      </rPr>
      <t>C1A1:</t>
    </r>
    <r>
      <rPr>
        <sz val="10"/>
        <color theme="1"/>
        <rFont val="Garamond"/>
        <family val="1"/>
      </rPr>
      <t xml:space="preserve"> OK in view of the documents provided
</t>
    </r>
    <r>
      <rPr>
        <b/>
        <sz val="10"/>
        <color theme="1"/>
        <rFont val="Garamond"/>
        <family val="1"/>
      </rPr>
      <t>C6A19:</t>
    </r>
    <r>
      <rPr>
        <sz val="10"/>
        <color theme="1"/>
        <rFont val="Garamond"/>
        <family val="1"/>
      </rPr>
      <t xml:space="preserve"> The location of the missions does not justify the excess consumption</t>
    </r>
  </si>
  <si>
    <t>ANNEX 4.2 - LIST OF EXPENDITURES AND FINDINGS (MODEL)</t>
  </si>
  <si>
    <t>C1A1: No logbook for 2 in 4 vehicles (amount not validated: FCFA 700,000)
C6A19: Unjustified consumption (30 liters/100 km) (amount not validated: FCFA 300,000)</t>
  </si>
  <si>
    <r>
      <rPr>
        <b/>
        <sz val="10"/>
        <color theme="1"/>
        <rFont val="Garamond"/>
        <family val="1"/>
      </rPr>
      <t xml:space="preserve">C6A19: </t>
    </r>
    <r>
      <rPr>
        <sz val="10"/>
        <color theme="1"/>
        <rFont val="Garamond"/>
        <family val="1"/>
      </rPr>
      <t xml:space="preserve">The prices are way above the market price lists in the country despite the competitive bidding 
</t>
    </r>
    <r>
      <rPr>
        <b/>
        <sz val="10"/>
        <color theme="1"/>
        <rFont val="Garamond"/>
        <family val="1"/>
      </rPr>
      <t xml:space="preserve">C5A18: </t>
    </r>
    <r>
      <rPr>
        <sz val="10"/>
        <color theme="1"/>
        <rFont val="Garamond"/>
        <family val="1"/>
      </rPr>
      <t>The contractual undertaking set out in the financing agreement has not been respected, the status of the expenditure is maintained</t>
    </r>
  </si>
  <si>
    <t>Source of financing
(AFD/…)</t>
  </si>
  <si>
    <t>AFD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</si>
</sst>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6\5\5\.\9\5\7"/>
  </numFmts>
  <fonts count="6">
    <font>
      <sz val="10"/>
      <color theme="1"/>
      <name val="CenturyGothic"/>
      <family val="2"/>
    </font>
    <font>
      <b/>
      <sz val="10"/>
      <color theme="0"/>
      <name val="CenturyGothic"/>
      <family val="2"/>
    </font>
    <font>
      <sz val="10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0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1" xfId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3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Normal" xfId="0" builtinId="0"/>
    <cellStyle name="Vérification" xfId="1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115" zoomScaleNormal="115" workbookViewId="0">
      <selection activeCell="O3" sqref="O3"/>
    </sheetView>
  </sheetViews>
  <sheetFormatPr baseColWidth="10" defaultRowHeight="12.75"/>
  <cols>
    <col min="1" max="1" width="8.42578125" customWidth="1"/>
    <col min="2" max="2" width="10.7109375" customWidth="1"/>
    <col min="3" max="3" width="7.28515625" bestFit="1" customWidth="1"/>
    <col min="4" max="4" width="10" customWidth="1"/>
    <col min="5" max="5" width="11.28515625" customWidth="1"/>
    <col min="6" max="6" width="16.85546875" customWidth="1"/>
    <col min="7" max="7" width="8.85546875" bestFit="1" customWidth="1"/>
    <col min="8" max="9" width="8.85546875" customWidth="1"/>
    <col min="10" max="12" width="10" customWidth="1"/>
    <col min="13" max="13" width="7.85546875" customWidth="1"/>
    <col min="14" max="14" width="7.42578125" customWidth="1"/>
    <col min="15" max="15" width="9.140625" customWidth="1"/>
    <col min="16" max="16" width="9" customWidth="1"/>
    <col min="17" max="17" width="8.7109375" customWidth="1"/>
    <col min="18" max="18" width="9" customWidth="1"/>
    <col min="19" max="19" width="8.42578125" customWidth="1"/>
    <col min="20" max="20" width="8.85546875" customWidth="1"/>
    <col min="21" max="22" width="9.140625" bestFit="1" customWidth="1"/>
    <col min="23" max="23" width="9.42578125" bestFit="1" customWidth="1"/>
    <col min="24" max="24" width="7.42578125" bestFit="1" customWidth="1"/>
    <col min="25" max="25" width="23.7109375" customWidth="1"/>
    <col min="26" max="26" width="21.28515625" customWidth="1"/>
    <col min="27" max="27" width="12.42578125" customWidth="1"/>
    <col min="28" max="28" width="9.140625" customWidth="1"/>
    <col min="29" max="29" width="8.85546875" customWidth="1"/>
    <col min="30" max="30" width="9.28515625" customWidth="1"/>
    <col min="31" max="31" width="7.42578125" bestFit="1" customWidth="1"/>
    <col min="32" max="32" width="21.85546875" customWidth="1"/>
  </cols>
  <sheetData>
    <row r="1" spans="1:32" ht="15">
      <c r="A1" s="2" t="s">
        <v>48</v>
      </c>
    </row>
    <row r="2" spans="1:32" s="1" customFormat="1" ht="15">
      <c r="A2" s="2"/>
    </row>
    <row r="3" spans="1:32" s="1" customFormat="1" ht="15">
      <c r="A3" s="2"/>
    </row>
    <row r="4" spans="1:32" s="1" customFormat="1" ht="13.5" thickBot="1"/>
    <row r="5" spans="1:32" s="1" customFormat="1" ht="16.5" thickTop="1" thickBot="1">
      <c r="M5" s="19" t="s">
        <v>19</v>
      </c>
      <c r="N5" s="20"/>
      <c r="O5" s="19" t="s">
        <v>20</v>
      </c>
      <c r="P5" s="20"/>
      <c r="Q5" s="20"/>
      <c r="R5" s="20"/>
      <c r="S5" s="20"/>
      <c r="T5" s="21"/>
      <c r="U5" s="19" t="s">
        <v>29</v>
      </c>
      <c r="V5" s="20"/>
      <c r="W5" s="20"/>
      <c r="X5" s="21"/>
      <c r="AB5" s="22" t="s">
        <v>32</v>
      </c>
      <c r="AC5" s="23"/>
      <c r="AD5" s="23"/>
      <c r="AE5" s="24"/>
    </row>
    <row r="6" spans="1:32" s="1" customFormat="1" ht="76.5" thickTop="1" thickBot="1">
      <c r="A6" s="3" t="s">
        <v>9</v>
      </c>
      <c r="B6" s="3" t="s">
        <v>0</v>
      </c>
      <c r="C6" s="3" t="s">
        <v>17</v>
      </c>
      <c r="D6" s="3" t="s">
        <v>10</v>
      </c>
      <c r="E6" s="3" t="s">
        <v>11</v>
      </c>
      <c r="F6" s="3" t="s">
        <v>1</v>
      </c>
      <c r="G6" s="3" t="s">
        <v>12</v>
      </c>
      <c r="H6" s="3" t="s">
        <v>13</v>
      </c>
      <c r="I6" s="3" t="s">
        <v>14</v>
      </c>
      <c r="J6" s="3" t="s">
        <v>15</v>
      </c>
      <c r="K6" s="3" t="s">
        <v>24</v>
      </c>
      <c r="L6" s="3" t="s">
        <v>51</v>
      </c>
      <c r="M6" s="3" t="s">
        <v>18</v>
      </c>
      <c r="N6" s="3" t="s">
        <v>18</v>
      </c>
      <c r="O6" s="3" t="s">
        <v>21</v>
      </c>
      <c r="P6" s="3" t="s">
        <v>21</v>
      </c>
      <c r="Q6" s="3" t="s">
        <v>21</v>
      </c>
      <c r="R6" s="3" t="s">
        <v>21</v>
      </c>
      <c r="S6" s="3" t="s">
        <v>21</v>
      </c>
      <c r="T6" s="3" t="s">
        <v>21</v>
      </c>
      <c r="U6" s="3" t="s">
        <v>22</v>
      </c>
      <c r="V6" s="3" t="s">
        <v>23</v>
      </c>
      <c r="W6" s="3" t="s">
        <v>25</v>
      </c>
      <c r="X6" s="3" t="s">
        <v>26</v>
      </c>
      <c r="Y6" s="3" t="s">
        <v>27</v>
      </c>
      <c r="Z6" s="3" t="s">
        <v>28</v>
      </c>
      <c r="AA6" s="3" t="s">
        <v>33</v>
      </c>
      <c r="AB6" s="3" t="s">
        <v>22</v>
      </c>
      <c r="AC6" s="3" t="s">
        <v>23</v>
      </c>
      <c r="AD6" s="3" t="s">
        <v>25</v>
      </c>
      <c r="AE6" s="3" t="s">
        <v>26</v>
      </c>
      <c r="AF6" s="3" t="s">
        <v>34</v>
      </c>
    </row>
    <row r="7" spans="1:32" s="1" customFormat="1" ht="90.75" thickTop="1" thickBot="1">
      <c r="A7" s="12">
        <v>1</v>
      </c>
      <c r="B7" s="17">
        <v>43616</v>
      </c>
      <c r="C7" s="14" t="s">
        <v>16</v>
      </c>
      <c r="D7" s="14" t="s">
        <v>2</v>
      </c>
      <c r="E7" s="12" t="s">
        <v>3</v>
      </c>
      <c r="F7" s="14" t="s">
        <v>35</v>
      </c>
      <c r="G7" s="15">
        <v>2000000</v>
      </c>
      <c r="H7" s="16">
        <f>G7/I7</f>
        <v>3048.9803447482077</v>
      </c>
      <c r="I7" s="18">
        <v>655.95699999999999</v>
      </c>
      <c r="J7" s="4" t="s">
        <v>30</v>
      </c>
      <c r="K7" s="4" t="s">
        <v>31</v>
      </c>
      <c r="L7" s="4" t="s">
        <v>52</v>
      </c>
      <c r="M7" s="4">
        <v>1</v>
      </c>
      <c r="N7" s="4">
        <v>6</v>
      </c>
      <c r="O7" s="4">
        <v>19</v>
      </c>
      <c r="P7" s="4"/>
      <c r="Q7" s="4"/>
      <c r="R7" s="4"/>
      <c r="S7" s="4"/>
      <c r="T7" s="4"/>
      <c r="U7" s="16">
        <v>1000000</v>
      </c>
      <c r="V7" s="16"/>
      <c r="W7" s="16">
        <v>1000000</v>
      </c>
      <c r="X7" s="16"/>
      <c r="Y7" s="14" t="s">
        <v>49</v>
      </c>
      <c r="Z7" s="14" t="s">
        <v>42</v>
      </c>
      <c r="AA7" s="14"/>
      <c r="AB7" s="15">
        <f>1000000+700000</f>
        <v>1700000</v>
      </c>
      <c r="AC7" s="14"/>
      <c r="AD7" s="16">
        <v>300000</v>
      </c>
      <c r="AE7" s="16"/>
      <c r="AF7" s="14" t="s">
        <v>47</v>
      </c>
    </row>
    <row r="8" spans="1:32" s="1" customFormat="1" ht="78" thickTop="1" thickBot="1">
      <c r="A8" s="12">
        <v>2</v>
      </c>
      <c r="B8" s="17">
        <v>43646</v>
      </c>
      <c r="C8" s="14" t="s">
        <v>16</v>
      </c>
      <c r="D8" s="14" t="s">
        <v>4</v>
      </c>
      <c r="E8" s="12" t="s">
        <v>36</v>
      </c>
      <c r="F8" s="14" t="s">
        <v>38</v>
      </c>
      <c r="G8" s="15">
        <v>1000000</v>
      </c>
      <c r="H8" s="16">
        <f t="shared" ref="H8:H10" si="0">G8/I8</f>
        <v>1524.4901723741038</v>
      </c>
      <c r="I8" s="18">
        <v>655.95699999999999</v>
      </c>
      <c r="J8" s="4" t="s">
        <v>30</v>
      </c>
      <c r="K8" s="4" t="s">
        <v>31</v>
      </c>
      <c r="L8" s="4" t="s">
        <v>52</v>
      </c>
      <c r="M8" s="4">
        <v>7</v>
      </c>
      <c r="N8" s="4"/>
      <c r="O8" s="4">
        <v>24</v>
      </c>
      <c r="P8" s="4"/>
      <c r="Q8" s="4"/>
      <c r="R8" s="4"/>
      <c r="S8" s="4"/>
      <c r="T8" s="4"/>
      <c r="U8" s="16"/>
      <c r="V8" s="16">
        <v>1000000</v>
      </c>
      <c r="W8" s="16"/>
      <c r="X8" s="16"/>
      <c r="Y8" s="14" t="s">
        <v>43</v>
      </c>
      <c r="Z8" s="14" t="s">
        <v>44</v>
      </c>
      <c r="AA8" s="14"/>
      <c r="AB8" s="14"/>
      <c r="AC8" s="16">
        <v>1000000</v>
      </c>
      <c r="AD8" s="16"/>
      <c r="AE8" s="16"/>
      <c r="AF8" s="13"/>
    </row>
    <row r="9" spans="1:32" s="1" customFormat="1" ht="27" thickTop="1" thickBot="1">
      <c r="A9" s="12">
        <v>3</v>
      </c>
      <c r="B9" s="17">
        <v>43646</v>
      </c>
      <c r="C9" s="14" t="s">
        <v>5</v>
      </c>
      <c r="D9" s="14" t="s">
        <v>4</v>
      </c>
      <c r="E9" s="12" t="s">
        <v>37</v>
      </c>
      <c r="F9" s="14" t="s">
        <v>39</v>
      </c>
      <c r="G9" s="15">
        <v>500000</v>
      </c>
      <c r="H9" s="16">
        <f t="shared" si="0"/>
        <v>762.24508618705192</v>
      </c>
      <c r="I9" s="18">
        <v>655.95699999999999</v>
      </c>
      <c r="J9" s="4" t="s">
        <v>31</v>
      </c>
      <c r="K9" s="4" t="s">
        <v>31</v>
      </c>
      <c r="L9" s="4" t="s">
        <v>52</v>
      </c>
      <c r="M9" s="5"/>
      <c r="N9" s="5"/>
      <c r="O9" s="5"/>
      <c r="P9" s="5"/>
      <c r="Q9" s="5"/>
      <c r="R9" s="5"/>
      <c r="S9" s="5"/>
      <c r="T9" s="5"/>
      <c r="U9" s="7"/>
      <c r="V9" s="7"/>
      <c r="W9" s="7"/>
      <c r="X9" s="7">
        <v>500000</v>
      </c>
      <c r="Y9" s="8" t="s">
        <v>8</v>
      </c>
      <c r="Z9" s="6"/>
      <c r="AA9" s="6"/>
      <c r="AB9" s="6"/>
      <c r="AC9" s="6"/>
      <c r="AD9" s="7"/>
      <c r="AE9" s="7">
        <v>500000</v>
      </c>
      <c r="AF9" s="8" t="s">
        <v>8</v>
      </c>
    </row>
    <row r="10" spans="1:32" s="1" customFormat="1" ht="129" thickTop="1" thickBot="1">
      <c r="A10" s="12">
        <v>4</v>
      </c>
      <c r="B10" s="17">
        <v>43677</v>
      </c>
      <c r="C10" s="14" t="s">
        <v>16</v>
      </c>
      <c r="D10" s="14" t="s">
        <v>6</v>
      </c>
      <c r="E10" s="12" t="s">
        <v>7</v>
      </c>
      <c r="F10" s="14" t="s">
        <v>40</v>
      </c>
      <c r="G10" s="15">
        <v>1500000</v>
      </c>
      <c r="H10" s="16">
        <f t="shared" si="0"/>
        <v>2286.7352585611557</v>
      </c>
      <c r="I10" s="18">
        <v>655.95699999999999</v>
      </c>
      <c r="J10" s="4" t="s">
        <v>30</v>
      </c>
      <c r="K10" s="4" t="s">
        <v>30</v>
      </c>
      <c r="L10" s="4" t="s">
        <v>52</v>
      </c>
      <c r="M10" s="4">
        <v>6</v>
      </c>
      <c r="N10" s="4">
        <v>5</v>
      </c>
      <c r="O10" s="4">
        <v>19</v>
      </c>
      <c r="P10" s="4">
        <v>18</v>
      </c>
      <c r="Q10" s="4"/>
      <c r="R10" s="4"/>
      <c r="S10" s="4"/>
      <c r="T10" s="4"/>
      <c r="U10" s="16"/>
      <c r="V10" s="16"/>
      <c r="W10" s="16">
        <v>1500000</v>
      </c>
      <c r="X10" s="16"/>
      <c r="Y10" s="14" t="s">
        <v>45</v>
      </c>
      <c r="Z10" s="14" t="s">
        <v>46</v>
      </c>
      <c r="AA10" s="14"/>
      <c r="AB10" s="14"/>
      <c r="AC10" s="14"/>
      <c r="AD10" s="16">
        <v>1500000</v>
      </c>
      <c r="AE10" s="16"/>
      <c r="AF10" s="14" t="s">
        <v>50</v>
      </c>
    </row>
    <row r="11" spans="1:32" s="1" customFormat="1" ht="14.25" thickTop="1" thickBot="1">
      <c r="A11" s="5"/>
      <c r="B11" s="4"/>
      <c r="C11" s="6"/>
      <c r="D11" s="6"/>
      <c r="E11" s="5"/>
      <c r="F11" s="6"/>
      <c r="G11" s="7"/>
      <c r="H11" s="7"/>
      <c r="I11" s="7"/>
      <c r="J11" s="6"/>
      <c r="K11" s="6"/>
      <c r="L11" s="6"/>
      <c r="M11" s="5"/>
      <c r="N11" s="5"/>
      <c r="O11" s="5"/>
      <c r="P11" s="5"/>
      <c r="Q11" s="5"/>
      <c r="R11" s="5"/>
      <c r="S11" s="5"/>
      <c r="T11" s="5"/>
      <c r="U11" s="7"/>
      <c r="V11" s="7"/>
      <c r="W11" s="7"/>
      <c r="X11" s="7"/>
      <c r="Y11" s="8"/>
      <c r="Z11" s="6"/>
      <c r="AA11" s="6"/>
      <c r="AB11" s="6"/>
      <c r="AC11" s="6"/>
      <c r="AD11" s="7"/>
      <c r="AE11" s="7"/>
      <c r="AF11" s="6"/>
    </row>
    <row r="12" spans="1:32" s="1" customFormat="1" ht="14.25" thickTop="1" thickBot="1">
      <c r="A12" s="5"/>
      <c r="B12" s="4"/>
      <c r="C12" s="6"/>
      <c r="D12" s="6"/>
      <c r="E12" s="5"/>
      <c r="F12" s="6"/>
      <c r="G12" s="7"/>
      <c r="H12" s="7"/>
      <c r="I12" s="7"/>
      <c r="J12" s="6"/>
      <c r="K12" s="6"/>
      <c r="L12" s="6"/>
      <c r="M12" s="5"/>
      <c r="N12" s="5"/>
      <c r="O12" s="5"/>
      <c r="P12" s="5"/>
      <c r="Q12" s="5"/>
      <c r="R12" s="5"/>
      <c r="S12" s="5"/>
      <c r="T12" s="5"/>
      <c r="U12" s="7"/>
      <c r="V12" s="7"/>
      <c r="W12" s="7"/>
      <c r="X12" s="7"/>
      <c r="Y12" s="8"/>
      <c r="Z12" s="6"/>
      <c r="AA12" s="6"/>
      <c r="AB12" s="6"/>
      <c r="AC12" s="6"/>
      <c r="AD12" s="7"/>
      <c r="AE12" s="7"/>
      <c r="AF12" s="6"/>
    </row>
    <row r="13" spans="1:32" s="1" customFormat="1" ht="14.25" thickTop="1" thickBot="1">
      <c r="A13" s="5"/>
      <c r="B13" s="4"/>
      <c r="C13" s="6"/>
      <c r="D13" s="6"/>
      <c r="E13" s="5"/>
      <c r="F13" s="6"/>
      <c r="G13" s="7"/>
      <c r="H13" s="7"/>
      <c r="I13" s="7"/>
      <c r="J13" s="6"/>
      <c r="K13" s="6"/>
      <c r="L13" s="6"/>
      <c r="M13" s="5"/>
      <c r="N13" s="5"/>
      <c r="O13" s="5"/>
      <c r="P13" s="5"/>
      <c r="Q13" s="5"/>
      <c r="R13" s="5"/>
      <c r="S13" s="5"/>
      <c r="T13" s="5"/>
      <c r="U13" s="7"/>
      <c r="V13" s="7"/>
      <c r="W13" s="7"/>
      <c r="X13" s="7"/>
      <c r="Y13" s="8"/>
      <c r="Z13" s="6"/>
      <c r="AA13" s="6"/>
      <c r="AB13" s="6"/>
      <c r="AC13" s="6"/>
      <c r="AD13" s="7"/>
      <c r="AE13" s="7"/>
      <c r="AF13" s="6"/>
    </row>
    <row r="14" spans="1:32" s="1" customFormat="1" ht="14.25" thickTop="1" thickBot="1">
      <c r="A14" s="5"/>
      <c r="B14" s="4"/>
      <c r="C14" s="6"/>
      <c r="D14" s="6"/>
      <c r="E14" s="5"/>
      <c r="F14" s="6"/>
      <c r="G14" s="7"/>
      <c r="H14" s="7"/>
      <c r="I14" s="7"/>
      <c r="J14" s="6"/>
      <c r="K14" s="6"/>
      <c r="L14" s="6"/>
      <c r="M14" s="5"/>
      <c r="N14" s="5"/>
      <c r="O14" s="5"/>
      <c r="P14" s="5"/>
      <c r="Q14" s="5"/>
      <c r="R14" s="5"/>
      <c r="S14" s="5"/>
      <c r="T14" s="5"/>
      <c r="U14" s="7"/>
      <c r="V14" s="7"/>
      <c r="W14" s="7"/>
      <c r="X14" s="7"/>
      <c r="Y14" s="8"/>
      <c r="Z14" s="6"/>
      <c r="AA14" s="6"/>
      <c r="AB14" s="6"/>
      <c r="AC14" s="6"/>
      <c r="AD14" s="7"/>
      <c r="AE14" s="7"/>
      <c r="AF14" s="6"/>
    </row>
    <row r="15" spans="1:32" s="1" customFormat="1" ht="14.25" thickTop="1" thickBot="1">
      <c r="A15" s="5"/>
      <c r="B15" s="4"/>
      <c r="C15" s="6"/>
      <c r="D15" s="6"/>
      <c r="E15" s="5"/>
      <c r="F15" s="6"/>
      <c r="G15" s="9">
        <f>SUM(G7:G14)</f>
        <v>5000000</v>
      </c>
      <c r="H15" s="9">
        <f>SUM(H7:H14)</f>
        <v>7622.4508618705186</v>
      </c>
      <c r="I15" s="9"/>
      <c r="J15" s="6"/>
      <c r="K15" s="6"/>
      <c r="L15" s="6"/>
      <c r="M15" s="5"/>
      <c r="N15" s="5"/>
      <c r="O15" s="5"/>
      <c r="P15" s="5"/>
      <c r="Q15" s="5"/>
      <c r="R15" s="5"/>
      <c r="S15" s="5"/>
      <c r="T15" s="5"/>
      <c r="U15" s="9">
        <f>SUM(U7:U14)</f>
        <v>1000000</v>
      </c>
      <c r="V15" s="9">
        <f>SUM(V7:V14)</f>
        <v>1000000</v>
      </c>
      <c r="W15" s="9">
        <f>SUM(W7:W14)</f>
        <v>2500000</v>
      </c>
      <c r="X15" s="9">
        <f>SUM(X7:X14)</f>
        <v>500000</v>
      </c>
      <c r="Y15" s="10"/>
      <c r="Z15" s="11"/>
      <c r="AA15" s="11"/>
      <c r="AB15" s="9">
        <f>SUM(AB7:AB14)</f>
        <v>1700000</v>
      </c>
      <c r="AC15" s="9">
        <f>SUM(AC7:AC14)</f>
        <v>1000000</v>
      </c>
      <c r="AD15" s="9">
        <f>SUM(AD7:AD14)</f>
        <v>1800000</v>
      </c>
      <c r="AE15" s="9">
        <f>SUM(AE7:AE14)</f>
        <v>500000</v>
      </c>
      <c r="AF15" s="6"/>
    </row>
    <row r="16" spans="1:32" s="1" customFormat="1" ht="13.5" thickTop="1"/>
    <row r="17" spans="1:1" s="1" customFormat="1">
      <c r="A17" s="1" t="s">
        <v>41</v>
      </c>
    </row>
  </sheetData>
  <mergeCells count="4">
    <mergeCell ref="M5:N5"/>
    <mergeCell ref="O5:T5"/>
    <mergeCell ref="U5:X5"/>
    <mergeCell ref="AB5:AE5"/>
  </mergeCells>
  <pageMargins left="3.937007874015748E-2" right="3.937007874015748E-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BONAN Alexandra</cp:lastModifiedBy>
  <cp:lastPrinted>2019-11-19T10:48:54Z</cp:lastPrinted>
  <dcterms:created xsi:type="dcterms:W3CDTF">2019-11-14T15:42:17Z</dcterms:created>
  <dcterms:modified xsi:type="dcterms:W3CDTF">2025-02-11T17:39:40Z</dcterms:modified>
</cp:coreProperties>
</file>