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ilove.celestin\OneDrive\Documents\Expertise France\ACHATS\TRAVAUX Activités 1.3.4&amp;5&amp;6\DCE\Vrai DCE\Annexe 2b DPGF LOT 2 ENERGIE\"/>
    </mc:Choice>
  </mc:AlternateContent>
  <bookViews>
    <workbookView xWindow="-110" yWindow="-110" windowWidth="23260" windowHeight="12460" activeTab="10"/>
  </bookViews>
  <sheets>
    <sheet name="2b DPGF ENERGIE Recap" sheetId="12" r:id="rId1"/>
    <sheet name="2b1" sheetId="1" r:id="rId2"/>
    <sheet name="2b2" sheetId="2" r:id="rId3"/>
    <sheet name="2b3" sheetId="3" r:id="rId4"/>
    <sheet name="2b4" sheetId="4" r:id="rId5"/>
    <sheet name="2b5" sheetId="5" r:id="rId6"/>
    <sheet name="2b6 TO" sheetId="6" r:id="rId7"/>
    <sheet name="2b7" sheetId="7" r:id="rId8"/>
    <sheet name="2b8" sheetId="8" r:id="rId9"/>
    <sheet name="2b9" sheetId="9" r:id="rId10"/>
    <sheet name="2b10" sheetId="10" r:id="rId11"/>
  </sheets>
  <definedNames>
    <definedName name="_Toc159851935" localSheetId="0">'2b DPGF ENERGIE Recap'!#REF!</definedName>
    <definedName name="_Toc159851935" localSheetId="1">'2b1'!#REF!</definedName>
    <definedName name="_Toc159851935" localSheetId="10">'2b10'!#REF!</definedName>
    <definedName name="_Toc159851935" localSheetId="2">'2b2'!#REF!</definedName>
    <definedName name="_Toc159851935" localSheetId="3">'2b3'!#REF!</definedName>
    <definedName name="_Toc159851935" localSheetId="4">'2b4'!#REF!</definedName>
    <definedName name="_Toc159851935" localSheetId="5">'2b5'!#REF!</definedName>
    <definedName name="_Toc159851935" localSheetId="6">'2b6 TO'!#REF!</definedName>
    <definedName name="_Toc159851935" localSheetId="7">'2b7'!#REF!</definedName>
    <definedName name="_Toc159851935" localSheetId="8">'2b8'!#REF!</definedName>
    <definedName name="_Toc159851935" localSheetId="9">'2b9'!#REF!</definedName>
    <definedName name="_Toc159921158" localSheetId="0">'2b DPGF ENERGIE Recap'!#REF!</definedName>
    <definedName name="_Toc159921158" localSheetId="1">'2b1'!#REF!</definedName>
    <definedName name="_Toc159921158" localSheetId="10">'2b10'!#REF!</definedName>
    <definedName name="_Toc159921158" localSheetId="2">'2b2'!#REF!</definedName>
    <definedName name="_Toc159921158" localSheetId="3">'2b3'!#REF!</definedName>
    <definedName name="_Toc159921158" localSheetId="4">'2b4'!#REF!</definedName>
    <definedName name="_Toc159921158" localSheetId="5">'2b5'!#REF!</definedName>
    <definedName name="_Toc159921158" localSheetId="6">'2b6 TO'!#REF!</definedName>
    <definedName name="_Toc159921158" localSheetId="7">'2b7'!#REF!</definedName>
    <definedName name="_Toc159921158" localSheetId="8">'2b8'!#REF!</definedName>
    <definedName name="_Toc159921158" localSheetId="9">'2b9'!#REF!</definedName>
    <definedName name="_Toc159948043" localSheetId="0">'2b DPGF ENERGIE Recap'!#REF!</definedName>
    <definedName name="_Toc159948043" localSheetId="1">'2b1'!#REF!</definedName>
    <definedName name="_Toc159948043" localSheetId="10">'2b10'!#REF!</definedName>
    <definedName name="_Toc159948043" localSheetId="2">'2b2'!#REF!</definedName>
    <definedName name="_Toc159948043" localSheetId="3">'2b3'!#REF!</definedName>
    <definedName name="_Toc159948043" localSheetId="4">'2b4'!#REF!</definedName>
    <definedName name="_Toc159948043" localSheetId="5">'2b5'!#REF!</definedName>
    <definedName name="_Toc159948043" localSheetId="6">'2b6 TO'!#REF!</definedName>
    <definedName name="_Toc159948043" localSheetId="7">'2b7'!#REF!</definedName>
    <definedName name="_Toc159948043" localSheetId="8">'2b8'!#REF!</definedName>
    <definedName name="_Toc159948043" localSheetId="9">'2b9'!#REF!</definedName>
    <definedName name="_xlnm.Print_Area" localSheetId="0">'2b DPGF ENERGIE Recap'!$B$1:$G$26</definedName>
    <definedName name="_xlnm.Print_Area" localSheetId="1">'2b1'!$B$1:$G$68</definedName>
    <definedName name="_xlnm.Print_Area" localSheetId="10">'2b10'!$B$1:$G$63</definedName>
    <definedName name="_xlnm.Print_Area" localSheetId="2">'2b2'!$B$1:$G$69</definedName>
    <definedName name="_xlnm.Print_Area" localSheetId="3">'2b3'!$B$1:$G$67</definedName>
    <definedName name="_xlnm.Print_Area" localSheetId="4">'2b4'!$B$1:$G$64</definedName>
    <definedName name="_xlnm.Print_Area" localSheetId="5">'2b5'!$B$1:$G$68</definedName>
    <definedName name="_xlnm.Print_Area" localSheetId="6">'2b6 TO'!$B$1:$G$68</definedName>
    <definedName name="_xlnm.Print_Area" localSheetId="7">'2b7'!$B$1:$G$69</definedName>
    <definedName name="_xlnm.Print_Area" localSheetId="8">'2b8'!$B$1:$G$67</definedName>
    <definedName name="_xlnm.Print_Area" localSheetId="9">'2b9'!$B$1:$G$65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2" l="1"/>
  <c r="F25" i="1"/>
  <c r="C22" i="12"/>
  <c r="C20" i="12"/>
  <c r="C19" i="12"/>
  <c r="C18" i="12"/>
  <c r="C17" i="12"/>
  <c r="C16" i="12"/>
  <c r="C15" i="12"/>
  <c r="C14" i="12"/>
  <c r="C13" i="12"/>
  <c r="C12" i="12"/>
  <c r="C24" i="10" l="1"/>
  <c r="G53" i="10"/>
  <c r="G59" i="10"/>
  <c r="G61" i="10"/>
  <c r="G63" i="10" s="1"/>
  <c r="F25" i="10" s="1"/>
  <c r="G62" i="10"/>
  <c r="F26" i="10" l="1"/>
  <c r="F27" i="10" s="1"/>
  <c r="F20" i="12"/>
  <c r="C24" i="9"/>
  <c r="G53" i="9"/>
  <c r="G59" i="9"/>
  <c r="G60" i="9"/>
  <c r="G64" i="9"/>
  <c r="G65" i="9" s="1"/>
  <c r="F25" i="9" s="1"/>
  <c r="F26" i="9" l="1"/>
  <c r="F27" i="9" s="1"/>
  <c r="F19" i="12"/>
  <c r="C24" i="8"/>
  <c r="G53" i="8"/>
  <c r="G59" i="8"/>
  <c r="G61" i="8"/>
  <c r="G62" i="8"/>
  <c r="G66" i="8"/>
  <c r="G67" i="8" l="1"/>
  <c r="F25" i="8" s="1"/>
  <c r="C24" i="7"/>
  <c r="G53" i="7"/>
  <c r="G59" i="7"/>
  <c r="G61" i="7"/>
  <c r="G62" i="7"/>
  <c r="G63" i="7"/>
  <c r="G64" i="7"/>
  <c r="G68" i="7"/>
  <c r="G69" i="7" s="1"/>
  <c r="F25" i="7" s="1"/>
  <c r="F26" i="7" l="1"/>
  <c r="F27" i="7" s="1"/>
  <c r="F17" i="12"/>
  <c r="F26" i="8"/>
  <c r="F27" i="8" s="1"/>
  <c r="F18" i="12"/>
  <c r="C24" i="6"/>
  <c r="G53" i="6"/>
  <c r="G59" i="6"/>
  <c r="G61" i="6"/>
  <c r="G62" i="6"/>
  <c r="G63" i="6"/>
  <c r="G67" i="6"/>
  <c r="G68" i="6" l="1"/>
  <c r="F25" i="6" s="1"/>
  <c r="C24" i="5"/>
  <c r="G53" i="5"/>
  <c r="G59" i="5"/>
  <c r="G61" i="5"/>
  <c r="G62" i="5"/>
  <c r="G63" i="5"/>
  <c r="G67" i="5"/>
  <c r="G68" i="5" s="1"/>
  <c r="F25" i="5" s="1"/>
  <c r="F26" i="5" l="1"/>
  <c r="F27" i="5" s="1"/>
  <c r="F16" i="12"/>
  <c r="F26" i="6"/>
  <c r="F27" i="6" s="1"/>
  <c r="F22" i="12"/>
  <c r="F23" i="12" s="1"/>
  <c r="C24" i="4"/>
  <c r="G53" i="4"/>
  <c r="G59" i="4"/>
  <c r="G64" i="4" s="1"/>
  <c r="F25" i="4" s="1"/>
  <c r="G63" i="4"/>
  <c r="F26" i="4" l="1"/>
  <c r="F27" i="4" s="1"/>
  <c r="F15" i="12"/>
  <c r="C24" i="3"/>
  <c r="G53" i="3"/>
  <c r="G59" i="3"/>
  <c r="G61" i="3"/>
  <c r="G62" i="3"/>
  <c r="G66" i="3"/>
  <c r="G67" i="3" s="1"/>
  <c r="F25" i="3" s="1"/>
  <c r="F26" i="3" l="1"/>
  <c r="F27" i="3" s="1"/>
  <c r="F14" i="12"/>
  <c r="C24" i="2"/>
  <c r="G53" i="2"/>
  <c r="G59" i="2"/>
  <c r="G69" i="2" s="1"/>
  <c r="F25" i="2" s="1"/>
  <c r="G61" i="2"/>
  <c r="G62" i="2"/>
  <c r="G63" i="2"/>
  <c r="G64" i="2"/>
  <c r="G68" i="2"/>
  <c r="F26" i="2" l="1"/>
  <c r="F27" i="2" s="1"/>
  <c r="F13" i="12"/>
  <c r="G63" i="1"/>
  <c r="G61" i="1"/>
  <c r="G62" i="1"/>
  <c r="G59" i="1"/>
  <c r="C24" i="1"/>
  <c r="G53" i="1"/>
  <c r="G67" i="1" l="1"/>
  <c r="G68" i="1" s="1"/>
  <c r="F21" i="12"/>
  <c r="F24" i="12" s="1"/>
  <c r="F25" i="12" s="1"/>
  <c r="F26" i="12" s="1"/>
  <c r="F26" i="1"/>
  <c r="F27" i="1" s="1"/>
</calcChain>
</file>

<file path=xl/sharedStrings.xml><?xml version="1.0" encoding="utf-8"?>
<sst xmlns="http://schemas.openxmlformats.org/spreadsheetml/2006/main" count="875" uniqueCount="128">
  <si>
    <t>N°</t>
  </si>
  <si>
    <t>* de l'incidence de l'utilisation de tout genre de matériel nécessaire à la mise en œuvre et à l’accès aux ouvrages.</t>
  </si>
  <si>
    <t>* de l'incidence de la main-d’œuvre et de toutes les charges sociales.</t>
  </si>
  <si>
    <t>* des incidences dues à l'application stricte de toutes les pièces du marché.</t>
  </si>
  <si>
    <t>En établissant ses prix, l'entrepreneur est réputé avoir pris en considération l'ensemble des recommandations sus indiquées.</t>
  </si>
  <si>
    <t>SPECIFICATIONS  GÉNÉRALES :</t>
  </si>
  <si>
    <r>
      <t xml:space="preserve">Les prix du présent  Bordereau  en </t>
    </r>
    <r>
      <rPr>
        <b/>
        <sz val="10"/>
        <rFont val="Times New Roman"/>
        <family val="1"/>
      </rPr>
      <t>HTVA</t>
    </r>
    <r>
      <rPr>
        <sz val="10"/>
        <rFont val="Times New Roman"/>
        <family val="1"/>
      </rPr>
      <t xml:space="preserve"> rémunèrent l'entreprise de tous ses bourses, charges et obligations et de tous les frais et taxes de tout genre et  de bénéfice, l'entreprise est supposée avoir tenu compte:</t>
    </r>
  </si>
  <si>
    <r>
      <rPr>
        <b/>
        <sz val="10"/>
        <color indexed="8"/>
        <rFont val="Times New Roman"/>
        <family val="1"/>
      </rPr>
      <t>CONCLUSION</t>
    </r>
    <r>
      <rPr>
        <b/>
        <sz val="10"/>
        <rFont val="Arial"/>
        <family val="2"/>
      </rPr>
      <t xml:space="preserve"> :</t>
    </r>
  </si>
  <si>
    <t>Ft</t>
  </si>
  <si>
    <t>Prix forfaitaire :………….…………………………....………………………</t>
  </si>
  <si>
    <t>U</t>
  </si>
  <si>
    <t>GENERALITES</t>
  </si>
  <si>
    <t>DCE</t>
  </si>
  <si>
    <t xml:space="preserve">MAÎTRISE D'OUVRAGE :
</t>
  </si>
  <si>
    <t>EXPERTISE FRANCE SAS 
40, boulevard de Port Royal - 75005 PARIS, France</t>
  </si>
  <si>
    <t xml:space="preserve">BUREAU  D'ÉTUDES  TECHNIQUES
</t>
  </si>
  <si>
    <t>BUREAU DE CONTRÔLE TECHNIQUE</t>
  </si>
  <si>
    <t>DEVIS QUANTITATIF</t>
  </si>
  <si>
    <r>
      <rPr>
        <b/>
        <sz val="10"/>
        <rFont val="Times New Roman"/>
        <family val="1"/>
      </rPr>
      <t>Étape du projet</t>
    </r>
    <r>
      <rPr>
        <sz val="6.5"/>
        <rFont val="Arial MT"/>
        <family val="2"/>
      </rPr>
      <t xml:space="preserve">
</t>
    </r>
  </si>
  <si>
    <t xml:space="preserve">Vérifié Par
</t>
  </si>
  <si>
    <t>Dessiné Par</t>
  </si>
  <si>
    <t>Type de Document</t>
  </si>
  <si>
    <t>Affaire N°</t>
  </si>
  <si>
    <t>Échelle
NA</t>
  </si>
  <si>
    <t>BORDEREAU QUANTITATIF</t>
  </si>
  <si>
    <t>Code du document</t>
  </si>
  <si>
    <t>Date</t>
  </si>
  <si>
    <t>Indice</t>
  </si>
  <si>
    <t>Modification</t>
  </si>
  <si>
    <t>A</t>
  </si>
  <si>
    <t>Première Diffusion</t>
  </si>
  <si>
    <t>TABLEAU RECAPITULATIF</t>
  </si>
  <si>
    <t>Désignation</t>
  </si>
  <si>
    <t>P Total (€)</t>
  </si>
  <si>
    <t>TOTAL TTC (€)</t>
  </si>
  <si>
    <t>JN</t>
  </si>
  <si>
    <t>Approuvé Par
RM</t>
  </si>
  <si>
    <t>BORDEREAUX DES PRIX</t>
  </si>
  <si>
    <t>Qté</t>
  </si>
  <si>
    <t>Prix U (€)</t>
  </si>
  <si>
    <t>MOS-23314-DPGF</t>
  </si>
  <si>
    <t>SK</t>
  </si>
  <si>
    <t>Thématique Energie</t>
  </si>
  <si>
    <t>1.1</t>
  </si>
  <si>
    <t>1.2</t>
  </si>
  <si>
    <t xml:space="preserve">L'entrepreneur est informé que, d'une manière générale, il a à sa charge tous les ouvrages annexes pour le remplacement des luminaires conformement aux normes en vigeurs </t>
  </si>
  <si>
    <t>Eclairage</t>
  </si>
  <si>
    <t xml:space="preserve">L'entrepreneur est informé que, d'une manière générale, il a à sa charge tous les ouvrages annexes pour le remplacement des climatiseurs existant conformement aux normes en vigeurs </t>
  </si>
  <si>
    <t>Climatisation</t>
  </si>
  <si>
    <t>1.2.1</t>
  </si>
  <si>
    <r>
      <t xml:space="preserve">Démontage et Dépose des Climatiseurs Existants: </t>
    </r>
    <r>
      <rPr>
        <sz val="10"/>
        <color rgb="FF000000"/>
        <rFont val="Times New Roman"/>
        <family val="1"/>
      </rPr>
      <t>Les travaux de dépose des climatiseurs existants consistent en l'ensemble des opérations nécessaires pour retirer les unités de climatisation, tant intérieures qu'extérieures, ainsi que tous les accessoires et éléments connexes. Un état des lieux complet sera réalisé pour identifier les types, modèles et emplacements des équipements à déposer. Les unités seront mises hors service en coupant l'alimentation électrique et en purgeant les circuits frigorifiques selon les normes en vigueur, cette opération étant réalisée par un opérateur certifié. Les unités intérieures seront déposées avec précaution pour éviter d'endommager les supports existants, suivies par le démontage des unités extérieures, tout en respectant les consignes de sécurité, notamment pour le travail en hauteur. Les équipements déposés seront évacués vers un centre de traitement agréé pour leur recyclage ou élimination. Un nettoyage complet des zones de travail sera effectué, incluant les réparations nécessaires pour remettre en état les surfaces impactées. La sécurité des intervenants sera assurée par la mise en place de protections appropriées et le respect des procédures de consignation électrique. Enfin, les interventions devront être réalisées par du personnel qualifié, et une inspection finale validera la conformité des travaux avant réception.</t>
    </r>
  </si>
  <si>
    <t>1.2.2</t>
  </si>
  <si>
    <t>ENS</t>
  </si>
  <si>
    <t>1.3</t>
  </si>
  <si>
    <t>Installation photovoltaique</t>
  </si>
  <si>
    <t>Remplacement des luminaires existants par des tubes LED et installation de nouveaux luminaires conformément aux spécifications suivantes :
* tubes LED en verre de type T8, 
* puissance de 20W, mesurant 120 cm de long, 
* température de couleur de 6500K et une luminosité de 1800 lumens. L'opération inclut la dépose des luminaires existants, l'installation des nouveaux luminaires LED, le nettoyage et la remise en état des lieux après travaux, ainsi que la reprise du câblage si nécessaire. 
Niveau d'éclairement minimum :
* de 300 à 500 lux dans les bureaux 
* de 100 à 200 lux dans les couloirs, circulations, et espaces communs.</t>
  </si>
  <si>
    <r>
      <rPr>
        <b/>
        <sz val="10"/>
        <color rgb="FF000000"/>
        <rFont val="Times New Roman"/>
        <family val="1"/>
      </rPr>
      <t xml:space="preserve">Installation de Climatiseurs Solaires: </t>
    </r>
    <r>
      <rPr>
        <sz val="10"/>
        <color rgb="FF000000"/>
        <rFont val="Times New Roman"/>
        <family val="1"/>
      </rPr>
      <t xml:space="preserve">Les travaux d'installation des climatiseurs solaires consistent à équiper les bureaux identifiés avec des climatiseurs muraux de capacités appropriées 
Les climatiseurs à installer seront de type solaire à paroi divisée, alimentés en courant continu 48V, avec un SEER supérieur à 19.
L'installation inclus la fixation murale, les connexions électriques et les évacuations nécessaires, la mise en service, les tests de performance et un service de maintenancependant la période de garantie
</t>
    </r>
  </si>
  <si>
    <t>Installation du système photovoltaique</t>
  </si>
  <si>
    <t>LUSTRERIE</t>
  </si>
  <si>
    <t>Installation de climatiseurs solaires</t>
  </si>
  <si>
    <t>18 000 BTU Prix à l'unité, fourniture et installation :…………............................</t>
  </si>
  <si>
    <t>12 000 BTU  Prix à l'unité, fourniture et installation :…………............................</t>
  </si>
  <si>
    <t>9 000 BTU Prix à l'unité, fourniture et installation :…………............................</t>
  </si>
  <si>
    <t>DPGF
THEMATIQUE ENERGIE</t>
  </si>
  <si>
    <t>Date
29/08/2024</t>
  </si>
  <si>
    <t>HAITI</t>
  </si>
  <si>
    <t>TOTAL HT (€)</t>
  </si>
  <si>
    <t>TCA</t>
  </si>
  <si>
    <t>TOTAL GENERAL HT</t>
  </si>
  <si>
    <t>18/12/202</t>
  </si>
  <si>
    <t>B</t>
  </si>
  <si>
    <t>Intégration des états Civils Nord et Sud</t>
  </si>
  <si>
    <r>
      <t>Extension et mise en conformité du système photovoltaïque existant : 
L'installation actuelle de</t>
    </r>
    <r>
      <rPr>
        <b/>
        <sz val="10"/>
        <color rgb="FF000000"/>
        <rFont val="Times New Roman"/>
        <family val="1"/>
      </rPr>
      <t xml:space="preserve"> 2 kWc</t>
    </r>
    <r>
      <rPr>
        <sz val="10"/>
        <color indexed="8"/>
        <rFont val="Times New Roman"/>
        <family val="1"/>
      </rPr>
      <t xml:space="preserve"> sera augmentée de </t>
    </r>
    <r>
      <rPr>
        <b/>
        <sz val="10"/>
        <color rgb="FF000000"/>
        <rFont val="Times New Roman"/>
        <family val="1"/>
      </rPr>
      <t>18 kWc</t>
    </r>
    <r>
      <rPr>
        <sz val="10"/>
        <color indexed="8"/>
        <rFont val="Times New Roman"/>
        <family val="1"/>
      </rPr>
      <t xml:space="preserve"> supplémentaires, portant la capacité totale à </t>
    </r>
    <r>
      <rPr>
        <b/>
        <sz val="10"/>
        <color rgb="FF000000"/>
        <rFont val="Times New Roman"/>
        <family val="1"/>
      </rPr>
      <t>20 kWc</t>
    </r>
    <r>
      <rPr>
        <sz val="10"/>
        <color indexed="8"/>
        <rFont val="Times New Roman"/>
        <family val="1"/>
      </rPr>
      <t xml:space="preserve">. 
Cette </t>
    </r>
    <r>
      <rPr>
        <b/>
        <sz val="10"/>
        <color rgb="FF000000"/>
        <rFont val="Times New Roman"/>
        <family val="1"/>
      </rPr>
      <t>extension</t>
    </r>
    <r>
      <rPr>
        <sz val="10"/>
        <color indexed="8"/>
        <rFont val="Times New Roman"/>
        <family val="1"/>
      </rPr>
      <t xml:space="preserve"> sera réalisée conformément aux normes locales et internationales, et inclus :
* Module photovoltaïque de puissance unitaire ≥ 400Wc
* Convertisseur
* Régulateur de charge
* Batteries au Lithium
* Supports métalliques
* Coffrets de protection AC et DC
* Mise à la terre
* Fournitures électriques : câbles, fourreaux, chemins de câbles, connectiques, accessoires de fixation et montage
* Frais de dossier
*Formation à l'utilisation
* Garantie
</t>
    </r>
  </si>
  <si>
    <t xml:space="preserve">BUREAU DE L’IMMIGRATION                                                    </t>
  </si>
  <si>
    <t>2b1
DPGF
THEMATIQUE ENERGIE</t>
  </si>
  <si>
    <r>
      <t xml:space="preserve">Installation d'un système photovoltaïque  : 
L'installation portant la capacité totale à </t>
    </r>
    <r>
      <rPr>
        <b/>
        <sz val="10"/>
        <color rgb="FF000000"/>
        <rFont val="Times New Roman"/>
        <family val="1"/>
      </rPr>
      <t xml:space="preserve">27,45 kWc. </t>
    </r>
    <r>
      <rPr>
        <sz val="10"/>
        <color indexed="8"/>
        <rFont val="Times New Roman"/>
        <family val="1"/>
      </rPr>
      <t xml:space="preserve">
Cette installation sera réalisée conformément aux normes locales et internationales, et inclus :
* Module photovoltaïque de puissance unitaire ≥ 400Wc
* Convertisseur
* Régulateur de charge
* Batteries au Lithium
* Supports métalliques
* Coffrets de protection AC et DC
* Mise à la terre
* Fournitures électriques : câbles, fourreaux, chemins de câbles, connectiques, accessoires de fixation et montage
* Frais de dossier
*Formation à l'utilisation
* Garantie
</t>
    </r>
  </si>
  <si>
    <t>9 000 BTU</t>
  </si>
  <si>
    <t>12 000 BTU</t>
  </si>
  <si>
    <t>18 000 BTU</t>
  </si>
  <si>
    <t>24 000 BTU</t>
  </si>
  <si>
    <t>Date
23/08/2024</t>
  </si>
  <si>
    <t>2b2
DPGF
THEMATIQUE ENERGIE</t>
  </si>
  <si>
    <r>
      <t xml:space="preserve">Extension et mise en conformité du système photovoltaïque existant : 
L'installation actuelle de </t>
    </r>
    <r>
      <rPr>
        <b/>
        <sz val="10"/>
        <color rgb="FF000000"/>
        <rFont val="Times New Roman"/>
        <family val="1"/>
      </rPr>
      <t>4 kWc</t>
    </r>
    <r>
      <rPr>
        <sz val="10"/>
        <color indexed="8"/>
        <rFont val="Times New Roman"/>
        <family val="1"/>
      </rPr>
      <t xml:space="preserve"> sera augmentée de </t>
    </r>
    <r>
      <rPr>
        <b/>
        <sz val="10"/>
        <color rgb="FF000000"/>
        <rFont val="Times New Roman"/>
        <family val="1"/>
      </rPr>
      <t>10 kWc</t>
    </r>
    <r>
      <rPr>
        <sz val="10"/>
        <color indexed="8"/>
        <rFont val="Times New Roman"/>
        <family val="1"/>
      </rPr>
      <t xml:space="preserve"> supplémentaires, portant la capacité totale à </t>
    </r>
    <r>
      <rPr>
        <b/>
        <sz val="10"/>
        <color rgb="FF000000"/>
        <rFont val="Times New Roman"/>
        <family val="1"/>
      </rPr>
      <t>14 kWc.</t>
    </r>
    <r>
      <rPr>
        <sz val="10"/>
        <color indexed="8"/>
        <rFont val="Times New Roman"/>
        <family val="1"/>
      </rPr>
      <t xml:space="preserve"> 
Cette extension sera réalisée conformément aux normes locales et internationales, et inclus :
* Module photovoltaïque de puissance unitaire ≥ 400Wc
* Convertisseur
* Régulateur de charge
* Batteries au Lithium
* Supports métalliques
* Coffrets de protection AC et DC
* Mise à la terre
* Fournitures électriques : câbles, fourreaux, chemins de câbles, connectiques, accessoires de fixation et montage
* Frais de dossier
*Formation à l'utilisation
* Garantie
</t>
    </r>
  </si>
  <si>
    <t xml:space="preserve">9 000 BTU </t>
  </si>
  <si>
    <t>2b3
DPGF
THEMATIQUE ENERGIE</t>
  </si>
  <si>
    <r>
      <t xml:space="preserve">Extension et mise en conformité du système photovoltaïque existant : 
L'installation actuelle de </t>
    </r>
    <r>
      <rPr>
        <b/>
        <sz val="10"/>
        <color rgb="FF000000"/>
        <rFont val="Times New Roman"/>
        <family val="1"/>
      </rPr>
      <t>3,6 kWc</t>
    </r>
    <r>
      <rPr>
        <sz val="10"/>
        <color indexed="8"/>
        <rFont val="Times New Roman"/>
        <family val="1"/>
      </rPr>
      <t xml:space="preserve"> sera augmentée de </t>
    </r>
    <r>
      <rPr>
        <b/>
        <sz val="10"/>
        <color rgb="FF000000"/>
        <rFont val="Times New Roman"/>
        <family val="1"/>
      </rPr>
      <t>20,8 kWc</t>
    </r>
    <r>
      <rPr>
        <sz val="10"/>
        <color indexed="8"/>
        <rFont val="Times New Roman"/>
        <family val="1"/>
      </rPr>
      <t xml:space="preserve"> supplémentaires, portant la capacité totale à </t>
    </r>
    <r>
      <rPr>
        <b/>
        <sz val="10"/>
        <color rgb="FF000000"/>
        <rFont val="Times New Roman"/>
        <family val="1"/>
      </rPr>
      <t>24,4 kWc</t>
    </r>
    <r>
      <rPr>
        <sz val="10"/>
        <color indexed="8"/>
        <rFont val="Times New Roman"/>
        <family val="1"/>
      </rPr>
      <t xml:space="preserve">. 
Cette extension sera réalisée conformément aux normes locales et internationales, et inclus :
* Module photovoltaïque de puissance unitaire ≥ 400Wc
* Convertisseur
* Régulateur de charge
* Batteries au Lithium
* Supports métalliques
* Coffrets de protection AC et DC
* Mise à la terre
* Fournitures électriques : câbles, fourreaux, chemins de câbles, connectiques, accessoires de fixation et montage
* Frais de dossier
*Formation à l'utilisation
* Garantie
</t>
    </r>
  </si>
  <si>
    <t>CRLDI (Archives à VAUDREUIL)</t>
  </si>
  <si>
    <t>2b4
DPGF
THEMATIQUE ENERGIE</t>
  </si>
  <si>
    <r>
      <t xml:space="preserve">Installation du système photovoltaïque  : 
L'installation portant la capacité totale à 21 kWc. 
Cette </t>
    </r>
    <r>
      <rPr>
        <sz val="10"/>
        <color rgb="FF000000"/>
        <rFont val="Times New Roman"/>
        <family val="1"/>
      </rPr>
      <t>installation</t>
    </r>
    <r>
      <rPr>
        <sz val="10"/>
        <color indexed="8"/>
        <rFont val="Times New Roman"/>
        <family val="1"/>
      </rPr>
      <t xml:space="preserve"> sera réalisée conformément aux normes locales et internationales, et inclus :
* Module photovoltaïque de puissance unitaire ≥ 400Wc
* Convertisseur
* Régulateur de charge
* Batteries au Lithium
* Supports métalliques
* Coffrets de protection AC et DC
* Mise à la terre
* Fournitures électriques : câbles, fourreaux, chemins de câbles, connectiques, accessoires de fixation et montage
* Frais de dossier
*Formation à l'utilisation
* Garantie
</t>
    </r>
  </si>
  <si>
    <t xml:space="preserve">DIRECTION DE DELEGATION DU NORD-EST FORT 
LIBERTE                                                
 </t>
  </si>
  <si>
    <t>2b5
DPGF 
THEMATIQUE ENERGIE</t>
  </si>
  <si>
    <r>
      <t>Extension et mise en conformité du système photovoltaïque existant : 
L'installation actuelle de</t>
    </r>
    <r>
      <rPr>
        <b/>
        <sz val="10"/>
        <color rgb="FF000000"/>
        <rFont val="Times New Roman"/>
        <family val="1"/>
      </rPr>
      <t xml:space="preserve"> 2 kWc</t>
    </r>
    <r>
      <rPr>
        <sz val="10"/>
        <color indexed="8"/>
        <rFont val="Times New Roman"/>
        <family val="1"/>
      </rPr>
      <t xml:space="preserve"> sera augmentée de </t>
    </r>
    <r>
      <rPr>
        <b/>
        <sz val="10"/>
        <color rgb="FF000000"/>
        <rFont val="Times New Roman"/>
        <family val="1"/>
      </rPr>
      <t>11 kWc</t>
    </r>
    <r>
      <rPr>
        <sz val="10"/>
        <color indexed="8"/>
        <rFont val="Times New Roman"/>
        <family val="1"/>
      </rPr>
      <t xml:space="preserve"> supplémentaires, portant la capacité totale à 13 kWc. 
Cette </t>
    </r>
    <r>
      <rPr>
        <b/>
        <sz val="10"/>
        <color rgb="FF000000"/>
        <rFont val="Times New Roman"/>
        <family val="1"/>
      </rPr>
      <t>extension</t>
    </r>
    <r>
      <rPr>
        <sz val="10"/>
        <color indexed="8"/>
        <rFont val="Times New Roman"/>
        <family val="1"/>
      </rPr>
      <t xml:space="preserve"> sera réalisée conformément aux normes locales et internationales, et inclus :
* Module photovoltaïque de puissance unitaire ≥ 400Wc
* Convertisseur
* Régulateur de charge
* Batteries au Lithium
* Supports métalliques
* Coffrets de protection AC et DC
* Mise à la terre
* Fournitures électriques : câbles, fourreaux, chemins de câbles, connectiques, accessoires de fixation et montage
* Frais de dossier
*Formation à l'utilisation
* Garantie
</t>
    </r>
  </si>
  <si>
    <t xml:space="preserve">BUREAU DE LA DIRECTION DE LA DINEPA                                             </t>
  </si>
  <si>
    <t xml:space="preserve">Installation du système photovoltaïque  : 
L'installation portant la capacité totale à 18,3 kWc. 
Cette installation sera réalisée conformément aux normes locales et internationales, et inclus :
* Module photovoltaïque de puissance unitaire ≥ 400Wc
* Convertisseur
* Régulateur de charge
* Batteries au Lithium
* Supports métalliques
* Coffrets de protection AC et DC
* Mise à la terre
* Fournitures électriques : câbles, fourreaux, chemins de câbles, connectiques, accessoires de fixation et montage
* Frais de dossier
*Formation à l'utilisation
* Garantie
</t>
  </si>
  <si>
    <t>HAITI (CAP HAITIEN)</t>
  </si>
  <si>
    <t>2b7
DPGF
THEMATIQUE ENERGIE</t>
  </si>
  <si>
    <t>DIRECTION DE LA DOUANE</t>
  </si>
  <si>
    <r>
      <t xml:space="preserve">Installation du système photovoltaïque  : 
L'installation portant la capacité totale à </t>
    </r>
    <r>
      <rPr>
        <b/>
        <sz val="10"/>
        <color rgb="FF000000"/>
        <rFont val="Times New Roman"/>
        <family val="1"/>
      </rPr>
      <t xml:space="preserve">18,3 kWc. </t>
    </r>
    <r>
      <rPr>
        <sz val="10"/>
        <color indexed="8"/>
        <rFont val="Times New Roman"/>
        <family val="1"/>
      </rPr>
      <t xml:space="preserve">
Cette installation sera réalisée conformément aux normes locales et internationales, et inclus :
* Module photovoltaïque de puissance unitaire ≥ 400Wc
* Convertisseur
* Régulateur de charge
* Batteries au Lithium
* Supports métalliques
* Coffrets de protection AC et DC
* Mise à la terre
* Fournitures électriques : câbles, fourreaux, chemins de câbles, connectiques, accessoires de fixation et montage
* Frais de dossier
*Formation à l'utilisation
* Garantie
</t>
    </r>
  </si>
  <si>
    <r>
      <t xml:space="preserve">Installation du système photovoltaïque  : 
L'installation portant la capacité totale à </t>
    </r>
    <r>
      <rPr>
        <b/>
        <sz val="10"/>
        <color rgb="FF000000"/>
        <rFont val="Times New Roman"/>
        <family val="1"/>
      </rPr>
      <t>11,2 kWc</t>
    </r>
    <r>
      <rPr>
        <sz val="10"/>
        <color indexed="8"/>
        <rFont val="Times New Roman"/>
        <family val="1"/>
      </rPr>
      <t xml:space="preserve">. 
Cette </t>
    </r>
    <r>
      <rPr>
        <sz val="10"/>
        <color rgb="FF000000"/>
        <rFont val="Times New Roman"/>
        <family val="1"/>
      </rPr>
      <t>installation</t>
    </r>
    <r>
      <rPr>
        <sz val="10"/>
        <color indexed="8"/>
        <rFont val="Times New Roman"/>
        <family val="1"/>
      </rPr>
      <t xml:space="preserve"> sera réalisée conformément aux normes locales et internationales, et inclus :
* Module photovoltaïque de puissance unitaire ≥ 400Wc
* Convertisseur
* Régulateur de charge
* Batteries au Lithium
* Supports métalliques
* Coffrets de protection AC et DC
* Mise à la terre
* Fournitures électriques : câbles, fourreaux, chemins de câbles, connectiques, accessoires de fixation et montage
* Frais de dossier
*Formation à l'utilisation
* Garantie
</t>
    </r>
  </si>
  <si>
    <t>2b9
DPGF
THEMATIQUE ENERGIE</t>
  </si>
  <si>
    <t>2b10
DPGF
THEMATIQUE ENERGIE</t>
  </si>
  <si>
    <r>
      <t xml:space="preserve">2b6
DPGF
THEMATIQUE ENERGIE
</t>
    </r>
    <r>
      <rPr>
        <b/>
        <sz val="26"/>
        <rFont val="Times New Roman"/>
        <family val="1"/>
      </rPr>
      <t>TRANCHE OPTIONNELLE</t>
    </r>
    <r>
      <rPr>
        <b/>
        <sz val="20"/>
        <rFont val="Times New Roman"/>
        <family val="1"/>
      </rPr>
      <t xml:space="preserve">
</t>
    </r>
  </si>
  <si>
    <t>TOTAL Tranche Ferme HT (€)</t>
  </si>
  <si>
    <t>2b1</t>
  </si>
  <si>
    <t>2b2</t>
  </si>
  <si>
    <t>2b3</t>
  </si>
  <si>
    <t>2b4</t>
  </si>
  <si>
    <t>2b5</t>
  </si>
  <si>
    <t>2b7</t>
  </si>
  <si>
    <t>2b8</t>
  </si>
  <si>
    <t>2b9</t>
  </si>
  <si>
    <t>2b10</t>
  </si>
  <si>
    <t>2b6</t>
  </si>
  <si>
    <t>2b
DPGF LOT 2
THEMATIQUE ENERGIE</t>
  </si>
  <si>
    <t xml:space="preserve">DELEGATION DEPARTEMENTALE DU CAP HAITIEN                                        </t>
  </si>
  <si>
    <t xml:space="preserve">OFFICE NATIONAL D'IDENTIFICATION AU CAP HAITIEN 
ONI                                           
    </t>
  </si>
  <si>
    <t>BUREAU DE LA DIRECTION GENERALE DES IMPOTS</t>
  </si>
  <si>
    <t>DIRECTION DU CRLDI TROU DU NORD</t>
  </si>
  <si>
    <t xml:space="preserve">VICE DELEGATION DEPARTEMENTALE TROU DU NORD                                             
</t>
  </si>
  <si>
    <t xml:space="preserve">TOTAL Tranche Operationnelle HT </t>
  </si>
  <si>
    <t xml:space="preserve">TCA </t>
  </si>
  <si>
    <t xml:space="preserve">TOTAL Tranche Ferme+tranche Operationnelle HT </t>
  </si>
  <si>
    <t>HAITI(CAP HAITIEN)</t>
  </si>
  <si>
    <t>* de la fourniture de tous les matériaux entrant dans la composition des ouvrages  tels qu'ils sont définis dans le présent bordereau et le Cahier des charges techniques (CDC) et les plans.</t>
  </si>
  <si>
    <t>Il est bien entendu que la description des ouvrages telle qu'elle apparaît dans les articles du présent bordereau n'est en fait qu'un résumé du type de prestations et fournitures dues par l'entrepreneur et définies dans le Cahier des charges techniques (CDC)</t>
  </si>
  <si>
    <t>La rédaction du Cahier des charges techniques (CDC) étant exhaustive, l'Entrepreneur se tiendra (sauf si des implications l'y oblige); aux prestations définies, ou limitées dans le présent bordereau.</t>
  </si>
  <si>
    <t>Par conséquent, à défaut de renseignements suffisants par cette description et pour établir ses prix,  l'entrepreneur se référera  systématiquement au Cahier des charges techniques (CDC)</t>
  </si>
  <si>
    <t>L'Entrepreneur déclare avoir rempli les prix du présent bordereau en tenant compte de toutes les implications engendrées par l'application stricte de tous les éléments entrant dans la composition des ouvrages tels que définis dans le Cahier des charges techniques (CDC), dans le présent bordereau, dans les différentes pièces  du marché et après avoir effectué lui-même une visite sur site pour prendre connaissance de tous les aléas et conditions réelles d'esécution.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</si>
</sst>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43" formatCode="_-* #,##0.00\ _€_-;\-* #,##0.00\ _€_-;_-* &quot;-&quot;??\ _€_-;_-@_-"/>
    <numFmt numFmtId="164" formatCode="_ * #,##0.00_ ;_ * \-#,##0.00_ ;_ * &quot;-&quot;??_ ;_ @_ "/>
    <numFmt numFmtId="165" formatCode="#,##0.000"/>
    <numFmt numFmtId="166" formatCode="_-* #,##0.00\ [$€-1]_-;\-* #,##0.00\ [$€-1]_-;_-* &quot;-&quot;??\ [$€-1]_-"/>
    <numFmt numFmtId="167" formatCode="#,##0.00\ _€"/>
    <numFmt numFmtId="168" formatCode="dd/mm/yyyy;@"/>
    <numFmt numFmtId="169" formatCode="_-* #,##0.00\ [$€-40C]_-;\-* #,##0.00\ [$€-40C]_-;_-* &quot;-&quot;??\ [$€-40C]_-;_-@_-"/>
  </numFmts>
  <fonts count="43">
    <font>
      <sz val="10"/>
      <name val="Arial"/>
    </font>
    <font>
      <sz val="11"/>
      <color theme="1"/>
      <name val="Calibri"/>
      <family val="2"/>
      <scheme val="minor"/>
    </font>
    <font>
      <sz val="11"/>
      <color theme="1"/>
      <name val="Calibri"/>
      <family val="2"/>
      <scheme val="minor"/>
    </font>
    <font>
      <sz val="11"/>
      <name val="Arial"/>
      <family val="2"/>
    </font>
    <font>
      <sz val="10"/>
      <name val="Arial"/>
      <family val="2"/>
    </font>
    <font>
      <b/>
      <sz val="10"/>
      <color indexed="8"/>
      <name val="Times New Roman"/>
      <family val="1"/>
    </font>
    <font>
      <sz val="10"/>
      <color indexed="8"/>
      <name val="Times New Roman"/>
      <family val="1"/>
    </font>
    <font>
      <sz val="10"/>
      <name val="Arial"/>
      <family val="2"/>
    </font>
    <font>
      <b/>
      <u/>
      <sz val="10"/>
      <color indexed="8"/>
      <name val="Times New Roman"/>
      <family val="1"/>
    </font>
    <font>
      <sz val="11"/>
      <name val="Times New Roman"/>
      <family val="1"/>
    </font>
    <font>
      <sz val="10"/>
      <name val="Times New Roman"/>
      <family val="1"/>
    </font>
    <font>
      <b/>
      <sz val="10"/>
      <name val="Times New Roman"/>
      <family val="1"/>
    </font>
    <font>
      <sz val="10"/>
      <name val="Times New Roman"/>
      <family val="1"/>
    </font>
    <font>
      <i/>
      <sz val="10"/>
      <name val="Times New Roman"/>
      <family val="1"/>
    </font>
    <font>
      <b/>
      <sz val="10"/>
      <color indexed="12"/>
      <name val="Times New Roman"/>
      <family val="1"/>
    </font>
    <font>
      <b/>
      <i/>
      <sz val="10"/>
      <color indexed="8"/>
      <name val="Times New Roman"/>
      <family val="1"/>
    </font>
    <font>
      <b/>
      <sz val="12"/>
      <color indexed="16"/>
      <name val="Times New Roman"/>
      <family val="1"/>
    </font>
    <font>
      <b/>
      <sz val="10"/>
      <name val="Arial"/>
      <family val="2"/>
    </font>
    <font>
      <sz val="11"/>
      <color theme="1"/>
      <name val="Calibri"/>
      <family val="2"/>
      <scheme val="minor"/>
    </font>
    <font>
      <b/>
      <sz val="12"/>
      <color theme="0"/>
      <name val="Times New Roman"/>
      <family val="1"/>
    </font>
    <font>
      <sz val="10"/>
      <color theme="1"/>
      <name val="Arial Narrow"/>
      <family val="2"/>
    </font>
    <font>
      <b/>
      <u/>
      <sz val="10"/>
      <name val="Times New Roman"/>
      <family val="1"/>
    </font>
    <font>
      <sz val="12"/>
      <name val="Times New Roman"/>
      <family val="1"/>
    </font>
    <font>
      <b/>
      <sz val="12"/>
      <name val="Times New Roman"/>
      <family val="1"/>
    </font>
    <font>
      <sz val="12"/>
      <color theme="1"/>
      <name val="Times New Roman"/>
      <family val="1"/>
    </font>
    <font>
      <b/>
      <sz val="12"/>
      <color theme="1"/>
      <name val="Times New Roman"/>
      <family val="1"/>
    </font>
    <font>
      <sz val="10"/>
      <color theme="1"/>
      <name val="Times New Roman"/>
      <family val="1"/>
    </font>
    <font>
      <b/>
      <sz val="10"/>
      <color theme="1"/>
      <name val="Times New Roman"/>
      <family val="1"/>
    </font>
    <font>
      <sz val="10"/>
      <name val="Arial"/>
      <family val="2"/>
    </font>
    <font>
      <sz val="10"/>
      <color rgb="FF000000"/>
      <name val="Times New Roman"/>
      <family val="1"/>
    </font>
    <font>
      <b/>
      <sz val="20"/>
      <name val="Times New Roman"/>
      <family val="1"/>
    </font>
    <font>
      <b/>
      <sz val="22.5"/>
      <name val="Times New Roman"/>
      <family val="1"/>
    </font>
    <font>
      <sz val="6.5"/>
      <name val="Arial MT"/>
      <family val="2"/>
    </font>
    <font>
      <b/>
      <sz val="10"/>
      <color rgb="FF000000"/>
      <name val="Times New Roman"/>
      <family val="1"/>
    </font>
    <font>
      <b/>
      <sz val="8"/>
      <name val="Arial MT"/>
    </font>
    <font>
      <sz val="14.5"/>
      <name val="Times New Roman"/>
      <family val="1"/>
    </font>
    <font>
      <sz val="11"/>
      <color theme="1"/>
      <name val="Times New Roman"/>
      <family val="1"/>
    </font>
    <font>
      <b/>
      <sz val="11"/>
      <color theme="1"/>
      <name val="Times New Roman"/>
      <family val="1"/>
    </font>
    <font>
      <b/>
      <sz val="14"/>
      <color theme="1"/>
      <name val="Times New Roman"/>
      <family val="1"/>
    </font>
    <font>
      <sz val="8"/>
      <name val="Times New Roman"/>
      <family val="1"/>
    </font>
    <font>
      <sz val="11"/>
      <color indexed="8"/>
      <name val="Times New Roman"/>
      <family val="1"/>
    </font>
    <font>
      <sz val="11"/>
      <color rgb="FF000000"/>
      <name val="Times New Roman"/>
      <family val="1"/>
    </font>
    <font>
      <b/>
      <sz val="26"/>
      <name val="Times New Roman"/>
      <family val="1"/>
    </font>
  </fonts>
  <fills count="13">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8" tint="0.3999450666829432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bottom style="thin">
        <color indexed="64"/>
      </bottom>
      <diagonal/>
    </border>
    <border>
      <left style="thin">
        <color rgb="FF000000"/>
      </left>
      <right/>
      <top style="thin">
        <color rgb="FF000000"/>
      </top>
      <bottom/>
      <diagonal/>
    </border>
    <border>
      <left style="medium">
        <color theme="5"/>
      </left>
      <right/>
      <top style="medium">
        <color theme="5"/>
      </top>
      <bottom/>
      <diagonal/>
    </border>
    <border>
      <left/>
      <right/>
      <top style="medium">
        <color theme="5"/>
      </top>
      <bottom/>
      <diagonal/>
    </border>
    <border>
      <left/>
      <right style="medium">
        <color theme="5"/>
      </right>
      <top style="medium">
        <color theme="5"/>
      </top>
      <bottom/>
      <diagonal/>
    </border>
    <border>
      <left style="thin">
        <color rgb="FF000000"/>
      </left>
      <right/>
      <top/>
      <bottom/>
      <diagonal/>
    </border>
    <border>
      <left style="medium">
        <color theme="5"/>
      </left>
      <right/>
      <top/>
      <bottom/>
      <diagonal/>
    </border>
    <border>
      <left/>
      <right style="medium">
        <color theme="5"/>
      </right>
      <top/>
      <bottom/>
      <diagonal/>
    </border>
    <border>
      <left style="medium">
        <color theme="5"/>
      </left>
      <right/>
      <top/>
      <bottom style="thin">
        <color rgb="FF000000"/>
      </bottom>
      <diagonal/>
    </border>
    <border>
      <left/>
      <right/>
      <top/>
      <bottom style="thin">
        <color rgb="FF000000"/>
      </bottom>
      <diagonal/>
    </border>
    <border>
      <left/>
      <right style="medium">
        <color theme="5"/>
      </right>
      <top/>
      <bottom style="thin">
        <color rgb="FF000000"/>
      </bottom>
      <diagonal/>
    </border>
    <border>
      <left style="medium">
        <color theme="5"/>
      </left>
      <right/>
      <top style="thin">
        <color rgb="FF000000"/>
      </top>
      <bottom style="thin">
        <color rgb="FF000000"/>
      </bottom>
      <diagonal/>
    </border>
    <border>
      <left/>
      <right/>
      <top style="thin">
        <color rgb="FF000000"/>
      </top>
      <bottom style="thin">
        <color rgb="FF000000"/>
      </bottom>
      <diagonal/>
    </border>
    <border>
      <left/>
      <right style="medium">
        <color theme="5"/>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theme="5"/>
      </right>
      <top style="thin">
        <color rgb="FF000000"/>
      </top>
      <bottom style="thin">
        <color rgb="FF000000"/>
      </bottom>
      <diagonal/>
    </border>
    <border>
      <left style="medium">
        <color theme="5"/>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medium">
        <color theme="5"/>
      </right>
      <top style="thin">
        <color rgb="FF000000"/>
      </top>
      <bottom/>
      <diagonal/>
    </border>
    <border>
      <left style="thin">
        <color indexed="64"/>
      </left>
      <right style="medium">
        <color theme="5"/>
      </right>
      <top/>
      <bottom style="thin">
        <color indexed="64"/>
      </bottom>
      <diagonal/>
    </border>
    <border>
      <left style="thin">
        <color rgb="FF000000"/>
      </left>
      <right style="thin">
        <color indexed="64"/>
      </right>
      <top style="thin">
        <color indexed="64"/>
      </top>
      <bottom/>
      <diagonal/>
    </border>
    <border>
      <left/>
      <right style="thin">
        <color indexed="64"/>
      </right>
      <top style="thin">
        <color indexed="64"/>
      </top>
      <bottom/>
      <diagonal/>
    </border>
    <border>
      <left style="thin">
        <color indexed="64"/>
      </left>
      <right style="medium">
        <color theme="5"/>
      </right>
      <top style="thin">
        <color indexed="64"/>
      </top>
      <bottom/>
      <diagonal/>
    </border>
    <border>
      <left style="thin">
        <color rgb="FF000000"/>
      </left>
      <right style="thin">
        <color indexed="64"/>
      </right>
      <top/>
      <bottom style="thin">
        <color rgb="FF000000"/>
      </bottom>
      <diagonal/>
    </border>
    <border>
      <left/>
      <right style="thin">
        <color indexed="64"/>
      </right>
      <top/>
      <bottom style="thin">
        <color rgb="FF000000"/>
      </bottom>
      <diagonal/>
    </border>
    <border>
      <left style="thin">
        <color indexed="64"/>
      </left>
      <right style="medium">
        <color theme="5"/>
      </right>
      <top/>
      <bottom style="thin">
        <color rgb="FF000000"/>
      </bottom>
      <diagonal/>
    </border>
    <border>
      <left/>
      <right style="medium">
        <color theme="5"/>
      </right>
      <top style="thin">
        <color rgb="FF000000"/>
      </top>
      <bottom/>
      <diagonal/>
    </border>
    <border>
      <left style="medium">
        <color theme="5"/>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38">
    <xf numFmtId="0" fontId="0" fillId="0" borderId="0">
      <alignment horizontal="centerContinuous" shrinkToFit="1"/>
    </xf>
    <xf numFmtId="49" fontId="16" fillId="0" borderId="1" applyFill="0">
      <alignment horizontal="center" vertical="center" shrinkToFit="1" readingOrder="1"/>
    </xf>
    <xf numFmtId="0" fontId="13" fillId="0" borderId="2" applyNumberFormat="0" applyFill="0">
      <alignment vertical="top" wrapText="1" readingOrder="1"/>
    </xf>
    <xf numFmtId="0" fontId="11" fillId="2" borderId="2" applyFill="0">
      <alignment vertical="top" wrapText="1"/>
    </xf>
    <xf numFmtId="49" fontId="14" fillId="3" borderId="3" applyFill="0">
      <alignment vertical="center" wrapText="1" readingOrder="1"/>
    </xf>
    <xf numFmtId="165" fontId="10" fillId="3" borderId="2" applyFill="0">
      <alignment vertical="top" wrapText="1" readingOrder="1"/>
    </xf>
    <xf numFmtId="0" fontId="15" fillId="3" borderId="1">
      <alignment horizontal="center" vertical="center"/>
    </xf>
    <xf numFmtId="165" fontId="10" fillId="3" borderId="4" applyFill="0">
      <alignment vertical="center" wrapText="1"/>
    </xf>
    <xf numFmtId="166" fontId="4" fillId="0" borderId="0" applyFont="0" applyFill="0" applyBorder="0" applyAlignment="0" applyProtection="0"/>
    <xf numFmtId="166"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8" fillId="0" borderId="0"/>
    <xf numFmtId="0" fontId="4" fillId="0" borderId="0">
      <alignment horizontal="centerContinuous" shrinkToFit="1"/>
    </xf>
    <xf numFmtId="0" fontId="7" fillId="0" borderId="0">
      <alignment horizontal="centerContinuous" shrinkToFit="1"/>
    </xf>
    <xf numFmtId="0" fontId="4" fillId="0" borderId="0"/>
    <xf numFmtId="0" fontId="4" fillId="0" borderId="0"/>
    <xf numFmtId="0" fontId="4" fillId="0" borderId="0"/>
    <xf numFmtId="0" fontId="4" fillId="0" borderId="0"/>
    <xf numFmtId="0" fontId="12" fillId="0" borderId="0"/>
    <xf numFmtId="0" fontId="10" fillId="0" borderId="0"/>
    <xf numFmtId="0" fontId="4" fillId="0" borderId="0">
      <alignment horizontal="centerContinuous" shrinkToFit="1"/>
    </xf>
    <xf numFmtId="0" fontId="4" fillId="0" borderId="0">
      <alignment shrinkToFit="1" readingOrder="1"/>
    </xf>
    <xf numFmtId="0" fontId="4" fillId="0" borderId="0"/>
    <xf numFmtId="0" fontId="4" fillId="0" borderId="0"/>
    <xf numFmtId="165" fontId="6" fillId="2" borderId="4">
      <alignment vertical="center"/>
    </xf>
    <xf numFmtId="4" fontId="6" fillId="2" borderId="4">
      <alignment vertical="center"/>
    </xf>
    <xf numFmtId="0" fontId="19" fillId="4" borderId="11">
      <alignment horizontal="center"/>
    </xf>
    <xf numFmtId="0" fontId="6" fillId="2" borderId="4">
      <alignment horizontal="center" vertical="center"/>
    </xf>
    <xf numFmtId="43" fontId="4" fillId="0" borderId="0" applyFont="0" applyFill="0" applyBorder="0" applyAlignment="0" applyProtection="0"/>
    <xf numFmtId="43" fontId="4" fillId="0" borderId="0" applyFont="0" applyFill="0" applyBorder="0" applyAlignment="0" applyProtection="0"/>
    <xf numFmtId="0" fontId="2" fillId="0" borderId="0"/>
    <xf numFmtId="43"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44" fontId="4" fillId="0" borderId="0" applyFont="0" applyFill="0" applyBorder="0" applyAlignment="0" applyProtection="0"/>
  </cellStyleXfs>
  <cellXfs count="320">
    <xf numFmtId="0" fontId="0" fillId="0" borderId="0" xfId="0">
      <alignment horizontal="centerContinuous" shrinkToFit="1"/>
    </xf>
    <xf numFmtId="0" fontId="6" fillId="5" borderId="4" xfId="0" applyFont="1" applyFill="1" applyBorder="1" applyAlignment="1" applyProtection="1">
      <alignment horizontal="justify" vertical="top" wrapText="1"/>
      <protection locked="0"/>
    </xf>
    <xf numFmtId="0" fontId="5" fillId="5" borderId="2" xfId="0" applyFont="1" applyFill="1" applyBorder="1" applyAlignment="1" applyProtection="1">
      <alignment horizontal="justify" vertical="top" wrapText="1"/>
      <protection locked="0"/>
    </xf>
    <xf numFmtId="0" fontId="6" fillId="5" borderId="3" xfId="0" applyFont="1" applyFill="1" applyBorder="1" applyAlignment="1" applyProtection="1">
      <alignment horizontal="justify" vertical="top" wrapText="1"/>
      <protection locked="0"/>
    </xf>
    <xf numFmtId="0" fontId="6" fillId="5" borderId="2" xfId="0" applyFont="1" applyFill="1" applyBorder="1" applyAlignment="1" applyProtection="1">
      <alignment horizontal="justify" vertical="top" wrapText="1"/>
      <protection locked="0"/>
    </xf>
    <xf numFmtId="0" fontId="9" fillId="5" borderId="2" xfId="0" applyFont="1" applyFill="1" applyBorder="1" applyAlignment="1">
      <alignment horizontal="justify" vertical="justify" wrapText="1"/>
    </xf>
    <xf numFmtId="167" fontId="22" fillId="5" borderId="2" xfId="0" applyNumberFormat="1" applyFont="1" applyFill="1" applyBorder="1" applyAlignment="1">
      <alignment horizontal="center" wrapText="1"/>
    </xf>
    <xf numFmtId="0" fontId="6" fillId="5" borderId="4" xfId="0" applyFont="1" applyFill="1" applyBorder="1" applyAlignment="1" applyProtection="1">
      <alignment horizontal="center" vertical="top" wrapText="1"/>
      <protection locked="0"/>
    </xf>
    <xf numFmtId="0" fontId="6" fillId="5" borderId="2" xfId="0" applyFont="1" applyFill="1" applyBorder="1" applyAlignment="1" applyProtection="1">
      <alignment horizontal="center" vertical="top" wrapText="1"/>
      <protection locked="0"/>
    </xf>
    <xf numFmtId="0" fontId="6" fillId="5" borderId="3" xfId="0" applyFont="1" applyFill="1" applyBorder="1" applyAlignment="1" applyProtection="1">
      <alignment horizontal="center" vertical="top" wrapText="1"/>
      <protection locked="0"/>
    </xf>
    <xf numFmtId="0" fontId="10" fillId="5" borderId="2" xfId="0" applyFont="1" applyFill="1" applyBorder="1" applyAlignment="1">
      <alignment horizontal="center" wrapText="1"/>
    </xf>
    <xf numFmtId="0" fontId="3" fillId="5" borderId="0" xfId="0" applyFont="1" applyFill="1" applyAlignment="1">
      <alignment horizontal="centerContinuous" wrapText="1" shrinkToFit="1"/>
    </xf>
    <xf numFmtId="167" fontId="22" fillId="5" borderId="3" xfId="0" applyNumberFormat="1" applyFont="1" applyFill="1" applyBorder="1" applyAlignment="1" applyProtection="1">
      <alignment horizontal="center" vertical="top" wrapText="1"/>
      <protection locked="0"/>
    </xf>
    <xf numFmtId="167" fontId="22" fillId="5" borderId="2" xfId="0" applyNumberFormat="1" applyFont="1" applyFill="1" applyBorder="1" applyAlignment="1" applyProtection="1">
      <alignment horizontal="center" vertical="top" wrapText="1"/>
      <protection locked="0"/>
    </xf>
    <xf numFmtId="167" fontId="22" fillId="5" borderId="4" xfId="0" applyNumberFormat="1" applyFont="1" applyFill="1" applyBorder="1" applyAlignment="1" applyProtection="1">
      <alignment horizontal="center" vertical="top" wrapText="1"/>
      <protection locked="0"/>
    </xf>
    <xf numFmtId="0" fontId="5" fillId="5" borderId="5" xfId="0" applyFont="1" applyFill="1" applyBorder="1" applyAlignment="1" applyProtection="1">
      <alignment horizontal="justify" vertical="top" wrapText="1"/>
      <protection locked="0"/>
    </xf>
    <xf numFmtId="0" fontId="5" fillId="5" borderId="8" xfId="0" applyFont="1" applyFill="1" applyBorder="1" applyAlignment="1" applyProtection="1">
      <alignment horizontal="justify" vertical="top" wrapText="1"/>
      <protection locked="0"/>
    </xf>
    <xf numFmtId="0" fontId="11" fillId="5" borderId="2" xfId="0" applyFont="1" applyFill="1" applyBorder="1" applyAlignment="1">
      <alignment horizontal="center" vertical="top" wrapText="1"/>
    </xf>
    <xf numFmtId="0" fontId="3" fillId="6" borderId="0" xfId="0" applyFont="1" applyFill="1" applyAlignment="1">
      <alignment horizontal="center" vertical="center" wrapText="1" shrinkToFit="1"/>
    </xf>
    <xf numFmtId="0" fontId="11" fillId="5" borderId="3" xfId="0" applyFont="1" applyFill="1" applyBorder="1" applyAlignment="1" applyProtection="1">
      <alignment horizontal="center" vertical="center" wrapText="1"/>
      <protection locked="0"/>
    </xf>
    <xf numFmtId="167" fontId="23" fillId="5" borderId="8" xfId="0" applyNumberFormat="1" applyFont="1" applyFill="1" applyBorder="1" applyAlignment="1">
      <alignment horizontal="center" vertical="center" wrapText="1"/>
    </xf>
    <xf numFmtId="0" fontId="5" fillId="5" borderId="8" xfId="0" applyFont="1" applyFill="1" applyBorder="1" applyAlignment="1" applyProtection="1">
      <alignment horizontal="left" vertical="center" wrapText="1"/>
      <protection locked="0"/>
    </xf>
    <xf numFmtId="1" fontId="11" fillId="5" borderId="10" xfId="33" applyNumberFormat="1" applyFont="1" applyFill="1" applyBorder="1" applyAlignment="1" applyProtection="1">
      <alignment horizontal="center" vertical="center" wrapText="1"/>
      <protection locked="0"/>
    </xf>
    <xf numFmtId="1" fontId="26" fillId="5" borderId="8" xfId="33" applyNumberFormat="1" applyFont="1" applyFill="1" applyBorder="1" applyAlignment="1" applyProtection="1">
      <alignment horizontal="center" vertical="center" wrapText="1"/>
      <protection locked="0"/>
    </xf>
    <xf numFmtId="1" fontId="26" fillId="5" borderId="5" xfId="33" applyNumberFormat="1" applyFont="1" applyFill="1" applyBorder="1" applyAlignment="1" applyProtection="1">
      <alignment horizontal="center" vertical="center" wrapText="1"/>
      <protection locked="0"/>
    </xf>
    <xf numFmtId="1" fontId="26" fillId="5" borderId="7" xfId="33" applyNumberFormat="1" applyFont="1" applyFill="1" applyBorder="1" applyAlignment="1" applyProtection="1">
      <alignment horizontal="center" vertical="center" wrapText="1"/>
      <protection locked="0"/>
    </xf>
    <xf numFmtId="1" fontId="26" fillId="5" borderId="0" xfId="33" applyNumberFormat="1" applyFont="1" applyFill="1" applyBorder="1" applyAlignment="1">
      <alignment horizontal="center" vertical="center" wrapText="1"/>
    </xf>
    <xf numFmtId="1" fontId="26" fillId="5" borderId="5" xfId="33" applyNumberFormat="1" applyFont="1" applyFill="1" applyBorder="1" applyAlignment="1">
      <alignment horizontal="center" vertical="center" wrapText="1"/>
    </xf>
    <xf numFmtId="0" fontId="0" fillId="0" borderId="20" xfId="0" applyBorder="1" applyAlignment="1">
      <alignment vertical="top" wrapText="1"/>
    </xf>
    <xf numFmtId="0" fontId="0" fillId="0" borderId="0" xfId="0" applyAlignment="1">
      <alignment horizontal="left" vertical="top"/>
    </xf>
    <xf numFmtId="0" fontId="0" fillId="0" borderId="24" xfId="0" applyBorder="1" applyAlignment="1">
      <alignment vertical="top" wrapText="1"/>
    </xf>
    <xf numFmtId="0" fontId="10" fillId="0" borderId="20" xfId="0" applyFont="1" applyBorder="1" applyAlignment="1">
      <alignment vertical="top" wrapText="1"/>
    </xf>
    <xf numFmtId="0" fontId="11" fillId="0" borderId="20" xfId="0" applyFont="1" applyBorder="1" applyAlignment="1">
      <alignment horizontal="left" vertical="top" wrapText="1"/>
    </xf>
    <xf numFmtId="0" fontId="10" fillId="0" borderId="4" xfId="0" applyFont="1" applyBorder="1" applyAlignment="1">
      <alignment vertical="top" wrapText="1"/>
    </xf>
    <xf numFmtId="0" fontId="33" fillId="0" borderId="0" xfId="0" applyFont="1" applyAlignment="1">
      <alignment horizontal="left" vertical="top"/>
    </xf>
    <xf numFmtId="0" fontId="10" fillId="0" borderId="40" xfId="0" applyFont="1" applyBorder="1" applyAlignment="1">
      <alignment vertical="top" wrapText="1"/>
    </xf>
    <xf numFmtId="0" fontId="34" fillId="0" borderId="43" xfId="0" applyFont="1" applyBorder="1" applyAlignment="1">
      <alignment vertical="top" wrapText="1"/>
    </xf>
    <xf numFmtId="0" fontId="10" fillId="0" borderId="47" xfId="0" applyFont="1" applyBorder="1" applyAlignment="1">
      <alignment horizontal="center" vertical="top" wrapText="1"/>
    </xf>
    <xf numFmtId="0" fontId="10" fillId="0" borderId="48" xfId="0" applyFont="1" applyBorder="1" applyAlignment="1">
      <alignment horizontal="center" vertical="top" wrapText="1"/>
    </xf>
    <xf numFmtId="0" fontId="36" fillId="0" borderId="0" xfId="0" applyFont="1" applyAlignment="1"/>
    <xf numFmtId="0" fontId="37" fillId="0" borderId="0" xfId="0" applyFont="1" applyAlignment="1">
      <alignment horizontal="center" vertical="center"/>
    </xf>
    <xf numFmtId="0" fontId="36" fillId="0" borderId="0" xfId="0" applyFont="1" applyAlignment="1">
      <alignment horizontal="center"/>
    </xf>
    <xf numFmtId="0" fontId="25" fillId="8" borderId="3" xfId="0" applyFont="1" applyFill="1" applyBorder="1" applyAlignment="1">
      <alignment horizontal="center" vertical="center"/>
    </xf>
    <xf numFmtId="0" fontId="37" fillId="9" borderId="1" xfId="0" applyFont="1" applyFill="1" applyBorder="1" applyAlignment="1">
      <alignment horizontal="center" vertical="center"/>
    </xf>
    <xf numFmtId="0" fontId="25" fillId="8" borderId="1" xfId="0" applyFont="1" applyFill="1" applyBorder="1" applyAlignment="1">
      <alignment horizontal="center" vertical="center"/>
    </xf>
    <xf numFmtId="0" fontId="25" fillId="8" borderId="1" xfId="0" applyFont="1" applyFill="1" applyBorder="1" applyAlignment="1">
      <alignment wrapText="1"/>
    </xf>
    <xf numFmtId="0" fontId="25" fillId="8" borderId="1" xfId="0" applyFont="1" applyFill="1" applyBorder="1" applyAlignment="1">
      <alignment horizontal="center"/>
    </xf>
    <xf numFmtId="0" fontId="25" fillId="8" borderId="1" xfId="0" applyFont="1" applyFill="1" applyBorder="1" applyAlignment="1"/>
    <xf numFmtId="0" fontId="25" fillId="0" borderId="10" xfId="0" applyFont="1" applyBorder="1" applyAlignment="1">
      <alignment vertical="center"/>
    </xf>
    <xf numFmtId="0" fontId="36" fillId="0" borderId="10" xfId="0" applyFont="1" applyBorder="1" applyAlignment="1">
      <alignment horizontal="center"/>
    </xf>
    <xf numFmtId="0" fontId="36" fillId="0" borderId="10" xfId="0" applyFont="1" applyBorder="1" applyAlignment="1"/>
    <xf numFmtId="0" fontId="37" fillId="12" borderId="54" xfId="0" applyFont="1" applyFill="1" applyBorder="1" applyAlignment="1">
      <alignment horizontal="center" vertical="center"/>
    </xf>
    <xf numFmtId="0" fontId="25" fillId="12" borderId="55" xfId="0" applyFont="1" applyFill="1" applyBorder="1" applyAlignment="1">
      <alignment horizontal="justify" vertical="top"/>
    </xf>
    <xf numFmtId="0" fontId="25" fillId="12" borderId="55" xfId="0" applyFont="1" applyFill="1" applyBorder="1" applyAlignment="1">
      <alignment horizontal="center" vertical="top"/>
    </xf>
    <xf numFmtId="0" fontId="25" fillId="12" borderId="55" xfId="0" applyFont="1" applyFill="1" applyBorder="1" applyAlignment="1">
      <alignment vertical="top"/>
    </xf>
    <xf numFmtId="0" fontId="25" fillId="12" borderId="55" xfId="0" applyFont="1" applyFill="1" applyBorder="1" applyAlignment="1"/>
    <xf numFmtId="0" fontId="5" fillId="12" borderId="13" xfId="0" applyFont="1" applyFill="1" applyBorder="1" applyAlignment="1" applyProtection="1">
      <alignment horizontal="center" vertical="center" wrapText="1"/>
      <protection locked="0"/>
    </xf>
    <xf numFmtId="0" fontId="5" fillId="12" borderId="13" xfId="0" applyFont="1" applyFill="1" applyBorder="1" applyAlignment="1" applyProtection="1">
      <alignment horizontal="center" vertical="top" wrapText="1"/>
      <protection locked="0"/>
    </xf>
    <xf numFmtId="0" fontId="5" fillId="12" borderId="12" xfId="0" applyFont="1" applyFill="1" applyBorder="1" applyAlignment="1" applyProtection="1">
      <alignment horizontal="center" vertical="top" wrapText="1"/>
      <protection locked="0"/>
    </xf>
    <xf numFmtId="0" fontId="5" fillId="12" borderId="16" xfId="0" applyFont="1" applyFill="1" applyBorder="1" applyAlignment="1" applyProtection="1">
      <alignment horizontal="center" vertical="top" wrapText="1"/>
      <protection locked="0"/>
    </xf>
    <xf numFmtId="0" fontId="0" fillId="12" borderId="18" xfId="0" applyFill="1" applyBorder="1" applyAlignment="1">
      <alignment wrapText="1"/>
    </xf>
    <xf numFmtId="0" fontId="20" fillId="12" borderId="18" xfId="0" applyFont="1" applyFill="1" applyBorder="1" applyAlignment="1">
      <alignment vertical="center" wrapText="1"/>
    </xf>
    <xf numFmtId="44" fontId="11" fillId="0" borderId="34" xfId="34" applyFont="1" applyBorder="1" applyAlignment="1">
      <alignment horizontal="left" vertical="top" wrapText="1"/>
    </xf>
    <xf numFmtId="44" fontId="11" fillId="0" borderId="38" xfId="34" applyFont="1" applyBorder="1" applyAlignment="1">
      <alignment horizontal="left" vertical="top" wrapText="1"/>
    </xf>
    <xf numFmtId="44" fontId="4" fillId="0" borderId="39" xfId="34" applyFont="1" applyBorder="1" applyAlignment="1">
      <alignment horizontal="left" vertical="top"/>
    </xf>
    <xf numFmtId="44" fontId="36" fillId="0" borderId="0" xfId="34" applyFont="1" applyAlignment="1"/>
    <xf numFmtId="44" fontId="25" fillId="8" borderId="1" xfId="34" applyFont="1" applyFill="1" applyBorder="1" applyAlignment="1">
      <alignment horizontal="center"/>
    </xf>
    <xf numFmtId="44" fontId="36" fillId="0" borderId="10" xfId="34" applyFont="1" applyBorder="1" applyAlignment="1"/>
    <xf numFmtId="44" fontId="25" fillId="12" borderId="56" xfId="34" applyFont="1" applyFill="1" applyBorder="1" applyAlignment="1"/>
    <xf numFmtId="44" fontId="23" fillId="5" borderId="14" xfId="34" applyFont="1" applyFill="1" applyBorder="1" applyAlignment="1">
      <alignment horizontal="center" vertical="center" wrapText="1"/>
    </xf>
    <xf numFmtId="44" fontId="24" fillId="5" borderId="14" xfId="34" applyFont="1" applyFill="1" applyBorder="1" applyAlignment="1" applyProtection="1">
      <alignment horizontal="right" vertical="top" wrapText="1"/>
      <protection locked="0"/>
    </xf>
    <xf numFmtId="44" fontId="24" fillId="5" borderId="15" xfId="34" applyFont="1" applyFill="1" applyBorder="1" applyAlignment="1" applyProtection="1">
      <alignment horizontal="right" vertical="top" wrapText="1"/>
      <protection locked="0"/>
    </xf>
    <xf numFmtId="44" fontId="24" fillId="5" borderId="17" xfId="34" applyFont="1" applyFill="1" applyBorder="1" applyAlignment="1" applyProtection="1">
      <alignment horizontal="right" vertical="top" wrapText="1"/>
      <protection locked="0"/>
    </xf>
    <xf numFmtId="44" fontId="24" fillId="5" borderId="0" xfId="34" applyFont="1" applyFill="1" applyAlignment="1">
      <alignment horizontal="right" wrapText="1"/>
    </xf>
    <xf numFmtId="44" fontId="23" fillId="5" borderId="2" xfId="34" applyFont="1" applyFill="1" applyBorder="1" applyAlignment="1" applyProtection="1">
      <alignment horizontal="center" vertical="top" wrapText="1"/>
      <protection locked="0"/>
    </xf>
    <xf numFmtId="168" fontId="29" fillId="0" borderId="47" xfId="0" applyNumberFormat="1" applyFont="1" applyBorder="1" applyAlignment="1">
      <alignment horizontal="center" vertical="center" shrinkToFit="1"/>
    </xf>
    <xf numFmtId="0" fontId="10" fillId="0" borderId="48" xfId="0" applyFont="1" applyBorder="1" applyAlignment="1">
      <alignment horizontal="center"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0" fontId="0" fillId="0" borderId="50" xfId="0" applyBorder="1" applyAlignment="1">
      <alignment vertical="center" wrapText="1"/>
    </xf>
    <xf numFmtId="0" fontId="0" fillId="0" borderId="51" xfId="0" applyBorder="1" applyAlignment="1">
      <alignment vertical="center" wrapText="1"/>
    </xf>
    <xf numFmtId="44" fontId="0" fillId="0" borderId="52" xfId="34" applyFont="1" applyBorder="1" applyAlignment="1">
      <alignment vertical="center" wrapText="1"/>
    </xf>
    <xf numFmtId="0" fontId="5" fillId="12" borderId="18" xfId="0" applyFont="1" applyFill="1" applyBorder="1" applyAlignment="1" applyProtection="1">
      <alignment horizontal="center" vertical="top" wrapText="1"/>
      <protection locked="0"/>
    </xf>
    <xf numFmtId="0" fontId="27" fillId="5" borderId="3" xfId="0" applyFont="1" applyFill="1" applyBorder="1" applyAlignment="1">
      <alignment vertical="center" wrapText="1"/>
    </xf>
    <xf numFmtId="0" fontId="5" fillId="12" borderId="19" xfId="0" applyFont="1" applyFill="1" applyBorder="1" applyAlignment="1" applyProtection="1">
      <alignment horizontal="center" vertical="top" wrapText="1"/>
      <protection locked="0"/>
    </xf>
    <xf numFmtId="0" fontId="21" fillId="6" borderId="7" xfId="0" applyFont="1" applyFill="1" applyBorder="1" applyAlignment="1" applyProtection="1">
      <alignment horizontal="left" vertical="center" wrapText="1"/>
      <protection locked="0"/>
    </xf>
    <xf numFmtId="0" fontId="6" fillId="5" borderId="57" xfId="0" applyFont="1" applyFill="1" applyBorder="1" applyAlignment="1" applyProtection="1">
      <alignment horizontal="center" vertical="top" wrapText="1"/>
      <protection locked="0"/>
    </xf>
    <xf numFmtId="0" fontId="6" fillId="5" borderId="7" xfId="0" applyFont="1" applyFill="1" applyBorder="1" applyAlignment="1" applyProtection="1">
      <alignment horizontal="justify" vertical="top" wrapText="1"/>
      <protection locked="0"/>
    </xf>
    <xf numFmtId="44" fontId="24" fillId="5" borderId="4" xfId="34" applyFont="1" applyFill="1" applyBorder="1" applyAlignment="1" applyProtection="1">
      <alignment horizontal="right" vertical="top" wrapText="1"/>
      <protection locked="0"/>
    </xf>
    <xf numFmtId="0" fontId="5" fillId="12" borderId="8" xfId="0" applyFont="1" applyFill="1" applyBorder="1" applyAlignment="1" applyProtection="1">
      <alignment horizontal="center" vertical="center" wrapText="1"/>
      <protection locked="0"/>
    </xf>
    <xf numFmtId="0" fontId="5" fillId="12" borderId="0" xfId="0" applyFont="1" applyFill="1" applyAlignment="1" applyProtection="1">
      <alignment horizontal="center" vertical="top" wrapText="1"/>
      <protection locked="0"/>
    </xf>
    <xf numFmtId="0" fontId="6" fillId="5" borderId="5" xfId="0" applyFont="1" applyFill="1" applyBorder="1" applyAlignment="1" applyProtection="1">
      <alignment horizontal="justify" vertical="top" wrapText="1"/>
      <protection locked="0"/>
    </xf>
    <xf numFmtId="0" fontId="6" fillId="5" borderId="5" xfId="0" applyFont="1" applyFill="1" applyBorder="1" applyAlignment="1" applyProtection="1">
      <alignment horizontal="center" vertical="top" wrapText="1"/>
      <protection locked="0"/>
    </xf>
    <xf numFmtId="44" fontId="24" fillId="5" borderId="2" xfId="34" applyFont="1" applyFill="1" applyBorder="1" applyAlignment="1" applyProtection="1">
      <alignment horizontal="right" vertical="top" wrapText="1"/>
      <protection locked="0"/>
    </xf>
    <xf numFmtId="0" fontId="11" fillId="5" borderId="0" xfId="0" applyFont="1" applyFill="1" applyAlignment="1">
      <alignment horizontal="center" vertical="top" wrapText="1"/>
    </xf>
    <xf numFmtId="0" fontId="9" fillId="5" borderId="0" xfId="0" applyFont="1" applyFill="1" applyAlignment="1">
      <alignment horizontal="justify" vertical="justify" wrapText="1"/>
    </xf>
    <xf numFmtId="0" fontId="10" fillId="5" borderId="0" xfId="0" applyFont="1" applyFill="1" applyAlignment="1">
      <alignment horizontal="center" wrapText="1"/>
    </xf>
    <xf numFmtId="167" fontId="22" fillId="5" borderId="0" xfId="0" applyNumberFormat="1" applyFont="1" applyFill="1" applyAlignment="1">
      <alignment horizontal="center" wrapText="1"/>
    </xf>
    <xf numFmtId="44" fontId="24" fillId="5" borderId="0" xfId="34" applyFont="1" applyFill="1" applyBorder="1" applyAlignment="1">
      <alignment horizontal="right" wrapText="1"/>
    </xf>
    <xf numFmtId="44" fontId="25" fillId="11" borderId="59" xfId="34" applyFont="1" applyFill="1" applyBorder="1" applyAlignment="1"/>
    <xf numFmtId="0" fontId="21" fillId="6" borderId="8" xfId="0" applyFont="1" applyFill="1" applyBorder="1" applyAlignment="1" applyProtection="1">
      <alignment horizontal="left" vertical="center" wrapText="1"/>
      <protection locked="0"/>
    </xf>
    <xf numFmtId="44" fontId="22" fillId="6" borderId="1" xfId="34" applyFont="1" applyFill="1" applyBorder="1" applyAlignment="1" applyProtection="1">
      <alignment horizontal="center" vertical="top" wrapText="1"/>
      <protection locked="0"/>
    </xf>
    <xf numFmtId="0" fontId="27" fillId="5" borderId="7" xfId="0" applyFont="1" applyFill="1" applyBorder="1" applyAlignment="1">
      <alignment vertical="center" wrapText="1"/>
    </xf>
    <xf numFmtId="0" fontId="8" fillId="6" borderId="1" xfId="0" applyFont="1" applyFill="1" applyBorder="1" applyAlignment="1" applyProtection="1">
      <alignment horizontal="left" vertical="center" wrapText="1"/>
      <protection locked="0"/>
    </xf>
    <xf numFmtId="44" fontId="24" fillId="6" borderId="6" xfId="34" applyFont="1" applyFill="1" applyBorder="1" applyAlignment="1" applyProtection="1">
      <alignment horizontal="right" vertical="top" wrapText="1"/>
      <protection locked="0"/>
    </xf>
    <xf numFmtId="0" fontId="5" fillId="12" borderId="7" xfId="0" applyFont="1" applyFill="1" applyBorder="1" applyAlignment="1" applyProtection="1">
      <alignment horizontal="center" vertical="top" wrapText="1"/>
      <protection locked="0"/>
    </xf>
    <xf numFmtId="0" fontId="6" fillId="6" borderId="6" xfId="0" applyFont="1" applyFill="1" applyBorder="1" applyAlignment="1" applyProtection="1">
      <alignment horizontal="center" vertical="top" wrapText="1"/>
      <protection locked="0"/>
    </xf>
    <xf numFmtId="0" fontId="6" fillId="6" borderId="3" xfId="0" applyFont="1" applyFill="1" applyBorder="1" applyAlignment="1" applyProtection="1">
      <alignment horizontal="center" vertical="center" wrapText="1"/>
      <protection locked="0"/>
    </xf>
    <xf numFmtId="0" fontId="10" fillId="5" borderId="5" xfId="0" applyFont="1" applyFill="1" applyBorder="1" applyAlignment="1">
      <alignment horizontal="center" wrapText="1"/>
    </xf>
    <xf numFmtId="0" fontId="10" fillId="5" borderId="7" xfId="0" applyFont="1" applyFill="1" applyBorder="1" applyAlignment="1">
      <alignment horizontal="center" wrapText="1"/>
    </xf>
    <xf numFmtId="1" fontId="26" fillId="6" borderId="9" xfId="33" applyNumberFormat="1" applyFont="1" applyFill="1" applyBorder="1" applyAlignment="1" applyProtection="1">
      <alignment horizontal="center" vertical="center" wrapText="1"/>
      <protection locked="0"/>
    </xf>
    <xf numFmtId="0" fontId="5" fillId="12" borderId="5" xfId="0" applyFont="1" applyFill="1" applyBorder="1" applyAlignment="1" applyProtection="1">
      <alignment horizontal="center" vertical="top" wrapText="1"/>
      <protection locked="0"/>
    </xf>
    <xf numFmtId="44" fontId="24" fillId="5" borderId="3" xfId="34" applyFont="1" applyFill="1" applyBorder="1" applyAlignment="1" applyProtection="1">
      <alignment horizontal="right" vertical="top" wrapText="1"/>
      <protection locked="0"/>
    </xf>
    <xf numFmtId="0" fontId="6" fillId="5" borderId="8" xfId="0" applyFont="1" applyFill="1" applyBorder="1" applyAlignment="1" applyProtection="1">
      <alignment horizontal="center" vertical="top" wrapText="1"/>
      <protection locked="0"/>
    </xf>
    <xf numFmtId="1" fontId="26" fillId="6" borderId="41" xfId="33" applyNumberFormat="1" applyFont="1" applyFill="1" applyBorder="1" applyAlignment="1" applyProtection="1">
      <alignment horizontal="center" vertical="center" wrapText="1"/>
      <protection locked="0"/>
    </xf>
    <xf numFmtId="1" fontId="10" fillId="5" borderId="7" xfId="33" applyNumberFormat="1" applyFont="1" applyFill="1" applyBorder="1" applyAlignment="1">
      <alignment horizontal="center" vertical="center" wrapText="1"/>
    </xf>
    <xf numFmtId="167" fontId="22" fillId="6" borderId="3" xfId="0" applyNumberFormat="1" applyFont="1" applyFill="1" applyBorder="1" applyAlignment="1" applyProtection="1">
      <alignment horizontal="center" vertical="center" wrapText="1"/>
      <protection locked="0"/>
    </xf>
    <xf numFmtId="44" fontId="22" fillId="5" borderId="8" xfId="34" applyFont="1" applyFill="1" applyBorder="1" applyAlignment="1" applyProtection="1">
      <alignment horizontal="center" vertical="top" wrapText="1"/>
      <protection locked="0"/>
    </xf>
    <xf numFmtId="44" fontId="22" fillId="5" borderId="5" xfId="34" applyFont="1" applyFill="1" applyBorder="1" applyAlignment="1" applyProtection="1">
      <alignment horizontal="center" vertical="top" wrapText="1"/>
      <protection locked="0"/>
    </xf>
    <xf numFmtId="44" fontId="22" fillId="5" borderId="7" xfId="34" applyFont="1" applyFill="1" applyBorder="1" applyAlignment="1" applyProtection="1">
      <alignment horizontal="center" vertical="top" wrapText="1"/>
      <protection locked="0"/>
    </xf>
    <xf numFmtId="44" fontId="24" fillId="6" borderId="14" xfId="34" applyFont="1" applyFill="1" applyBorder="1" applyAlignment="1" applyProtection="1">
      <alignment horizontal="right" vertical="center" wrapText="1"/>
      <protection locked="0"/>
    </xf>
    <xf numFmtId="0" fontId="5" fillId="12" borderId="3" xfId="0" applyFont="1" applyFill="1" applyBorder="1" applyAlignment="1" applyProtection="1">
      <alignment horizontal="center" vertical="top" wrapText="1"/>
      <protection locked="0"/>
    </xf>
    <xf numFmtId="0" fontId="6" fillId="5" borderId="7" xfId="0" applyFont="1" applyFill="1" applyBorder="1" applyAlignment="1" applyProtection="1">
      <alignment horizontal="center" vertical="top" wrapText="1"/>
      <protection locked="0"/>
    </xf>
    <xf numFmtId="0" fontId="5" fillId="5" borderId="3" xfId="0" applyFont="1" applyFill="1" applyBorder="1" applyAlignment="1" applyProtection="1">
      <alignment horizontal="justify" vertical="top" wrapText="1"/>
      <protection locked="0"/>
    </xf>
    <xf numFmtId="0" fontId="29" fillId="5" borderId="7" xfId="0" applyFont="1" applyFill="1" applyBorder="1" applyAlignment="1" applyProtection="1">
      <alignment horizontal="justify" vertical="top" wrapText="1"/>
      <protection locked="0"/>
    </xf>
    <xf numFmtId="0" fontId="6" fillId="5" borderId="2" xfId="0" applyFont="1" applyFill="1" applyBorder="1" applyAlignment="1" applyProtection="1">
      <alignment vertical="top" wrapText="1"/>
      <protection locked="0"/>
    </xf>
    <xf numFmtId="0" fontId="33" fillId="5" borderId="1" xfId="0" applyFont="1" applyFill="1" applyBorder="1" applyAlignment="1" applyProtection="1">
      <alignment horizontal="justify" vertical="top" wrapText="1"/>
      <protection locked="0"/>
    </xf>
    <xf numFmtId="0" fontId="6" fillId="5" borderId="1" xfId="0" applyFont="1" applyFill="1" applyBorder="1" applyAlignment="1" applyProtection="1">
      <alignment vertical="top" wrapText="1"/>
      <protection locked="0"/>
    </xf>
    <xf numFmtId="0" fontId="27" fillId="5" borderId="1" xfId="0" applyFont="1" applyFill="1" applyBorder="1" applyAlignment="1">
      <alignment vertical="center" wrapText="1"/>
    </xf>
    <xf numFmtId="0" fontId="21" fillId="6" borderId="4" xfId="0" applyFont="1" applyFill="1" applyBorder="1" applyAlignment="1" applyProtection="1">
      <alignment horizontal="left" vertical="center" wrapText="1"/>
      <protection locked="0"/>
    </xf>
    <xf numFmtId="0" fontId="5" fillId="12" borderId="8" xfId="0" applyFont="1" applyFill="1" applyBorder="1" applyAlignment="1" applyProtection="1">
      <alignment horizontal="center" vertical="top" wrapText="1"/>
      <protection locked="0"/>
    </xf>
    <xf numFmtId="0" fontId="29" fillId="5" borderId="1" xfId="0" applyFont="1" applyFill="1" applyBorder="1" applyAlignment="1" applyProtection="1">
      <alignment horizontal="justify" vertical="top" wrapText="1"/>
      <protection locked="0"/>
    </xf>
    <xf numFmtId="0" fontId="6" fillId="5" borderId="1" xfId="0" applyFont="1" applyFill="1" applyBorder="1" applyAlignment="1" applyProtection="1">
      <alignment horizontal="center" vertical="top" wrapText="1"/>
      <protection locked="0"/>
    </xf>
    <xf numFmtId="0" fontId="5" fillId="5" borderId="1" xfId="0" applyFont="1" applyFill="1" applyBorder="1" applyAlignment="1" applyProtection="1">
      <alignment horizontal="justify" vertical="top" wrapText="1"/>
      <protection locked="0"/>
    </xf>
    <xf numFmtId="0" fontId="10" fillId="5" borderId="1" xfId="0" applyFont="1" applyFill="1" applyBorder="1" applyAlignment="1">
      <alignment horizontal="center" wrapText="1"/>
    </xf>
    <xf numFmtId="1" fontId="26" fillId="5" borderId="9" xfId="33" applyNumberFormat="1" applyFont="1" applyFill="1" applyBorder="1" applyAlignment="1" applyProtection="1">
      <alignment horizontal="center" vertical="center" wrapText="1"/>
      <protection locked="0"/>
    </xf>
    <xf numFmtId="44" fontId="22" fillId="5" borderId="1" xfId="34" applyFont="1" applyFill="1" applyBorder="1" applyAlignment="1" applyProtection="1">
      <alignment horizontal="center" vertical="top" wrapText="1"/>
      <protection locked="0"/>
    </xf>
    <xf numFmtId="44" fontId="24" fillId="5" borderId="6" xfId="34" applyFont="1" applyFill="1" applyBorder="1" applyAlignment="1" applyProtection="1">
      <alignment horizontal="right" vertical="top" wrapText="1"/>
      <protection locked="0"/>
    </xf>
    <xf numFmtId="0" fontId="39" fillId="5" borderId="7" xfId="0" applyFont="1" applyFill="1" applyBorder="1" applyAlignment="1">
      <alignment horizontal="center" wrapText="1"/>
    </xf>
    <xf numFmtId="169" fontId="6" fillId="5" borderId="4" xfId="0" applyNumberFormat="1" applyFont="1" applyFill="1" applyBorder="1" applyAlignment="1" applyProtection="1">
      <alignment horizontal="center" vertical="top" wrapText="1"/>
      <protection locked="0"/>
    </xf>
    <xf numFmtId="0" fontId="37" fillId="10" borderId="9" xfId="0" applyFont="1" applyFill="1" applyBorder="1" applyAlignment="1">
      <alignment horizontal="center" vertical="top"/>
    </xf>
    <xf numFmtId="0" fontId="37" fillId="10" borderId="53" xfId="0" applyFont="1" applyFill="1" applyBorder="1" applyAlignment="1">
      <alignment horizontal="center" vertical="top"/>
    </xf>
    <xf numFmtId="0" fontId="37" fillId="10" borderId="6" xfId="0" applyFont="1" applyFill="1" applyBorder="1" applyAlignment="1">
      <alignment horizontal="center" vertical="top"/>
    </xf>
    <xf numFmtId="44" fontId="24" fillId="5" borderId="0" xfId="37" applyFont="1" applyFill="1" applyAlignment="1">
      <alignment horizontal="right" wrapText="1"/>
    </xf>
    <xf numFmtId="1" fontId="26" fillId="5" borderId="5" xfId="11" applyNumberFormat="1" applyFont="1" applyFill="1" applyBorder="1" applyAlignment="1">
      <alignment horizontal="center" vertical="center" wrapText="1"/>
    </xf>
    <xf numFmtId="44" fontId="24" fillId="5" borderId="0" xfId="37" applyFont="1" applyFill="1" applyBorder="1" applyAlignment="1">
      <alignment horizontal="right" wrapText="1"/>
    </xf>
    <xf numFmtId="1" fontId="26" fillId="5" borderId="0" xfId="11" applyNumberFormat="1" applyFont="1" applyFill="1" applyBorder="1" applyAlignment="1">
      <alignment horizontal="center" vertical="center" wrapText="1"/>
    </xf>
    <xf numFmtId="44" fontId="25" fillId="11" borderId="59" xfId="37" applyFont="1" applyFill="1" applyBorder="1" applyAlignment="1"/>
    <xf numFmtId="169" fontId="24" fillId="5" borderId="6" xfId="37" applyNumberFormat="1" applyFont="1" applyFill="1" applyBorder="1" applyAlignment="1" applyProtection="1">
      <alignment horizontal="right" vertical="top" wrapText="1"/>
      <protection locked="0"/>
    </xf>
    <xf numFmtId="169" fontId="22" fillId="5" borderId="1" xfId="37" applyNumberFormat="1" applyFont="1" applyFill="1" applyBorder="1" applyAlignment="1" applyProtection="1">
      <alignment horizontal="center" vertical="top" wrapText="1"/>
      <protection locked="0"/>
    </xf>
    <xf numFmtId="1" fontId="26" fillId="5" borderId="9" xfId="11" applyNumberFormat="1" applyFont="1" applyFill="1" applyBorder="1" applyAlignment="1" applyProtection="1">
      <alignment horizontal="center" vertical="center" wrapText="1"/>
      <protection locked="0"/>
    </xf>
    <xf numFmtId="169" fontId="24" fillId="5" borderId="15" xfId="37" applyNumberFormat="1" applyFont="1" applyFill="1" applyBorder="1" applyAlignment="1" applyProtection="1">
      <alignment horizontal="right" vertical="top" wrapText="1"/>
      <protection locked="0"/>
    </xf>
    <xf numFmtId="169" fontId="23" fillId="5" borderId="2" xfId="37" applyNumberFormat="1" applyFont="1" applyFill="1" applyBorder="1" applyAlignment="1" applyProtection="1">
      <alignment horizontal="center" vertical="top" wrapText="1"/>
      <protection locked="0"/>
    </xf>
    <xf numFmtId="1" fontId="26" fillId="5" borderId="5" xfId="11" applyNumberFormat="1" applyFont="1" applyFill="1" applyBorder="1" applyAlignment="1" applyProtection="1">
      <alignment horizontal="center" vertical="center" wrapText="1"/>
      <protection locked="0"/>
    </xf>
    <xf numFmtId="169" fontId="21" fillId="6" borderId="4" xfId="0" applyNumberFormat="1" applyFont="1" applyFill="1" applyBorder="1" applyAlignment="1" applyProtection="1">
      <alignment horizontal="left" vertical="center" wrapText="1"/>
      <protection locked="0"/>
    </xf>
    <xf numFmtId="169" fontId="21" fillId="6" borderId="7" xfId="0" applyNumberFormat="1" applyFont="1" applyFill="1" applyBorder="1" applyAlignment="1" applyProtection="1">
      <alignment horizontal="left" vertical="center" wrapText="1"/>
      <protection locked="0"/>
    </xf>
    <xf numFmtId="169" fontId="40" fillId="5" borderId="4" xfId="0" applyNumberFormat="1" applyFont="1" applyFill="1" applyBorder="1" applyAlignment="1" applyProtection="1">
      <alignment horizontal="center" vertical="center" wrapText="1"/>
      <protection locked="0"/>
    </xf>
    <xf numFmtId="169" fontId="40" fillId="5" borderId="7" xfId="0" applyNumberFormat="1" applyFont="1" applyFill="1" applyBorder="1" applyAlignment="1" applyProtection="1">
      <alignment vertical="center" wrapText="1"/>
      <protection locked="0"/>
    </xf>
    <xf numFmtId="0" fontId="40" fillId="5" borderId="7" xfId="0" applyFont="1" applyFill="1" applyBorder="1" applyAlignment="1" applyProtection="1">
      <alignment horizontal="center" vertical="center" wrapText="1"/>
      <protection locked="0"/>
    </xf>
    <xf numFmtId="0" fontId="41" fillId="5" borderId="7" xfId="0" applyFont="1" applyFill="1" applyBorder="1" applyAlignment="1" applyProtection="1">
      <alignment horizontal="justify" vertical="center" wrapText="1"/>
      <protection locked="0"/>
    </xf>
    <xf numFmtId="169" fontId="6" fillId="5" borderId="1" xfId="0" applyNumberFormat="1" applyFont="1" applyFill="1" applyBorder="1" applyAlignment="1" applyProtection="1">
      <alignment vertical="top" wrapText="1"/>
      <protection locked="0"/>
    </xf>
    <xf numFmtId="169" fontId="24" fillId="5" borderId="4" xfId="37" applyNumberFormat="1" applyFont="1" applyFill="1" applyBorder="1" applyAlignment="1" applyProtection="1">
      <alignment horizontal="right" vertical="top" wrapText="1"/>
      <protection locked="0"/>
    </xf>
    <xf numFmtId="169" fontId="22" fillId="5" borderId="7" xfId="37" applyNumberFormat="1" applyFont="1" applyFill="1" applyBorder="1" applyAlignment="1" applyProtection="1">
      <alignment horizontal="center" vertical="top" wrapText="1"/>
      <protection locked="0"/>
    </xf>
    <xf numFmtId="1" fontId="10" fillId="5" borderId="7" xfId="11" applyNumberFormat="1" applyFont="1" applyFill="1" applyBorder="1" applyAlignment="1">
      <alignment horizontal="center" vertical="center" wrapText="1"/>
    </xf>
    <xf numFmtId="169" fontId="6" fillId="5" borderId="2" xfId="0" applyNumberFormat="1" applyFont="1" applyFill="1" applyBorder="1" applyAlignment="1" applyProtection="1">
      <alignment vertical="top" wrapText="1"/>
      <protection locked="0"/>
    </xf>
    <xf numFmtId="169" fontId="6" fillId="5" borderId="3" xfId="0" applyNumberFormat="1" applyFont="1" applyFill="1" applyBorder="1" applyAlignment="1" applyProtection="1">
      <alignment horizontal="center" vertical="top" wrapText="1"/>
      <protection locked="0"/>
    </xf>
    <xf numFmtId="169" fontId="24" fillId="6" borderId="6" xfId="37" applyNumberFormat="1" applyFont="1" applyFill="1" applyBorder="1" applyAlignment="1" applyProtection="1">
      <alignment horizontal="right" vertical="top" wrapText="1"/>
      <protection locked="0"/>
    </xf>
    <xf numFmtId="169" fontId="22" fillId="6" borderId="1" xfId="37" applyNumberFormat="1" applyFont="1" applyFill="1" applyBorder="1" applyAlignment="1" applyProtection="1">
      <alignment horizontal="center" vertical="top" wrapText="1"/>
      <protection locked="0"/>
    </xf>
    <xf numFmtId="1" fontId="26" fillId="6" borderId="9" xfId="11" applyNumberFormat="1" applyFont="1" applyFill="1" applyBorder="1" applyAlignment="1" applyProtection="1">
      <alignment horizontal="center" vertical="center" wrapText="1"/>
      <protection locked="0"/>
    </xf>
    <xf numFmtId="169" fontId="24" fillId="5" borderId="2" xfId="37" applyNumberFormat="1" applyFont="1" applyFill="1" applyBorder="1" applyAlignment="1" applyProtection="1">
      <alignment horizontal="right" vertical="top" wrapText="1"/>
      <protection locked="0"/>
    </xf>
    <xf numFmtId="169" fontId="22" fillId="5" borderId="5" xfId="37" applyNumberFormat="1" applyFont="1" applyFill="1" applyBorder="1" applyAlignment="1" applyProtection="1">
      <alignment horizontal="center" vertical="top" wrapText="1"/>
      <protection locked="0"/>
    </xf>
    <xf numFmtId="169" fontId="24" fillId="5" borderId="3" xfId="37" applyNumberFormat="1" applyFont="1" applyFill="1" applyBorder="1" applyAlignment="1" applyProtection="1">
      <alignment horizontal="right" vertical="top" wrapText="1"/>
      <protection locked="0"/>
    </xf>
    <xf numFmtId="169" fontId="22" fillId="5" borderId="8" xfId="37" applyNumberFormat="1" applyFont="1" applyFill="1" applyBorder="1" applyAlignment="1" applyProtection="1">
      <alignment horizontal="center" vertical="top" wrapText="1"/>
      <protection locked="0"/>
    </xf>
    <xf numFmtId="1" fontId="26" fillId="5" borderId="8" xfId="11" applyNumberFormat="1" applyFont="1" applyFill="1" applyBorder="1" applyAlignment="1" applyProtection="1">
      <alignment horizontal="center" vertical="center" wrapText="1"/>
      <protection locked="0"/>
    </xf>
    <xf numFmtId="169" fontId="24" fillId="6" borderId="14" xfId="37" applyNumberFormat="1" applyFont="1" applyFill="1" applyBorder="1" applyAlignment="1" applyProtection="1">
      <alignment horizontal="right" vertical="center" wrapText="1"/>
      <protection locked="0"/>
    </xf>
    <xf numFmtId="169" fontId="22" fillId="6" borderId="3" xfId="0" applyNumberFormat="1" applyFont="1" applyFill="1" applyBorder="1" applyAlignment="1" applyProtection="1">
      <alignment horizontal="center" vertical="center" wrapText="1"/>
      <protection locked="0"/>
    </xf>
    <xf numFmtId="1" fontId="26" fillId="6" borderId="41" xfId="11" applyNumberFormat="1" applyFont="1" applyFill="1" applyBorder="1" applyAlignment="1" applyProtection="1">
      <alignment horizontal="center" vertical="center" wrapText="1"/>
      <protection locked="0"/>
    </xf>
    <xf numFmtId="169" fontId="24" fillId="5" borderId="17" xfId="37" applyNumberFormat="1" applyFont="1" applyFill="1" applyBorder="1" applyAlignment="1" applyProtection="1">
      <alignment horizontal="right" vertical="top" wrapText="1"/>
      <protection locked="0"/>
    </xf>
    <xf numFmtId="169" fontId="22" fillId="5" borderId="4" xfId="0" applyNumberFormat="1" applyFont="1" applyFill="1" applyBorder="1" applyAlignment="1" applyProtection="1">
      <alignment horizontal="center" vertical="top" wrapText="1"/>
      <protection locked="0"/>
    </xf>
    <xf numFmtId="1" fontId="26" fillId="5" borderId="7" xfId="11" applyNumberFormat="1" applyFont="1" applyFill="1" applyBorder="1" applyAlignment="1" applyProtection="1">
      <alignment horizontal="center" vertical="center" wrapText="1"/>
      <protection locked="0"/>
    </xf>
    <xf numFmtId="169" fontId="22" fillId="5" borderId="2" xfId="0" applyNumberFormat="1" applyFont="1" applyFill="1" applyBorder="1" applyAlignment="1" applyProtection="1">
      <alignment horizontal="center" vertical="top" wrapText="1"/>
      <protection locked="0"/>
    </xf>
    <xf numFmtId="169" fontId="24" fillId="5" borderId="14" xfId="37" applyNumberFormat="1" applyFont="1" applyFill="1" applyBorder="1" applyAlignment="1" applyProtection="1">
      <alignment horizontal="right" vertical="top" wrapText="1"/>
      <protection locked="0"/>
    </xf>
    <xf numFmtId="169" fontId="22" fillId="5" borderId="3" xfId="0" applyNumberFormat="1" applyFont="1" applyFill="1" applyBorder="1" applyAlignment="1" applyProtection="1">
      <alignment horizontal="center" vertical="top" wrapText="1"/>
      <protection locked="0"/>
    </xf>
    <xf numFmtId="44" fontId="23" fillId="5" borderId="14" xfId="37" applyFont="1" applyFill="1" applyBorder="1" applyAlignment="1">
      <alignment horizontal="center" vertical="center" wrapText="1"/>
    </xf>
    <xf numFmtId="1" fontId="11" fillId="5" borderId="10" xfId="11" applyNumberFormat="1" applyFont="1" applyFill="1" applyBorder="1" applyAlignment="1" applyProtection="1">
      <alignment horizontal="center" vertical="center" wrapText="1"/>
      <protection locked="0"/>
    </xf>
    <xf numFmtId="44" fontId="25" fillId="12" borderId="56" xfId="37" applyFont="1" applyFill="1" applyBorder="1" applyAlignment="1"/>
    <xf numFmtId="44" fontId="36" fillId="0" borderId="10" xfId="37" applyFont="1" applyBorder="1" applyAlignment="1"/>
    <xf numFmtId="44" fontId="25" fillId="8" borderId="1" xfId="37" applyFont="1" applyFill="1" applyBorder="1" applyAlignment="1">
      <alignment horizontal="center"/>
    </xf>
    <xf numFmtId="44" fontId="36" fillId="0" borderId="0" xfId="37" applyFont="1" applyAlignment="1"/>
    <xf numFmtId="44" fontId="0" fillId="0" borderId="52" xfId="37" applyFont="1" applyBorder="1" applyAlignment="1">
      <alignment vertical="center" wrapText="1"/>
    </xf>
    <xf numFmtId="0" fontId="4" fillId="0" borderId="48" xfId="0" applyFont="1" applyBorder="1" applyAlignment="1">
      <alignment horizontal="center" vertical="center" wrapText="1"/>
    </xf>
    <xf numFmtId="44" fontId="4" fillId="0" borderId="39" xfId="37" applyFont="1" applyBorder="1" applyAlignment="1">
      <alignment horizontal="left" vertical="top"/>
    </xf>
    <xf numFmtId="44" fontId="11" fillId="0" borderId="38" xfId="37" applyFont="1" applyBorder="1" applyAlignment="1">
      <alignment horizontal="left" vertical="top" wrapText="1"/>
    </xf>
    <xf numFmtId="44" fontId="11" fillId="0" borderId="34" xfId="37" applyFont="1" applyBorder="1" applyAlignment="1">
      <alignment horizontal="left" vertical="top" wrapText="1"/>
    </xf>
    <xf numFmtId="44" fontId="24" fillId="5" borderId="6" xfId="37" applyFont="1" applyFill="1" applyBorder="1" applyAlignment="1" applyProtection="1">
      <alignment horizontal="right" vertical="top" wrapText="1"/>
      <protection locked="0"/>
    </xf>
    <xf numFmtId="44" fontId="22" fillId="5" borderId="1" xfId="37" applyFont="1" applyFill="1" applyBorder="1" applyAlignment="1" applyProtection="1">
      <alignment horizontal="center" vertical="top" wrapText="1"/>
      <protection locked="0"/>
    </xf>
    <xf numFmtId="44" fontId="24" fillId="5" borderId="15" xfId="37" applyFont="1" applyFill="1" applyBorder="1" applyAlignment="1" applyProtection="1">
      <alignment horizontal="right" vertical="top" wrapText="1"/>
      <protection locked="0"/>
    </xf>
    <xf numFmtId="44" fontId="23" fillId="5" borderId="2" xfId="37" applyFont="1" applyFill="1" applyBorder="1" applyAlignment="1" applyProtection="1">
      <alignment horizontal="center" vertical="top" wrapText="1"/>
      <protection locked="0"/>
    </xf>
    <xf numFmtId="0" fontId="6" fillId="5" borderId="7" xfId="0" applyFont="1" applyFill="1" applyBorder="1" applyAlignment="1" applyProtection="1">
      <alignment horizontal="center" vertical="center" wrapText="1"/>
      <protection locked="0"/>
    </xf>
    <xf numFmtId="44" fontId="24" fillId="5" borderId="4" xfId="37" applyFont="1" applyFill="1" applyBorder="1" applyAlignment="1" applyProtection="1">
      <alignment horizontal="right" vertical="top" wrapText="1"/>
      <protection locked="0"/>
    </xf>
    <xf numFmtId="44" fontId="22" fillId="5" borderId="7" xfId="37" applyFont="1" applyFill="1" applyBorder="1" applyAlignment="1" applyProtection="1">
      <alignment horizontal="center" vertical="top" wrapText="1"/>
      <protection locked="0"/>
    </xf>
    <xf numFmtId="44" fontId="24" fillId="6" borderId="6" xfId="37" applyFont="1" applyFill="1" applyBorder="1" applyAlignment="1" applyProtection="1">
      <alignment horizontal="right" vertical="top" wrapText="1"/>
      <protection locked="0"/>
    </xf>
    <xf numFmtId="44" fontId="22" fillId="6" borderId="1" xfId="37" applyFont="1" applyFill="1" applyBorder="1" applyAlignment="1" applyProtection="1">
      <alignment horizontal="center" vertical="top" wrapText="1"/>
      <protection locked="0"/>
    </xf>
    <xf numFmtId="44" fontId="24" fillId="5" borderId="2" xfId="37" applyFont="1" applyFill="1" applyBorder="1" applyAlignment="1" applyProtection="1">
      <alignment horizontal="right" vertical="top" wrapText="1"/>
      <protection locked="0"/>
    </xf>
    <xf numFmtId="44" fontId="22" fillId="5" borderId="5" xfId="37" applyFont="1" applyFill="1" applyBorder="1" applyAlignment="1" applyProtection="1">
      <alignment horizontal="center" vertical="top" wrapText="1"/>
      <protection locked="0"/>
    </xf>
    <xf numFmtId="44" fontId="24" fillId="5" borderId="3" xfId="37" applyFont="1" applyFill="1" applyBorder="1" applyAlignment="1" applyProtection="1">
      <alignment horizontal="right" vertical="top" wrapText="1"/>
      <protection locked="0"/>
    </xf>
    <xf numFmtId="44" fontId="22" fillId="5" borderId="8" xfId="37" applyFont="1" applyFill="1" applyBorder="1" applyAlignment="1" applyProtection="1">
      <alignment horizontal="center" vertical="top" wrapText="1"/>
      <protection locked="0"/>
    </xf>
    <xf numFmtId="44" fontId="24" fillId="6" borderId="14" xfId="37" applyFont="1" applyFill="1" applyBorder="1" applyAlignment="1" applyProtection="1">
      <alignment horizontal="right" vertical="center" wrapText="1"/>
      <protection locked="0"/>
    </xf>
    <xf numFmtId="44" fontId="24" fillId="5" borderId="17" xfId="37" applyFont="1" applyFill="1" applyBorder="1" applyAlignment="1" applyProtection="1">
      <alignment horizontal="right" vertical="top" wrapText="1"/>
      <protection locked="0"/>
    </xf>
    <xf numFmtId="44" fontId="24" fillId="5" borderId="14" xfId="37" applyFont="1" applyFill="1" applyBorder="1" applyAlignment="1" applyProtection="1">
      <alignment horizontal="right" vertical="top" wrapText="1"/>
      <protection locked="0"/>
    </xf>
    <xf numFmtId="44" fontId="24" fillId="5" borderId="1" xfId="37" applyFont="1" applyFill="1" applyBorder="1" applyAlignment="1" applyProtection="1">
      <alignment horizontal="right" vertical="top" wrapText="1"/>
      <protection locked="0"/>
    </xf>
    <xf numFmtId="1" fontId="10" fillId="5" borderId="1" xfId="11" applyNumberFormat="1" applyFont="1" applyFill="1" applyBorder="1" applyAlignment="1">
      <alignment horizontal="center" vertical="center" wrapText="1"/>
    </xf>
    <xf numFmtId="0" fontId="33" fillId="5" borderId="3" xfId="0" applyFont="1" applyFill="1" applyBorder="1" applyAlignment="1" applyProtection="1">
      <alignment horizontal="justify" vertical="top" wrapText="1"/>
      <protection locked="0"/>
    </xf>
    <xf numFmtId="169" fontId="6" fillId="5" borderId="7" xfId="0" applyNumberFormat="1" applyFont="1" applyFill="1" applyBorder="1" applyAlignment="1" applyProtection="1">
      <alignment horizontal="center" vertical="top" wrapText="1"/>
      <protection locked="0"/>
    </xf>
    <xf numFmtId="169" fontId="6" fillId="5" borderId="7" xfId="0" applyNumberFormat="1" applyFont="1" applyFill="1" applyBorder="1" applyAlignment="1" applyProtection="1">
      <alignment vertical="top" wrapText="1"/>
      <protection locked="0"/>
    </xf>
    <xf numFmtId="0" fontId="6" fillId="5" borderId="0" xfId="0" applyFont="1" applyFill="1" applyAlignment="1">
      <alignment horizontal="centerContinuous" wrapText="1" shrinkToFit="1"/>
    </xf>
    <xf numFmtId="0" fontId="9" fillId="0" borderId="9" xfId="0" applyFont="1" applyBorder="1" applyAlignment="1">
      <alignment horizontal="left" vertical="top" wrapText="1"/>
    </xf>
    <xf numFmtId="0" fontId="9" fillId="0" borderId="53" xfId="0" applyFont="1" applyBorder="1" applyAlignment="1">
      <alignment horizontal="left" vertical="top" wrapText="1"/>
    </xf>
    <xf numFmtId="0" fontId="9" fillId="0" borderId="6" xfId="0" applyFont="1" applyBorder="1" applyAlignment="1">
      <alignment horizontal="left" vertical="top" wrapText="1"/>
    </xf>
    <xf numFmtId="44" fontId="36" fillId="0" borderId="9" xfId="0" applyNumberFormat="1" applyFont="1" applyBorder="1" applyAlignment="1">
      <alignment horizontal="center"/>
    </xf>
    <xf numFmtId="44" fontId="36" fillId="0" borderId="6" xfId="0" applyNumberFormat="1" applyFont="1" applyBorder="1" applyAlignment="1">
      <alignment horizontal="center"/>
    </xf>
    <xf numFmtId="0" fontId="37" fillId="10" borderId="9" xfId="0" applyFont="1" applyFill="1" applyBorder="1" applyAlignment="1">
      <alignment horizontal="center" vertical="top"/>
    </xf>
    <xf numFmtId="0" fontId="37" fillId="10" borderId="53" xfId="0" applyFont="1" applyFill="1" applyBorder="1" applyAlignment="1">
      <alignment horizontal="center" vertical="top"/>
    </xf>
    <xf numFmtId="0" fontId="37" fillId="10" borderId="6" xfId="0" applyFont="1" applyFill="1" applyBorder="1" applyAlignment="1">
      <alignment horizontal="center" vertical="top"/>
    </xf>
    <xf numFmtId="44" fontId="36" fillId="10" borderId="1" xfId="34" applyFont="1" applyFill="1" applyBorder="1" applyAlignment="1">
      <alignment horizontal="right"/>
    </xf>
    <xf numFmtId="0" fontId="36" fillId="0" borderId="9" xfId="0" applyFont="1" applyFill="1" applyBorder="1" applyAlignment="1">
      <alignment horizontal="left" vertical="center"/>
    </xf>
    <xf numFmtId="0" fontId="36" fillId="0" borderId="53" xfId="0" applyFont="1" applyFill="1" applyBorder="1" applyAlignment="1">
      <alignment horizontal="left" vertical="center"/>
    </xf>
    <xf numFmtId="0" fontId="36" fillId="0" borderId="6" xfId="0" applyFont="1" applyFill="1" applyBorder="1" applyAlignment="1">
      <alignment horizontal="left" vertical="center"/>
    </xf>
    <xf numFmtId="0" fontId="37" fillId="11" borderId="9" xfId="0" applyFont="1" applyFill="1" applyBorder="1" applyAlignment="1">
      <alignment horizontal="center" vertical="top"/>
    </xf>
    <xf numFmtId="0" fontId="37" fillId="11" borderId="53" xfId="0" applyFont="1" applyFill="1" applyBorder="1" applyAlignment="1">
      <alignment horizontal="center" vertical="top"/>
    </xf>
    <xf numFmtId="0" fontId="37" fillId="11" borderId="6" xfId="0" applyFont="1" applyFill="1" applyBorder="1" applyAlignment="1">
      <alignment horizontal="center" vertical="top"/>
    </xf>
    <xf numFmtId="44" fontId="36" fillId="11" borderId="1" xfId="34" applyFont="1" applyFill="1" applyBorder="1" applyAlignment="1">
      <alignment horizontal="right"/>
    </xf>
    <xf numFmtId="0" fontId="25" fillId="8" borderId="8" xfId="0" applyFont="1" applyFill="1" applyBorder="1" applyAlignment="1">
      <alignment horizontal="left" wrapText="1"/>
    </xf>
    <xf numFmtId="0" fontId="25" fillId="8" borderId="10" xfId="0" applyFont="1" applyFill="1" applyBorder="1" applyAlignment="1">
      <alignment horizontal="left" wrapText="1"/>
    </xf>
    <xf numFmtId="0" fontId="25" fillId="8" borderId="41" xfId="0" applyFont="1" applyFill="1" applyBorder="1" applyAlignment="1">
      <alignment horizontal="left" wrapText="1"/>
    </xf>
    <xf numFmtId="0" fontId="25" fillId="8" borderId="8" xfId="0" applyFont="1" applyFill="1" applyBorder="1" applyAlignment="1">
      <alignment horizontal="right"/>
    </xf>
    <xf numFmtId="0" fontId="25" fillId="8" borderId="41" xfId="0" applyFont="1" applyFill="1" applyBorder="1" applyAlignment="1">
      <alignment horizontal="right"/>
    </xf>
    <xf numFmtId="0" fontId="9" fillId="0" borderId="7" xfId="0" applyFont="1" applyBorder="1" applyAlignment="1">
      <alignment horizontal="left" vertical="center" wrapText="1"/>
    </xf>
    <xf numFmtId="0" fontId="9" fillId="0" borderId="60" xfId="0" applyFont="1" applyBorder="1" applyAlignment="1">
      <alignment horizontal="left" vertical="center" wrapText="1"/>
    </xf>
    <xf numFmtId="0" fontId="9" fillId="0" borderId="61" xfId="0" applyFont="1" applyBorder="1" applyAlignment="1">
      <alignment horizontal="left" vertical="center" wrapText="1"/>
    </xf>
    <xf numFmtId="44" fontId="36" fillId="0" borderId="9" xfId="0" applyNumberFormat="1" applyFont="1" applyBorder="1" applyAlignment="1">
      <alignment horizontal="right"/>
    </xf>
    <xf numFmtId="0" fontId="36" fillId="0" borderId="6" xfId="0" applyFont="1" applyBorder="1" applyAlignment="1">
      <alignment horizontal="right"/>
    </xf>
    <xf numFmtId="44" fontId="36" fillId="0" borderId="9" xfId="34" applyFont="1" applyFill="1" applyBorder="1" applyAlignment="1">
      <alignment horizontal="center"/>
    </xf>
    <xf numFmtId="44" fontId="36" fillId="0" borderId="6" xfId="34" applyFont="1" applyFill="1" applyBorder="1" applyAlignment="1">
      <alignment horizontal="center"/>
    </xf>
    <xf numFmtId="44" fontId="36" fillId="10" borderId="9" xfId="34" applyFont="1" applyFill="1" applyBorder="1" applyAlignment="1">
      <alignment horizontal="center"/>
    </xf>
    <xf numFmtId="44" fontId="36" fillId="10" borderId="6" xfId="34" applyFont="1" applyFill="1" applyBorder="1" applyAlignment="1">
      <alignment horizontal="center"/>
    </xf>
    <xf numFmtId="0" fontId="38" fillId="7" borderId="0" xfId="0" applyFont="1" applyFill="1" applyAlignment="1">
      <alignment horizontal="center" vertical="justify"/>
    </xf>
    <xf numFmtId="0" fontId="11" fillId="0" borderId="30" xfId="0" applyFont="1" applyBorder="1" applyAlignment="1">
      <alignment horizontal="left" vertical="top" wrapText="1"/>
    </xf>
    <xf numFmtId="0" fontId="11" fillId="0" borderId="31" xfId="0" applyFont="1" applyBorder="1" applyAlignment="1">
      <alignment horizontal="left" vertical="top" wrapText="1"/>
    </xf>
    <xf numFmtId="0" fontId="29" fillId="0" borderId="31" xfId="0" applyFont="1" applyBorder="1" applyAlignment="1">
      <alignment horizontal="center" vertical="top" wrapText="1"/>
    </xf>
    <xf numFmtId="0" fontId="29" fillId="0" borderId="32" xfId="0" applyFont="1" applyBorder="1" applyAlignment="1">
      <alignment horizontal="center" vertical="top" wrapText="1"/>
    </xf>
    <xf numFmtId="0" fontId="11" fillId="0" borderId="31" xfId="0" applyFont="1" applyBorder="1" applyAlignment="1">
      <alignment horizontal="center" vertical="top" wrapText="1"/>
    </xf>
    <xf numFmtId="0" fontId="11" fillId="0" borderId="32" xfId="0" applyFont="1" applyBorder="1" applyAlignment="1">
      <alignment horizontal="center" vertical="top" wrapText="1"/>
    </xf>
    <xf numFmtId="0" fontId="31" fillId="0" borderId="30" xfId="0" applyFont="1" applyBorder="1" applyAlignment="1">
      <alignment horizontal="center" vertical="center" wrapText="1"/>
    </xf>
    <xf numFmtId="0" fontId="31" fillId="0" borderId="31" xfId="0" applyFont="1" applyBorder="1" applyAlignment="1">
      <alignment horizontal="center" vertical="center" wrapText="1"/>
    </xf>
    <xf numFmtId="0" fontId="31" fillId="0" borderId="33" xfId="0" applyFont="1" applyBorder="1" applyAlignment="1">
      <alignment horizontal="center" vertical="center" wrapText="1"/>
    </xf>
    <xf numFmtId="0" fontId="10" fillId="0" borderId="35" xfId="0" applyFont="1" applyBorder="1" applyAlignment="1">
      <alignment horizontal="left" vertical="top" wrapText="1"/>
    </xf>
    <xf numFmtId="0" fontId="10" fillId="0" borderId="36" xfId="0" applyFont="1" applyBorder="1" applyAlignment="1">
      <alignment horizontal="left" vertical="top" wrapText="1"/>
    </xf>
    <xf numFmtId="0" fontId="10" fillId="0" borderId="37" xfId="0" applyFont="1" applyBorder="1" applyAlignment="1">
      <alignment horizontal="left" vertical="top" wrapText="1"/>
    </xf>
    <xf numFmtId="0" fontId="10" fillId="0" borderId="27" xfId="0" applyFont="1" applyBorder="1" applyAlignment="1">
      <alignment horizontal="left" vertical="top" wrapText="1"/>
    </xf>
    <xf numFmtId="0" fontId="10" fillId="0" borderId="28" xfId="0" applyFont="1" applyBorder="1" applyAlignment="1">
      <alignment horizontal="left" vertical="top" wrapText="1"/>
    </xf>
    <xf numFmtId="0" fontId="9" fillId="0" borderId="9" xfId="0" applyFont="1" applyBorder="1" applyAlignment="1">
      <alignment horizontal="left" vertical="center" wrapText="1"/>
    </xf>
    <xf numFmtId="0" fontId="9" fillId="0" borderId="53" xfId="0" applyFont="1" applyBorder="1" applyAlignment="1">
      <alignment horizontal="left" vertical="center" wrapText="1"/>
    </xf>
    <xf numFmtId="0" fontId="9" fillId="0" borderId="6" xfId="0" applyFont="1" applyBorder="1" applyAlignment="1">
      <alignment horizontal="left" vertical="center" wrapText="1"/>
    </xf>
    <xf numFmtId="0" fontId="30" fillId="0" borderId="21" xfId="0" applyFont="1" applyBorder="1" applyAlignment="1">
      <alignment horizontal="center" vertical="top" wrapText="1"/>
    </xf>
    <xf numFmtId="0" fontId="30" fillId="0" borderId="22" xfId="0" applyFont="1" applyBorder="1" applyAlignment="1">
      <alignment horizontal="center" vertical="top" wrapText="1"/>
    </xf>
    <xf numFmtId="0" fontId="30" fillId="0" borderId="23" xfId="0" applyFont="1" applyBorder="1" applyAlignment="1">
      <alignment horizontal="center" vertical="top" wrapText="1"/>
    </xf>
    <xf numFmtId="0" fontId="30" fillId="0" borderId="25" xfId="0" applyFont="1" applyBorder="1" applyAlignment="1">
      <alignment horizontal="center" vertical="center" wrapText="1"/>
    </xf>
    <xf numFmtId="0" fontId="30" fillId="0" borderId="0" xfId="0" applyFont="1" applyAlignment="1">
      <alignment horizontal="center" vertical="center" wrapText="1"/>
    </xf>
    <xf numFmtId="0" fontId="30" fillId="0" borderId="26" xfId="0" applyFont="1" applyBorder="1" applyAlignment="1">
      <alignment horizontal="center" vertical="center" wrapText="1"/>
    </xf>
    <xf numFmtId="0" fontId="30" fillId="0" borderId="27" xfId="0" applyFont="1" applyBorder="1" applyAlignment="1">
      <alignment horizontal="center" vertical="top" wrapText="1"/>
    </xf>
    <xf numFmtId="0" fontId="30" fillId="0" borderId="28" xfId="0" applyFont="1" applyBorder="1" applyAlignment="1">
      <alignment horizontal="center" vertical="top" wrapText="1"/>
    </xf>
    <xf numFmtId="0" fontId="30" fillId="0" borderId="29" xfId="0" applyFont="1" applyBorder="1" applyAlignment="1">
      <alignment horizontal="center" vertical="top" wrapText="1"/>
    </xf>
    <xf numFmtId="0" fontId="29" fillId="0" borderId="31" xfId="0" applyFont="1" applyBorder="1" applyAlignment="1">
      <alignment horizontal="center" vertical="center" wrapText="1"/>
    </xf>
    <xf numFmtId="0" fontId="29" fillId="0" borderId="32" xfId="0" applyFont="1" applyBorder="1" applyAlignment="1">
      <alignment horizontal="center" vertical="center" wrapText="1"/>
    </xf>
    <xf numFmtId="0" fontId="11" fillId="0" borderId="33" xfId="0" applyFont="1" applyBorder="1" applyAlignment="1">
      <alignment horizontal="left" vertical="top" wrapText="1"/>
    </xf>
    <xf numFmtId="0" fontId="10" fillId="0" borderId="41" xfId="0" applyFont="1" applyBorder="1" applyAlignment="1">
      <alignment horizontal="left" vertical="top" wrapText="1"/>
    </xf>
    <xf numFmtId="0" fontId="10" fillId="0" borderId="44" xfId="0" applyFont="1" applyBorder="1" applyAlignment="1">
      <alignment horizontal="left" vertical="top" wrapText="1"/>
    </xf>
    <xf numFmtId="44" fontId="10" fillId="0" borderId="42" xfId="34" applyFont="1" applyBorder="1" applyAlignment="1">
      <alignment horizontal="left" vertical="top" wrapText="1"/>
    </xf>
    <xf numFmtId="44" fontId="10" fillId="0" borderId="45" xfId="34" applyFont="1" applyBorder="1" applyAlignment="1">
      <alignment horizontal="left" vertical="top" wrapText="1"/>
    </xf>
    <xf numFmtId="0" fontId="22" fillId="0" borderId="30" xfId="0" applyFont="1" applyBorder="1" applyAlignment="1">
      <alignment horizontal="left" vertical="top" wrapText="1"/>
    </xf>
    <xf numFmtId="0" fontId="22" fillId="0" borderId="31" xfId="0" applyFont="1" applyBorder="1" applyAlignment="1">
      <alignment horizontal="left" vertical="top" wrapText="1"/>
    </xf>
    <xf numFmtId="0" fontId="22" fillId="0" borderId="33" xfId="0" applyFont="1" applyBorder="1" applyAlignment="1">
      <alignment horizontal="left" vertical="top" wrapText="1"/>
    </xf>
    <xf numFmtId="0" fontId="11" fillId="0" borderId="35" xfId="0" applyFont="1" applyBorder="1" applyAlignment="1">
      <alignment horizontal="center" vertical="top" wrapText="1"/>
    </xf>
    <xf numFmtId="0" fontId="11" fillId="0" borderId="36" xfId="0" applyFont="1" applyBorder="1" applyAlignment="1">
      <alignment horizontal="center" vertical="top" wrapText="1"/>
    </xf>
    <xf numFmtId="0" fontId="11" fillId="0" borderId="46" xfId="0" applyFont="1" applyBorder="1" applyAlignment="1">
      <alignment horizontal="center" vertical="top" wrapText="1"/>
    </xf>
    <xf numFmtId="0" fontId="35" fillId="0" borderId="27" xfId="0" applyFont="1" applyBorder="1" applyAlignment="1">
      <alignment horizontal="center" vertical="top" wrapText="1"/>
    </xf>
    <xf numFmtId="0" fontId="35" fillId="0" borderId="28" xfId="0" applyFont="1" applyBorder="1" applyAlignment="1">
      <alignment horizontal="center" vertical="top" wrapText="1"/>
    </xf>
    <xf numFmtId="0" fontId="35" fillId="0" borderId="29" xfId="0" applyFont="1" applyBorder="1" applyAlignment="1">
      <alignment horizontal="center" vertical="top" wrapText="1"/>
    </xf>
    <xf numFmtId="0" fontId="10" fillId="0" borderId="49" xfId="0" applyFont="1" applyBorder="1" applyAlignment="1">
      <alignment horizontal="center" vertical="top" wrapText="1"/>
    </xf>
    <xf numFmtId="0" fontId="10" fillId="0" borderId="31" xfId="0" applyFont="1" applyBorder="1" applyAlignment="1">
      <alignment horizontal="center" vertical="top" wrapText="1"/>
    </xf>
    <xf numFmtId="0" fontId="10" fillId="0" borderId="32" xfId="0" applyFont="1" applyBorder="1" applyAlignment="1">
      <alignment horizontal="center" vertical="top" wrapText="1"/>
    </xf>
    <xf numFmtId="0" fontId="10" fillId="0" borderId="49"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0" fillId="0" borderId="49"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38" fillId="11" borderId="5" xfId="0" applyFont="1" applyFill="1" applyBorder="1" applyAlignment="1">
      <alignment horizontal="center" vertical="center"/>
    </xf>
    <xf numFmtId="0" fontId="38" fillId="11" borderId="0" xfId="0" applyFont="1" applyFill="1" applyAlignment="1">
      <alignment horizontal="center" vertical="center"/>
    </xf>
    <xf numFmtId="0" fontId="38" fillId="11" borderId="10" xfId="0" applyFont="1" applyFill="1" applyBorder="1" applyAlignment="1">
      <alignment horizontal="center" vertical="center"/>
    </xf>
    <xf numFmtId="0" fontId="38" fillId="11" borderId="58" xfId="0" applyFont="1" applyFill="1" applyBorder="1" applyAlignment="1">
      <alignment horizontal="center" vertical="center"/>
    </xf>
    <xf numFmtId="0" fontId="36" fillId="0" borderId="1" xfId="0" applyFont="1" applyBorder="1" applyAlignment="1">
      <alignment horizontal="left" vertical="top"/>
    </xf>
    <xf numFmtId="0" fontId="36" fillId="0" borderId="1" xfId="0" applyFont="1" applyBorder="1" applyAlignment="1">
      <alignment horizontal="right"/>
    </xf>
    <xf numFmtId="0" fontId="26" fillId="5" borderId="2" xfId="0" applyFont="1" applyFill="1" applyBorder="1" applyAlignment="1">
      <alignment horizontal="left" vertical="top" wrapText="1"/>
    </xf>
    <xf numFmtId="0" fontId="10" fillId="0" borderId="35" xfId="0" applyFont="1" applyBorder="1" applyAlignment="1">
      <alignment horizontal="center" vertical="top" wrapText="1"/>
    </xf>
    <xf numFmtId="0" fontId="11" fillId="0" borderId="30" xfId="0" applyFont="1" applyBorder="1" applyAlignment="1">
      <alignment horizontal="center" vertical="top" wrapText="1"/>
    </xf>
    <xf numFmtId="0" fontId="10" fillId="0" borderId="41" xfId="0" applyFont="1" applyBorder="1" applyAlignment="1">
      <alignment horizontal="center" vertical="top" wrapText="1"/>
    </xf>
    <xf numFmtId="44" fontId="10" fillId="0" borderId="42" xfId="37" applyFont="1" applyBorder="1" applyAlignment="1">
      <alignment horizontal="left" vertical="top" wrapText="1"/>
    </xf>
    <xf numFmtId="44" fontId="10" fillId="0" borderId="45" xfId="37" applyFont="1" applyBorder="1" applyAlignment="1">
      <alignment horizontal="left" vertical="top" wrapText="1"/>
    </xf>
    <xf numFmtId="0" fontId="22" fillId="0" borderId="30" xfId="0" applyFont="1" applyBorder="1" applyAlignment="1">
      <alignment horizontal="center" vertical="top" wrapText="1"/>
    </xf>
    <xf numFmtId="0" fontId="25" fillId="8" borderId="8" xfId="0" applyFont="1" applyFill="1" applyBorder="1" applyAlignment="1">
      <alignment horizontal="center" wrapText="1"/>
    </xf>
    <xf numFmtId="0" fontId="25" fillId="8" borderId="8" xfId="0" applyFont="1" applyFill="1" applyBorder="1" applyAlignment="1">
      <alignment horizontal="center"/>
    </xf>
    <xf numFmtId="0" fontId="4" fillId="0" borderId="49" xfId="0" applyFont="1" applyBorder="1" applyAlignment="1">
      <alignment horizontal="center" vertical="center" wrapText="1"/>
    </xf>
    <xf numFmtId="0" fontId="36" fillId="0" borderId="1" xfId="0" applyFont="1" applyBorder="1" applyAlignment="1">
      <alignment horizontal="center" vertical="top"/>
    </xf>
    <xf numFmtId="44" fontId="36" fillId="0" borderId="1" xfId="0" applyNumberFormat="1" applyFont="1" applyBorder="1" applyAlignment="1">
      <alignment horizontal="center"/>
    </xf>
    <xf numFmtId="44" fontId="36" fillId="10" borderId="1" xfId="37" applyFont="1" applyFill="1" applyBorder="1" applyAlignment="1">
      <alignment horizontal="right"/>
    </xf>
    <xf numFmtId="44" fontId="36" fillId="11" borderId="1" xfId="37" applyFont="1" applyFill="1" applyBorder="1" applyAlignment="1">
      <alignment horizontal="right"/>
    </xf>
    <xf numFmtId="0" fontId="26" fillId="5" borderId="2" xfId="0" applyFont="1" applyFill="1" applyBorder="1" applyAlignment="1">
      <alignment horizontal="center" vertical="top" wrapText="1"/>
    </xf>
    <xf numFmtId="0" fontId="36" fillId="0" borderId="1" xfId="0" applyFont="1" applyBorder="1" applyAlignment="1">
      <alignment horizontal="center"/>
    </xf>
  </cellXfs>
  <cellStyles count="38">
    <cellStyle name="BP/1" xfId="1"/>
    <cellStyle name="BP/2" xfId="2"/>
    <cellStyle name="BP/3" xfId="3"/>
    <cellStyle name="BP/4" xfId="4"/>
    <cellStyle name="BP/5" xfId="5"/>
    <cellStyle name="BP/6" xfId="6"/>
    <cellStyle name="BP/7" xfId="7"/>
    <cellStyle name="Euro" xfId="8"/>
    <cellStyle name="Euro 2" xfId="9"/>
    <cellStyle name="Milliers" xfId="33" builtinId="3"/>
    <cellStyle name="Milliers 2" xfId="10"/>
    <cellStyle name="Milliers 3" xfId="11"/>
    <cellStyle name="Milliers 3 2" xfId="12"/>
    <cellStyle name="Milliers 3 2 2" xfId="31"/>
    <cellStyle name="Milliers 3 3" xfId="30"/>
    <cellStyle name="Monétaire" xfId="34" builtinId="4"/>
    <cellStyle name="Monétaire 2" xfId="37"/>
    <cellStyle name="Normal" xfId="0" builtinId="0"/>
    <cellStyle name="Normal 15" xfId="13"/>
    <cellStyle name="Normal 15 2" xfId="32"/>
    <cellStyle name="Normal 15 2 2" xfId="36"/>
    <cellStyle name="Normal 15 3" xfId="35"/>
    <cellStyle name="Normal 17" xfId="14"/>
    <cellStyle name="Normal 2" xfId="15"/>
    <cellStyle name="Normal 2 2" xfId="16"/>
    <cellStyle name="Normal 2 3" xfId="17"/>
    <cellStyle name="Normal 2 4" xfId="18"/>
    <cellStyle name="Normal 2 5" xfId="19"/>
    <cellStyle name="Normal 2 6" xfId="20"/>
    <cellStyle name="Normal 2 6 2" xfId="21"/>
    <cellStyle name="Normal 2 7" xfId="22"/>
    <cellStyle name="Normal 27" xfId="23"/>
    <cellStyle name="Normal 3 2" xfId="24"/>
    <cellStyle name="Normal 4 2" xfId="25"/>
    <cellStyle name="prix/BP" xfId="26"/>
    <cellStyle name="Quantité/BP" xfId="27"/>
    <cellStyle name="Style 2" xfId="28"/>
    <cellStyle name="Unité/BP" xfId="2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2315231</xdr:colOff>
      <xdr:row>3</xdr:row>
      <xdr:rowOff>27214</xdr:rowOff>
    </xdr:from>
    <xdr:to>
      <xdr:col>2</xdr:col>
      <xdr:colOff>3637189</xdr:colOff>
      <xdr:row>3</xdr:row>
      <xdr:rowOff>609600</xdr:rowOff>
    </xdr:to>
    <xdr:pic>
      <xdr:nvPicPr>
        <xdr:cNvPr id="3" name="Image 2">
          <a:extLst>
            <a:ext uri="{FF2B5EF4-FFF2-40B4-BE49-F238E27FC236}">
              <a16:creationId xmlns:a16="http://schemas.microsoft.com/office/drawing/2014/main" id="{148A610B-5557-44C9-8DEB-C84D5DA5FF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2051" y="3987709"/>
          <a:ext cx="1327673" cy="58429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1EFCE854-8A5B-4672-BAD0-1CCAB1B9CB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D2129242-7A3D-4EF6-8234-03231F315C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3637189</xdr:colOff>
      <xdr:row>4</xdr:row>
      <xdr:rowOff>609600</xdr:rowOff>
    </xdr:to>
    <xdr:pic>
      <xdr:nvPicPr>
        <xdr:cNvPr id="3" name="Image 2">
          <a:extLst>
            <a:ext uri="{FF2B5EF4-FFF2-40B4-BE49-F238E27FC236}">
              <a16:creationId xmlns:a16="http://schemas.microsoft.com/office/drawing/2014/main" id="{CD2C78E1-13F7-44A4-85AA-6912421689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31483" cy="5823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DD4002C0-E15A-495B-9677-B758416FFF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A4EF6E19-3370-427F-849E-7A4A3AD1DA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841DF14F-0A94-4CB7-9448-CA7505CDD7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97B60DC6-6F40-4957-8AD2-F5D2BF7B63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D9C8E01A-A2E3-4569-999D-7A2EB31318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1B88740C-7520-406A-98ED-25160BE913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3689C5D8-1FC9-4E03-B880-78EA098F55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4"/>
  <sheetViews>
    <sheetView view="pageBreakPreview" topLeftCell="A4" zoomScaleNormal="100" zoomScaleSheetLayoutView="100" workbookViewId="0">
      <selection activeCell="D5" sqref="D5:G5"/>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27" customWidth="1"/>
    <col min="6" max="6" width="20.453125" style="6" customWidth="1"/>
    <col min="7" max="7" width="24.36328125" style="73" bestFit="1" customWidth="1"/>
    <col min="8" max="16384" width="11.453125" style="11"/>
  </cols>
  <sheetData>
    <row r="1" spans="1:8" s="29" customFormat="1" ht="39" customHeight="1">
      <c r="A1" s="28"/>
      <c r="B1" s="264" t="s">
        <v>122</v>
      </c>
      <c r="C1" s="265"/>
      <c r="D1" s="265"/>
      <c r="E1" s="265"/>
      <c r="F1" s="265"/>
      <c r="G1" s="266"/>
    </row>
    <row r="2" spans="1:8" s="29" customFormat="1" ht="129.65" customHeight="1">
      <c r="A2" s="30"/>
      <c r="B2" s="267" t="s">
        <v>113</v>
      </c>
      <c r="C2" s="268"/>
      <c r="D2" s="268"/>
      <c r="E2" s="268"/>
      <c r="F2" s="268"/>
      <c r="G2" s="269"/>
    </row>
    <row r="3" spans="1:8" s="29" customFormat="1" ht="35.9" customHeight="1">
      <c r="A3" s="30"/>
      <c r="B3" s="270"/>
      <c r="C3" s="271"/>
      <c r="D3" s="271"/>
      <c r="E3" s="271"/>
      <c r="F3" s="271"/>
      <c r="G3" s="272"/>
    </row>
    <row r="4" spans="1:8" s="29" customFormat="1" ht="54.65" customHeight="1">
      <c r="A4" s="30"/>
      <c r="B4" s="247" t="s">
        <v>13</v>
      </c>
      <c r="C4" s="248"/>
      <c r="D4" s="273" t="s">
        <v>14</v>
      </c>
      <c r="E4" s="273"/>
      <c r="F4" s="273"/>
      <c r="G4" s="274"/>
    </row>
    <row r="5" spans="1:8" s="29" customFormat="1" ht="77" customHeight="1">
      <c r="A5" s="30"/>
      <c r="B5" s="247" t="s">
        <v>15</v>
      </c>
      <c r="C5" s="248"/>
      <c r="D5" s="249"/>
      <c r="E5" s="249"/>
      <c r="F5" s="249"/>
      <c r="G5" s="250"/>
    </row>
    <row r="6" spans="1:8" s="29" customFormat="1" ht="52.4" customHeight="1">
      <c r="A6" s="30"/>
      <c r="B6" s="247" t="s">
        <v>16</v>
      </c>
      <c r="C6" s="248"/>
      <c r="D6" s="251"/>
      <c r="E6" s="251"/>
      <c r="F6" s="251"/>
      <c r="G6" s="252"/>
    </row>
    <row r="7" spans="1:8" s="29" customFormat="1" ht="52.65" customHeight="1">
      <c r="A7" s="30"/>
      <c r="B7" s="253" t="s">
        <v>17</v>
      </c>
      <c r="C7" s="254"/>
      <c r="D7" s="254"/>
      <c r="E7" s="254"/>
      <c r="F7" s="255"/>
      <c r="G7" s="62" t="s">
        <v>36</v>
      </c>
    </row>
    <row r="8" spans="1:8" s="29" customFormat="1" ht="27" customHeight="1">
      <c r="A8" s="30"/>
      <c r="B8" s="256"/>
      <c r="C8" s="257"/>
      <c r="D8" s="258"/>
      <c r="E8" s="31" t="s">
        <v>18</v>
      </c>
      <c r="F8" s="32" t="s">
        <v>19</v>
      </c>
      <c r="G8" s="63" t="s">
        <v>20</v>
      </c>
    </row>
    <row r="9" spans="1:8" s="29" customFormat="1" ht="13.25" customHeight="1">
      <c r="A9" s="30"/>
      <c r="B9" s="259"/>
      <c r="C9" s="260"/>
      <c r="D9" s="260"/>
      <c r="E9" s="33" t="s">
        <v>12</v>
      </c>
      <c r="F9" s="33" t="s">
        <v>35</v>
      </c>
      <c r="G9" s="64" t="s">
        <v>41</v>
      </c>
      <c r="H9" s="34"/>
    </row>
    <row r="10" spans="1:8" s="39" customFormat="1" ht="17.5">
      <c r="A10" s="30"/>
      <c r="B10" s="246" t="s">
        <v>31</v>
      </c>
      <c r="C10" s="246"/>
      <c r="D10" s="246"/>
      <c r="E10" s="246"/>
      <c r="F10" s="246"/>
      <c r="G10" s="246"/>
    </row>
    <row r="11" spans="1:8" s="39" customFormat="1" ht="15.65" customHeight="1">
      <c r="A11" s="30"/>
      <c r="B11" s="42" t="s">
        <v>0</v>
      </c>
      <c r="C11" s="232" t="s">
        <v>32</v>
      </c>
      <c r="D11" s="233"/>
      <c r="E11" s="234"/>
      <c r="F11" s="235" t="s">
        <v>33</v>
      </c>
      <c r="G11" s="236"/>
    </row>
    <row r="12" spans="1:8" s="39" customFormat="1" ht="14">
      <c r="B12" s="43" t="s">
        <v>103</v>
      </c>
      <c r="C12" s="237" t="str">
        <f>_xlfn.CONCAT('2b1'!B2:G2)</f>
        <v xml:space="preserve">BUREAU DE L’IMMIGRATION                                                    </v>
      </c>
      <c r="D12" s="238"/>
      <c r="E12" s="239"/>
      <c r="F12" s="240">
        <f>'2b1'!F25</f>
        <v>0</v>
      </c>
      <c r="G12" s="241"/>
    </row>
    <row r="13" spans="1:8" s="39" customFormat="1" ht="14">
      <c r="B13" s="43" t="s">
        <v>104</v>
      </c>
      <c r="C13" s="237" t="str">
        <f>_xlfn.CONCAT('2b2'!B2:G2)</f>
        <v>BUREAU DE LA DIRECTION GENERALE DES IMPOTS</v>
      </c>
      <c r="D13" s="238"/>
      <c r="E13" s="239"/>
      <c r="F13" s="219">
        <f>'2b2'!F25</f>
        <v>0</v>
      </c>
      <c r="G13" s="220"/>
    </row>
    <row r="14" spans="1:8" s="39" customFormat="1" ht="14">
      <c r="B14" s="43" t="s">
        <v>105</v>
      </c>
      <c r="C14" s="261" t="str">
        <f>_xlfn.CONCAT('2b3'!B2:G2)</f>
        <v>DIRECTION DU CRLDI TROU DU NORD</v>
      </c>
      <c r="D14" s="262"/>
      <c r="E14" s="263"/>
      <c r="F14" s="219">
        <f>'2b3'!F25</f>
        <v>0</v>
      </c>
      <c r="G14" s="220"/>
    </row>
    <row r="15" spans="1:8" s="39" customFormat="1" ht="14">
      <c r="B15" s="43" t="s">
        <v>106</v>
      </c>
      <c r="C15" s="261" t="str">
        <f>_xlfn.CONCAT('2b4'!B2:G2)</f>
        <v>CRLDI (Archives à VAUDREUIL)</v>
      </c>
      <c r="D15" s="262"/>
      <c r="E15" s="263"/>
      <c r="F15" s="219">
        <f>'2b4'!F25</f>
        <v>0</v>
      </c>
      <c r="G15" s="220"/>
    </row>
    <row r="16" spans="1:8" s="39" customFormat="1" ht="14">
      <c r="B16" s="43" t="s">
        <v>107</v>
      </c>
      <c r="C16" s="261" t="str">
        <f>_xlfn.CONCAT('2b5'!B2:G2)</f>
        <v xml:space="preserve">DIRECTION DE DELEGATION DU NORD-EST FORT 
LIBERTE                                                
 </v>
      </c>
      <c r="D16" s="262"/>
      <c r="E16" s="263"/>
      <c r="F16" s="219">
        <f>'2b5'!F25</f>
        <v>0</v>
      </c>
      <c r="G16" s="220"/>
    </row>
    <row r="17" spans="2:7" s="39" customFormat="1" ht="15" customHeight="1">
      <c r="B17" s="43" t="s">
        <v>108</v>
      </c>
      <c r="C17" s="261" t="str">
        <f>_xlfn.CONCAT('2b7'!B2:G2)</f>
        <v>DIRECTION DE LA DOUANE</v>
      </c>
      <c r="D17" s="262"/>
      <c r="E17" s="263"/>
      <c r="F17" s="219">
        <f>'2b7'!F25</f>
        <v>0</v>
      </c>
      <c r="G17" s="220"/>
    </row>
    <row r="18" spans="2:7" s="39" customFormat="1" ht="12.65" customHeight="1">
      <c r="B18" s="43" t="s">
        <v>109</v>
      </c>
      <c r="C18" s="261" t="str">
        <f>_xlfn.CONCAT('2b8'!B2:G2)</f>
        <v xml:space="preserve">DELEGATION DEPARTEMENTALE DU CAP HAITIEN                                        </v>
      </c>
      <c r="D18" s="262"/>
      <c r="E18" s="263"/>
      <c r="F18" s="219">
        <f>'2b8'!F25</f>
        <v>0</v>
      </c>
      <c r="G18" s="220"/>
    </row>
    <row r="19" spans="2:7" s="39" customFormat="1" ht="15" customHeight="1">
      <c r="B19" s="43" t="s">
        <v>110</v>
      </c>
      <c r="C19" s="216" t="str">
        <f>_xlfn.CONCAT('2b9'!B2:G2)</f>
        <v xml:space="preserve">VICE DELEGATION DEPARTEMENTALE TROU DU NORD                                             
</v>
      </c>
      <c r="D19" s="217"/>
      <c r="E19" s="218"/>
      <c r="F19" s="219">
        <f>'2b9'!F25</f>
        <v>0</v>
      </c>
      <c r="G19" s="220"/>
    </row>
    <row r="20" spans="2:7" s="39" customFormat="1" ht="15" customHeight="1">
      <c r="B20" s="43" t="s">
        <v>111</v>
      </c>
      <c r="C20" s="216" t="str">
        <f>_xlfn.CONCAT('2b10'!B2:G2)</f>
        <v xml:space="preserve">OFFICE NATIONAL D'IDENTIFICATION AU CAP HAITIEN 
ONI                                           
    </v>
      </c>
      <c r="D20" s="217"/>
      <c r="E20" s="218"/>
      <c r="F20" s="219">
        <f>'2b10'!F25</f>
        <v>0</v>
      </c>
      <c r="G20" s="220"/>
    </row>
    <row r="21" spans="2:7" s="39" customFormat="1" ht="14.4" customHeight="1">
      <c r="B21" s="221" t="s">
        <v>102</v>
      </c>
      <c r="C21" s="222"/>
      <c r="D21" s="222"/>
      <c r="E21" s="223"/>
      <c r="F21" s="224">
        <f>SUM(F12:G20)</f>
        <v>0</v>
      </c>
      <c r="G21" s="224"/>
    </row>
    <row r="22" spans="2:7" s="39" customFormat="1" ht="14.4" customHeight="1">
      <c r="B22" s="43" t="s">
        <v>112</v>
      </c>
      <c r="C22" s="225" t="str">
        <f>_xlfn.CONCAT('2b6 TO'!B2:G2)</f>
        <v xml:space="preserve">BUREAU DE LA DIRECTION DE LA DINEPA                                             </v>
      </c>
      <c r="D22" s="226"/>
      <c r="E22" s="227"/>
      <c r="F22" s="242">
        <f>'2b6 TO'!F25</f>
        <v>0</v>
      </c>
      <c r="G22" s="243"/>
    </row>
    <row r="23" spans="2:7" s="39" customFormat="1" ht="14.4" customHeight="1">
      <c r="B23" s="221" t="s">
        <v>119</v>
      </c>
      <c r="C23" s="222"/>
      <c r="D23" s="222"/>
      <c r="E23" s="223"/>
      <c r="F23" s="224">
        <f>SUM(F22)</f>
        <v>0</v>
      </c>
      <c r="G23" s="224"/>
    </row>
    <row r="24" spans="2:7" s="39" customFormat="1" ht="14.4" customHeight="1">
      <c r="B24" s="140"/>
      <c r="C24" s="141" t="s">
        <v>121</v>
      </c>
      <c r="D24" s="141"/>
      <c r="E24" s="142"/>
      <c r="F24" s="244">
        <f>F23+F21</f>
        <v>0</v>
      </c>
      <c r="G24" s="245"/>
    </row>
    <row r="25" spans="2:7" s="39" customFormat="1" ht="14.4" customHeight="1">
      <c r="B25" s="140"/>
      <c r="C25" s="141" t="s">
        <v>120</v>
      </c>
      <c r="D25" s="141"/>
      <c r="E25" s="142"/>
      <c r="F25" s="244">
        <f>F24*0.1</f>
        <v>0</v>
      </c>
      <c r="G25" s="245"/>
    </row>
    <row r="26" spans="2:7" s="39" customFormat="1" ht="14.4" customHeight="1">
      <c r="B26" s="228" t="s">
        <v>34</v>
      </c>
      <c r="C26" s="229"/>
      <c r="D26" s="229"/>
      <c r="E26" s="230"/>
      <c r="F26" s="231">
        <f>F25+F24</f>
        <v>0</v>
      </c>
      <c r="G26" s="231"/>
    </row>
    <row r="27" spans="2:7" s="39" customFormat="1" ht="11.4" customHeight="1">
      <c r="B27" s="40"/>
      <c r="D27" s="41"/>
      <c r="G27" s="65"/>
    </row>
    <row r="28" spans="2:7">
      <c r="B28" s="94"/>
      <c r="C28" s="95"/>
      <c r="D28" s="96"/>
      <c r="E28" s="26"/>
      <c r="F28" s="97"/>
      <c r="G28" s="98"/>
    </row>
    <row r="29" spans="2:7">
      <c r="B29" s="94"/>
      <c r="C29" s="95"/>
      <c r="D29" s="96"/>
      <c r="E29" s="26"/>
      <c r="F29" s="97"/>
      <c r="G29" s="98"/>
    </row>
    <row r="30" spans="2:7">
      <c r="B30" s="94"/>
      <c r="C30" s="95"/>
      <c r="D30" s="96"/>
      <c r="E30" s="26"/>
      <c r="F30" s="97"/>
      <c r="G30" s="98"/>
    </row>
    <row r="31" spans="2:7">
      <c r="B31" s="94"/>
      <c r="C31" s="95"/>
      <c r="D31" s="96"/>
      <c r="E31" s="26"/>
      <c r="F31" s="97"/>
      <c r="G31" s="98"/>
    </row>
    <row r="32" spans="2:7">
      <c r="B32" s="94"/>
      <c r="C32" s="95"/>
      <c r="D32" s="96"/>
      <c r="E32" s="26"/>
      <c r="F32" s="97"/>
      <c r="G32" s="98"/>
    </row>
    <row r="33" spans="2:7">
      <c r="B33" s="94"/>
      <c r="C33" s="95"/>
      <c r="D33" s="96"/>
      <c r="E33" s="26"/>
      <c r="F33" s="97"/>
      <c r="G33" s="98"/>
    </row>
    <row r="34" spans="2:7">
      <c r="B34" s="94"/>
      <c r="C34" s="95"/>
      <c r="D34" s="96"/>
      <c r="E34" s="26"/>
      <c r="F34" s="97"/>
      <c r="G34" s="98"/>
    </row>
    <row r="35" spans="2:7">
      <c r="B35" s="94"/>
      <c r="C35" s="95"/>
      <c r="D35" s="96"/>
      <c r="E35" s="26"/>
      <c r="F35" s="97"/>
      <c r="G35" s="98"/>
    </row>
    <row r="36" spans="2:7">
      <c r="B36" s="94"/>
      <c r="C36" s="95"/>
      <c r="D36" s="96"/>
      <c r="E36" s="26"/>
      <c r="F36" s="97"/>
      <c r="G36" s="98"/>
    </row>
    <row r="37" spans="2:7">
      <c r="B37" s="94"/>
      <c r="C37" s="95"/>
      <c r="D37" s="96"/>
      <c r="E37" s="26"/>
      <c r="F37" s="97"/>
      <c r="G37" s="98"/>
    </row>
    <row r="38" spans="2:7">
      <c r="B38" s="94"/>
      <c r="C38" s="95"/>
      <c r="D38" s="96"/>
      <c r="E38" s="26"/>
      <c r="F38" s="97"/>
      <c r="G38" s="98"/>
    </row>
    <row r="39" spans="2:7">
      <c r="B39" s="94"/>
      <c r="C39" s="95"/>
      <c r="D39" s="96"/>
      <c r="E39" s="26"/>
      <c r="F39" s="97"/>
      <c r="G39" s="98"/>
    </row>
    <row r="40" spans="2:7">
      <c r="B40" s="94"/>
      <c r="C40" s="95"/>
      <c r="D40" s="96"/>
      <c r="E40" s="26"/>
      <c r="F40" s="97"/>
      <c r="G40" s="98"/>
    </row>
    <row r="41" spans="2:7">
      <c r="B41" s="94"/>
      <c r="C41" s="95"/>
      <c r="D41" s="96"/>
      <c r="E41" s="26"/>
      <c r="F41" s="97"/>
      <c r="G41" s="98"/>
    </row>
    <row r="42" spans="2:7">
      <c r="B42" s="94"/>
      <c r="C42" s="95"/>
      <c r="D42" s="96"/>
      <c r="E42" s="26"/>
      <c r="F42" s="97"/>
      <c r="G42" s="98"/>
    </row>
    <row r="43" spans="2:7">
      <c r="B43" s="94"/>
      <c r="C43" s="95"/>
      <c r="D43" s="96"/>
      <c r="E43" s="26"/>
      <c r="F43" s="97"/>
      <c r="G43" s="98"/>
    </row>
    <row r="44" spans="2:7">
      <c r="B44" s="94"/>
      <c r="C44" s="95"/>
      <c r="D44" s="96"/>
      <c r="E44" s="26"/>
      <c r="F44" s="97"/>
      <c r="G44" s="98"/>
    </row>
    <row r="45" spans="2:7">
      <c r="B45" s="94"/>
      <c r="C45" s="95"/>
      <c r="D45" s="96"/>
      <c r="E45" s="26"/>
      <c r="F45" s="97"/>
      <c r="G45" s="98"/>
    </row>
    <row r="46" spans="2:7">
      <c r="B46" s="94"/>
      <c r="C46" s="95"/>
      <c r="D46" s="96"/>
      <c r="E46" s="26"/>
      <c r="F46" s="97"/>
      <c r="G46" s="98"/>
    </row>
    <row r="47" spans="2:7">
      <c r="B47" s="94"/>
      <c r="C47" s="95"/>
      <c r="D47" s="96"/>
      <c r="E47" s="26"/>
      <c r="F47" s="97"/>
      <c r="G47" s="98"/>
    </row>
    <row r="48" spans="2:7">
      <c r="B48" s="94"/>
      <c r="C48" s="95"/>
      <c r="D48" s="96"/>
      <c r="E48" s="26"/>
      <c r="F48" s="97"/>
      <c r="G48" s="98"/>
    </row>
    <row r="49" spans="2:7">
      <c r="B49" s="94"/>
      <c r="C49" s="95"/>
      <c r="D49" s="96"/>
      <c r="E49" s="26"/>
      <c r="F49" s="97"/>
      <c r="G49" s="98"/>
    </row>
    <row r="50" spans="2:7">
      <c r="B50" s="94"/>
      <c r="C50" s="95"/>
      <c r="D50" s="96"/>
      <c r="E50" s="26"/>
      <c r="F50" s="97"/>
      <c r="G50" s="98"/>
    </row>
    <row r="51" spans="2:7">
      <c r="B51" s="94"/>
      <c r="C51" s="95"/>
      <c r="D51" s="96"/>
      <c r="E51" s="26"/>
      <c r="F51" s="97"/>
      <c r="G51" s="98"/>
    </row>
    <row r="52" spans="2:7">
      <c r="B52" s="94"/>
      <c r="C52" s="95"/>
      <c r="D52" s="96"/>
      <c r="E52" s="26"/>
      <c r="F52" s="97"/>
      <c r="G52" s="98"/>
    </row>
    <row r="53" spans="2:7">
      <c r="B53" s="94"/>
      <c r="C53" s="95"/>
      <c r="D53" s="96"/>
      <c r="E53" s="26"/>
      <c r="F53" s="97"/>
      <c r="G53" s="98"/>
    </row>
    <row r="54" spans="2:7">
      <c r="B54" s="94"/>
      <c r="C54" s="95"/>
      <c r="D54" s="96"/>
      <c r="E54" s="26"/>
      <c r="F54" s="97"/>
      <c r="G54" s="98"/>
    </row>
    <row r="55" spans="2:7">
      <c r="B55" s="94"/>
      <c r="C55" s="95"/>
      <c r="D55" s="96"/>
      <c r="E55" s="26"/>
      <c r="F55" s="97"/>
      <c r="G55" s="98"/>
    </row>
    <row r="56" spans="2:7">
      <c r="B56" s="94"/>
      <c r="C56" s="95"/>
      <c r="D56" s="96"/>
      <c r="E56" s="26"/>
      <c r="F56" s="97"/>
      <c r="G56" s="98"/>
    </row>
    <row r="57" spans="2:7">
      <c r="B57" s="94"/>
      <c r="C57" s="95"/>
      <c r="D57" s="96"/>
      <c r="E57" s="26"/>
      <c r="F57" s="97"/>
      <c r="G57" s="98"/>
    </row>
    <row r="58" spans="2:7">
      <c r="B58" s="94"/>
      <c r="C58" s="95"/>
      <c r="D58" s="96"/>
      <c r="E58" s="26"/>
      <c r="F58" s="97"/>
      <c r="G58" s="98"/>
    </row>
    <row r="59" spans="2:7">
      <c r="B59" s="94"/>
      <c r="C59" s="95"/>
      <c r="D59" s="96"/>
      <c r="E59" s="26"/>
      <c r="F59" s="97"/>
      <c r="G59" s="98"/>
    </row>
    <row r="60" spans="2:7">
      <c r="B60" s="94"/>
      <c r="C60" s="95"/>
      <c r="D60" s="96"/>
      <c r="E60" s="26"/>
      <c r="F60" s="97"/>
      <c r="G60" s="98"/>
    </row>
    <row r="61" spans="2:7">
      <c r="B61" s="94"/>
      <c r="C61" s="95"/>
      <c r="D61" s="96"/>
      <c r="E61" s="26"/>
      <c r="F61" s="97"/>
      <c r="G61" s="98"/>
    </row>
    <row r="62" spans="2:7">
      <c r="B62" s="94"/>
      <c r="C62" s="95"/>
      <c r="D62" s="96"/>
      <c r="E62" s="26"/>
      <c r="F62" s="97"/>
      <c r="G62" s="98"/>
    </row>
    <row r="63" spans="2:7">
      <c r="B63" s="94"/>
      <c r="C63" s="95"/>
      <c r="D63" s="96"/>
      <c r="E63" s="26"/>
      <c r="F63" s="97"/>
      <c r="G63" s="98"/>
    </row>
    <row r="64" spans="2:7">
      <c r="B64" s="94"/>
      <c r="C64" s="95"/>
      <c r="D64" s="96"/>
      <c r="E64" s="26"/>
      <c r="F64" s="97"/>
      <c r="G64" s="98"/>
    </row>
  </sheetData>
  <mergeCells count="42">
    <mergeCell ref="B1:G1"/>
    <mergeCell ref="B2:G2"/>
    <mergeCell ref="B3:G3"/>
    <mergeCell ref="B4:C4"/>
    <mergeCell ref="D4:G4"/>
    <mergeCell ref="B10:G10"/>
    <mergeCell ref="F18:G18"/>
    <mergeCell ref="F19:G19"/>
    <mergeCell ref="F20:G20"/>
    <mergeCell ref="B5:C5"/>
    <mergeCell ref="D5:G5"/>
    <mergeCell ref="B6:C6"/>
    <mergeCell ref="D6:G6"/>
    <mergeCell ref="B7:F7"/>
    <mergeCell ref="B8:D9"/>
    <mergeCell ref="C14:E14"/>
    <mergeCell ref="C15:E15"/>
    <mergeCell ref="C16:E16"/>
    <mergeCell ref="C17:E17"/>
    <mergeCell ref="C18:E18"/>
    <mergeCell ref="C19:E19"/>
    <mergeCell ref="B26:E26"/>
    <mergeCell ref="F26:G26"/>
    <mergeCell ref="C11:E11"/>
    <mergeCell ref="F11:G11"/>
    <mergeCell ref="C12:E12"/>
    <mergeCell ref="F12:G12"/>
    <mergeCell ref="B21:E21"/>
    <mergeCell ref="F21:G21"/>
    <mergeCell ref="F14:G14"/>
    <mergeCell ref="F15:G15"/>
    <mergeCell ref="F16:G16"/>
    <mergeCell ref="F17:G17"/>
    <mergeCell ref="F22:G22"/>
    <mergeCell ref="F24:G24"/>
    <mergeCell ref="F25:G25"/>
    <mergeCell ref="C13:E13"/>
    <mergeCell ref="C20:E20"/>
    <mergeCell ref="F13:G13"/>
    <mergeCell ref="B23:E23"/>
    <mergeCell ref="F23:G23"/>
    <mergeCell ref="C22:E22"/>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1" manualBreakCount="1">
    <brk id="26" min="1" max="5"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2"/>
  <sheetViews>
    <sheetView view="pageBreakPreview" topLeftCell="A25" zoomScaleNormal="100" zoomScaleSheetLayoutView="100" workbookViewId="0">
      <selection activeCell="C39" sqref="C39"/>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144" customWidth="1"/>
    <col min="6" max="6" width="20.453125" style="6" customWidth="1"/>
    <col min="7" max="7" width="24.36328125" style="143" bestFit="1" customWidth="1"/>
    <col min="8" max="16384" width="11.453125" style="11"/>
  </cols>
  <sheetData>
    <row r="1" spans="1:8" s="29" customFormat="1" ht="39" customHeight="1">
      <c r="A1" s="28"/>
      <c r="B1" s="264" t="s">
        <v>65</v>
      </c>
      <c r="C1" s="265"/>
      <c r="D1" s="265"/>
      <c r="E1" s="265"/>
      <c r="F1" s="265"/>
      <c r="G1" s="266"/>
    </row>
    <row r="2" spans="1:8" s="29" customFormat="1" ht="108" customHeight="1">
      <c r="A2" s="30"/>
      <c r="B2" s="267" t="s">
        <v>118</v>
      </c>
      <c r="C2" s="268"/>
      <c r="D2" s="268"/>
      <c r="E2" s="268"/>
      <c r="F2" s="268"/>
      <c r="G2" s="269"/>
    </row>
    <row r="3" spans="1:8" s="29" customFormat="1" ht="129.65" customHeight="1">
      <c r="A3" s="30"/>
      <c r="B3" s="267" t="s">
        <v>99</v>
      </c>
      <c r="C3" s="268"/>
      <c r="D3" s="268"/>
      <c r="E3" s="268"/>
      <c r="F3" s="268"/>
      <c r="G3" s="269"/>
    </row>
    <row r="4" spans="1:8" s="29" customFormat="1" ht="35.9" customHeight="1">
      <c r="A4" s="30"/>
      <c r="B4" s="270"/>
      <c r="C4" s="271"/>
      <c r="D4" s="271"/>
      <c r="E4" s="271"/>
      <c r="F4" s="271"/>
      <c r="G4" s="272"/>
    </row>
    <row r="5" spans="1:8" s="29" customFormat="1" ht="54.65" customHeight="1">
      <c r="A5" s="30"/>
      <c r="B5" s="306" t="s">
        <v>13</v>
      </c>
      <c r="C5" s="248"/>
      <c r="D5" s="273" t="s">
        <v>14</v>
      </c>
      <c r="E5" s="273"/>
      <c r="F5" s="273"/>
      <c r="G5" s="274"/>
    </row>
    <row r="6" spans="1:8" s="29" customFormat="1" ht="77" customHeight="1">
      <c r="A6" s="30"/>
      <c r="B6" s="306" t="s">
        <v>15</v>
      </c>
      <c r="C6" s="248"/>
      <c r="D6" s="249"/>
      <c r="E6" s="249"/>
      <c r="F6" s="249"/>
      <c r="G6" s="250"/>
    </row>
    <row r="7" spans="1:8" s="29" customFormat="1" ht="52.4" customHeight="1">
      <c r="A7" s="30"/>
      <c r="B7" s="306" t="s">
        <v>16</v>
      </c>
      <c r="C7" s="248"/>
      <c r="D7" s="251"/>
      <c r="E7" s="251"/>
      <c r="F7" s="251"/>
      <c r="G7" s="252"/>
    </row>
    <row r="8" spans="1:8" s="29" customFormat="1" ht="52.65" customHeight="1">
      <c r="A8" s="30"/>
      <c r="B8" s="253" t="s">
        <v>17</v>
      </c>
      <c r="C8" s="254"/>
      <c r="D8" s="254"/>
      <c r="E8" s="254"/>
      <c r="F8" s="255"/>
      <c r="G8" s="193" t="s">
        <v>36</v>
      </c>
    </row>
    <row r="9" spans="1:8" s="29" customFormat="1" ht="27" customHeight="1">
      <c r="A9" s="30"/>
      <c r="B9" s="305"/>
      <c r="C9" s="257"/>
      <c r="D9" s="258"/>
      <c r="E9" s="31" t="s">
        <v>18</v>
      </c>
      <c r="F9" s="32" t="s">
        <v>19</v>
      </c>
      <c r="G9" s="192" t="s">
        <v>20</v>
      </c>
    </row>
    <row r="10" spans="1:8" s="29" customFormat="1" ht="13.25" customHeight="1">
      <c r="A10" s="30"/>
      <c r="B10" s="259"/>
      <c r="C10" s="260"/>
      <c r="D10" s="260"/>
      <c r="E10" s="33" t="s">
        <v>12</v>
      </c>
      <c r="F10" s="33" t="s">
        <v>35</v>
      </c>
      <c r="G10" s="191" t="s">
        <v>41</v>
      </c>
      <c r="H10" s="34"/>
    </row>
    <row r="11" spans="1:8" s="34" customFormat="1" ht="13.25" customHeight="1">
      <c r="A11" s="30"/>
      <c r="B11" s="306" t="s">
        <v>21</v>
      </c>
      <c r="C11" s="248"/>
      <c r="D11" s="275"/>
      <c r="E11" s="35" t="s">
        <v>22</v>
      </c>
      <c r="F11" s="307" t="s">
        <v>80</v>
      </c>
      <c r="G11" s="308" t="s">
        <v>23</v>
      </c>
    </row>
    <row r="12" spans="1:8" s="29" customFormat="1" ht="38" customHeight="1">
      <c r="A12" s="30"/>
      <c r="B12" s="310" t="s">
        <v>24</v>
      </c>
      <c r="C12" s="281"/>
      <c r="D12" s="282"/>
      <c r="E12" s="36">
        <v>23314</v>
      </c>
      <c r="F12" s="277"/>
      <c r="G12" s="30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45527</v>
      </c>
      <c r="C16" s="76" t="s">
        <v>29</v>
      </c>
      <c r="D16" s="292" t="s">
        <v>30</v>
      </c>
      <c r="E16" s="293"/>
      <c r="F16" s="293"/>
      <c r="G16" s="294"/>
    </row>
    <row r="17" spans="1:11" s="29" customFormat="1" ht="13.4" customHeight="1">
      <c r="A17" s="30"/>
      <c r="B17" s="75"/>
      <c r="C17" s="190"/>
      <c r="D17" s="313"/>
      <c r="E17" s="296"/>
      <c r="F17" s="296"/>
      <c r="G17" s="297"/>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189"/>
      <c r="H20" s="39"/>
      <c r="I20" s="39"/>
      <c r="J20" s="39"/>
      <c r="K20" s="39"/>
    </row>
    <row r="21" spans="1:11" s="39" customFormat="1" ht="14">
      <c r="A21" s="30"/>
      <c r="B21" s="40"/>
      <c r="D21" s="41"/>
      <c r="G21" s="188"/>
    </row>
    <row r="22" spans="1:11" s="39" customFormat="1" ht="17.5">
      <c r="A22" s="30"/>
      <c r="B22" s="246" t="s">
        <v>31</v>
      </c>
      <c r="C22" s="246"/>
      <c r="D22" s="246"/>
      <c r="E22" s="246"/>
      <c r="F22" s="246"/>
      <c r="G22" s="246"/>
    </row>
    <row r="23" spans="1:11" s="39" customFormat="1" ht="15.65" customHeight="1">
      <c r="A23" s="30"/>
      <c r="B23" s="42" t="s">
        <v>0</v>
      </c>
      <c r="C23" s="311" t="s">
        <v>32</v>
      </c>
      <c r="D23" s="233"/>
      <c r="E23" s="234"/>
      <c r="F23" s="312" t="s">
        <v>33</v>
      </c>
      <c r="G23" s="236"/>
    </row>
    <row r="24" spans="1:11" s="39" customFormat="1" ht="14">
      <c r="B24" s="43"/>
      <c r="C24" s="314" t="str">
        <f>C32</f>
        <v>Thématique Energie</v>
      </c>
      <c r="D24" s="302"/>
      <c r="E24" s="302"/>
      <c r="F24" s="319"/>
      <c r="G24" s="303"/>
    </row>
    <row r="25" spans="1:11" s="39" customFormat="1" ht="14.4" customHeight="1">
      <c r="B25" s="221" t="s">
        <v>66</v>
      </c>
      <c r="C25" s="222"/>
      <c r="D25" s="222"/>
      <c r="E25" s="223"/>
      <c r="F25" s="316">
        <f>G65</f>
        <v>0</v>
      </c>
      <c r="G25" s="316"/>
    </row>
    <row r="26" spans="1:11" s="39" customFormat="1" ht="14.4" customHeight="1">
      <c r="B26" s="221" t="s">
        <v>67</v>
      </c>
      <c r="C26" s="222"/>
      <c r="D26" s="222"/>
      <c r="E26" s="223"/>
      <c r="F26" s="316">
        <f>F25*0.1</f>
        <v>0</v>
      </c>
      <c r="G26" s="316"/>
    </row>
    <row r="27" spans="1:11" s="39" customFormat="1" ht="14.4" customHeight="1">
      <c r="B27" s="228" t="s">
        <v>34</v>
      </c>
      <c r="C27" s="229"/>
      <c r="D27" s="229"/>
      <c r="E27" s="230"/>
      <c r="F27" s="317">
        <f>F26+F25</f>
        <v>0</v>
      </c>
      <c r="G27" s="317"/>
    </row>
    <row r="28" spans="1:11" s="39" customFormat="1" ht="11.4" customHeight="1">
      <c r="B28" s="40"/>
      <c r="D28" s="41"/>
      <c r="G28" s="188"/>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187" t="s">
        <v>33</v>
      </c>
    </row>
    <row r="31" spans="1:11" s="39" customFormat="1" ht="6.65" customHeight="1">
      <c r="B31" s="48"/>
      <c r="C31" s="48"/>
      <c r="D31" s="49"/>
      <c r="E31" s="50"/>
      <c r="F31" s="50"/>
      <c r="G31" s="186"/>
    </row>
    <row r="32" spans="1:11" s="39" customFormat="1" ht="15">
      <c r="B32" s="51"/>
      <c r="C32" s="52" t="s">
        <v>42</v>
      </c>
      <c r="D32" s="53"/>
      <c r="E32" s="54"/>
      <c r="F32" s="55"/>
      <c r="G32" s="185"/>
    </row>
    <row r="33" spans="2:7" ht="28.5" customHeight="1">
      <c r="B33" s="56">
        <v>0</v>
      </c>
      <c r="C33" s="21" t="s">
        <v>11</v>
      </c>
      <c r="D33" s="19"/>
      <c r="E33" s="184"/>
      <c r="F33" s="20"/>
      <c r="G33" s="183"/>
    </row>
    <row r="34" spans="2:7" ht="42.75" customHeight="1">
      <c r="B34" s="57"/>
      <c r="C34" s="3" t="s">
        <v>6</v>
      </c>
      <c r="D34" s="9"/>
      <c r="E34" s="173"/>
      <c r="F34" s="12"/>
      <c r="G34" s="209"/>
    </row>
    <row r="35" spans="2:7" ht="28.75" customHeight="1">
      <c r="B35" s="58"/>
      <c r="C35" s="4" t="s">
        <v>123</v>
      </c>
      <c r="D35" s="8"/>
      <c r="E35" s="153"/>
      <c r="F35" s="13"/>
      <c r="G35" s="196"/>
    </row>
    <row r="36" spans="2:7" ht="27.75" customHeight="1">
      <c r="B36" s="58"/>
      <c r="C36" s="4" t="s">
        <v>1</v>
      </c>
      <c r="D36" s="8"/>
      <c r="E36" s="153"/>
      <c r="F36" s="13"/>
      <c r="G36" s="196"/>
    </row>
    <row r="37" spans="2:7">
      <c r="B37" s="58"/>
      <c r="C37" s="4" t="s">
        <v>2</v>
      </c>
      <c r="D37" s="8"/>
      <c r="E37" s="153"/>
      <c r="F37" s="13"/>
      <c r="G37" s="196"/>
    </row>
    <row r="38" spans="2:7" ht="15.75" customHeight="1">
      <c r="B38" s="58"/>
      <c r="C38" s="4" t="s">
        <v>3</v>
      </c>
      <c r="D38" s="8"/>
      <c r="E38" s="153"/>
      <c r="F38" s="13"/>
      <c r="G38" s="196"/>
    </row>
    <row r="39" spans="2:7" ht="39">
      <c r="B39" s="58"/>
      <c r="C39" s="4" t="s">
        <v>125</v>
      </c>
      <c r="D39" s="8"/>
      <c r="E39" s="153"/>
      <c r="F39" s="13"/>
      <c r="G39" s="196"/>
    </row>
    <row r="40" spans="2:7" ht="39" customHeight="1">
      <c r="B40" s="58"/>
      <c r="C40" s="4" t="s">
        <v>124</v>
      </c>
      <c r="D40" s="8"/>
      <c r="E40" s="153"/>
      <c r="F40" s="13"/>
      <c r="G40" s="196"/>
    </row>
    <row r="41" spans="2:7" ht="30" customHeight="1">
      <c r="B41" s="58"/>
      <c r="C41" s="4" t="s">
        <v>126</v>
      </c>
      <c r="D41" s="8"/>
      <c r="E41" s="153"/>
      <c r="F41" s="13"/>
      <c r="G41" s="196"/>
    </row>
    <row r="42" spans="2:7" ht="27.75" customHeight="1">
      <c r="B42" s="58"/>
      <c r="C42" s="4" t="s">
        <v>4</v>
      </c>
      <c r="D42" s="8"/>
      <c r="E42" s="153"/>
      <c r="F42" s="13"/>
      <c r="G42" s="196"/>
    </row>
    <row r="43" spans="2:7">
      <c r="B43" s="58"/>
      <c r="C43" s="2" t="s">
        <v>7</v>
      </c>
      <c r="D43" s="8"/>
      <c r="E43" s="153"/>
      <c r="F43" s="13"/>
      <c r="G43" s="196"/>
    </row>
    <row r="44" spans="2:7" ht="87" customHeight="1">
      <c r="B44" s="59"/>
      <c r="C44" s="1" t="s">
        <v>127</v>
      </c>
      <c r="D44" s="7"/>
      <c r="E44" s="179"/>
      <c r="F44" s="14"/>
      <c r="G44" s="208"/>
    </row>
    <row r="45" spans="2:7" s="18" customFormat="1" ht="24.65" customHeight="1">
      <c r="B45" s="56">
        <v>1</v>
      </c>
      <c r="C45" s="100" t="s">
        <v>58</v>
      </c>
      <c r="D45" s="107"/>
      <c r="E45" s="176"/>
      <c r="F45" s="116"/>
      <c r="G45" s="207"/>
    </row>
    <row r="46" spans="2:7">
      <c r="B46" s="90"/>
      <c r="C46" s="16" t="s">
        <v>5</v>
      </c>
      <c r="D46" s="113"/>
      <c r="E46" s="173"/>
      <c r="F46" s="206"/>
      <c r="G46" s="205"/>
    </row>
    <row r="47" spans="2:7" ht="52.25" customHeight="1">
      <c r="B47" s="90"/>
      <c r="C47" s="91" t="s">
        <v>45</v>
      </c>
      <c r="D47" s="92"/>
      <c r="E47" s="153"/>
      <c r="F47" s="204"/>
      <c r="G47" s="203"/>
    </row>
    <row r="48" spans="2:7">
      <c r="B48" s="82" t="s">
        <v>43</v>
      </c>
      <c r="C48" s="123" t="s">
        <v>46</v>
      </c>
      <c r="D48" s="92"/>
      <c r="E48" s="153"/>
      <c r="F48" s="204"/>
      <c r="G48" s="203"/>
    </row>
    <row r="49" spans="2:7">
      <c r="B49" s="60"/>
      <c r="C49" s="318" t="s">
        <v>55</v>
      </c>
      <c r="D49" s="108"/>
      <c r="E49" s="153"/>
      <c r="F49" s="204"/>
      <c r="G49" s="203"/>
    </row>
    <row r="50" spans="2:7">
      <c r="B50" s="60"/>
      <c r="C50" s="304"/>
      <c r="D50" s="108"/>
      <c r="E50" s="153"/>
      <c r="F50" s="204"/>
      <c r="G50" s="203"/>
    </row>
    <row r="51" spans="2:7">
      <c r="B51" s="60"/>
      <c r="C51" s="304"/>
      <c r="D51" s="108"/>
      <c r="E51" s="153"/>
      <c r="F51" s="204"/>
      <c r="G51" s="203"/>
    </row>
    <row r="52" spans="2:7" ht="100.25" customHeight="1">
      <c r="B52" s="60"/>
      <c r="C52" s="304"/>
      <c r="D52" s="108"/>
      <c r="E52" s="153"/>
      <c r="F52" s="204"/>
      <c r="G52" s="203"/>
    </row>
    <row r="53" spans="2:7" ht="19.75" customHeight="1">
      <c r="B53" s="61"/>
      <c r="C53" s="102" t="s">
        <v>9</v>
      </c>
      <c r="D53" s="138" t="s">
        <v>52</v>
      </c>
      <c r="E53" s="163">
        <v>1</v>
      </c>
      <c r="F53" s="200"/>
      <c r="G53" s="199">
        <f>F53*E53</f>
        <v>0</v>
      </c>
    </row>
    <row r="54" spans="2:7" ht="25.75" customHeight="1">
      <c r="B54" s="89">
        <v>2</v>
      </c>
      <c r="C54" s="103" t="s">
        <v>59</v>
      </c>
      <c r="D54" s="106"/>
      <c r="E54" s="168"/>
      <c r="F54" s="202"/>
      <c r="G54" s="201"/>
    </row>
    <row r="55" spans="2:7" ht="14">
      <c r="B55" s="111"/>
      <c r="C55" s="15" t="s">
        <v>5</v>
      </c>
      <c r="D55" s="8"/>
      <c r="E55" s="9"/>
      <c r="F55" s="9"/>
      <c r="G55" s="9"/>
    </row>
    <row r="56" spans="2:7" ht="46.25" customHeight="1">
      <c r="B56" s="105"/>
      <c r="C56" s="87" t="s">
        <v>47</v>
      </c>
      <c r="D56" s="125"/>
      <c r="E56" s="125"/>
      <c r="F56" s="125"/>
      <c r="G56" s="125"/>
    </row>
    <row r="57" spans="2:7" ht="17.399999999999999" customHeight="1">
      <c r="B57" s="90" t="s">
        <v>44</v>
      </c>
      <c r="C57" s="123" t="s">
        <v>48</v>
      </c>
      <c r="D57" s="125"/>
      <c r="E57" s="125"/>
      <c r="F57" s="125"/>
      <c r="G57" s="125"/>
    </row>
    <row r="58" spans="2:7" ht="128.4" customHeight="1">
      <c r="B58" s="130" t="s">
        <v>49</v>
      </c>
      <c r="C58" s="131" t="s">
        <v>56</v>
      </c>
      <c r="D58" s="132"/>
      <c r="E58" s="127"/>
      <c r="F58" s="127"/>
      <c r="G58" s="127"/>
    </row>
    <row r="59" spans="2:7" ht="14">
      <c r="B59" s="111"/>
      <c r="C59" s="124" t="s">
        <v>77</v>
      </c>
      <c r="D59" s="122" t="s">
        <v>10</v>
      </c>
      <c r="E59" s="122">
        <v>3</v>
      </c>
      <c r="F59" s="213"/>
      <c r="G59" s="139">
        <f>F59*E59</f>
        <v>0</v>
      </c>
    </row>
    <row r="60" spans="2:7" ht="14">
      <c r="B60" s="111"/>
      <c r="C60" s="124" t="s">
        <v>83</v>
      </c>
      <c r="D60" s="122" t="s">
        <v>10</v>
      </c>
      <c r="E60" s="122">
        <v>3</v>
      </c>
      <c r="F60" s="213"/>
      <c r="G60" s="139">
        <f>F60*E60</f>
        <v>0</v>
      </c>
    </row>
    <row r="61" spans="2:7" ht="27" customHeight="1">
      <c r="B61" s="82">
        <v>3</v>
      </c>
      <c r="C61" s="85" t="s">
        <v>57</v>
      </c>
      <c r="D61" s="85"/>
      <c r="E61" s="85"/>
      <c r="F61" s="85"/>
      <c r="G61" s="129"/>
    </row>
    <row r="62" spans="2:7">
      <c r="B62" s="82" t="s">
        <v>53</v>
      </c>
      <c r="C62" s="83" t="s">
        <v>54</v>
      </c>
      <c r="D62" s="86"/>
      <c r="E62" s="153"/>
      <c r="F62" s="197"/>
      <c r="G62" s="196"/>
    </row>
    <row r="63" spans="2:7" ht="221">
      <c r="B63" s="82"/>
      <c r="C63" s="4" t="s">
        <v>98</v>
      </c>
      <c r="D63" s="86"/>
      <c r="E63" s="153"/>
      <c r="F63" s="197"/>
      <c r="G63" s="196"/>
    </row>
    <row r="64" spans="2:7">
      <c r="B64" s="84"/>
      <c r="C64" s="133" t="s">
        <v>9</v>
      </c>
      <c r="D64" s="134" t="s">
        <v>8</v>
      </c>
      <c r="E64" s="150">
        <v>1</v>
      </c>
      <c r="F64" s="195"/>
      <c r="G64" s="194">
        <f>F64*E64</f>
        <v>0</v>
      </c>
    </row>
    <row r="65" spans="2:7" ht="17.5">
      <c r="B65" s="298" t="s">
        <v>68</v>
      </c>
      <c r="C65" s="299"/>
      <c r="D65" s="300"/>
      <c r="E65" s="300"/>
      <c r="F65" s="301"/>
      <c r="G65" s="147">
        <f>G64+G59+G60+G53</f>
        <v>0</v>
      </c>
    </row>
    <row r="66" spans="2:7">
      <c r="B66" s="94"/>
      <c r="C66" s="95"/>
      <c r="D66" s="96"/>
      <c r="E66" s="146"/>
      <c r="F66" s="97"/>
      <c r="G66" s="145"/>
    </row>
    <row r="67" spans="2:7">
      <c r="B67" s="94"/>
      <c r="C67" s="95"/>
      <c r="D67" s="96"/>
      <c r="E67" s="146"/>
      <c r="F67" s="97"/>
      <c r="G67" s="145"/>
    </row>
    <row r="68" spans="2:7">
      <c r="B68" s="94"/>
      <c r="C68" s="95"/>
      <c r="D68" s="96"/>
      <c r="E68" s="146"/>
      <c r="F68" s="97"/>
      <c r="G68" s="145"/>
    </row>
    <row r="69" spans="2:7">
      <c r="B69" s="94"/>
      <c r="C69" s="95"/>
      <c r="D69" s="96"/>
      <c r="E69" s="146"/>
      <c r="F69" s="97"/>
      <c r="G69" s="145"/>
    </row>
    <row r="70" spans="2:7">
      <c r="B70" s="94"/>
      <c r="C70" s="95"/>
      <c r="D70" s="96"/>
      <c r="E70" s="146"/>
      <c r="F70" s="97"/>
      <c r="G70" s="145"/>
    </row>
    <row r="71" spans="2:7">
      <c r="B71" s="94"/>
      <c r="C71" s="95"/>
      <c r="D71" s="96"/>
      <c r="E71" s="146"/>
      <c r="F71" s="97"/>
      <c r="G71" s="145"/>
    </row>
    <row r="72" spans="2:7">
      <c r="B72" s="94"/>
      <c r="C72" s="95"/>
      <c r="D72" s="96"/>
      <c r="E72" s="146"/>
      <c r="F72" s="97"/>
      <c r="G72" s="145"/>
    </row>
    <row r="73" spans="2:7">
      <c r="B73" s="94"/>
      <c r="C73" s="95"/>
      <c r="D73" s="96"/>
      <c r="E73" s="146"/>
      <c r="F73" s="97"/>
      <c r="G73" s="145"/>
    </row>
    <row r="74" spans="2:7">
      <c r="B74" s="94"/>
      <c r="C74" s="95"/>
      <c r="D74" s="96"/>
      <c r="E74" s="146"/>
      <c r="F74" s="97"/>
      <c r="G74" s="145"/>
    </row>
    <row r="75" spans="2:7">
      <c r="B75" s="94"/>
      <c r="C75" s="95"/>
      <c r="D75" s="96"/>
      <c r="E75" s="146"/>
      <c r="F75" s="97"/>
      <c r="G75" s="145"/>
    </row>
    <row r="76" spans="2:7">
      <c r="B76" s="94"/>
      <c r="C76" s="95"/>
      <c r="D76" s="96"/>
      <c r="E76" s="146"/>
      <c r="F76" s="97"/>
      <c r="G76" s="145"/>
    </row>
    <row r="77" spans="2:7">
      <c r="B77" s="94"/>
      <c r="C77" s="95"/>
      <c r="D77" s="96"/>
      <c r="E77" s="146"/>
      <c r="F77" s="97"/>
      <c r="G77" s="145"/>
    </row>
    <row r="78" spans="2:7">
      <c r="B78" s="94"/>
      <c r="C78" s="95"/>
      <c r="D78" s="96"/>
      <c r="E78" s="146"/>
      <c r="F78" s="97"/>
      <c r="G78" s="145"/>
    </row>
    <row r="79" spans="2:7">
      <c r="B79" s="94"/>
      <c r="C79" s="95"/>
      <c r="D79" s="96"/>
      <c r="E79" s="146"/>
      <c r="F79" s="97"/>
      <c r="G79" s="145"/>
    </row>
    <row r="80" spans="2:7">
      <c r="B80" s="94"/>
      <c r="C80" s="95"/>
      <c r="D80" s="96"/>
      <c r="E80" s="146"/>
      <c r="F80" s="97"/>
      <c r="G80" s="145"/>
    </row>
    <row r="81" spans="2:7">
      <c r="B81" s="94"/>
      <c r="C81" s="95"/>
      <c r="D81" s="96"/>
      <c r="E81" s="146"/>
      <c r="F81" s="97"/>
      <c r="G81" s="145"/>
    </row>
    <row r="82" spans="2:7">
      <c r="B82" s="94"/>
      <c r="C82" s="95"/>
      <c r="D82" s="96"/>
      <c r="E82" s="146"/>
      <c r="F82" s="97"/>
      <c r="G82" s="145"/>
    </row>
    <row r="83" spans="2:7">
      <c r="B83" s="94"/>
      <c r="C83" s="95"/>
      <c r="D83" s="96"/>
      <c r="E83" s="146"/>
      <c r="F83" s="97"/>
      <c r="G83" s="145"/>
    </row>
    <row r="84" spans="2:7">
      <c r="B84" s="94"/>
      <c r="C84" s="95"/>
      <c r="D84" s="96"/>
      <c r="E84" s="146"/>
      <c r="F84" s="97"/>
      <c r="G84" s="145"/>
    </row>
    <row r="85" spans="2:7">
      <c r="B85" s="94"/>
      <c r="C85" s="95"/>
      <c r="D85" s="96"/>
      <c r="E85" s="146"/>
      <c r="F85" s="97"/>
      <c r="G85" s="145"/>
    </row>
    <row r="86" spans="2:7">
      <c r="B86" s="94"/>
      <c r="C86" s="95"/>
      <c r="D86" s="96"/>
      <c r="E86" s="146"/>
      <c r="F86" s="97"/>
      <c r="G86" s="145"/>
    </row>
    <row r="87" spans="2:7">
      <c r="B87" s="94"/>
      <c r="C87" s="95"/>
      <c r="D87" s="96"/>
      <c r="E87" s="146"/>
      <c r="F87" s="97"/>
      <c r="G87" s="145"/>
    </row>
    <row r="88" spans="2:7">
      <c r="B88" s="94"/>
      <c r="C88" s="95"/>
      <c r="D88" s="96"/>
      <c r="E88" s="146"/>
      <c r="F88" s="97"/>
      <c r="G88" s="145"/>
    </row>
    <row r="89" spans="2:7">
      <c r="B89" s="94"/>
      <c r="C89" s="95"/>
      <c r="D89" s="96"/>
      <c r="E89" s="146"/>
      <c r="F89" s="97"/>
      <c r="G89" s="145"/>
    </row>
    <row r="90" spans="2:7">
      <c r="B90" s="94"/>
      <c r="C90" s="95"/>
      <c r="D90" s="96"/>
      <c r="E90" s="146"/>
      <c r="F90" s="97"/>
      <c r="G90" s="145"/>
    </row>
    <row r="91" spans="2:7">
      <c r="B91" s="94"/>
      <c r="C91" s="95"/>
      <c r="D91" s="96"/>
      <c r="E91" s="146"/>
      <c r="F91" s="97"/>
      <c r="G91" s="145"/>
    </row>
    <row r="92" spans="2:7">
      <c r="B92" s="94"/>
      <c r="C92" s="95"/>
      <c r="D92" s="96"/>
      <c r="E92" s="146"/>
      <c r="F92" s="97"/>
      <c r="G92" s="145"/>
    </row>
    <row r="93" spans="2:7">
      <c r="B93" s="94"/>
      <c r="C93" s="95"/>
      <c r="D93" s="96"/>
      <c r="E93" s="146"/>
      <c r="F93" s="97"/>
      <c r="G93" s="145"/>
    </row>
    <row r="94" spans="2:7">
      <c r="B94" s="94"/>
      <c r="C94" s="95"/>
      <c r="D94" s="96"/>
      <c r="E94" s="146"/>
      <c r="F94" s="97"/>
      <c r="G94" s="145"/>
    </row>
    <row r="95" spans="2:7">
      <c r="B95" s="94"/>
      <c r="C95" s="95"/>
      <c r="D95" s="96"/>
      <c r="E95" s="146"/>
      <c r="F95" s="97"/>
      <c r="G95" s="145"/>
    </row>
    <row r="96" spans="2:7">
      <c r="B96" s="94"/>
      <c r="C96" s="95"/>
      <c r="D96" s="96"/>
      <c r="E96" s="146"/>
      <c r="F96" s="97"/>
      <c r="G96" s="145"/>
    </row>
    <row r="97" spans="2:7">
      <c r="B97" s="94"/>
      <c r="C97" s="95"/>
      <c r="D97" s="96"/>
      <c r="E97" s="146"/>
      <c r="F97" s="97"/>
      <c r="G97" s="145"/>
    </row>
    <row r="98" spans="2:7">
      <c r="B98" s="94"/>
      <c r="C98" s="95"/>
      <c r="D98" s="96"/>
      <c r="E98" s="146"/>
      <c r="F98" s="97"/>
      <c r="G98" s="145"/>
    </row>
    <row r="99" spans="2:7">
      <c r="B99" s="94"/>
      <c r="C99" s="95"/>
      <c r="D99" s="96"/>
      <c r="E99" s="146"/>
      <c r="F99" s="97"/>
      <c r="G99" s="145"/>
    </row>
    <row r="100" spans="2:7">
      <c r="B100" s="94"/>
      <c r="C100" s="95"/>
      <c r="D100" s="96"/>
      <c r="E100" s="146"/>
      <c r="F100" s="97"/>
      <c r="G100" s="145"/>
    </row>
    <row r="101" spans="2:7">
      <c r="B101" s="94"/>
      <c r="C101" s="95"/>
      <c r="D101" s="96"/>
      <c r="E101" s="146"/>
      <c r="F101" s="97"/>
      <c r="G101" s="145"/>
    </row>
    <row r="102" spans="2:7">
      <c r="B102" s="94"/>
      <c r="C102" s="95"/>
      <c r="D102" s="96"/>
      <c r="E102" s="146"/>
      <c r="F102" s="97"/>
      <c r="G102" s="145"/>
    </row>
  </sheetData>
  <mergeCells count="37">
    <mergeCell ref="B65:F65"/>
    <mergeCell ref="C24:E24"/>
    <mergeCell ref="F24:G24"/>
    <mergeCell ref="B29:G29"/>
    <mergeCell ref="B25:E25"/>
    <mergeCell ref="F25:G25"/>
    <mergeCell ref="B26:E26"/>
    <mergeCell ref="F26:G26"/>
    <mergeCell ref="B27:E27"/>
    <mergeCell ref="F27:G27"/>
    <mergeCell ref="C49:C52"/>
    <mergeCell ref="B13:G13"/>
    <mergeCell ref="B14:G14"/>
    <mergeCell ref="B22:G22"/>
    <mergeCell ref="C23:E23"/>
    <mergeCell ref="F23:G23"/>
    <mergeCell ref="D15:G15"/>
    <mergeCell ref="D16:G16"/>
    <mergeCell ref="D17:G17"/>
    <mergeCell ref="D18:G18"/>
    <mergeCell ref="D19:G19"/>
    <mergeCell ref="B1:G1"/>
    <mergeCell ref="B2:G2"/>
    <mergeCell ref="B3:G3"/>
    <mergeCell ref="B4:G4"/>
    <mergeCell ref="B5:C5"/>
    <mergeCell ref="D5:G5"/>
    <mergeCell ref="B8:F8"/>
    <mergeCell ref="B9:D10"/>
    <mergeCell ref="B11:D11"/>
    <mergeCell ref="B6:C6"/>
    <mergeCell ref="D6:G6"/>
    <mergeCell ref="B7:C7"/>
    <mergeCell ref="D7:G7"/>
    <mergeCell ref="F11:F12"/>
    <mergeCell ref="G11:G12"/>
    <mergeCell ref="B12:D12"/>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7" min="1" max="5" man="1"/>
    <brk id="44" min="1" max="5" man="1"/>
    <brk id="60" min="1"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0"/>
  <sheetViews>
    <sheetView tabSelected="1" view="pageBreakPreview" topLeftCell="A25" zoomScaleNormal="100" zoomScaleSheetLayoutView="100" workbookViewId="0">
      <selection activeCell="C35" sqref="C35"/>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144" customWidth="1"/>
    <col min="6" max="6" width="20.453125" style="6" customWidth="1"/>
    <col min="7" max="7" width="24.36328125" style="143" bestFit="1" customWidth="1"/>
    <col min="8" max="16384" width="11.453125" style="11"/>
  </cols>
  <sheetData>
    <row r="1" spans="1:8" s="29" customFormat="1" ht="39" customHeight="1">
      <c r="A1" s="28"/>
      <c r="B1" s="264" t="s">
        <v>65</v>
      </c>
      <c r="C1" s="265"/>
      <c r="D1" s="265"/>
      <c r="E1" s="265"/>
      <c r="F1" s="265"/>
      <c r="G1" s="266"/>
    </row>
    <row r="2" spans="1:8" s="29" customFormat="1" ht="108" customHeight="1">
      <c r="A2" s="30"/>
      <c r="B2" s="267" t="s">
        <v>115</v>
      </c>
      <c r="C2" s="268"/>
      <c r="D2" s="268"/>
      <c r="E2" s="268"/>
      <c r="F2" s="268"/>
      <c r="G2" s="269"/>
    </row>
    <row r="3" spans="1:8" s="29" customFormat="1" ht="129.65" customHeight="1">
      <c r="A3" s="30"/>
      <c r="B3" s="267" t="s">
        <v>100</v>
      </c>
      <c r="C3" s="268"/>
      <c r="D3" s="268"/>
      <c r="E3" s="268"/>
      <c r="F3" s="268"/>
      <c r="G3" s="269"/>
    </row>
    <row r="4" spans="1:8" s="29" customFormat="1" ht="35.9" customHeight="1">
      <c r="A4" s="30"/>
      <c r="B4" s="270"/>
      <c r="C4" s="271"/>
      <c r="D4" s="271"/>
      <c r="E4" s="271"/>
      <c r="F4" s="271"/>
      <c r="G4" s="272"/>
    </row>
    <row r="5" spans="1:8" s="29" customFormat="1" ht="54.65" customHeight="1">
      <c r="A5" s="30"/>
      <c r="B5" s="306" t="s">
        <v>13</v>
      </c>
      <c r="C5" s="248"/>
      <c r="D5" s="273" t="s">
        <v>14</v>
      </c>
      <c r="E5" s="273"/>
      <c r="F5" s="273"/>
      <c r="G5" s="274"/>
    </row>
    <row r="6" spans="1:8" s="29" customFormat="1" ht="77" customHeight="1">
      <c r="A6" s="30"/>
      <c r="B6" s="306" t="s">
        <v>15</v>
      </c>
      <c r="C6" s="248"/>
      <c r="D6" s="249"/>
      <c r="E6" s="249"/>
      <c r="F6" s="249"/>
      <c r="G6" s="250"/>
    </row>
    <row r="7" spans="1:8" s="29" customFormat="1" ht="52.4" customHeight="1">
      <c r="A7" s="30"/>
      <c r="B7" s="306" t="s">
        <v>16</v>
      </c>
      <c r="C7" s="248"/>
      <c r="D7" s="251"/>
      <c r="E7" s="251"/>
      <c r="F7" s="251"/>
      <c r="G7" s="252"/>
    </row>
    <row r="8" spans="1:8" s="29" customFormat="1" ht="52.65" customHeight="1">
      <c r="A8" s="30"/>
      <c r="B8" s="253" t="s">
        <v>17</v>
      </c>
      <c r="C8" s="254"/>
      <c r="D8" s="254"/>
      <c r="E8" s="254"/>
      <c r="F8" s="255"/>
      <c r="G8" s="193" t="s">
        <v>36</v>
      </c>
    </row>
    <row r="9" spans="1:8" s="29" customFormat="1" ht="27" customHeight="1">
      <c r="A9" s="30"/>
      <c r="B9" s="305"/>
      <c r="C9" s="257"/>
      <c r="D9" s="258"/>
      <c r="E9" s="31" t="s">
        <v>18</v>
      </c>
      <c r="F9" s="32" t="s">
        <v>19</v>
      </c>
      <c r="G9" s="192" t="s">
        <v>20</v>
      </c>
    </row>
    <row r="10" spans="1:8" s="29" customFormat="1" ht="13.25" customHeight="1">
      <c r="A10" s="30"/>
      <c r="B10" s="259"/>
      <c r="C10" s="260"/>
      <c r="D10" s="260"/>
      <c r="E10" s="33" t="s">
        <v>12</v>
      </c>
      <c r="F10" s="33" t="s">
        <v>35</v>
      </c>
      <c r="G10" s="191" t="s">
        <v>41</v>
      </c>
      <c r="H10" s="34"/>
    </row>
    <row r="11" spans="1:8" s="34" customFormat="1" ht="13.25" customHeight="1">
      <c r="A11" s="30"/>
      <c r="B11" s="306" t="s">
        <v>21</v>
      </c>
      <c r="C11" s="248"/>
      <c r="D11" s="275"/>
      <c r="E11" s="35" t="s">
        <v>22</v>
      </c>
      <c r="F11" s="307" t="s">
        <v>64</v>
      </c>
      <c r="G11" s="308" t="s">
        <v>23</v>
      </c>
    </row>
    <row r="12" spans="1:8" s="29" customFormat="1" ht="38" customHeight="1">
      <c r="A12" s="30"/>
      <c r="B12" s="310" t="s">
        <v>24</v>
      </c>
      <c r="C12" s="281"/>
      <c r="D12" s="282"/>
      <c r="E12" s="36">
        <v>23314</v>
      </c>
      <c r="F12" s="277"/>
      <c r="G12" s="30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45533</v>
      </c>
      <c r="C16" s="76" t="s">
        <v>29</v>
      </c>
      <c r="D16" s="292" t="s">
        <v>30</v>
      </c>
      <c r="E16" s="293"/>
      <c r="F16" s="293"/>
      <c r="G16" s="294"/>
    </row>
    <row r="17" spans="1:11" s="29" customFormat="1" ht="13.4" customHeight="1">
      <c r="A17" s="30"/>
      <c r="B17" s="75"/>
      <c r="C17" s="190"/>
      <c r="D17" s="313"/>
      <c r="E17" s="296"/>
      <c r="F17" s="296"/>
      <c r="G17" s="297"/>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189"/>
      <c r="H20" s="39"/>
      <c r="I20" s="39"/>
      <c r="J20" s="39"/>
      <c r="K20" s="39"/>
    </row>
    <row r="21" spans="1:11" s="39" customFormat="1" ht="14">
      <c r="A21" s="30"/>
      <c r="B21" s="40"/>
      <c r="D21" s="41"/>
      <c r="G21" s="188"/>
    </row>
    <row r="22" spans="1:11" s="39" customFormat="1" ht="17.5">
      <c r="A22" s="30"/>
      <c r="B22" s="246" t="s">
        <v>31</v>
      </c>
      <c r="C22" s="246"/>
      <c r="D22" s="246"/>
      <c r="E22" s="246"/>
      <c r="F22" s="246"/>
      <c r="G22" s="246"/>
    </row>
    <row r="23" spans="1:11" s="39" customFormat="1" ht="15.65" customHeight="1">
      <c r="A23" s="30"/>
      <c r="B23" s="42" t="s">
        <v>0</v>
      </c>
      <c r="C23" s="311" t="s">
        <v>32</v>
      </c>
      <c r="D23" s="233"/>
      <c r="E23" s="234"/>
      <c r="F23" s="312" t="s">
        <v>33</v>
      </c>
      <c r="G23" s="236"/>
    </row>
    <row r="24" spans="1:11" s="39" customFormat="1" ht="14">
      <c r="B24" s="43"/>
      <c r="C24" s="314" t="str">
        <f>C32</f>
        <v>Thématique Energie</v>
      </c>
      <c r="D24" s="302"/>
      <c r="E24" s="302"/>
      <c r="F24" s="319"/>
      <c r="G24" s="303"/>
    </row>
    <row r="25" spans="1:11" s="39" customFormat="1" ht="14.4" customHeight="1">
      <c r="B25" s="221" t="s">
        <v>66</v>
      </c>
      <c r="C25" s="222"/>
      <c r="D25" s="222"/>
      <c r="E25" s="223"/>
      <c r="F25" s="316">
        <f>G63</f>
        <v>0</v>
      </c>
      <c r="G25" s="316"/>
    </row>
    <row r="26" spans="1:11" s="39" customFormat="1" ht="14.4" customHeight="1">
      <c r="B26" s="221" t="s">
        <v>67</v>
      </c>
      <c r="C26" s="222"/>
      <c r="D26" s="222"/>
      <c r="E26" s="223"/>
      <c r="F26" s="316">
        <f>F25*0.1</f>
        <v>0</v>
      </c>
      <c r="G26" s="316"/>
    </row>
    <row r="27" spans="1:11" s="39" customFormat="1" ht="14.4" customHeight="1">
      <c r="B27" s="228" t="s">
        <v>34</v>
      </c>
      <c r="C27" s="229"/>
      <c r="D27" s="229"/>
      <c r="E27" s="230"/>
      <c r="F27" s="317">
        <f>F26+F25</f>
        <v>0</v>
      </c>
      <c r="G27" s="317"/>
    </row>
    <row r="28" spans="1:11" s="39" customFormat="1" ht="11.4" customHeight="1">
      <c r="B28" s="40"/>
      <c r="D28" s="41"/>
      <c r="G28" s="188"/>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187" t="s">
        <v>33</v>
      </c>
    </row>
    <row r="31" spans="1:11" s="39" customFormat="1" ht="6.65" customHeight="1">
      <c r="B31" s="48"/>
      <c r="C31" s="48"/>
      <c r="D31" s="49"/>
      <c r="E31" s="50"/>
      <c r="F31" s="50"/>
      <c r="G31" s="186"/>
    </row>
    <row r="32" spans="1:11" s="39" customFormat="1" ht="15">
      <c r="B32" s="51"/>
      <c r="C32" s="52" t="s">
        <v>42</v>
      </c>
      <c r="D32" s="53"/>
      <c r="E32" s="54"/>
      <c r="F32" s="55"/>
      <c r="G32" s="185"/>
    </row>
    <row r="33" spans="2:7" ht="28.5" customHeight="1">
      <c r="B33" s="56">
        <v>0</v>
      </c>
      <c r="C33" s="21" t="s">
        <v>11</v>
      </c>
      <c r="D33" s="19"/>
      <c r="E33" s="184"/>
      <c r="F33" s="20"/>
      <c r="G33" s="183"/>
    </row>
    <row r="34" spans="2:7" ht="42.75" customHeight="1">
      <c r="B34" s="57"/>
      <c r="C34" s="3" t="s">
        <v>6</v>
      </c>
      <c r="D34" s="9"/>
      <c r="E34" s="173"/>
      <c r="F34" s="12"/>
      <c r="G34" s="209"/>
    </row>
    <row r="35" spans="2:7" ht="28.75" customHeight="1">
      <c r="B35" s="58"/>
      <c r="C35" s="4" t="s">
        <v>123</v>
      </c>
      <c r="D35" s="8"/>
      <c r="E35" s="153"/>
      <c r="F35" s="13"/>
      <c r="G35" s="196"/>
    </row>
    <row r="36" spans="2:7" ht="27.75" customHeight="1">
      <c r="B36" s="58"/>
      <c r="C36" s="4" t="s">
        <v>1</v>
      </c>
      <c r="D36" s="8"/>
      <c r="E36" s="153"/>
      <c r="F36" s="13"/>
      <c r="G36" s="196"/>
    </row>
    <row r="37" spans="2:7">
      <c r="B37" s="58"/>
      <c r="C37" s="4" t="s">
        <v>2</v>
      </c>
      <c r="D37" s="8"/>
      <c r="E37" s="153"/>
      <c r="F37" s="13"/>
      <c r="G37" s="196"/>
    </row>
    <row r="38" spans="2:7" ht="15.75" customHeight="1">
      <c r="B38" s="58"/>
      <c r="C38" s="4" t="s">
        <v>3</v>
      </c>
      <c r="D38" s="8"/>
      <c r="E38" s="153"/>
      <c r="F38" s="13"/>
      <c r="G38" s="196"/>
    </row>
    <row r="39" spans="2:7" ht="39">
      <c r="B39" s="58"/>
      <c r="C39" s="4" t="s">
        <v>125</v>
      </c>
      <c r="D39" s="8"/>
      <c r="E39" s="153"/>
      <c r="F39" s="13"/>
      <c r="G39" s="196"/>
    </row>
    <row r="40" spans="2:7" ht="39" customHeight="1">
      <c r="B40" s="58"/>
      <c r="C40" s="4" t="s">
        <v>124</v>
      </c>
      <c r="D40" s="8"/>
      <c r="E40" s="153"/>
      <c r="F40" s="13"/>
      <c r="G40" s="196"/>
    </row>
    <row r="41" spans="2:7" ht="30" customHeight="1">
      <c r="B41" s="58"/>
      <c r="C41" s="4" t="s">
        <v>126</v>
      </c>
      <c r="D41" s="8"/>
      <c r="E41" s="153"/>
      <c r="F41" s="13"/>
      <c r="G41" s="196"/>
    </row>
    <row r="42" spans="2:7" ht="27.75" customHeight="1">
      <c r="B42" s="58"/>
      <c r="C42" s="4" t="s">
        <v>4</v>
      </c>
      <c r="D42" s="8"/>
      <c r="E42" s="153"/>
      <c r="F42" s="13"/>
      <c r="G42" s="196"/>
    </row>
    <row r="43" spans="2:7">
      <c r="B43" s="58"/>
      <c r="C43" s="2" t="s">
        <v>7</v>
      </c>
      <c r="D43" s="8"/>
      <c r="E43" s="153"/>
      <c r="F43" s="13"/>
      <c r="G43" s="196"/>
    </row>
    <row r="44" spans="2:7" ht="87" customHeight="1">
      <c r="B44" s="59"/>
      <c r="C44" s="1" t="s">
        <v>127</v>
      </c>
      <c r="D44" s="7"/>
      <c r="E44" s="179"/>
      <c r="F44" s="14"/>
      <c r="G44" s="208"/>
    </row>
    <row r="45" spans="2:7" s="18" customFormat="1" ht="24.65" customHeight="1">
      <c r="B45" s="56">
        <v>1</v>
      </c>
      <c r="C45" s="100" t="s">
        <v>58</v>
      </c>
      <c r="D45" s="107"/>
      <c r="E45" s="176"/>
      <c r="F45" s="116"/>
      <c r="G45" s="207"/>
    </row>
    <row r="46" spans="2:7">
      <c r="B46" s="90"/>
      <c r="C46" s="16" t="s">
        <v>5</v>
      </c>
      <c r="D46" s="113"/>
      <c r="E46" s="173"/>
      <c r="F46" s="206"/>
      <c r="G46" s="205"/>
    </row>
    <row r="47" spans="2:7" ht="52.25" customHeight="1">
      <c r="B47" s="90"/>
      <c r="C47" s="91" t="s">
        <v>45</v>
      </c>
      <c r="D47" s="92"/>
      <c r="E47" s="153"/>
      <c r="F47" s="204"/>
      <c r="G47" s="203"/>
    </row>
    <row r="48" spans="2:7">
      <c r="B48" s="82" t="s">
        <v>43</v>
      </c>
      <c r="C48" s="123" t="s">
        <v>46</v>
      </c>
      <c r="D48" s="92"/>
      <c r="E48" s="153"/>
      <c r="F48" s="204"/>
      <c r="G48" s="203"/>
    </row>
    <row r="49" spans="1:7">
      <c r="B49" s="60"/>
      <c r="C49" s="318" t="s">
        <v>55</v>
      </c>
      <c r="D49" s="108"/>
      <c r="E49" s="153"/>
      <c r="F49" s="204"/>
      <c r="G49" s="203"/>
    </row>
    <row r="50" spans="1:7">
      <c r="B50" s="60"/>
      <c r="C50" s="304"/>
      <c r="D50" s="108"/>
      <c r="E50" s="153"/>
      <c r="F50" s="204"/>
      <c r="G50" s="203"/>
    </row>
    <row r="51" spans="1:7">
      <c r="B51" s="60"/>
      <c r="C51" s="304"/>
      <c r="D51" s="108"/>
      <c r="E51" s="153"/>
      <c r="F51" s="204"/>
      <c r="G51" s="203"/>
    </row>
    <row r="52" spans="1:7" ht="100.25" customHeight="1">
      <c r="B52" s="60"/>
      <c r="C52" s="304"/>
      <c r="D52" s="108"/>
      <c r="E52" s="153"/>
      <c r="F52" s="204"/>
      <c r="G52" s="203"/>
    </row>
    <row r="53" spans="1:7" ht="19.75" customHeight="1">
      <c r="B53" s="61"/>
      <c r="C53" s="102" t="s">
        <v>9</v>
      </c>
      <c r="D53" s="138" t="s">
        <v>52</v>
      </c>
      <c r="E53" s="163">
        <v>1</v>
      </c>
      <c r="F53" s="200"/>
      <c r="G53" s="199">
        <f>F53*E53</f>
        <v>0</v>
      </c>
    </row>
    <row r="54" spans="1:7" ht="25.75" customHeight="1">
      <c r="B54" s="89">
        <v>2</v>
      </c>
      <c r="C54" s="103" t="s">
        <v>59</v>
      </c>
      <c r="D54" s="106"/>
      <c r="E54" s="168"/>
      <c r="F54" s="202"/>
      <c r="G54" s="201"/>
    </row>
    <row r="55" spans="1:7" ht="14">
      <c r="B55" s="111"/>
      <c r="C55" s="15" t="s">
        <v>5</v>
      </c>
      <c r="D55" s="8"/>
      <c r="E55" s="9"/>
      <c r="F55" s="9"/>
      <c r="G55" s="9"/>
    </row>
    <row r="56" spans="1:7" ht="46.25" customHeight="1">
      <c r="B56" s="105"/>
      <c r="C56" s="87" t="s">
        <v>47</v>
      </c>
      <c r="D56" s="125"/>
      <c r="E56" s="125"/>
      <c r="F56" s="125"/>
      <c r="G56" s="125"/>
    </row>
    <row r="57" spans="1:7" ht="17.399999999999999" customHeight="1">
      <c r="B57" s="90" t="s">
        <v>44</v>
      </c>
      <c r="C57" s="123" t="s">
        <v>48</v>
      </c>
      <c r="D57" s="125"/>
      <c r="E57" s="125"/>
      <c r="F57" s="125"/>
      <c r="G57" s="125"/>
    </row>
    <row r="58" spans="1:7" ht="237.65" customHeight="1">
      <c r="B58" s="121" t="s">
        <v>49</v>
      </c>
      <c r="C58" s="126" t="s">
        <v>50</v>
      </c>
      <c r="D58" s="127"/>
      <c r="E58" s="127"/>
      <c r="F58" s="127"/>
      <c r="G58" s="127"/>
    </row>
    <row r="59" spans="1:7">
      <c r="B59" s="105"/>
      <c r="C59" s="128" t="s">
        <v>9</v>
      </c>
      <c r="D59" s="109" t="s">
        <v>8</v>
      </c>
      <c r="E59" s="163">
        <v>1</v>
      </c>
      <c r="F59" s="200"/>
      <c r="G59" s="199">
        <f>F59*E59</f>
        <v>0</v>
      </c>
    </row>
    <row r="60" spans="1:7" ht="128.4" customHeight="1">
      <c r="A60" s="215"/>
      <c r="B60" s="130" t="s">
        <v>51</v>
      </c>
      <c r="C60" s="131" t="s">
        <v>56</v>
      </c>
      <c r="D60" s="132"/>
      <c r="E60" s="127"/>
      <c r="F60" s="127"/>
      <c r="G60" s="127"/>
    </row>
    <row r="61" spans="1:7" ht="14">
      <c r="B61" s="111"/>
      <c r="C61" s="124" t="s">
        <v>60</v>
      </c>
      <c r="D61" s="122" t="s">
        <v>10</v>
      </c>
      <c r="E61" s="122">
        <v>1</v>
      </c>
      <c r="F61" s="213"/>
      <c r="G61" s="139">
        <f>F61*E61</f>
        <v>0</v>
      </c>
    </row>
    <row r="62" spans="1:7" ht="14">
      <c r="B62" s="111"/>
      <c r="C62" s="124" t="s">
        <v>62</v>
      </c>
      <c r="D62" s="122" t="s">
        <v>10</v>
      </c>
      <c r="E62" s="122">
        <v>1</v>
      </c>
      <c r="F62" s="213"/>
      <c r="G62" s="139">
        <f>F62*E62</f>
        <v>0</v>
      </c>
    </row>
    <row r="63" spans="1:7" ht="17.5">
      <c r="B63" s="298" t="s">
        <v>68</v>
      </c>
      <c r="C63" s="299"/>
      <c r="D63" s="300"/>
      <c r="E63" s="300"/>
      <c r="F63" s="301"/>
      <c r="G63" s="147">
        <f>G53+G59+G61+G62</f>
        <v>0</v>
      </c>
    </row>
    <row r="64" spans="1:7">
      <c r="B64" s="94"/>
      <c r="C64" s="95"/>
      <c r="D64" s="96"/>
      <c r="E64" s="146"/>
      <c r="F64" s="97"/>
      <c r="G64" s="145"/>
    </row>
    <row r="65" spans="2:7">
      <c r="B65" s="94"/>
      <c r="C65" s="95"/>
      <c r="D65" s="96"/>
      <c r="E65" s="146"/>
      <c r="F65" s="97"/>
      <c r="G65" s="145"/>
    </row>
    <row r="66" spans="2:7">
      <c r="B66" s="94"/>
      <c r="C66" s="95"/>
      <c r="D66" s="96"/>
      <c r="E66" s="146"/>
      <c r="F66" s="97"/>
      <c r="G66" s="145"/>
    </row>
    <row r="67" spans="2:7">
      <c r="B67" s="94"/>
      <c r="C67" s="95"/>
      <c r="D67" s="96"/>
      <c r="E67" s="146"/>
      <c r="F67" s="97"/>
      <c r="G67" s="145"/>
    </row>
    <row r="68" spans="2:7">
      <c r="B68" s="94"/>
      <c r="C68" s="95"/>
      <c r="D68" s="96"/>
      <c r="E68" s="146"/>
      <c r="F68" s="97"/>
      <c r="G68" s="145"/>
    </row>
    <row r="69" spans="2:7">
      <c r="B69" s="94"/>
      <c r="C69" s="95"/>
      <c r="D69" s="96"/>
      <c r="E69" s="146"/>
      <c r="F69" s="97"/>
      <c r="G69" s="145"/>
    </row>
    <row r="70" spans="2:7">
      <c r="B70" s="94"/>
      <c r="C70" s="95"/>
      <c r="D70" s="96"/>
      <c r="E70" s="146"/>
      <c r="F70" s="97"/>
      <c r="G70" s="145"/>
    </row>
    <row r="71" spans="2:7">
      <c r="B71" s="94"/>
      <c r="C71" s="95"/>
      <c r="D71" s="96"/>
      <c r="E71" s="146"/>
      <c r="F71" s="97"/>
      <c r="G71" s="145"/>
    </row>
    <row r="72" spans="2:7">
      <c r="B72" s="94"/>
      <c r="C72" s="95"/>
      <c r="D72" s="96"/>
      <c r="E72" s="146"/>
      <c r="F72" s="97"/>
      <c r="G72" s="145"/>
    </row>
    <row r="73" spans="2:7">
      <c r="B73" s="94"/>
      <c r="C73" s="95"/>
      <c r="D73" s="96"/>
      <c r="E73" s="146"/>
      <c r="F73" s="97"/>
      <c r="G73" s="145"/>
    </row>
    <row r="74" spans="2:7">
      <c r="B74" s="94"/>
      <c r="C74" s="95"/>
      <c r="D74" s="96"/>
      <c r="E74" s="146"/>
      <c r="F74" s="97"/>
      <c r="G74" s="145"/>
    </row>
    <row r="75" spans="2:7">
      <c r="B75" s="94"/>
      <c r="C75" s="95"/>
      <c r="D75" s="96"/>
      <c r="E75" s="146"/>
      <c r="F75" s="97"/>
      <c r="G75" s="145"/>
    </row>
    <row r="76" spans="2:7">
      <c r="B76" s="94"/>
      <c r="C76" s="95"/>
      <c r="D76" s="96"/>
      <c r="E76" s="146"/>
      <c r="F76" s="97"/>
      <c r="G76" s="145"/>
    </row>
    <row r="77" spans="2:7">
      <c r="B77" s="94"/>
      <c r="C77" s="95"/>
      <c r="D77" s="96"/>
      <c r="E77" s="146"/>
      <c r="F77" s="97"/>
      <c r="G77" s="145"/>
    </row>
    <row r="78" spans="2:7">
      <c r="B78" s="94"/>
      <c r="C78" s="95"/>
      <c r="D78" s="96"/>
      <c r="E78" s="146"/>
      <c r="F78" s="97"/>
      <c r="G78" s="145"/>
    </row>
    <row r="79" spans="2:7">
      <c r="B79" s="94"/>
      <c r="C79" s="95"/>
      <c r="D79" s="96"/>
      <c r="E79" s="146"/>
      <c r="F79" s="97"/>
      <c r="G79" s="145"/>
    </row>
    <row r="80" spans="2:7">
      <c r="B80" s="94"/>
      <c r="C80" s="95"/>
      <c r="D80" s="96"/>
      <c r="E80" s="146"/>
      <c r="F80" s="97"/>
      <c r="G80" s="145"/>
    </row>
    <row r="81" spans="2:7">
      <c r="B81" s="94"/>
      <c r="C81" s="95"/>
      <c r="D81" s="96"/>
      <c r="E81" s="146"/>
      <c r="F81" s="97"/>
      <c r="G81" s="145"/>
    </row>
    <row r="82" spans="2:7">
      <c r="B82" s="94"/>
      <c r="C82" s="95"/>
      <c r="D82" s="96"/>
      <c r="E82" s="146"/>
      <c r="F82" s="97"/>
      <c r="G82" s="145"/>
    </row>
    <row r="83" spans="2:7">
      <c r="B83" s="94"/>
      <c r="C83" s="95"/>
      <c r="D83" s="96"/>
      <c r="E83" s="146"/>
      <c r="F83" s="97"/>
      <c r="G83" s="145"/>
    </row>
    <row r="84" spans="2:7">
      <c r="B84" s="94"/>
      <c r="C84" s="95"/>
      <c r="D84" s="96"/>
      <c r="E84" s="146"/>
      <c r="F84" s="97"/>
      <c r="G84" s="145"/>
    </row>
    <row r="85" spans="2:7">
      <c r="B85" s="94"/>
      <c r="C85" s="95"/>
      <c r="D85" s="96"/>
      <c r="E85" s="146"/>
      <c r="F85" s="97"/>
      <c r="G85" s="145"/>
    </row>
    <row r="86" spans="2:7">
      <c r="B86" s="94"/>
      <c r="C86" s="95"/>
      <c r="D86" s="96"/>
      <c r="E86" s="146"/>
      <c r="F86" s="97"/>
      <c r="G86" s="145"/>
    </row>
    <row r="87" spans="2:7">
      <c r="B87" s="94"/>
      <c r="C87" s="95"/>
      <c r="D87" s="96"/>
      <c r="E87" s="146"/>
      <c r="F87" s="97"/>
      <c r="G87" s="145"/>
    </row>
    <row r="88" spans="2:7">
      <c r="B88" s="94"/>
      <c r="C88" s="95"/>
      <c r="D88" s="96"/>
      <c r="E88" s="146"/>
      <c r="F88" s="97"/>
      <c r="G88" s="145"/>
    </row>
    <row r="89" spans="2:7">
      <c r="B89" s="94"/>
      <c r="C89" s="95"/>
      <c r="D89" s="96"/>
      <c r="E89" s="146"/>
      <c r="F89" s="97"/>
      <c r="G89" s="145"/>
    </row>
    <row r="90" spans="2:7">
      <c r="B90" s="94"/>
      <c r="C90" s="95"/>
      <c r="D90" s="96"/>
      <c r="E90" s="146"/>
      <c r="F90" s="97"/>
      <c r="G90" s="145"/>
    </row>
    <row r="91" spans="2:7">
      <c r="B91" s="94"/>
      <c r="C91" s="95"/>
      <c r="D91" s="96"/>
      <c r="E91" s="146"/>
      <c r="F91" s="97"/>
      <c r="G91" s="145"/>
    </row>
    <row r="92" spans="2:7">
      <c r="B92" s="94"/>
      <c r="C92" s="95"/>
      <c r="D92" s="96"/>
      <c r="E92" s="146"/>
      <c r="F92" s="97"/>
      <c r="G92" s="145"/>
    </row>
    <row r="93" spans="2:7">
      <c r="B93" s="94"/>
      <c r="C93" s="95"/>
      <c r="D93" s="96"/>
      <c r="E93" s="146"/>
      <c r="F93" s="97"/>
      <c r="G93" s="145"/>
    </row>
    <row r="94" spans="2:7">
      <c r="B94" s="94"/>
      <c r="C94" s="95"/>
      <c r="D94" s="96"/>
      <c r="E94" s="146"/>
      <c r="F94" s="97"/>
      <c r="G94" s="145"/>
    </row>
    <row r="95" spans="2:7">
      <c r="B95" s="94"/>
      <c r="C95" s="95"/>
      <c r="D95" s="96"/>
      <c r="E95" s="146"/>
      <c r="F95" s="97"/>
      <c r="G95" s="145"/>
    </row>
    <row r="96" spans="2:7">
      <c r="B96" s="94"/>
      <c r="C96" s="95"/>
      <c r="D96" s="96"/>
      <c r="E96" s="146"/>
      <c r="F96" s="97"/>
      <c r="G96" s="145"/>
    </row>
    <row r="97" spans="2:7">
      <c r="B97" s="94"/>
      <c r="C97" s="95"/>
      <c r="D97" s="96"/>
      <c r="E97" s="146"/>
      <c r="F97" s="97"/>
      <c r="G97" s="145"/>
    </row>
    <row r="98" spans="2:7">
      <c r="B98" s="94"/>
      <c r="C98" s="95"/>
      <c r="D98" s="96"/>
      <c r="E98" s="146"/>
      <c r="F98" s="97"/>
      <c r="G98" s="145"/>
    </row>
    <row r="99" spans="2:7">
      <c r="B99" s="94"/>
      <c r="C99" s="95"/>
      <c r="D99" s="96"/>
      <c r="E99" s="146"/>
      <c r="F99" s="97"/>
      <c r="G99" s="145"/>
    </row>
    <row r="100" spans="2:7">
      <c r="B100" s="94"/>
      <c r="C100" s="95"/>
      <c r="D100" s="96"/>
      <c r="E100" s="146"/>
      <c r="F100" s="97"/>
      <c r="G100" s="145"/>
    </row>
  </sheetData>
  <mergeCells count="37">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3:G13"/>
    <mergeCell ref="B14:G14"/>
    <mergeCell ref="B22:G22"/>
    <mergeCell ref="C23:E23"/>
    <mergeCell ref="F23:G23"/>
    <mergeCell ref="D15:G15"/>
    <mergeCell ref="D16:G16"/>
    <mergeCell ref="D17:G17"/>
    <mergeCell ref="D18:G18"/>
    <mergeCell ref="D19:G19"/>
    <mergeCell ref="C49:C52"/>
    <mergeCell ref="B63:F63"/>
    <mergeCell ref="C24:E24"/>
    <mergeCell ref="F24:G24"/>
    <mergeCell ref="B29:G29"/>
    <mergeCell ref="B25:E25"/>
    <mergeCell ref="F25:G25"/>
    <mergeCell ref="B26:E26"/>
    <mergeCell ref="F26:G26"/>
    <mergeCell ref="B27:E27"/>
    <mergeCell ref="F27:G27"/>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2" manualBreakCount="2">
    <brk id="27" min="1" max="5" man="1"/>
    <brk id="44"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5"/>
  <sheetViews>
    <sheetView view="pageBreakPreview" topLeftCell="A3" zoomScaleNormal="100" zoomScaleSheetLayoutView="100" workbookViewId="0">
      <selection activeCell="D6" sqref="D6:G6"/>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27" customWidth="1"/>
    <col min="6" max="6" width="20.453125" style="6" customWidth="1"/>
    <col min="7" max="7" width="24.36328125" style="73" bestFit="1" customWidth="1"/>
    <col min="8" max="16384" width="11.453125" style="11"/>
  </cols>
  <sheetData>
    <row r="1" spans="1:8" s="29" customFormat="1" ht="39" customHeight="1">
      <c r="A1" s="28"/>
      <c r="B1" s="264" t="s">
        <v>65</v>
      </c>
      <c r="C1" s="265"/>
      <c r="D1" s="265"/>
      <c r="E1" s="265"/>
      <c r="F1" s="265"/>
      <c r="G1" s="266"/>
    </row>
    <row r="2" spans="1:8" s="29" customFormat="1" ht="108" customHeight="1">
      <c r="A2" s="30"/>
      <c r="B2" s="267" t="s">
        <v>73</v>
      </c>
      <c r="C2" s="268"/>
      <c r="D2" s="268"/>
      <c r="E2" s="268"/>
      <c r="F2" s="268"/>
      <c r="G2" s="269"/>
    </row>
    <row r="3" spans="1:8" s="29" customFormat="1" ht="129.65" customHeight="1">
      <c r="A3" s="30"/>
      <c r="B3" s="267" t="s">
        <v>74</v>
      </c>
      <c r="C3" s="268"/>
      <c r="D3" s="268"/>
      <c r="E3" s="268"/>
      <c r="F3" s="268"/>
      <c r="G3" s="269"/>
    </row>
    <row r="4" spans="1:8" s="29" customFormat="1" ht="35.9" customHeight="1">
      <c r="A4" s="30"/>
      <c r="B4" s="270"/>
      <c r="C4" s="271"/>
      <c r="D4" s="271"/>
      <c r="E4" s="271"/>
      <c r="F4" s="271"/>
      <c r="G4" s="272"/>
    </row>
    <row r="5" spans="1:8" s="29" customFormat="1" ht="54.65" customHeight="1">
      <c r="A5" s="30"/>
      <c r="B5" s="247" t="s">
        <v>13</v>
      </c>
      <c r="C5" s="248"/>
      <c r="D5" s="273" t="s">
        <v>14</v>
      </c>
      <c r="E5" s="273"/>
      <c r="F5" s="273"/>
      <c r="G5" s="274"/>
    </row>
    <row r="6" spans="1:8" s="29" customFormat="1" ht="77" customHeight="1">
      <c r="A6" s="30"/>
      <c r="B6" s="247" t="s">
        <v>15</v>
      </c>
      <c r="C6" s="248"/>
      <c r="D6" s="249"/>
      <c r="E6" s="249"/>
      <c r="F6" s="249"/>
      <c r="G6" s="250"/>
    </row>
    <row r="7" spans="1:8" s="29" customFormat="1" ht="52.4" customHeight="1">
      <c r="A7" s="30"/>
      <c r="B7" s="247" t="s">
        <v>16</v>
      </c>
      <c r="C7" s="248"/>
      <c r="D7" s="251"/>
      <c r="E7" s="251"/>
      <c r="F7" s="251"/>
      <c r="G7" s="252"/>
    </row>
    <row r="8" spans="1:8" s="29" customFormat="1" ht="52.65" customHeight="1">
      <c r="A8" s="30"/>
      <c r="B8" s="253" t="s">
        <v>17</v>
      </c>
      <c r="C8" s="254"/>
      <c r="D8" s="254"/>
      <c r="E8" s="254"/>
      <c r="F8" s="255"/>
      <c r="G8" s="62" t="s">
        <v>36</v>
      </c>
    </row>
    <row r="9" spans="1:8" s="29" customFormat="1" ht="27" customHeight="1">
      <c r="A9" s="30"/>
      <c r="B9" s="256"/>
      <c r="C9" s="257"/>
      <c r="D9" s="258"/>
      <c r="E9" s="31" t="s">
        <v>18</v>
      </c>
      <c r="F9" s="32" t="s">
        <v>19</v>
      </c>
      <c r="G9" s="63" t="s">
        <v>20</v>
      </c>
    </row>
    <row r="10" spans="1:8" s="29" customFormat="1" ht="13.25" customHeight="1">
      <c r="A10" s="30"/>
      <c r="B10" s="259"/>
      <c r="C10" s="260"/>
      <c r="D10" s="260"/>
      <c r="E10" s="33" t="s">
        <v>12</v>
      </c>
      <c r="F10" s="33" t="s">
        <v>35</v>
      </c>
      <c r="G10" s="64" t="s">
        <v>41</v>
      </c>
      <c r="H10" s="34"/>
    </row>
    <row r="11" spans="1:8" s="34" customFormat="1" ht="13.25" customHeight="1">
      <c r="A11" s="30"/>
      <c r="B11" s="247" t="s">
        <v>21</v>
      </c>
      <c r="C11" s="248"/>
      <c r="D11" s="275"/>
      <c r="E11" s="35" t="s">
        <v>22</v>
      </c>
      <c r="F11" s="276" t="s">
        <v>64</v>
      </c>
      <c r="G11" s="278" t="s">
        <v>23</v>
      </c>
    </row>
    <row r="12" spans="1:8" s="29" customFormat="1" ht="38" customHeight="1">
      <c r="A12" s="30"/>
      <c r="B12" s="280" t="s">
        <v>24</v>
      </c>
      <c r="C12" s="281"/>
      <c r="D12" s="282"/>
      <c r="E12" s="36">
        <v>23314</v>
      </c>
      <c r="F12" s="277"/>
      <c r="G12" s="27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45533</v>
      </c>
      <c r="C16" s="76" t="s">
        <v>29</v>
      </c>
      <c r="D16" s="292" t="s">
        <v>30</v>
      </c>
      <c r="E16" s="293"/>
      <c r="F16" s="293"/>
      <c r="G16" s="294"/>
    </row>
    <row r="17" spans="1:11" s="29" customFormat="1" ht="13.4" customHeight="1">
      <c r="A17" s="30"/>
      <c r="B17" s="75" t="s">
        <v>69</v>
      </c>
      <c r="C17" s="76" t="s">
        <v>70</v>
      </c>
      <c r="D17" s="292" t="s">
        <v>71</v>
      </c>
      <c r="E17" s="293"/>
      <c r="F17" s="293"/>
      <c r="G17" s="294"/>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81"/>
      <c r="H20" s="39"/>
      <c r="I20" s="39"/>
      <c r="J20" s="39"/>
      <c r="K20" s="39"/>
    </row>
    <row r="21" spans="1:11" s="39" customFormat="1" ht="14">
      <c r="A21" s="30"/>
      <c r="B21" s="40"/>
      <c r="D21" s="41"/>
      <c r="G21" s="65"/>
    </row>
    <row r="22" spans="1:11" s="39" customFormat="1" ht="17.5">
      <c r="A22" s="30"/>
      <c r="B22" s="246" t="s">
        <v>31</v>
      </c>
      <c r="C22" s="246"/>
      <c r="D22" s="246"/>
      <c r="E22" s="246"/>
      <c r="F22" s="246"/>
      <c r="G22" s="246"/>
    </row>
    <row r="23" spans="1:11" s="39" customFormat="1" ht="15.65" customHeight="1">
      <c r="A23" s="30"/>
      <c r="B23" s="42" t="s">
        <v>0</v>
      </c>
      <c r="C23" s="232" t="s">
        <v>32</v>
      </c>
      <c r="D23" s="233"/>
      <c r="E23" s="234"/>
      <c r="F23" s="235" t="s">
        <v>33</v>
      </c>
      <c r="G23" s="236"/>
    </row>
    <row r="24" spans="1:11" s="39" customFormat="1" ht="14">
      <c r="B24" s="43"/>
      <c r="C24" s="302" t="str">
        <f>C32</f>
        <v>Thématique Energie</v>
      </c>
      <c r="D24" s="302"/>
      <c r="E24" s="302"/>
      <c r="F24" s="303"/>
      <c r="G24" s="303"/>
    </row>
    <row r="25" spans="1:11" s="39" customFormat="1" ht="14.4" customHeight="1">
      <c r="B25" s="221" t="s">
        <v>66</v>
      </c>
      <c r="C25" s="222"/>
      <c r="D25" s="222"/>
      <c r="E25" s="223"/>
      <c r="F25" s="224">
        <f>G68</f>
        <v>0</v>
      </c>
      <c r="G25" s="224"/>
    </row>
    <row r="26" spans="1:11" s="39" customFormat="1" ht="14.4" customHeight="1">
      <c r="B26" s="221" t="s">
        <v>67</v>
      </c>
      <c r="C26" s="222"/>
      <c r="D26" s="222"/>
      <c r="E26" s="223"/>
      <c r="F26" s="224">
        <f>F25*0.1</f>
        <v>0</v>
      </c>
      <c r="G26" s="224"/>
    </row>
    <row r="27" spans="1:11" s="39" customFormat="1" ht="14.4" customHeight="1">
      <c r="B27" s="228" t="s">
        <v>34</v>
      </c>
      <c r="C27" s="229"/>
      <c r="D27" s="229"/>
      <c r="E27" s="230"/>
      <c r="F27" s="231">
        <f>F26+F25</f>
        <v>0</v>
      </c>
      <c r="G27" s="231"/>
    </row>
    <row r="28" spans="1:11" s="39" customFormat="1" ht="11.4" customHeight="1">
      <c r="B28" s="40"/>
      <c r="D28" s="41"/>
      <c r="G28" s="65"/>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66" t="s">
        <v>33</v>
      </c>
    </row>
    <row r="31" spans="1:11" s="39" customFormat="1" ht="6.65" customHeight="1">
      <c r="B31" s="48"/>
      <c r="C31" s="48"/>
      <c r="D31" s="49"/>
      <c r="E31" s="50"/>
      <c r="F31" s="50"/>
      <c r="G31" s="67"/>
    </row>
    <row r="32" spans="1:11" s="39" customFormat="1" ht="15">
      <c r="B32" s="51"/>
      <c r="C32" s="52" t="s">
        <v>42</v>
      </c>
      <c r="D32" s="53"/>
      <c r="E32" s="54"/>
      <c r="F32" s="55"/>
      <c r="G32" s="68"/>
    </row>
    <row r="33" spans="2:7" ht="28.5" customHeight="1">
      <c r="B33" s="56">
        <v>0</v>
      </c>
      <c r="C33" s="21" t="s">
        <v>11</v>
      </c>
      <c r="D33" s="19"/>
      <c r="E33" s="22"/>
      <c r="F33" s="20"/>
      <c r="G33" s="69"/>
    </row>
    <row r="34" spans="2:7" ht="42.75" customHeight="1">
      <c r="B34" s="57"/>
      <c r="C34" s="3" t="s">
        <v>6</v>
      </c>
      <c r="D34" s="9"/>
      <c r="E34" s="23"/>
      <c r="F34" s="12"/>
      <c r="G34" s="70"/>
    </row>
    <row r="35" spans="2:7" ht="28.75" customHeight="1">
      <c r="B35" s="58"/>
      <c r="C35" s="4" t="s">
        <v>123</v>
      </c>
      <c r="D35" s="8"/>
      <c r="E35" s="24"/>
      <c r="F35" s="13"/>
      <c r="G35" s="71"/>
    </row>
    <row r="36" spans="2:7" ht="27.75" customHeight="1">
      <c r="B36" s="58"/>
      <c r="C36" s="4" t="s">
        <v>1</v>
      </c>
      <c r="D36" s="8"/>
      <c r="E36" s="24"/>
      <c r="F36" s="13"/>
      <c r="G36" s="71"/>
    </row>
    <row r="37" spans="2:7">
      <c r="B37" s="58"/>
      <c r="C37" s="4" t="s">
        <v>2</v>
      </c>
      <c r="D37" s="8"/>
      <c r="E37" s="24"/>
      <c r="F37" s="13"/>
      <c r="G37" s="71"/>
    </row>
    <row r="38" spans="2:7" ht="15.75" customHeight="1">
      <c r="B38" s="58"/>
      <c r="C38" s="4" t="s">
        <v>3</v>
      </c>
      <c r="D38" s="8"/>
      <c r="E38" s="24"/>
      <c r="F38" s="13"/>
      <c r="G38" s="71"/>
    </row>
    <row r="39" spans="2:7" ht="39">
      <c r="B39" s="58"/>
      <c r="C39" s="4" t="s">
        <v>125</v>
      </c>
      <c r="D39" s="8"/>
      <c r="E39" s="24"/>
      <c r="F39" s="13"/>
      <c r="G39" s="71"/>
    </row>
    <row r="40" spans="2:7" ht="39" customHeight="1">
      <c r="B40" s="58"/>
      <c r="C40" s="4" t="s">
        <v>124</v>
      </c>
      <c r="D40" s="8"/>
      <c r="E40" s="24"/>
      <c r="F40" s="13"/>
      <c r="G40" s="71"/>
    </row>
    <row r="41" spans="2:7" ht="30" customHeight="1">
      <c r="B41" s="58"/>
      <c r="C41" s="4" t="s">
        <v>126</v>
      </c>
      <c r="D41" s="8"/>
      <c r="E41" s="24"/>
      <c r="F41" s="13"/>
      <c r="G41" s="71"/>
    </row>
    <row r="42" spans="2:7" ht="27.75" customHeight="1">
      <c r="B42" s="58"/>
      <c r="C42" s="4" t="s">
        <v>4</v>
      </c>
      <c r="D42" s="8"/>
      <c r="E42" s="24"/>
      <c r="F42" s="13"/>
      <c r="G42" s="71"/>
    </row>
    <row r="43" spans="2:7">
      <c r="B43" s="58"/>
      <c r="C43" s="2" t="s">
        <v>7</v>
      </c>
      <c r="D43" s="8"/>
      <c r="E43" s="24"/>
      <c r="F43" s="13"/>
      <c r="G43" s="71"/>
    </row>
    <row r="44" spans="2:7" ht="87" customHeight="1">
      <c r="B44" s="59"/>
      <c r="C44" s="1" t="s">
        <v>127</v>
      </c>
      <c r="D44" s="7"/>
      <c r="E44" s="25"/>
      <c r="F44" s="14"/>
      <c r="G44" s="72"/>
    </row>
    <row r="45" spans="2:7" s="18" customFormat="1" ht="24.65" customHeight="1">
      <c r="B45" s="56">
        <v>1</v>
      </c>
      <c r="C45" s="100" t="s">
        <v>58</v>
      </c>
      <c r="D45" s="107"/>
      <c r="E45" s="114"/>
      <c r="F45" s="116"/>
      <c r="G45" s="120"/>
    </row>
    <row r="46" spans="2:7">
      <c r="B46" s="90"/>
      <c r="C46" s="16" t="s">
        <v>5</v>
      </c>
      <c r="D46" s="113"/>
      <c r="E46" s="23"/>
      <c r="F46" s="117"/>
      <c r="G46" s="112"/>
    </row>
    <row r="47" spans="2:7" ht="52.25" customHeight="1">
      <c r="B47" s="90"/>
      <c r="C47" s="91" t="s">
        <v>45</v>
      </c>
      <c r="D47" s="92"/>
      <c r="E47" s="24"/>
      <c r="F47" s="118"/>
      <c r="G47" s="93"/>
    </row>
    <row r="48" spans="2:7">
      <c r="B48" s="82" t="s">
        <v>43</v>
      </c>
      <c r="C48" s="123" t="s">
        <v>46</v>
      </c>
      <c r="D48" s="92"/>
      <c r="E48" s="24"/>
      <c r="F48" s="118"/>
      <c r="G48" s="93"/>
    </row>
    <row r="49" spans="2:7">
      <c r="B49" s="60"/>
      <c r="C49" s="304" t="s">
        <v>55</v>
      </c>
      <c r="D49" s="108"/>
      <c r="E49" s="24"/>
      <c r="F49" s="118"/>
      <c r="G49" s="93"/>
    </row>
    <row r="50" spans="2:7">
      <c r="B50" s="60"/>
      <c r="C50" s="304"/>
      <c r="D50" s="108"/>
      <c r="E50" s="24"/>
      <c r="F50" s="118"/>
      <c r="G50" s="93"/>
    </row>
    <row r="51" spans="2:7">
      <c r="B51" s="60"/>
      <c r="C51" s="304"/>
      <c r="D51" s="108"/>
      <c r="E51" s="24"/>
      <c r="F51" s="118"/>
      <c r="G51" s="93"/>
    </row>
    <row r="52" spans="2:7" ht="100.25" customHeight="1">
      <c r="B52" s="60"/>
      <c r="C52" s="304"/>
      <c r="D52" s="108"/>
      <c r="E52" s="24"/>
      <c r="F52" s="118"/>
      <c r="G52" s="93"/>
    </row>
    <row r="53" spans="2:7" ht="19.75" customHeight="1">
      <c r="B53" s="61"/>
      <c r="C53" s="102" t="s">
        <v>9</v>
      </c>
      <c r="D53" s="138" t="s">
        <v>52</v>
      </c>
      <c r="E53" s="115">
        <v>1</v>
      </c>
      <c r="F53" s="119"/>
      <c r="G53" s="88">
        <f>F53*E53</f>
        <v>0</v>
      </c>
    </row>
    <row r="54" spans="2:7" ht="25.75" customHeight="1">
      <c r="B54" s="89">
        <v>2</v>
      </c>
      <c r="C54" s="103" t="s">
        <v>59</v>
      </c>
      <c r="D54" s="106"/>
      <c r="E54" s="110"/>
      <c r="F54" s="101"/>
      <c r="G54" s="104"/>
    </row>
    <row r="55" spans="2:7" ht="14">
      <c r="B55" s="111"/>
      <c r="C55" s="15" t="s">
        <v>5</v>
      </c>
      <c r="D55" s="8"/>
      <c r="E55" s="9"/>
      <c r="F55" s="9"/>
      <c r="G55" s="9"/>
    </row>
    <row r="56" spans="2:7" ht="46.25" customHeight="1">
      <c r="B56" s="105"/>
      <c r="C56" s="87" t="s">
        <v>47</v>
      </c>
      <c r="D56" s="125"/>
      <c r="E56" s="125"/>
      <c r="F56" s="125"/>
      <c r="G56" s="125"/>
    </row>
    <row r="57" spans="2:7" ht="17.399999999999999" customHeight="1">
      <c r="B57" s="90" t="s">
        <v>44</v>
      </c>
      <c r="C57" s="123" t="s">
        <v>48</v>
      </c>
      <c r="D57" s="125"/>
      <c r="E57" s="125"/>
      <c r="F57" s="125"/>
      <c r="G57" s="125"/>
    </row>
    <row r="58" spans="2:7" ht="237.65" customHeight="1">
      <c r="B58" s="121" t="s">
        <v>49</v>
      </c>
      <c r="C58" s="126" t="s">
        <v>50</v>
      </c>
      <c r="D58" s="127"/>
      <c r="E58" s="127"/>
      <c r="F58" s="127"/>
      <c r="G58" s="127"/>
    </row>
    <row r="59" spans="2:7">
      <c r="B59" s="105"/>
      <c r="C59" s="128" t="s">
        <v>9</v>
      </c>
      <c r="D59" s="109" t="s">
        <v>8</v>
      </c>
      <c r="E59" s="115">
        <v>1</v>
      </c>
      <c r="F59" s="119"/>
      <c r="G59" s="88">
        <f>F59*E59</f>
        <v>0</v>
      </c>
    </row>
    <row r="60" spans="2:7" ht="128.4" customHeight="1">
      <c r="B60" s="130" t="s">
        <v>51</v>
      </c>
      <c r="C60" s="131" t="s">
        <v>56</v>
      </c>
      <c r="D60" s="132"/>
      <c r="E60" s="127"/>
      <c r="F60" s="127"/>
      <c r="G60" s="127"/>
    </row>
    <row r="61" spans="2:7" ht="14">
      <c r="B61" s="111"/>
      <c r="C61" s="124" t="s">
        <v>60</v>
      </c>
      <c r="D61" s="122" t="s">
        <v>10</v>
      </c>
      <c r="E61" s="122">
        <v>6</v>
      </c>
      <c r="F61" s="122"/>
      <c r="G61" s="139">
        <f>F61*E61</f>
        <v>0</v>
      </c>
    </row>
    <row r="62" spans="2:7" ht="14">
      <c r="B62" s="111"/>
      <c r="C62" s="124" t="s">
        <v>61</v>
      </c>
      <c r="D62" s="122" t="s">
        <v>10</v>
      </c>
      <c r="E62" s="122">
        <v>6</v>
      </c>
      <c r="F62" s="122"/>
      <c r="G62" s="139">
        <f t="shared" ref="G62:G63" si="0">F62*E62</f>
        <v>0</v>
      </c>
    </row>
    <row r="63" spans="2:7" ht="14">
      <c r="B63" s="111"/>
      <c r="C63" s="124" t="s">
        <v>62</v>
      </c>
      <c r="D63" s="122" t="s">
        <v>10</v>
      </c>
      <c r="E63" s="122">
        <v>7</v>
      </c>
      <c r="F63" s="122"/>
      <c r="G63" s="139">
        <f t="shared" si="0"/>
        <v>0</v>
      </c>
    </row>
    <row r="64" spans="2:7" ht="27" customHeight="1">
      <c r="B64" s="82">
        <v>3</v>
      </c>
      <c r="C64" s="85" t="s">
        <v>57</v>
      </c>
      <c r="D64" s="85"/>
      <c r="E64" s="85"/>
      <c r="F64" s="85"/>
      <c r="G64" s="129"/>
    </row>
    <row r="65" spans="2:7">
      <c r="B65" s="82" t="s">
        <v>53</v>
      </c>
      <c r="C65" s="83" t="s">
        <v>54</v>
      </c>
      <c r="D65" s="86"/>
      <c r="E65" s="24"/>
      <c r="F65" s="74"/>
      <c r="G65" s="71"/>
    </row>
    <row r="66" spans="2:7" ht="234">
      <c r="B66" s="82"/>
      <c r="C66" s="4" t="s">
        <v>72</v>
      </c>
      <c r="D66" s="86"/>
      <c r="E66" s="24"/>
      <c r="F66" s="74"/>
      <c r="G66" s="71"/>
    </row>
    <row r="67" spans="2:7">
      <c r="B67" s="84"/>
      <c r="C67" s="133" t="s">
        <v>9</v>
      </c>
      <c r="D67" s="134" t="s">
        <v>8</v>
      </c>
      <c r="E67" s="135">
        <v>1</v>
      </c>
      <c r="F67" s="136"/>
      <c r="G67" s="137">
        <f>F67*E67</f>
        <v>0</v>
      </c>
    </row>
    <row r="68" spans="2:7" ht="17.5">
      <c r="B68" s="298" t="s">
        <v>68</v>
      </c>
      <c r="C68" s="299"/>
      <c r="D68" s="300"/>
      <c r="E68" s="300"/>
      <c r="F68" s="301"/>
      <c r="G68" s="99">
        <f>G53+G59+G61+G67+G62+G63</f>
        <v>0</v>
      </c>
    </row>
    <row r="69" spans="2:7">
      <c r="B69" s="94"/>
      <c r="C69" s="95"/>
      <c r="D69" s="96"/>
      <c r="E69" s="26"/>
      <c r="F69" s="97"/>
      <c r="G69" s="98"/>
    </row>
    <row r="70" spans="2:7">
      <c r="B70" s="94"/>
      <c r="C70" s="95"/>
      <c r="D70" s="96"/>
      <c r="E70" s="26"/>
      <c r="F70" s="97"/>
      <c r="G70" s="98"/>
    </row>
    <row r="71" spans="2:7">
      <c r="B71" s="94"/>
      <c r="C71" s="95"/>
      <c r="D71" s="96"/>
      <c r="E71" s="26"/>
      <c r="F71" s="97"/>
      <c r="G71" s="98"/>
    </row>
    <row r="72" spans="2:7">
      <c r="B72" s="94"/>
      <c r="C72" s="95"/>
      <c r="D72" s="96"/>
      <c r="E72" s="26"/>
      <c r="F72" s="97"/>
      <c r="G72" s="98"/>
    </row>
    <row r="73" spans="2:7">
      <c r="B73" s="94"/>
      <c r="C73" s="95"/>
      <c r="D73" s="96"/>
      <c r="E73" s="26"/>
      <c r="F73" s="97"/>
      <c r="G73" s="98"/>
    </row>
    <row r="74" spans="2:7">
      <c r="B74" s="94"/>
      <c r="C74" s="95"/>
      <c r="D74" s="96"/>
      <c r="E74" s="26"/>
      <c r="F74" s="97"/>
      <c r="G74" s="98"/>
    </row>
    <row r="75" spans="2:7">
      <c r="B75" s="94"/>
      <c r="C75" s="95"/>
      <c r="D75" s="96"/>
      <c r="E75" s="26"/>
      <c r="F75" s="97"/>
      <c r="G75" s="98"/>
    </row>
    <row r="76" spans="2:7">
      <c r="B76" s="94"/>
      <c r="C76" s="95"/>
      <c r="D76" s="96"/>
      <c r="E76" s="26"/>
      <c r="F76" s="97"/>
      <c r="G76" s="98"/>
    </row>
    <row r="77" spans="2:7">
      <c r="B77" s="94"/>
      <c r="C77" s="95"/>
      <c r="D77" s="96"/>
      <c r="E77" s="26"/>
      <c r="F77" s="97"/>
      <c r="G77" s="98"/>
    </row>
    <row r="78" spans="2:7">
      <c r="B78" s="94"/>
      <c r="C78" s="95"/>
      <c r="D78" s="96"/>
      <c r="E78" s="26"/>
      <c r="F78" s="97"/>
      <c r="G78" s="98"/>
    </row>
    <row r="79" spans="2:7">
      <c r="B79" s="94"/>
      <c r="C79" s="95"/>
      <c r="D79" s="96"/>
      <c r="E79" s="26"/>
      <c r="F79" s="97"/>
      <c r="G79" s="98"/>
    </row>
    <row r="80" spans="2:7">
      <c r="B80" s="94"/>
      <c r="C80" s="95"/>
      <c r="D80" s="96"/>
      <c r="E80" s="26"/>
      <c r="F80" s="97"/>
      <c r="G80" s="98"/>
    </row>
    <row r="81" spans="2:7">
      <c r="B81" s="94"/>
      <c r="C81" s="95"/>
      <c r="D81" s="96"/>
      <c r="E81" s="26"/>
      <c r="F81" s="97"/>
      <c r="G81" s="98"/>
    </row>
    <row r="82" spans="2:7">
      <c r="B82" s="94"/>
      <c r="C82" s="95"/>
      <c r="D82" s="96"/>
      <c r="E82" s="26"/>
      <c r="F82" s="97"/>
      <c r="G82" s="98"/>
    </row>
    <row r="83" spans="2:7">
      <c r="B83" s="94"/>
      <c r="C83" s="95"/>
      <c r="D83" s="96"/>
      <c r="E83" s="26"/>
      <c r="F83" s="97"/>
      <c r="G83" s="98"/>
    </row>
    <row r="84" spans="2:7">
      <c r="B84" s="94"/>
      <c r="C84" s="95"/>
      <c r="D84" s="96"/>
      <c r="E84" s="26"/>
      <c r="F84" s="97"/>
      <c r="G84" s="98"/>
    </row>
    <row r="85" spans="2:7">
      <c r="B85" s="94"/>
      <c r="C85" s="95"/>
      <c r="D85" s="96"/>
      <c r="E85" s="26"/>
      <c r="F85" s="97"/>
      <c r="G85" s="98"/>
    </row>
    <row r="86" spans="2:7">
      <c r="B86" s="94"/>
      <c r="C86" s="95"/>
      <c r="D86" s="96"/>
      <c r="E86" s="26"/>
      <c r="F86" s="97"/>
      <c r="G86" s="98"/>
    </row>
    <row r="87" spans="2:7">
      <c r="B87" s="94"/>
      <c r="C87" s="95"/>
      <c r="D87" s="96"/>
      <c r="E87" s="26"/>
      <c r="F87" s="97"/>
      <c r="G87" s="98"/>
    </row>
    <row r="88" spans="2:7">
      <c r="B88" s="94"/>
      <c r="C88" s="95"/>
      <c r="D88" s="96"/>
      <c r="E88" s="26"/>
      <c r="F88" s="97"/>
      <c r="G88" s="98"/>
    </row>
    <row r="89" spans="2:7">
      <c r="B89" s="94"/>
      <c r="C89" s="95"/>
      <c r="D89" s="96"/>
      <c r="E89" s="26"/>
      <c r="F89" s="97"/>
      <c r="G89" s="98"/>
    </row>
    <row r="90" spans="2:7">
      <c r="B90" s="94"/>
      <c r="C90" s="95"/>
      <c r="D90" s="96"/>
      <c r="E90" s="26"/>
      <c r="F90" s="97"/>
      <c r="G90" s="98"/>
    </row>
    <row r="91" spans="2:7">
      <c r="B91" s="94"/>
      <c r="C91" s="95"/>
      <c r="D91" s="96"/>
      <c r="E91" s="26"/>
      <c r="F91" s="97"/>
      <c r="G91" s="98"/>
    </row>
    <row r="92" spans="2:7">
      <c r="B92" s="94"/>
      <c r="C92" s="95"/>
      <c r="D92" s="96"/>
      <c r="E92" s="26"/>
      <c r="F92" s="97"/>
      <c r="G92" s="98"/>
    </row>
    <row r="93" spans="2:7">
      <c r="B93" s="94"/>
      <c r="C93" s="95"/>
      <c r="D93" s="96"/>
      <c r="E93" s="26"/>
      <c r="F93" s="97"/>
      <c r="G93" s="98"/>
    </row>
    <row r="94" spans="2:7">
      <c r="B94" s="94"/>
      <c r="C94" s="95"/>
      <c r="D94" s="96"/>
      <c r="E94" s="26"/>
      <c r="F94" s="97"/>
      <c r="G94" s="98"/>
    </row>
    <row r="95" spans="2:7">
      <c r="B95" s="94"/>
      <c r="C95" s="95"/>
      <c r="D95" s="96"/>
      <c r="E95" s="26"/>
      <c r="F95" s="97"/>
      <c r="G95" s="98"/>
    </row>
    <row r="96" spans="2:7">
      <c r="B96" s="94"/>
      <c r="C96" s="95"/>
      <c r="D96" s="96"/>
      <c r="E96" s="26"/>
      <c r="F96" s="97"/>
      <c r="G96" s="98"/>
    </row>
    <row r="97" spans="2:7">
      <c r="B97" s="94"/>
      <c r="C97" s="95"/>
      <c r="D97" s="96"/>
      <c r="E97" s="26"/>
      <c r="F97" s="97"/>
      <c r="G97" s="98"/>
    </row>
    <row r="98" spans="2:7">
      <c r="B98" s="94"/>
      <c r="C98" s="95"/>
      <c r="D98" s="96"/>
      <c r="E98" s="26"/>
      <c r="F98" s="97"/>
      <c r="G98" s="98"/>
    </row>
    <row r="99" spans="2:7">
      <c r="B99" s="94"/>
      <c r="C99" s="95"/>
      <c r="D99" s="96"/>
      <c r="E99" s="26"/>
      <c r="F99" s="97"/>
      <c r="G99" s="98"/>
    </row>
    <row r="100" spans="2:7">
      <c r="B100" s="94"/>
      <c r="C100" s="95"/>
      <c r="D100" s="96"/>
      <c r="E100" s="26"/>
      <c r="F100" s="97"/>
      <c r="G100" s="98"/>
    </row>
    <row r="101" spans="2:7">
      <c r="B101" s="94"/>
      <c r="C101" s="95"/>
      <c r="D101" s="96"/>
      <c r="E101" s="26"/>
      <c r="F101" s="97"/>
      <c r="G101" s="98"/>
    </row>
    <row r="102" spans="2:7">
      <c r="B102" s="94"/>
      <c r="C102" s="95"/>
      <c r="D102" s="96"/>
      <c r="E102" s="26"/>
      <c r="F102" s="97"/>
      <c r="G102" s="98"/>
    </row>
    <row r="103" spans="2:7">
      <c r="B103" s="94"/>
      <c r="C103" s="95"/>
      <c r="D103" s="96"/>
      <c r="E103" s="26"/>
      <c r="F103" s="97"/>
      <c r="G103" s="98"/>
    </row>
    <row r="104" spans="2:7">
      <c r="B104" s="94"/>
      <c r="C104" s="95"/>
      <c r="D104" s="96"/>
      <c r="E104" s="26"/>
      <c r="F104" s="97"/>
      <c r="G104" s="98"/>
    </row>
    <row r="105" spans="2:7">
      <c r="B105" s="94"/>
      <c r="C105" s="95"/>
      <c r="D105" s="96"/>
      <c r="E105" s="26"/>
      <c r="F105" s="97"/>
      <c r="G105" s="98"/>
    </row>
  </sheetData>
  <mergeCells count="37">
    <mergeCell ref="B68:F68"/>
    <mergeCell ref="C24:E24"/>
    <mergeCell ref="F24:G24"/>
    <mergeCell ref="B29:G29"/>
    <mergeCell ref="B25:E25"/>
    <mergeCell ref="F25:G25"/>
    <mergeCell ref="B26:E26"/>
    <mergeCell ref="F26:G26"/>
    <mergeCell ref="B27:E27"/>
    <mergeCell ref="F27:G27"/>
    <mergeCell ref="C49:C52"/>
    <mergeCell ref="B13:G13"/>
    <mergeCell ref="B14:G14"/>
    <mergeCell ref="B22:G22"/>
    <mergeCell ref="C23:E23"/>
    <mergeCell ref="F23:G23"/>
    <mergeCell ref="D15:G15"/>
    <mergeCell ref="D16:G16"/>
    <mergeCell ref="D17:G17"/>
    <mergeCell ref="D18:G18"/>
    <mergeCell ref="D19:G19"/>
    <mergeCell ref="B1:G1"/>
    <mergeCell ref="B2:G2"/>
    <mergeCell ref="B3:G3"/>
    <mergeCell ref="B4:G4"/>
    <mergeCell ref="B5:C5"/>
    <mergeCell ref="D5:G5"/>
    <mergeCell ref="B8:F8"/>
    <mergeCell ref="B9:D10"/>
    <mergeCell ref="B11:D11"/>
    <mergeCell ref="B6:C6"/>
    <mergeCell ref="D6:G6"/>
    <mergeCell ref="B7:C7"/>
    <mergeCell ref="D7:G7"/>
    <mergeCell ref="F11:F12"/>
    <mergeCell ref="G11:G12"/>
    <mergeCell ref="B12:D12"/>
  </mergeCells>
  <phoneticPr fontId="0" type="noConversion"/>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7" min="1" max="5" man="1"/>
    <brk id="44" min="1" max="5" man="1"/>
    <brk id="63" min="1"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6"/>
  <sheetViews>
    <sheetView view="pageBreakPreview" zoomScaleNormal="100" zoomScaleSheetLayoutView="100" workbookViewId="0">
      <selection activeCell="C36" sqref="C36"/>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144" customWidth="1"/>
    <col min="6" max="6" width="20.453125" style="6" customWidth="1"/>
    <col min="7" max="7" width="24.36328125" style="143" bestFit="1" customWidth="1"/>
    <col min="8" max="16384" width="11.453125" style="11"/>
  </cols>
  <sheetData>
    <row r="1" spans="1:8" s="29" customFormat="1" ht="39" customHeight="1">
      <c r="A1" s="28"/>
      <c r="B1" s="264" t="s">
        <v>65</v>
      </c>
      <c r="C1" s="265"/>
      <c r="D1" s="265"/>
      <c r="E1" s="265"/>
      <c r="F1" s="265"/>
      <c r="G1" s="266"/>
    </row>
    <row r="2" spans="1:8" s="29" customFormat="1" ht="108" customHeight="1">
      <c r="A2" s="30"/>
      <c r="B2" s="267" t="s">
        <v>116</v>
      </c>
      <c r="C2" s="268"/>
      <c r="D2" s="268"/>
      <c r="E2" s="268"/>
      <c r="F2" s="268"/>
      <c r="G2" s="269"/>
    </row>
    <row r="3" spans="1:8" s="29" customFormat="1" ht="129.65" customHeight="1">
      <c r="A3" s="30"/>
      <c r="B3" s="267" t="s">
        <v>81</v>
      </c>
      <c r="C3" s="268"/>
      <c r="D3" s="268"/>
      <c r="E3" s="268"/>
      <c r="F3" s="268"/>
      <c r="G3" s="269"/>
    </row>
    <row r="4" spans="1:8" s="29" customFormat="1" ht="35.9" customHeight="1">
      <c r="A4" s="30"/>
      <c r="B4" s="270"/>
      <c r="C4" s="271"/>
      <c r="D4" s="271"/>
      <c r="E4" s="271"/>
      <c r="F4" s="271"/>
      <c r="G4" s="272"/>
    </row>
    <row r="5" spans="1:8" s="29" customFormat="1" ht="54.65" customHeight="1">
      <c r="A5" s="30"/>
      <c r="B5" s="306" t="s">
        <v>13</v>
      </c>
      <c r="C5" s="248"/>
      <c r="D5" s="273" t="s">
        <v>14</v>
      </c>
      <c r="E5" s="273"/>
      <c r="F5" s="273"/>
      <c r="G5" s="274"/>
    </row>
    <row r="6" spans="1:8" s="29" customFormat="1" ht="77" customHeight="1">
      <c r="A6" s="30"/>
      <c r="B6" s="306" t="s">
        <v>15</v>
      </c>
      <c r="C6" s="248"/>
      <c r="D6" s="249"/>
      <c r="E6" s="249"/>
      <c r="F6" s="249"/>
      <c r="G6" s="250"/>
    </row>
    <row r="7" spans="1:8" s="29" customFormat="1" ht="52.4" customHeight="1">
      <c r="A7" s="30"/>
      <c r="B7" s="306" t="s">
        <v>16</v>
      </c>
      <c r="C7" s="248"/>
      <c r="D7" s="251"/>
      <c r="E7" s="251"/>
      <c r="F7" s="251"/>
      <c r="G7" s="252"/>
    </row>
    <row r="8" spans="1:8" s="29" customFormat="1" ht="52.65" customHeight="1">
      <c r="A8" s="30"/>
      <c r="B8" s="253" t="s">
        <v>17</v>
      </c>
      <c r="C8" s="254"/>
      <c r="D8" s="254"/>
      <c r="E8" s="254"/>
      <c r="F8" s="255"/>
      <c r="G8" s="193" t="s">
        <v>36</v>
      </c>
    </row>
    <row r="9" spans="1:8" s="29" customFormat="1" ht="27" customHeight="1">
      <c r="A9" s="30"/>
      <c r="B9" s="305"/>
      <c r="C9" s="257"/>
      <c r="D9" s="258"/>
      <c r="E9" s="31" t="s">
        <v>18</v>
      </c>
      <c r="F9" s="32" t="s">
        <v>19</v>
      </c>
      <c r="G9" s="192" t="s">
        <v>20</v>
      </c>
    </row>
    <row r="10" spans="1:8" s="29" customFormat="1" ht="13.25" customHeight="1">
      <c r="A10" s="30"/>
      <c r="B10" s="259"/>
      <c r="C10" s="260"/>
      <c r="D10" s="260"/>
      <c r="E10" s="33" t="s">
        <v>12</v>
      </c>
      <c r="F10" s="33" t="s">
        <v>35</v>
      </c>
      <c r="G10" s="191" t="s">
        <v>41</v>
      </c>
      <c r="H10" s="34"/>
    </row>
    <row r="11" spans="1:8" s="34" customFormat="1" ht="13.25" customHeight="1">
      <c r="A11" s="30"/>
      <c r="B11" s="306" t="s">
        <v>21</v>
      </c>
      <c r="C11" s="248"/>
      <c r="D11" s="275"/>
      <c r="E11" s="35" t="s">
        <v>22</v>
      </c>
      <c r="F11" s="307" t="s">
        <v>80</v>
      </c>
      <c r="G11" s="308" t="s">
        <v>23</v>
      </c>
    </row>
    <row r="12" spans="1:8" s="29" customFormat="1" ht="38" customHeight="1">
      <c r="A12" s="30"/>
      <c r="B12" s="310" t="s">
        <v>24</v>
      </c>
      <c r="C12" s="281"/>
      <c r="D12" s="282"/>
      <c r="E12" s="36">
        <v>23314</v>
      </c>
      <c r="F12" s="277"/>
      <c r="G12" s="30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45527</v>
      </c>
      <c r="C16" s="76" t="s">
        <v>29</v>
      </c>
      <c r="D16" s="292" t="s">
        <v>30</v>
      </c>
      <c r="E16" s="293"/>
      <c r="F16" s="293"/>
      <c r="G16" s="294"/>
    </row>
    <row r="17" spans="1:11" s="29" customFormat="1" ht="13.4" customHeight="1">
      <c r="A17" s="30"/>
      <c r="B17" s="75"/>
      <c r="C17" s="190"/>
      <c r="D17" s="313"/>
      <c r="E17" s="296"/>
      <c r="F17" s="296"/>
      <c r="G17" s="297"/>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189"/>
      <c r="H20" s="39"/>
      <c r="I20" s="39"/>
      <c r="J20" s="39"/>
      <c r="K20" s="39"/>
    </row>
    <row r="21" spans="1:11" s="39" customFormat="1" ht="14">
      <c r="A21" s="30"/>
      <c r="B21" s="40"/>
      <c r="D21" s="41"/>
      <c r="G21" s="188"/>
    </row>
    <row r="22" spans="1:11" s="39" customFormat="1" ht="17.5">
      <c r="A22" s="30"/>
      <c r="B22" s="246" t="s">
        <v>31</v>
      </c>
      <c r="C22" s="246"/>
      <c r="D22" s="246"/>
      <c r="E22" s="246"/>
      <c r="F22" s="246"/>
      <c r="G22" s="246"/>
    </row>
    <row r="23" spans="1:11" s="39" customFormat="1" ht="15.65" customHeight="1">
      <c r="A23" s="30"/>
      <c r="B23" s="42" t="s">
        <v>0</v>
      </c>
      <c r="C23" s="311" t="s">
        <v>32</v>
      </c>
      <c r="D23" s="233"/>
      <c r="E23" s="234"/>
      <c r="F23" s="312" t="s">
        <v>33</v>
      </c>
      <c r="G23" s="236"/>
    </row>
    <row r="24" spans="1:11" s="39" customFormat="1" ht="14">
      <c r="B24" s="43"/>
      <c r="C24" s="314" t="str">
        <f>C32</f>
        <v>Thématique Energie</v>
      </c>
      <c r="D24" s="302"/>
      <c r="E24" s="302"/>
      <c r="F24" s="315"/>
      <c r="G24" s="303"/>
    </row>
    <row r="25" spans="1:11" s="39" customFormat="1" ht="14.4" customHeight="1">
      <c r="B25" s="221" t="s">
        <v>66</v>
      </c>
      <c r="C25" s="222"/>
      <c r="D25" s="222"/>
      <c r="E25" s="223"/>
      <c r="F25" s="316">
        <f>G69</f>
        <v>0</v>
      </c>
      <c r="G25" s="316"/>
    </row>
    <row r="26" spans="1:11" s="39" customFormat="1" ht="14.4" customHeight="1">
      <c r="B26" s="221" t="s">
        <v>67</v>
      </c>
      <c r="C26" s="222"/>
      <c r="D26" s="222"/>
      <c r="E26" s="223"/>
      <c r="F26" s="316">
        <f>F25*0.1</f>
        <v>0</v>
      </c>
      <c r="G26" s="316"/>
    </row>
    <row r="27" spans="1:11" s="39" customFormat="1" ht="14.4" customHeight="1">
      <c r="B27" s="228" t="s">
        <v>34</v>
      </c>
      <c r="C27" s="229"/>
      <c r="D27" s="229"/>
      <c r="E27" s="230"/>
      <c r="F27" s="317">
        <f>F26+F25</f>
        <v>0</v>
      </c>
      <c r="G27" s="317"/>
    </row>
    <row r="28" spans="1:11" s="39" customFormat="1" ht="11.4" customHeight="1">
      <c r="B28" s="40"/>
      <c r="D28" s="41"/>
      <c r="G28" s="188"/>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187" t="s">
        <v>33</v>
      </c>
    </row>
    <row r="31" spans="1:11" s="39" customFormat="1" ht="6.65" customHeight="1">
      <c r="B31" s="48"/>
      <c r="C31" s="48"/>
      <c r="D31" s="49"/>
      <c r="E31" s="50"/>
      <c r="F31" s="50"/>
      <c r="G31" s="186"/>
    </row>
    <row r="32" spans="1:11" s="39" customFormat="1" ht="15">
      <c r="B32" s="51"/>
      <c r="C32" s="52" t="s">
        <v>42</v>
      </c>
      <c r="D32" s="53"/>
      <c r="E32" s="54"/>
      <c r="F32" s="55"/>
      <c r="G32" s="185"/>
    </row>
    <row r="33" spans="2:7" ht="28.5" customHeight="1">
      <c r="B33" s="56">
        <v>0</v>
      </c>
      <c r="C33" s="21" t="s">
        <v>11</v>
      </c>
      <c r="D33" s="19"/>
      <c r="E33" s="184"/>
      <c r="F33" s="20"/>
      <c r="G33" s="183"/>
    </row>
    <row r="34" spans="2:7" ht="42.75" customHeight="1">
      <c r="B34" s="57"/>
      <c r="C34" s="3" t="s">
        <v>6</v>
      </c>
      <c r="D34" s="9"/>
      <c r="E34" s="173"/>
      <c r="F34" s="182"/>
      <c r="G34" s="181"/>
    </row>
    <row r="35" spans="2:7" ht="28.75" customHeight="1">
      <c r="B35" s="58"/>
      <c r="C35" s="4" t="s">
        <v>123</v>
      </c>
      <c r="D35" s="8"/>
      <c r="E35" s="153"/>
      <c r="F35" s="180"/>
      <c r="G35" s="151"/>
    </row>
    <row r="36" spans="2:7" ht="27.75" customHeight="1">
      <c r="B36" s="58"/>
      <c r="C36" s="4" t="s">
        <v>1</v>
      </c>
      <c r="D36" s="8"/>
      <c r="E36" s="153"/>
      <c r="F36" s="180"/>
      <c r="G36" s="151"/>
    </row>
    <row r="37" spans="2:7">
      <c r="B37" s="58"/>
      <c r="C37" s="4" t="s">
        <v>2</v>
      </c>
      <c r="D37" s="8"/>
      <c r="E37" s="153"/>
      <c r="F37" s="180"/>
      <c r="G37" s="151"/>
    </row>
    <row r="38" spans="2:7" ht="15.75" customHeight="1">
      <c r="B38" s="58"/>
      <c r="C38" s="4" t="s">
        <v>3</v>
      </c>
      <c r="D38" s="8"/>
      <c r="E38" s="153"/>
      <c r="F38" s="180"/>
      <c r="G38" s="151"/>
    </row>
    <row r="39" spans="2:7" ht="39">
      <c r="B39" s="58"/>
      <c r="C39" s="4" t="s">
        <v>125</v>
      </c>
      <c r="D39" s="8"/>
      <c r="E39" s="153"/>
      <c r="F39" s="180"/>
      <c r="G39" s="151"/>
    </row>
    <row r="40" spans="2:7" ht="39" customHeight="1">
      <c r="B40" s="58"/>
      <c r="C40" s="4" t="s">
        <v>124</v>
      </c>
      <c r="D40" s="8"/>
      <c r="E40" s="153"/>
      <c r="F40" s="180"/>
      <c r="G40" s="151"/>
    </row>
    <row r="41" spans="2:7" ht="30" customHeight="1">
      <c r="B41" s="58"/>
      <c r="C41" s="4" t="s">
        <v>126</v>
      </c>
      <c r="D41" s="8"/>
      <c r="E41" s="153"/>
      <c r="F41" s="180"/>
      <c r="G41" s="151"/>
    </row>
    <row r="42" spans="2:7" ht="27.75" customHeight="1">
      <c r="B42" s="58"/>
      <c r="C42" s="4" t="s">
        <v>4</v>
      </c>
      <c r="D42" s="8"/>
      <c r="E42" s="153"/>
      <c r="F42" s="180"/>
      <c r="G42" s="151"/>
    </row>
    <row r="43" spans="2:7">
      <c r="B43" s="58"/>
      <c r="C43" s="2" t="s">
        <v>7</v>
      </c>
      <c r="D43" s="8"/>
      <c r="E43" s="153"/>
      <c r="F43" s="180"/>
      <c r="G43" s="151"/>
    </row>
    <row r="44" spans="2:7" ht="87" customHeight="1">
      <c r="B44" s="59"/>
      <c r="C44" s="1" t="s">
        <v>127</v>
      </c>
      <c r="D44" s="7"/>
      <c r="E44" s="179"/>
      <c r="F44" s="178"/>
      <c r="G44" s="177"/>
    </row>
    <row r="45" spans="2:7" s="18" customFormat="1" ht="24.65" customHeight="1">
      <c r="B45" s="56">
        <v>1</v>
      </c>
      <c r="C45" s="100" t="s">
        <v>58</v>
      </c>
      <c r="D45" s="107"/>
      <c r="E45" s="176"/>
      <c r="F45" s="175"/>
      <c r="G45" s="174"/>
    </row>
    <row r="46" spans="2:7">
      <c r="B46" s="90"/>
      <c r="C46" s="16" t="s">
        <v>5</v>
      </c>
      <c r="D46" s="113"/>
      <c r="E46" s="173"/>
      <c r="F46" s="172"/>
      <c r="G46" s="171"/>
    </row>
    <row r="47" spans="2:7" ht="52.25" customHeight="1">
      <c r="B47" s="90"/>
      <c r="C47" s="91" t="s">
        <v>45</v>
      </c>
      <c r="D47" s="92"/>
      <c r="E47" s="153"/>
      <c r="F47" s="170"/>
      <c r="G47" s="169"/>
    </row>
    <row r="48" spans="2:7">
      <c r="B48" s="82" t="s">
        <v>43</v>
      </c>
      <c r="C48" s="123" t="s">
        <v>46</v>
      </c>
      <c r="D48" s="92"/>
      <c r="E48" s="153"/>
      <c r="F48" s="170"/>
      <c r="G48" s="169"/>
    </row>
    <row r="49" spans="2:7">
      <c r="B49" s="60"/>
      <c r="C49" s="318" t="s">
        <v>55</v>
      </c>
      <c r="D49" s="108"/>
      <c r="E49" s="153"/>
      <c r="F49" s="170"/>
      <c r="G49" s="169"/>
    </row>
    <row r="50" spans="2:7">
      <c r="B50" s="60"/>
      <c r="C50" s="304"/>
      <c r="D50" s="108"/>
      <c r="E50" s="153"/>
      <c r="F50" s="170"/>
      <c r="G50" s="169"/>
    </row>
    <row r="51" spans="2:7">
      <c r="B51" s="60"/>
      <c r="C51" s="304"/>
      <c r="D51" s="108"/>
      <c r="E51" s="153"/>
      <c r="F51" s="170"/>
      <c r="G51" s="169"/>
    </row>
    <row r="52" spans="2:7" ht="100.25" customHeight="1">
      <c r="B52" s="60"/>
      <c r="C52" s="304"/>
      <c r="D52" s="108"/>
      <c r="E52" s="153"/>
      <c r="F52" s="170"/>
      <c r="G52" s="169"/>
    </row>
    <row r="53" spans="2:7" ht="19.75" customHeight="1">
      <c r="B53" s="61"/>
      <c r="C53" s="102" t="s">
        <v>9</v>
      </c>
      <c r="D53" s="138" t="s">
        <v>52</v>
      </c>
      <c r="E53" s="163">
        <v>1</v>
      </c>
      <c r="F53" s="162"/>
      <c r="G53" s="161">
        <f>F53*E53</f>
        <v>0</v>
      </c>
    </row>
    <row r="54" spans="2:7" ht="25.75" customHeight="1">
      <c r="B54" s="89">
        <v>2</v>
      </c>
      <c r="C54" s="103" t="s">
        <v>59</v>
      </c>
      <c r="D54" s="106"/>
      <c r="E54" s="168"/>
      <c r="F54" s="167"/>
      <c r="G54" s="166"/>
    </row>
    <row r="55" spans="2:7" ht="14">
      <c r="B55" s="111"/>
      <c r="C55" s="15" t="s">
        <v>5</v>
      </c>
      <c r="D55" s="8"/>
      <c r="E55" s="9"/>
      <c r="F55" s="165"/>
      <c r="G55" s="165"/>
    </row>
    <row r="56" spans="2:7" ht="46.25" customHeight="1">
      <c r="B56" s="105"/>
      <c r="C56" s="87" t="s">
        <v>47</v>
      </c>
      <c r="D56" s="125"/>
      <c r="E56" s="125"/>
      <c r="F56" s="164"/>
      <c r="G56" s="164"/>
    </row>
    <row r="57" spans="2:7" ht="17.399999999999999" customHeight="1">
      <c r="B57" s="90" t="s">
        <v>44</v>
      </c>
      <c r="C57" s="123" t="s">
        <v>48</v>
      </c>
      <c r="D57" s="125"/>
      <c r="E57" s="125"/>
      <c r="F57" s="164"/>
      <c r="G57" s="164"/>
    </row>
    <row r="58" spans="2:7" ht="237.65" customHeight="1">
      <c r="B58" s="121" t="s">
        <v>49</v>
      </c>
      <c r="C58" s="126" t="s">
        <v>50</v>
      </c>
      <c r="D58" s="127"/>
      <c r="E58" s="127"/>
      <c r="F58" s="160"/>
      <c r="G58" s="160"/>
    </row>
    <row r="59" spans="2:7">
      <c r="B59" s="105"/>
      <c r="C59" s="128" t="s">
        <v>9</v>
      </c>
      <c r="D59" s="109" t="s">
        <v>8</v>
      </c>
      <c r="E59" s="163">
        <v>1</v>
      </c>
      <c r="F59" s="162"/>
      <c r="G59" s="161">
        <f>F59*E59</f>
        <v>0</v>
      </c>
    </row>
    <row r="60" spans="2:7" ht="128.4" customHeight="1">
      <c r="B60" s="130" t="s">
        <v>51</v>
      </c>
      <c r="C60" s="131" t="s">
        <v>56</v>
      </c>
      <c r="D60" s="132"/>
      <c r="E60" s="127"/>
      <c r="F60" s="160"/>
      <c r="G60" s="160"/>
    </row>
    <row r="61" spans="2:7" ht="14">
      <c r="B61" s="111"/>
      <c r="C61" s="159" t="s">
        <v>79</v>
      </c>
      <c r="D61" s="158" t="s">
        <v>10</v>
      </c>
      <c r="E61" s="158">
        <v>4</v>
      </c>
      <c r="F61" s="157"/>
      <c r="G61" s="156">
        <f>F61*E61</f>
        <v>0</v>
      </c>
    </row>
    <row r="62" spans="2:7" ht="14">
      <c r="B62" s="111"/>
      <c r="C62" s="159" t="s">
        <v>78</v>
      </c>
      <c r="D62" s="158" t="s">
        <v>10</v>
      </c>
      <c r="E62" s="158">
        <v>7</v>
      </c>
      <c r="F62" s="157"/>
      <c r="G62" s="156">
        <f>F62*E62</f>
        <v>0</v>
      </c>
    </row>
    <row r="63" spans="2:7" ht="14">
      <c r="B63" s="111"/>
      <c r="C63" s="159" t="s">
        <v>77</v>
      </c>
      <c r="D63" s="158" t="s">
        <v>10</v>
      </c>
      <c r="E63" s="158">
        <v>4</v>
      </c>
      <c r="F63" s="157"/>
      <c r="G63" s="156">
        <f>F63*E63</f>
        <v>0</v>
      </c>
    </row>
    <row r="64" spans="2:7" ht="14">
      <c r="B64" s="111"/>
      <c r="C64" s="159" t="s">
        <v>76</v>
      </c>
      <c r="D64" s="158" t="s">
        <v>10</v>
      </c>
      <c r="E64" s="158">
        <v>9</v>
      </c>
      <c r="F64" s="157"/>
      <c r="G64" s="156">
        <f>F64*E64</f>
        <v>0</v>
      </c>
    </row>
    <row r="65" spans="2:7" ht="27" customHeight="1">
      <c r="B65" s="82">
        <v>3</v>
      </c>
      <c r="C65" s="85" t="s">
        <v>57</v>
      </c>
      <c r="D65" s="85"/>
      <c r="E65" s="85"/>
      <c r="F65" s="155"/>
      <c r="G65" s="154"/>
    </row>
    <row r="66" spans="2:7">
      <c r="B66" s="82" t="s">
        <v>53</v>
      </c>
      <c r="C66" s="83" t="s">
        <v>54</v>
      </c>
      <c r="D66" s="86"/>
      <c r="E66" s="153"/>
      <c r="F66" s="152"/>
      <c r="G66" s="151"/>
    </row>
    <row r="67" spans="2:7" ht="225" customHeight="1">
      <c r="B67" s="82"/>
      <c r="C67" s="4" t="s">
        <v>75</v>
      </c>
      <c r="D67" s="86"/>
      <c r="E67" s="153"/>
      <c r="F67" s="152"/>
      <c r="G67" s="151"/>
    </row>
    <row r="68" spans="2:7">
      <c r="B68" s="84"/>
      <c r="C68" s="133" t="s">
        <v>9</v>
      </c>
      <c r="D68" s="134" t="s">
        <v>8</v>
      </c>
      <c r="E68" s="150">
        <v>1</v>
      </c>
      <c r="F68" s="149"/>
      <c r="G68" s="148">
        <f>F68*E68</f>
        <v>0</v>
      </c>
    </row>
    <row r="69" spans="2:7" ht="17.5">
      <c r="B69" s="298" t="s">
        <v>68</v>
      </c>
      <c r="C69" s="299"/>
      <c r="D69" s="300"/>
      <c r="E69" s="300"/>
      <c r="F69" s="301"/>
      <c r="G69" s="147">
        <f>G53+G59+G68+G64+G61+G62+G63</f>
        <v>0</v>
      </c>
    </row>
    <row r="70" spans="2:7">
      <c r="B70" s="94"/>
      <c r="C70" s="95"/>
      <c r="D70" s="96"/>
      <c r="E70" s="146"/>
      <c r="F70" s="97"/>
      <c r="G70" s="145"/>
    </row>
    <row r="71" spans="2:7">
      <c r="B71" s="94"/>
      <c r="C71" s="95"/>
      <c r="D71" s="96"/>
      <c r="E71" s="146"/>
      <c r="F71" s="97"/>
      <c r="G71" s="145"/>
    </row>
    <row r="72" spans="2:7">
      <c r="B72" s="94"/>
      <c r="C72" s="95"/>
      <c r="D72" s="96"/>
      <c r="E72" s="146"/>
      <c r="F72" s="97"/>
      <c r="G72" s="145"/>
    </row>
    <row r="73" spans="2:7">
      <c r="B73" s="94"/>
      <c r="C73" s="95"/>
      <c r="D73" s="96"/>
      <c r="E73" s="146"/>
      <c r="F73" s="97"/>
      <c r="G73" s="145"/>
    </row>
    <row r="74" spans="2:7">
      <c r="B74" s="94"/>
      <c r="C74" s="95"/>
      <c r="D74" s="96"/>
      <c r="E74" s="146"/>
      <c r="F74" s="97"/>
      <c r="G74" s="145"/>
    </row>
    <row r="75" spans="2:7">
      <c r="B75" s="94"/>
      <c r="C75" s="95"/>
      <c r="D75" s="96"/>
      <c r="E75" s="146"/>
      <c r="F75" s="97"/>
      <c r="G75" s="145"/>
    </row>
    <row r="76" spans="2:7">
      <c r="B76" s="94"/>
      <c r="C76" s="95"/>
      <c r="D76" s="96"/>
      <c r="E76" s="146"/>
      <c r="F76" s="97"/>
      <c r="G76" s="145"/>
    </row>
    <row r="77" spans="2:7">
      <c r="B77" s="94"/>
      <c r="C77" s="95"/>
      <c r="D77" s="96"/>
      <c r="E77" s="146"/>
      <c r="F77" s="97"/>
      <c r="G77" s="145"/>
    </row>
    <row r="78" spans="2:7">
      <c r="B78" s="94"/>
      <c r="C78" s="95"/>
      <c r="D78" s="96"/>
      <c r="E78" s="146"/>
      <c r="F78" s="97"/>
      <c r="G78" s="145"/>
    </row>
    <row r="79" spans="2:7">
      <c r="B79" s="94"/>
      <c r="C79" s="95"/>
      <c r="D79" s="96"/>
      <c r="E79" s="146"/>
      <c r="F79" s="97"/>
      <c r="G79" s="145"/>
    </row>
    <row r="80" spans="2:7">
      <c r="B80" s="94"/>
      <c r="C80" s="95"/>
      <c r="D80" s="96"/>
      <c r="E80" s="146"/>
      <c r="F80" s="97"/>
      <c r="G80" s="145"/>
    </row>
    <row r="81" spans="2:7">
      <c r="B81" s="94"/>
      <c r="C81" s="95"/>
      <c r="D81" s="96"/>
      <c r="E81" s="146"/>
      <c r="F81" s="97"/>
      <c r="G81" s="145"/>
    </row>
    <row r="82" spans="2:7">
      <c r="B82" s="94"/>
      <c r="C82" s="95"/>
      <c r="D82" s="96"/>
      <c r="E82" s="146"/>
      <c r="F82" s="97"/>
      <c r="G82" s="145"/>
    </row>
    <row r="83" spans="2:7">
      <c r="B83" s="94"/>
      <c r="C83" s="95"/>
      <c r="D83" s="96"/>
      <c r="E83" s="146"/>
      <c r="F83" s="97"/>
      <c r="G83" s="145"/>
    </row>
    <row r="84" spans="2:7">
      <c r="B84" s="94"/>
      <c r="C84" s="95"/>
      <c r="D84" s="96"/>
      <c r="E84" s="146"/>
      <c r="F84" s="97"/>
      <c r="G84" s="145"/>
    </row>
    <row r="85" spans="2:7">
      <c r="B85" s="94"/>
      <c r="C85" s="95"/>
      <c r="D85" s="96"/>
      <c r="E85" s="146"/>
      <c r="F85" s="97"/>
      <c r="G85" s="145"/>
    </row>
    <row r="86" spans="2:7">
      <c r="B86" s="94"/>
      <c r="C86" s="95"/>
      <c r="D86" s="96"/>
      <c r="E86" s="146"/>
      <c r="F86" s="97"/>
      <c r="G86" s="145"/>
    </row>
    <row r="87" spans="2:7">
      <c r="B87" s="94"/>
      <c r="C87" s="95"/>
      <c r="D87" s="96"/>
      <c r="E87" s="146"/>
      <c r="F87" s="97"/>
      <c r="G87" s="145"/>
    </row>
    <row r="88" spans="2:7">
      <c r="B88" s="94"/>
      <c r="C88" s="95"/>
      <c r="D88" s="96"/>
      <c r="E88" s="146"/>
      <c r="F88" s="97"/>
      <c r="G88" s="145"/>
    </row>
    <row r="89" spans="2:7">
      <c r="B89" s="94"/>
      <c r="C89" s="95"/>
      <c r="D89" s="96"/>
      <c r="E89" s="146"/>
      <c r="F89" s="97"/>
      <c r="G89" s="145"/>
    </row>
    <row r="90" spans="2:7">
      <c r="B90" s="94"/>
      <c r="C90" s="95"/>
      <c r="D90" s="96"/>
      <c r="E90" s="146"/>
      <c r="F90" s="97"/>
      <c r="G90" s="145"/>
    </row>
    <row r="91" spans="2:7">
      <c r="B91" s="94"/>
      <c r="C91" s="95"/>
      <c r="D91" s="96"/>
      <c r="E91" s="146"/>
      <c r="F91" s="97"/>
      <c r="G91" s="145"/>
    </row>
    <row r="92" spans="2:7">
      <c r="B92" s="94"/>
      <c r="C92" s="95"/>
      <c r="D92" s="96"/>
      <c r="E92" s="146"/>
      <c r="F92" s="97"/>
      <c r="G92" s="145"/>
    </row>
    <row r="93" spans="2:7">
      <c r="B93" s="94"/>
      <c r="C93" s="95"/>
      <c r="D93" s="96"/>
      <c r="E93" s="146"/>
      <c r="F93" s="97"/>
      <c r="G93" s="145"/>
    </row>
    <row r="94" spans="2:7">
      <c r="B94" s="94"/>
      <c r="C94" s="95"/>
      <c r="D94" s="96"/>
      <c r="E94" s="146"/>
      <c r="F94" s="97"/>
      <c r="G94" s="145"/>
    </row>
    <row r="95" spans="2:7">
      <c r="B95" s="94"/>
      <c r="C95" s="95"/>
      <c r="D95" s="96"/>
      <c r="E95" s="146"/>
      <c r="F95" s="97"/>
      <c r="G95" s="145"/>
    </row>
    <row r="96" spans="2:7">
      <c r="B96" s="94"/>
      <c r="C96" s="95"/>
      <c r="D96" s="96"/>
      <c r="E96" s="146"/>
      <c r="F96" s="97"/>
      <c r="G96" s="145"/>
    </row>
    <row r="97" spans="2:7">
      <c r="B97" s="94"/>
      <c r="C97" s="95"/>
      <c r="D97" s="96"/>
      <c r="E97" s="146"/>
      <c r="F97" s="97"/>
      <c r="G97" s="145"/>
    </row>
    <row r="98" spans="2:7">
      <c r="B98" s="94"/>
      <c r="C98" s="95"/>
      <c r="D98" s="96"/>
      <c r="E98" s="146"/>
      <c r="F98" s="97"/>
      <c r="G98" s="145"/>
    </row>
    <row r="99" spans="2:7">
      <c r="B99" s="94"/>
      <c r="C99" s="95"/>
      <c r="D99" s="96"/>
      <c r="E99" s="146"/>
      <c r="F99" s="97"/>
      <c r="G99" s="145"/>
    </row>
    <row r="100" spans="2:7">
      <c r="B100" s="94"/>
      <c r="C100" s="95"/>
      <c r="D100" s="96"/>
      <c r="E100" s="146"/>
      <c r="F100" s="97"/>
      <c r="G100" s="145"/>
    </row>
    <row r="101" spans="2:7">
      <c r="B101" s="94"/>
      <c r="C101" s="95"/>
      <c r="D101" s="96"/>
      <c r="E101" s="146"/>
      <c r="F101" s="97"/>
      <c r="G101" s="145"/>
    </row>
    <row r="102" spans="2:7">
      <c r="B102" s="94"/>
      <c r="C102" s="95"/>
      <c r="D102" s="96"/>
      <c r="E102" s="146"/>
      <c r="F102" s="97"/>
      <c r="G102" s="145"/>
    </row>
    <row r="103" spans="2:7">
      <c r="B103" s="94"/>
      <c r="C103" s="95"/>
      <c r="D103" s="96"/>
      <c r="E103" s="146"/>
      <c r="F103" s="97"/>
      <c r="G103" s="145"/>
    </row>
    <row r="104" spans="2:7">
      <c r="B104" s="94"/>
      <c r="C104" s="95"/>
      <c r="D104" s="96"/>
      <c r="E104" s="146"/>
      <c r="F104" s="97"/>
      <c r="G104" s="145"/>
    </row>
    <row r="105" spans="2:7">
      <c r="B105" s="94"/>
      <c r="C105" s="95"/>
      <c r="D105" s="96"/>
      <c r="E105" s="146"/>
      <c r="F105" s="97"/>
      <c r="G105" s="145"/>
    </row>
    <row r="106" spans="2:7">
      <c r="B106" s="94"/>
      <c r="C106" s="95"/>
      <c r="D106" s="96"/>
      <c r="E106" s="146"/>
      <c r="F106" s="97"/>
      <c r="G106" s="145"/>
    </row>
  </sheetData>
  <mergeCells count="37">
    <mergeCell ref="B69:F69"/>
    <mergeCell ref="C24:E24"/>
    <mergeCell ref="F24:G24"/>
    <mergeCell ref="B29:G29"/>
    <mergeCell ref="B25:E25"/>
    <mergeCell ref="F25:G25"/>
    <mergeCell ref="B26:E26"/>
    <mergeCell ref="F26:G26"/>
    <mergeCell ref="B27:E27"/>
    <mergeCell ref="F27:G27"/>
    <mergeCell ref="C49:C52"/>
    <mergeCell ref="B13:G13"/>
    <mergeCell ref="B14:G14"/>
    <mergeCell ref="B22:G22"/>
    <mergeCell ref="C23:E23"/>
    <mergeCell ref="F23:G23"/>
    <mergeCell ref="D15:G15"/>
    <mergeCell ref="D16:G16"/>
    <mergeCell ref="D17:G17"/>
    <mergeCell ref="D18:G18"/>
    <mergeCell ref="D19:G19"/>
    <mergeCell ref="B1:G1"/>
    <mergeCell ref="B2:G2"/>
    <mergeCell ref="B3:G3"/>
    <mergeCell ref="B4:G4"/>
    <mergeCell ref="B5:C5"/>
    <mergeCell ref="D5:G5"/>
    <mergeCell ref="B8:F8"/>
    <mergeCell ref="B9:D10"/>
    <mergeCell ref="B11:D11"/>
    <mergeCell ref="B6:C6"/>
    <mergeCell ref="D6:G6"/>
    <mergeCell ref="B7:C7"/>
    <mergeCell ref="D7:G7"/>
    <mergeCell ref="F11:F12"/>
    <mergeCell ref="G11:G12"/>
    <mergeCell ref="B12:D12"/>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7" min="1" max="5" man="1"/>
    <brk id="44" min="1" max="5" man="1"/>
    <brk id="64" min="1"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4"/>
  <sheetViews>
    <sheetView view="pageBreakPreview" topLeftCell="A25" zoomScaleNormal="100" zoomScaleSheetLayoutView="100" workbookViewId="0">
      <selection activeCell="C39" sqref="C39"/>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144" customWidth="1"/>
    <col min="6" max="6" width="20.453125" style="6" customWidth="1"/>
    <col min="7" max="7" width="24.36328125" style="143" bestFit="1" customWidth="1"/>
    <col min="8" max="16384" width="11.453125" style="11"/>
  </cols>
  <sheetData>
    <row r="1" spans="1:8" s="29" customFormat="1" ht="39" customHeight="1">
      <c r="A1" s="28"/>
      <c r="B1" s="264" t="s">
        <v>65</v>
      </c>
      <c r="C1" s="265"/>
      <c r="D1" s="265"/>
      <c r="E1" s="265"/>
      <c r="F1" s="265"/>
      <c r="G1" s="266"/>
    </row>
    <row r="2" spans="1:8" s="29" customFormat="1" ht="108" customHeight="1">
      <c r="A2" s="30"/>
      <c r="B2" s="267" t="s">
        <v>117</v>
      </c>
      <c r="C2" s="268"/>
      <c r="D2" s="268"/>
      <c r="E2" s="268"/>
      <c r="F2" s="268"/>
      <c r="G2" s="269"/>
    </row>
    <row r="3" spans="1:8" s="29" customFormat="1" ht="129.65" customHeight="1">
      <c r="A3" s="30"/>
      <c r="B3" s="267" t="s">
        <v>84</v>
      </c>
      <c r="C3" s="268"/>
      <c r="D3" s="268"/>
      <c r="E3" s="268"/>
      <c r="F3" s="268"/>
      <c r="G3" s="269"/>
    </row>
    <row r="4" spans="1:8" s="29" customFormat="1" ht="35.9" customHeight="1">
      <c r="A4" s="30"/>
      <c r="B4" s="270"/>
      <c r="C4" s="271"/>
      <c r="D4" s="271"/>
      <c r="E4" s="271"/>
      <c r="F4" s="271"/>
      <c r="G4" s="272"/>
    </row>
    <row r="5" spans="1:8" s="29" customFormat="1" ht="54.65" customHeight="1">
      <c r="A5" s="30"/>
      <c r="B5" s="306" t="s">
        <v>13</v>
      </c>
      <c r="C5" s="248"/>
      <c r="D5" s="273" t="s">
        <v>14</v>
      </c>
      <c r="E5" s="273"/>
      <c r="F5" s="273"/>
      <c r="G5" s="274"/>
    </row>
    <row r="6" spans="1:8" s="29" customFormat="1" ht="77" customHeight="1">
      <c r="A6" s="30"/>
      <c r="B6" s="306" t="s">
        <v>15</v>
      </c>
      <c r="C6" s="248"/>
      <c r="D6" s="249"/>
      <c r="E6" s="249"/>
      <c r="F6" s="249"/>
      <c r="G6" s="250"/>
    </row>
    <row r="7" spans="1:8" s="29" customFormat="1" ht="52.4" customHeight="1">
      <c r="A7" s="30"/>
      <c r="B7" s="306" t="s">
        <v>16</v>
      </c>
      <c r="C7" s="248"/>
      <c r="D7" s="251"/>
      <c r="E7" s="251"/>
      <c r="F7" s="251"/>
      <c r="G7" s="252"/>
    </row>
    <row r="8" spans="1:8" s="29" customFormat="1" ht="52.65" customHeight="1">
      <c r="A8" s="30"/>
      <c r="B8" s="253" t="s">
        <v>17</v>
      </c>
      <c r="C8" s="254"/>
      <c r="D8" s="254"/>
      <c r="E8" s="254"/>
      <c r="F8" s="255"/>
      <c r="G8" s="193" t="s">
        <v>36</v>
      </c>
    </row>
    <row r="9" spans="1:8" s="29" customFormat="1" ht="27" customHeight="1">
      <c r="A9" s="30"/>
      <c r="B9" s="305"/>
      <c r="C9" s="257"/>
      <c r="D9" s="258"/>
      <c r="E9" s="31" t="s">
        <v>18</v>
      </c>
      <c r="F9" s="32" t="s">
        <v>19</v>
      </c>
      <c r="G9" s="192" t="s">
        <v>20</v>
      </c>
    </row>
    <row r="10" spans="1:8" s="29" customFormat="1" ht="13.25" customHeight="1">
      <c r="A10" s="30"/>
      <c r="B10" s="259"/>
      <c r="C10" s="260"/>
      <c r="D10" s="260"/>
      <c r="E10" s="33" t="s">
        <v>12</v>
      </c>
      <c r="F10" s="33" t="s">
        <v>35</v>
      </c>
      <c r="G10" s="191" t="s">
        <v>41</v>
      </c>
      <c r="H10" s="34"/>
    </row>
    <row r="11" spans="1:8" s="34" customFormat="1" ht="13.25" customHeight="1">
      <c r="A11" s="30"/>
      <c r="B11" s="306" t="s">
        <v>21</v>
      </c>
      <c r="C11" s="248"/>
      <c r="D11" s="275"/>
      <c r="E11" s="35" t="s">
        <v>22</v>
      </c>
      <c r="F11" s="307" t="s">
        <v>80</v>
      </c>
      <c r="G11" s="308" t="s">
        <v>23</v>
      </c>
    </row>
    <row r="12" spans="1:8" s="29" customFormat="1" ht="38" customHeight="1">
      <c r="A12" s="30"/>
      <c r="B12" s="310" t="s">
        <v>24</v>
      </c>
      <c r="C12" s="281"/>
      <c r="D12" s="282"/>
      <c r="E12" s="36">
        <v>23314</v>
      </c>
      <c r="F12" s="277"/>
      <c r="G12" s="30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45527</v>
      </c>
      <c r="C16" s="76" t="s">
        <v>29</v>
      </c>
      <c r="D16" s="292" t="s">
        <v>30</v>
      </c>
      <c r="E16" s="293"/>
      <c r="F16" s="293"/>
      <c r="G16" s="294"/>
    </row>
    <row r="17" spans="1:11" s="29" customFormat="1" ht="13.4" customHeight="1">
      <c r="A17" s="30"/>
      <c r="B17" s="75"/>
      <c r="C17" s="190"/>
      <c r="D17" s="313"/>
      <c r="E17" s="296"/>
      <c r="F17" s="296"/>
      <c r="G17" s="297"/>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189"/>
      <c r="H20" s="39"/>
      <c r="I20" s="39"/>
      <c r="J20" s="39"/>
      <c r="K20" s="39"/>
    </row>
    <row r="21" spans="1:11" s="39" customFormat="1" ht="14">
      <c r="A21" s="30"/>
      <c r="B21" s="40"/>
      <c r="D21" s="41"/>
      <c r="G21" s="188"/>
    </row>
    <row r="22" spans="1:11" s="39" customFormat="1" ht="17.5">
      <c r="A22" s="30"/>
      <c r="B22" s="246" t="s">
        <v>31</v>
      </c>
      <c r="C22" s="246"/>
      <c r="D22" s="246"/>
      <c r="E22" s="246"/>
      <c r="F22" s="246"/>
      <c r="G22" s="246"/>
    </row>
    <row r="23" spans="1:11" s="39" customFormat="1" ht="15.65" customHeight="1">
      <c r="A23" s="30"/>
      <c r="B23" s="42" t="s">
        <v>0</v>
      </c>
      <c r="C23" s="311" t="s">
        <v>32</v>
      </c>
      <c r="D23" s="233"/>
      <c r="E23" s="234"/>
      <c r="F23" s="312" t="s">
        <v>33</v>
      </c>
      <c r="G23" s="236"/>
    </row>
    <row r="24" spans="1:11" s="39" customFormat="1" ht="14">
      <c r="B24" s="43"/>
      <c r="C24" s="314" t="str">
        <f>C32</f>
        <v>Thématique Energie</v>
      </c>
      <c r="D24" s="302"/>
      <c r="E24" s="302"/>
      <c r="F24" s="319"/>
      <c r="G24" s="303"/>
    </row>
    <row r="25" spans="1:11" s="39" customFormat="1" ht="14.4" customHeight="1">
      <c r="B25" s="221" t="s">
        <v>66</v>
      </c>
      <c r="C25" s="222"/>
      <c r="D25" s="222"/>
      <c r="E25" s="223"/>
      <c r="F25" s="316">
        <f>G67</f>
        <v>0</v>
      </c>
      <c r="G25" s="316"/>
    </row>
    <row r="26" spans="1:11" s="39" customFormat="1" ht="14.4" customHeight="1">
      <c r="B26" s="221" t="s">
        <v>67</v>
      </c>
      <c r="C26" s="222"/>
      <c r="D26" s="222"/>
      <c r="E26" s="223"/>
      <c r="F26" s="316">
        <f>F25*0.1</f>
        <v>0</v>
      </c>
      <c r="G26" s="316"/>
    </row>
    <row r="27" spans="1:11" s="39" customFormat="1" ht="14.4" customHeight="1">
      <c r="B27" s="228" t="s">
        <v>34</v>
      </c>
      <c r="C27" s="229"/>
      <c r="D27" s="229"/>
      <c r="E27" s="230"/>
      <c r="F27" s="317">
        <f>F26+F25</f>
        <v>0</v>
      </c>
      <c r="G27" s="317"/>
    </row>
    <row r="28" spans="1:11" s="39" customFormat="1" ht="11.4" customHeight="1">
      <c r="B28" s="40"/>
      <c r="D28" s="41"/>
      <c r="G28" s="188"/>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187" t="s">
        <v>33</v>
      </c>
    </row>
    <row r="31" spans="1:11" s="39" customFormat="1" ht="6.65" customHeight="1">
      <c r="B31" s="48"/>
      <c r="C31" s="48"/>
      <c r="D31" s="49"/>
      <c r="E31" s="50"/>
      <c r="F31" s="50"/>
      <c r="G31" s="186"/>
    </row>
    <row r="32" spans="1:11" s="39" customFormat="1" ht="15">
      <c r="B32" s="51"/>
      <c r="C32" s="52" t="s">
        <v>42</v>
      </c>
      <c r="D32" s="53"/>
      <c r="E32" s="54"/>
      <c r="F32" s="55"/>
      <c r="G32" s="185"/>
    </row>
    <row r="33" spans="2:7" ht="28.5" customHeight="1">
      <c r="B33" s="56">
        <v>0</v>
      </c>
      <c r="C33" s="21" t="s">
        <v>11</v>
      </c>
      <c r="D33" s="19"/>
      <c r="E33" s="184"/>
      <c r="F33" s="20"/>
      <c r="G33" s="183"/>
    </row>
    <row r="34" spans="2:7" ht="42.75" customHeight="1">
      <c r="B34" s="57"/>
      <c r="C34" s="3" t="s">
        <v>6</v>
      </c>
      <c r="D34" s="9"/>
      <c r="E34" s="173"/>
      <c r="F34" s="12"/>
      <c r="G34" s="209"/>
    </row>
    <row r="35" spans="2:7" ht="28.75" customHeight="1">
      <c r="B35" s="58"/>
      <c r="C35" s="4" t="s">
        <v>123</v>
      </c>
      <c r="D35" s="8"/>
      <c r="E35" s="153"/>
      <c r="F35" s="13"/>
      <c r="G35" s="196"/>
    </row>
    <row r="36" spans="2:7" ht="27.75" customHeight="1">
      <c r="B36" s="58"/>
      <c r="C36" s="4" t="s">
        <v>1</v>
      </c>
      <c r="D36" s="8"/>
      <c r="E36" s="153"/>
      <c r="F36" s="13"/>
      <c r="G36" s="196"/>
    </row>
    <row r="37" spans="2:7">
      <c r="B37" s="58"/>
      <c r="C37" s="4" t="s">
        <v>2</v>
      </c>
      <c r="D37" s="8"/>
      <c r="E37" s="153"/>
      <c r="F37" s="13"/>
      <c r="G37" s="196"/>
    </row>
    <row r="38" spans="2:7" ht="15.75" customHeight="1">
      <c r="B38" s="58"/>
      <c r="C38" s="4" t="s">
        <v>3</v>
      </c>
      <c r="D38" s="8"/>
      <c r="E38" s="153"/>
      <c r="F38" s="13"/>
      <c r="G38" s="196"/>
    </row>
    <row r="39" spans="2:7" ht="39">
      <c r="B39" s="58"/>
      <c r="C39" s="4" t="s">
        <v>125</v>
      </c>
      <c r="D39" s="8"/>
      <c r="E39" s="153"/>
      <c r="F39" s="13"/>
      <c r="G39" s="196"/>
    </row>
    <row r="40" spans="2:7" ht="39" customHeight="1">
      <c r="B40" s="58"/>
      <c r="C40" s="4" t="s">
        <v>124</v>
      </c>
      <c r="D40" s="8"/>
      <c r="E40" s="153"/>
      <c r="F40" s="13"/>
      <c r="G40" s="196"/>
    </row>
    <row r="41" spans="2:7" ht="30" customHeight="1">
      <c r="B41" s="58"/>
      <c r="C41" s="4" t="s">
        <v>126</v>
      </c>
      <c r="D41" s="8"/>
      <c r="E41" s="153"/>
      <c r="F41" s="13"/>
      <c r="G41" s="196"/>
    </row>
    <row r="42" spans="2:7" ht="27.75" customHeight="1">
      <c r="B42" s="58"/>
      <c r="C42" s="4" t="s">
        <v>4</v>
      </c>
      <c r="D42" s="8"/>
      <c r="E42" s="153"/>
      <c r="F42" s="13"/>
      <c r="G42" s="196"/>
    </row>
    <row r="43" spans="2:7">
      <c r="B43" s="58"/>
      <c r="C43" s="2" t="s">
        <v>7</v>
      </c>
      <c r="D43" s="8"/>
      <c r="E43" s="153"/>
      <c r="F43" s="13"/>
      <c r="G43" s="196"/>
    </row>
    <row r="44" spans="2:7" ht="87" customHeight="1">
      <c r="B44" s="59"/>
      <c r="C44" s="1" t="s">
        <v>127</v>
      </c>
      <c r="D44" s="7"/>
      <c r="E44" s="179"/>
      <c r="F44" s="14"/>
      <c r="G44" s="208"/>
    </row>
    <row r="45" spans="2:7" s="18" customFormat="1" ht="24.65" customHeight="1">
      <c r="B45" s="56">
        <v>1</v>
      </c>
      <c r="C45" s="100" t="s">
        <v>58</v>
      </c>
      <c r="D45" s="107"/>
      <c r="E45" s="176"/>
      <c r="F45" s="116"/>
      <c r="G45" s="207"/>
    </row>
    <row r="46" spans="2:7">
      <c r="B46" s="90"/>
      <c r="C46" s="16" t="s">
        <v>5</v>
      </c>
      <c r="D46" s="113"/>
      <c r="E46" s="173"/>
      <c r="F46" s="206"/>
      <c r="G46" s="205"/>
    </row>
    <row r="47" spans="2:7" ht="52.25" customHeight="1">
      <c r="B47" s="90"/>
      <c r="C47" s="91" t="s">
        <v>45</v>
      </c>
      <c r="D47" s="92"/>
      <c r="E47" s="153"/>
      <c r="F47" s="204"/>
      <c r="G47" s="203"/>
    </row>
    <row r="48" spans="2:7">
      <c r="B48" s="82" t="s">
        <v>43</v>
      </c>
      <c r="C48" s="123" t="s">
        <v>46</v>
      </c>
      <c r="D48" s="92"/>
      <c r="E48" s="153"/>
      <c r="F48" s="204"/>
      <c r="G48" s="203"/>
    </row>
    <row r="49" spans="2:7">
      <c r="B49" s="60"/>
      <c r="C49" s="318" t="s">
        <v>55</v>
      </c>
      <c r="D49" s="108"/>
      <c r="E49" s="153"/>
      <c r="F49" s="204"/>
      <c r="G49" s="203"/>
    </row>
    <row r="50" spans="2:7">
      <c r="B50" s="60"/>
      <c r="C50" s="304"/>
      <c r="D50" s="108"/>
      <c r="E50" s="153"/>
      <c r="F50" s="204"/>
      <c r="G50" s="203"/>
    </row>
    <row r="51" spans="2:7">
      <c r="B51" s="60"/>
      <c r="C51" s="304"/>
      <c r="D51" s="108"/>
      <c r="E51" s="153"/>
      <c r="F51" s="204"/>
      <c r="G51" s="203"/>
    </row>
    <row r="52" spans="2:7" ht="100.25" customHeight="1">
      <c r="B52" s="60"/>
      <c r="C52" s="304"/>
      <c r="D52" s="108"/>
      <c r="E52" s="153"/>
      <c r="F52" s="204"/>
      <c r="G52" s="203"/>
    </row>
    <row r="53" spans="2:7" ht="19.75" customHeight="1">
      <c r="B53" s="61"/>
      <c r="C53" s="102" t="s">
        <v>9</v>
      </c>
      <c r="D53" s="138" t="s">
        <v>52</v>
      </c>
      <c r="E53" s="163">
        <v>1</v>
      </c>
      <c r="F53" s="200"/>
      <c r="G53" s="199">
        <f>F53*E53</f>
        <v>0</v>
      </c>
    </row>
    <row r="54" spans="2:7" ht="25.75" customHeight="1">
      <c r="B54" s="89">
        <v>2</v>
      </c>
      <c r="C54" s="103" t="s">
        <v>59</v>
      </c>
      <c r="D54" s="106"/>
      <c r="E54" s="168"/>
      <c r="F54" s="202"/>
      <c r="G54" s="201"/>
    </row>
    <row r="55" spans="2:7" ht="14">
      <c r="B55" s="111"/>
      <c r="C55" s="15" t="s">
        <v>5</v>
      </c>
      <c r="D55" s="8"/>
      <c r="E55" s="9"/>
      <c r="F55" s="9"/>
      <c r="G55" s="9"/>
    </row>
    <row r="56" spans="2:7" ht="46.25" customHeight="1">
      <c r="B56" s="105"/>
      <c r="C56" s="87" t="s">
        <v>47</v>
      </c>
      <c r="D56" s="125"/>
      <c r="E56" s="125"/>
      <c r="F56" s="125"/>
      <c r="G56" s="125"/>
    </row>
    <row r="57" spans="2:7" ht="17.399999999999999" customHeight="1">
      <c r="B57" s="90" t="s">
        <v>44</v>
      </c>
      <c r="C57" s="123" t="s">
        <v>48</v>
      </c>
      <c r="D57" s="125"/>
      <c r="E57" s="125"/>
      <c r="F57" s="125"/>
      <c r="G57" s="125"/>
    </row>
    <row r="58" spans="2:7" ht="237.65" customHeight="1">
      <c r="B58" s="121" t="s">
        <v>49</v>
      </c>
      <c r="C58" s="126" t="s">
        <v>50</v>
      </c>
      <c r="D58" s="127"/>
      <c r="E58" s="127"/>
      <c r="F58" s="127"/>
      <c r="G58" s="127"/>
    </row>
    <row r="59" spans="2:7">
      <c r="B59" s="105"/>
      <c r="C59" s="128" t="s">
        <v>9</v>
      </c>
      <c r="D59" s="109" t="s">
        <v>8</v>
      </c>
      <c r="E59" s="163">
        <v>1</v>
      </c>
      <c r="F59" s="200"/>
      <c r="G59" s="199">
        <f>F59*E59</f>
        <v>0</v>
      </c>
    </row>
    <row r="60" spans="2:7" ht="128.4" customHeight="1">
      <c r="B60" s="130" t="s">
        <v>51</v>
      </c>
      <c r="C60" s="131" t="s">
        <v>56</v>
      </c>
      <c r="D60" s="132"/>
      <c r="E60" s="127"/>
      <c r="F60" s="127"/>
      <c r="G60" s="127"/>
    </row>
    <row r="61" spans="2:7" ht="14">
      <c r="B61" s="111"/>
      <c r="C61" s="124" t="s">
        <v>77</v>
      </c>
      <c r="D61" s="122" t="s">
        <v>10</v>
      </c>
      <c r="E61" s="198">
        <v>8</v>
      </c>
      <c r="F61" s="122"/>
      <c r="G61" s="139">
        <f>F61*E61</f>
        <v>0</v>
      </c>
    </row>
    <row r="62" spans="2:7" ht="14">
      <c r="B62" s="111"/>
      <c r="C62" s="124" t="s">
        <v>83</v>
      </c>
      <c r="D62" s="122" t="s">
        <v>10</v>
      </c>
      <c r="E62" s="198">
        <v>1</v>
      </c>
      <c r="F62" s="122"/>
      <c r="G62" s="139">
        <f>F62*E62</f>
        <v>0</v>
      </c>
    </row>
    <row r="63" spans="2:7" ht="27" customHeight="1">
      <c r="B63" s="82">
        <v>3</v>
      </c>
      <c r="C63" s="85" t="s">
        <v>57</v>
      </c>
      <c r="D63" s="85"/>
      <c r="E63" s="85"/>
      <c r="F63" s="85"/>
      <c r="G63" s="129"/>
    </row>
    <row r="64" spans="2:7">
      <c r="B64" s="82" t="s">
        <v>53</v>
      </c>
      <c r="C64" s="83" t="s">
        <v>54</v>
      </c>
      <c r="D64" s="86"/>
      <c r="E64" s="153"/>
      <c r="F64" s="197"/>
      <c r="G64" s="196"/>
    </row>
    <row r="65" spans="2:7" ht="231.65" customHeight="1">
      <c r="B65" s="82"/>
      <c r="C65" s="4" t="s">
        <v>82</v>
      </c>
      <c r="D65" s="86"/>
      <c r="E65" s="153"/>
      <c r="F65" s="197"/>
      <c r="G65" s="196"/>
    </row>
    <row r="66" spans="2:7">
      <c r="B66" s="84"/>
      <c r="C66" s="133" t="s">
        <v>9</v>
      </c>
      <c r="D66" s="134" t="s">
        <v>8</v>
      </c>
      <c r="E66" s="150">
        <v>1</v>
      </c>
      <c r="F66" s="195"/>
      <c r="G66" s="194">
        <f>F66*E66</f>
        <v>0</v>
      </c>
    </row>
    <row r="67" spans="2:7" ht="17.5">
      <c r="B67" s="298" t="s">
        <v>68</v>
      </c>
      <c r="C67" s="299"/>
      <c r="D67" s="300"/>
      <c r="E67" s="300"/>
      <c r="F67" s="301"/>
      <c r="G67" s="147">
        <f>G53+G59+G66+G61+G62</f>
        <v>0</v>
      </c>
    </row>
    <row r="68" spans="2:7">
      <c r="B68" s="94"/>
      <c r="C68" s="95"/>
      <c r="D68" s="96"/>
      <c r="E68" s="146"/>
      <c r="F68" s="97"/>
      <c r="G68" s="145"/>
    </row>
    <row r="69" spans="2:7">
      <c r="B69" s="94"/>
      <c r="C69" s="95"/>
      <c r="D69" s="96"/>
      <c r="E69" s="146"/>
      <c r="F69" s="97"/>
      <c r="G69" s="145"/>
    </row>
    <row r="70" spans="2:7">
      <c r="B70" s="94"/>
      <c r="C70" s="95"/>
      <c r="D70" s="96"/>
      <c r="E70" s="146"/>
      <c r="F70" s="97"/>
      <c r="G70" s="145"/>
    </row>
    <row r="71" spans="2:7">
      <c r="B71" s="94"/>
      <c r="C71" s="95"/>
      <c r="D71" s="96"/>
      <c r="E71" s="146"/>
      <c r="F71" s="97"/>
      <c r="G71" s="145"/>
    </row>
    <row r="72" spans="2:7">
      <c r="B72" s="94"/>
      <c r="C72" s="95"/>
      <c r="D72" s="96"/>
      <c r="E72" s="146"/>
      <c r="F72" s="97"/>
      <c r="G72" s="145"/>
    </row>
    <row r="73" spans="2:7">
      <c r="B73" s="94"/>
      <c r="C73" s="95"/>
      <c r="D73" s="96"/>
      <c r="E73" s="146"/>
      <c r="F73" s="97"/>
      <c r="G73" s="145"/>
    </row>
    <row r="74" spans="2:7">
      <c r="B74" s="94"/>
      <c r="C74" s="95"/>
      <c r="D74" s="96"/>
      <c r="E74" s="146"/>
      <c r="F74" s="97"/>
      <c r="G74" s="145"/>
    </row>
    <row r="75" spans="2:7">
      <c r="B75" s="94"/>
      <c r="C75" s="95"/>
      <c r="D75" s="96"/>
      <c r="E75" s="146"/>
      <c r="F75" s="97"/>
      <c r="G75" s="145"/>
    </row>
    <row r="76" spans="2:7">
      <c r="B76" s="94"/>
      <c r="C76" s="95"/>
      <c r="D76" s="96"/>
      <c r="E76" s="146"/>
      <c r="F76" s="97"/>
      <c r="G76" s="145"/>
    </row>
    <row r="77" spans="2:7">
      <c r="B77" s="94"/>
      <c r="C77" s="95"/>
      <c r="D77" s="96"/>
      <c r="E77" s="146"/>
      <c r="F77" s="97"/>
      <c r="G77" s="145"/>
    </row>
    <row r="78" spans="2:7">
      <c r="B78" s="94"/>
      <c r="C78" s="95"/>
      <c r="D78" s="96"/>
      <c r="E78" s="146"/>
      <c r="F78" s="97"/>
      <c r="G78" s="145"/>
    </row>
    <row r="79" spans="2:7">
      <c r="B79" s="94"/>
      <c r="C79" s="95"/>
      <c r="D79" s="96"/>
      <c r="E79" s="146"/>
      <c r="F79" s="97"/>
      <c r="G79" s="145"/>
    </row>
    <row r="80" spans="2:7">
      <c r="B80" s="94"/>
      <c r="C80" s="95"/>
      <c r="D80" s="96"/>
      <c r="E80" s="146"/>
      <c r="F80" s="97"/>
      <c r="G80" s="145"/>
    </row>
    <row r="81" spans="2:7">
      <c r="B81" s="94"/>
      <c r="C81" s="95"/>
      <c r="D81" s="96"/>
      <c r="E81" s="146"/>
      <c r="F81" s="97"/>
      <c r="G81" s="145"/>
    </row>
    <row r="82" spans="2:7">
      <c r="B82" s="94"/>
      <c r="C82" s="95"/>
      <c r="D82" s="96"/>
      <c r="E82" s="146"/>
      <c r="F82" s="97"/>
      <c r="G82" s="145"/>
    </row>
    <row r="83" spans="2:7">
      <c r="B83" s="94"/>
      <c r="C83" s="95"/>
      <c r="D83" s="96"/>
      <c r="E83" s="146"/>
      <c r="F83" s="97"/>
      <c r="G83" s="145"/>
    </row>
    <row r="84" spans="2:7">
      <c r="B84" s="94"/>
      <c r="C84" s="95"/>
      <c r="D84" s="96"/>
      <c r="E84" s="146"/>
      <c r="F84" s="97"/>
      <c r="G84" s="145"/>
    </row>
    <row r="85" spans="2:7">
      <c r="B85" s="94"/>
      <c r="C85" s="95"/>
      <c r="D85" s="96"/>
      <c r="E85" s="146"/>
      <c r="F85" s="97"/>
      <c r="G85" s="145"/>
    </row>
    <row r="86" spans="2:7">
      <c r="B86" s="94"/>
      <c r="C86" s="95"/>
      <c r="D86" s="96"/>
      <c r="E86" s="146"/>
      <c r="F86" s="97"/>
      <c r="G86" s="145"/>
    </row>
    <row r="87" spans="2:7">
      <c r="B87" s="94"/>
      <c r="C87" s="95"/>
      <c r="D87" s="96"/>
      <c r="E87" s="146"/>
      <c r="F87" s="97"/>
      <c r="G87" s="145"/>
    </row>
    <row r="88" spans="2:7">
      <c r="B88" s="94"/>
      <c r="C88" s="95"/>
      <c r="D88" s="96"/>
      <c r="E88" s="146"/>
      <c r="F88" s="97"/>
      <c r="G88" s="145"/>
    </row>
    <row r="89" spans="2:7">
      <c r="B89" s="94"/>
      <c r="C89" s="95"/>
      <c r="D89" s="96"/>
      <c r="E89" s="146"/>
      <c r="F89" s="97"/>
      <c r="G89" s="145"/>
    </row>
    <row r="90" spans="2:7">
      <c r="B90" s="94"/>
      <c r="C90" s="95"/>
      <c r="D90" s="96"/>
      <c r="E90" s="146"/>
      <c r="F90" s="97"/>
      <c r="G90" s="145"/>
    </row>
    <row r="91" spans="2:7">
      <c r="B91" s="94"/>
      <c r="C91" s="95"/>
      <c r="D91" s="96"/>
      <c r="E91" s="146"/>
      <c r="F91" s="97"/>
      <c r="G91" s="145"/>
    </row>
    <row r="92" spans="2:7">
      <c r="B92" s="94"/>
      <c r="C92" s="95"/>
      <c r="D92" s="96"/>
      <c r="E92" s="146"/>
      <c r="F92" s="97"/>
      <c r="G92" s="145"/>
    </row>
    <row r="93" spans="2:7">
      <c r="B93" s="94"/>
      <c r="C93" s="95"/>
      <c r="D93" s="96"/>
      <c r="E93" s="146"/>
      <c r="F93" s="97"/>
      <c r="G93" s="145"/>
    </row>
    <row r="94" spans="2:7">
      <c r="B94" s="94"/>
      <c r="C94" s="95"/>
      <c r="D94" s="96"/>
      <c r="E94" s="146"/>
      <c r="F94" s="97"/>
      <c r="G94" s="145"/>
    </row>
    <row r="95" spans="2:7">
      <c r="B95" s="94"/>
      <c r="C95" s="95"/>
      <c r="D95" s="96"/>
      <c r="E95" s="146"/>
      <c r="F95" s="97"/>
      <c r="G95" s="145"/>
    </row>
    <row r="96" spans="2:7">
      <c r="B96" s="94"/>
      <c r="C96" s="95"/>
      <c r="D96" s="96"/>
      <c r="E96" s="146"/>
      <c r="F96" s="97"/>
      <c r="G96" s="145"/>
    </row>
    <row r="97" spans="2:7">
      <c r="B97" s="94"/>
      <c r="C97" s="95"/>
      <c r="D97" s="96"/>
      <c r="E97" s="146"/>
      <c r="F97" s="97"/>
      <c r="G97" s="145"/>
    </row>
    <row r="98" spans="2:7">
      <c r="B98" s="94"/>
      <c r="C98" s="95"/>
      <c r="D98" s="96"/>
      <c r="E98" s="146"/>
      <c r="F98" s="97"/>
      <c r="G98" s="145"/>
    </row>
    <row r="99" spans="2:7">
      <c r="B99" s="94"/>
      <c r="C99" s="95"/>
      <c r="D99" s="96"/>
      <c r="E99" s="146"/>
      <c r="F99" s="97"/>
      <c r="G99" s="145"/>
    </row>
    <row r="100" spans="2:7">
      <c r="B100" s="94"/>
      <c r="C100" s="95"/>
      <c r="D100" s="96"/>
      <c r="E100" s="146"/>
      <c r="F100" s="97"/>
      <c r="G100" s="145"/>
    </row>
    <row r="101" spans="2:7">
      <c r="B101" s="94"/>
      <c r="C101" s="95"/>
      <c r="D101" s="96"/>
      <c r="E101" s="146"/>
      <c r="F101" s="97"/>
      <c r="G101" s="145"/>
    </row>
    <row r="102" spans="2:7">
      <c r="B102" s="94"/>
      <c r="C102" s="95"/>
      <c r="D102" s="96"/>
      <c r="E102" s="146"/>
      <c r="F102" s="97"/>
      <c r="G102" s="145"/>
    </row>
    <row r="103" spans="2:7">
      <c r="B103" s="94"/>
      <c r="C103" s="95"/>
      <c r="D103" s="96"/>
      <c r="E103" s="146"/>
      <c r="F103" s="97"/>
      <c r="G103" s="145"/>
    </row>
    <row r="104" spans="2:7">
      <c r="B104" s="94"/>
      <c r="C104" s="95"/>
      <c r="D104" s="96"/>
      <c r="E104" s="146"/>
      <c r="F104" s="97"/>
      <c r="G104" s="145"/>
    </row>
  </sheetData>
  <mergeCells count="37">
    <mergeCell ref="B67:F67"/>
    <mergeCell ref="C24:E24"/>
    <mergeCell ref="F24:G24"/>
    <mergeCell ref="B29:G29"/>
    <mergeCell ref="B25:E25"/>
    <mergeCell ref="F25:G25"/>
    <mergeCell ref="B26:E26"/>
    <mergeCell ref="F26:G26"/>
    <mergeCell ref="B27:E27"/>
    <mergeCell ref="F27:G27"/>
    <mergeCell ref="C49:C52"/>
    <mergeCell ref="B13:G13"/>
    <mergeCell ref="B14:G14"/>
    <mergeCell ref="B22:G22"/>
    <mergeCell ref="C23:E23"/>
    <mergeCell ref="F23:G23"/>
    <mergeCell ref="D15:G15"/>
    <mergeCell ref="D16:G16"/>
    <mergeCell ref="D17:G17"/>
    <mergeCell ref="D18:G18"/>
    <mergeCell ref="D19:G19"/>
    <mergeCell ref="B1:G1"/>
    <mergeCell ref="B2:G2"/>
    <mergeCell ref="B3:G3"/>
    <mergeCell ref="B4:G4"/>
    <mergeCell ref="B5:C5"/>
    <mergeCell ref="D5:G5"/>
    <mergeCell ref="B8:F8"/>
    <mergeCell ref="B9:D10"/>
    <mergeCell ref="B11:D11"/>
    <mergeCell ref="B6:C6"/>
    <mergeCell ref="D6:G6"/>
    <mergeCell ref="B7:C7"/>
    <mergeCell ref="D7:G7"/>
    <mergeCell ref="F11:F12"/>
    <mergeCell ref="G11:G12"/>
    <mergeCell ref="B12:D12"/>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7" min="1" max="5" man="1"/>
    <brk id="44" min="1" max="5" man="1"/>
    <brk id="62" min="1"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1"/>
  <sheetViews>
    <sheetView view="pageBreakPreview" topLeftCell="A25" zoomScaleNormal="100" zoomScaleSheetLayoutView="100" workbookViewId="0">
      <selection activeCell="C35" sqref="C35"/>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144" customWidth="1"/>
    <col min="6" max="6" width="20.453125" style="6" customWidth="1"/>
    <col min="7" max="7" width="24.36328125" style="143" bestFit="1" customWidth="1"/>
    <col min="8" max="16384" width="11.453125" style="11"/>
  </cols>
  <sheetData>
    <row r="1" spans="1:8" s="29" customFormat="1" ht="39" customHeight="1">
      <c r="A1" s="28"/>
      <c r="B1" s="264" t="s">
        <v>65</v>
      </c>
      <c r="C1" s="265"/>
      <c r="D1" s="265"/>
      <c r="E1" s="265"/>
      <c r="F1" s="265"/>
      <c r="G1" s="266"/>
    </row>
    <row r="2" spans="1:8" s="29" customFormat="1" ht="108" customHeight="1">
      <c r="A2" s="30"/>
      <c r="B2" s="267" t="s">
        <v>86</v>
      </c>
      <c r="C2" s="268"/>
      <c r="D2" s="268"/>
      <c r="E2" s="268"/>
      <c r="F2" s="268"/>
      <c r="G2" s="269"/>
    </row>
    <row r="3" spans="1:8" s="29" customFormat="1" ht="129.65" customHeight="1">
      <c r="A3" s="30"/>
      <c r="B3" s="267" t="s">
        <v>87</v>
      </c>
      <c r="C3" s="268"/>
      <c r="D3" s="268"/>
      <c r="E3" s="268"/>
      <c r="F3" s="268"/>
      <c r="G3" s="269"/>
    </row>
    <row r="4" spans="1:8" s="29" customFormat="1" ht="35.9" customHeight="1">
      <c r="A4" s="30"/>
      <c r="B4" s="270"/>
      <c r="C4" s="271"/>
      <c r="D4" s="271"/>
      <c r="E4" s="271"/>
      <c r="F4" s="271"/>
      <c r="G4" s="272"/>
    </row>
    <row r="5" spans="1:8" s="29" customFormat="1" ht="54.65" customHeight="1">
      <c r="A5" s="30"/>
      <c r="B5" s="306" t="s">
        <v>13</v>
      </c>
      <c r="C5" s="248"/>
      <c r="D5" s="273" t="s">
        <v>14</v>
      </c>
      <c r="E5" s="273"/>
      <c r="F5" s="273"/>
      <c r="G5" s="274"/>
    </row>
    <row r="6" spans="1:8" s="29" customFormat="1" ht="77" customHeight="1">
      <c r="A6" s="30"/>
      <c r="B6" s="306" t="s">
        <v>15</v>
      </c>
      <c r="C6" s="248"/>
      <c r="D6" s="249"/>
      <c r="E6" s="249"/>
      <c r="F6" s="249"/>
      <c r="G6" s="250"/>
    </row>
    <row r="7" spans="1:8" s="29" customFormat="1" ht="52.4" customHeight="1">
      <c r="A7" s="30"/>
      <c r="B7" s="306" t="s">
        <v>16</v>
      </c>
      <c r="C7" s="248"/>
      <c r="D7" s="251"/>
      <c r="E7" s="251"/>
      <c r="F7" s="251"/>
      <c r="G7" s="252"/>
    </row>
    <row r="8" spans="1:8" s="29" customFormat="1" ht="52.65" customHeight="1">
      <c r="A8" s="30"/>
      <c r="B8" s="253" t="s">
        <v>17</v>
      </c>
      <c r="C8" s="254"/>
      <c r="D8" s="254"/>
      <c r="E8" s="254"/>
      <c r="F8" s="255"/>
      <c r="G8" s="193" t="s">
        <v>36</v>
      </c>
    </row>
    <row r="9" spans="1:8" s="29" customFormat="1" ht="27" customHeight="1">
      <c r="A9" s="30"/>
      <c r="B9" s="305"/>
      <c r="C9" s="257"/>
      <c r="D9" s="258"/>
      <c r="E9" s="31" t="s">
        <v>18</v>
      </c>
      <c r="F9" s="32" t="s">
        <v>19</v>
      </c>
      <c r="G9" s="192" t="s">
        <v>20</v>
      </c>
    </row>
    <row r="10" spans="1:8" s="29" customFormat="1" ht="13.25" customHeight="1">
      <c r="A10" s="30"/>
      <c r="B10" s="259"/>
      <c r="C10" s="260"/>
      <c r="D10" s="260"/>
      <c r="E10" s="33" t="s">
        <v>12</v>
      </c>
      <c r="F10" s="33" t="s">
        <v>35</v>
      </c>
      <c r="G10" s="191" t="s">
        <v>41</v>
      </c>
      <c r="H10" s="34"/>
    </row>
    <row r="11" spans="1:8" s="34" customFormat="1" ht="13.25" customHeight="1">
      <c r="A11" s="30"/>
      <c r="B11" s="306" t="s">
        <v>21</v>
      </c>
      <c r="C11" s="248"/>
      <c r="D11" s="275"/>
      <c r="E11" s="35" t="s">
        <v>22</v>
      </c>
      <c r="F11" s="307" t="s">
        <v>80</v>
      </c>
      <c r="G11" s="308" t="s">
        <v>23</v>
      </c>
    </row>
    <row r="12" spans="1:8" s="29" customFormat="1" ht="38" customHeight="1">
      <c r="A12" s="30"/>
      <c r="B12" s="310" t="s">
        <v>24</v>
      </c>
      <c r="C12" s="281"/>
      <c r="D12" s="282"/>
      <c r="E12" s="36">
        <v>23314</v>
      </c>
      <c r="F12" s="277"/>
      <c r="G12" s="30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45527</v>
      </c>
      <c r="C16" s="76" t="s">
        <v>29</v>
      </c>
      <c r="D16" s="292" t="s">
        <v>30</v>
      </c>
      <c r="E16" s="293"/>
      <c r="F16" s="293"/>
      <c r="G16" s="294"/>
    </row>
    <row r="17" spans="1:11" s="29" customFormat="1" ht="13.4" customHeight="1">
      <c r="A17" s="30"/>
      <c r="B17" s="75"/>
      <c r="C17" s="190"/>
      <c r="D17" s="313"/>
      <c r="E17" s="296"/>
      <c r="F17" s="296"/>
      <c r="G17" s="297"/>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189"/>
      <c r="H20" s="39"/>
      <c r="I20" s="39"/>
      <c r="J20" s="39"/>
      <c r="K20" s="39"/>
    </row>
    <row r="21" spans="1:11" s="39" customFormat="1" ht="14">
      <c r="A21" s="30"/>
      <c r="B21" s="40"/>
      <c r="D21" s="41"/>
      <c r="G21" s="188"/>
    </row>
    <row r="22" spans="1:11" s="39" customFormat="1" ht="17.5">
      <c r="A22" s="30"/>
      <c r="B22" s="246" t="s">
        <v>31</v>
      </c>
      <c r="C22" s="246"/>
      <c r="D22" s="246"/>
      <c r="E22" s="246"/>
      <c r="F22" s="246"/>
      <c r="G22" s="246"/>
    </row>
    <row r="23" spans="1:11" s="39" customFormat="1" ht="15.65" customHeight="1">
      <c r="A23" s="30"/>
      <c r="B23" s="42" t="s">
        <v>0</v>
      </c>
      <c r="C23" s="311" t="s">
        <v>32</v>
      </c>
      <c r="D23" s="233"/>
      <c r="E23" s="234"/>
      <c r="F23" s="312" t="s">
        <v>33</v>
      </c>
      <c r="G23" s="236"/>
    </row>
    <row r="24" spans="1:11" s="39" customFormat="1" ht="14">
      <c r="B24" s="43"/>
      <c r="C24" s="314" t="str">
        <f>C32</f>
        <v>Thématique Energie</v>
      </c>
      <c r="D24" s="302"/>
      <c r="E24" s="302"/>
      <c r="F24" s="319"/>
      <c r="G24" s="303"/>
    </row>
    <row r="25" spans="1:11" s="39" customFormat="1" ht="14.4" customHeight="1">
      <c r="B25" s="221" t="s">
        <v>66</v>
      </c>
      <c r="C25" s="222"/>
      <c r="D25" s="222"/>
      <c r="E25" s="223"/>
      <c r="F25" s="316">
        <f>G64</f>
        <v>0</v>
      </c>
      <c r="G25" s="316"/>
    </row>
    <row r="26" spans="1:11" s="39" customFormat="1" ht="14.4" customHeight="1">
      <c r="B26" s="221" t="s">
        <v>67</v>
      </c>
      <c r="C26" s="222"/>
      <c r="D26" s="222"/>
      <c r="E26" s="223"/>
      <c r="F26" s="316">
        <f>F25*0.1</f>
        <v>0</v>
      </c>
      <c r="G26" s="316"/>
    </row>
    <row r="27" spans="1:11" s="39" customFormat="1" ht="14.4" customHeight="1">
      <c r="B27" s="228" t="s">
        <v>34</v>
      </c>
      <c r="C27" s="229"/>
      <c r="D27" s="229"/>
      <c r="E27" s="230"/>
      <c r="F27" s="317">
        <f>F26+F25</f>
        <v>0</v>
      </c>
      <c r="G27" s="317"/>
    </row>
    <row r="28" spans="1:11" s="39" customFormat="1" ht="11.4" customHeight="1">
      <c r="B28" s="40"/>
      <c r="D28" s="41"/>
      <c r="G28" s="188"/>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187" t="s">
        <v>33</v>
      </c>
    </row>
    <row r="31" spans="1:11" s="39" customFormat="1" ht="6.65" customHeight="1">
      <c r="B31" s="48"/>
      <c r="C31" s="48"/>
      <c r="D31" s="49"/>
      <c r="E31" s="50"/>
      <c r="F31" s="50"/>
      <c r="G31" s="186"/>
    </row>
    <row r="32" spans="1:11" s="39" customFormat="1" ht="15">
      <c r="B32" s="51"/>
      <c r="C32" s="52" t="s">
        <v>42</v>
      </c>
      <c r="D32" s="53"/>
      <c r="E32" s="54"/>
      <c r="F32" s="55"/>
      <c r="G32" s="185"/>
    </row>
    <row r="33" spans="2:7" ht="28.5" customHeight="1">
      <c r="B33" s="56">
        <v>0</v>
      </c>
      <c r="C33" s="21" t="s">
        <v>11</v>
      </c>
      <c r="D33" s="19"/>
      <c r="E33" s="184"/>
      <c r="F33" s="20"/>
      <c r="G33" s="183"/>
    </row>
    <row r="34" spans="2:7" ht="42.75" customHeight="1">
      <c r="B34" s="57"/>
      <c r="C34" s="3" t="s">
        <v>6</v>
      </c>
      <c r="D34" s="9"/>
      <c r="E34" s="173"/>
      <c r="F34" s="12"/>
      <c r="G34" s="209"/>
    </row>
    <row r="35" spans="2:7" ht="28.75" customHeight="1">
      <c r="B35" s="58"/>
      <c r="C35" s="4" t="s">
        <v>123</v>
      </c>
      <c r="D35" s="8"/>
      <c r="E35" s="153"/>
      <c r="F35" s="13"/>
      <c r="G35" s="196"/>
    </row>
    <row r="36" spans="2:7" ht="27.75" customHeight="1">
      <c r="B36" s="58"/>
      <c r="C36" s="4" t="s">
        <v>1</v>
      </c>
      <c r="D36" s="8"/>
      <c r="E36" s="153"/>
      <c r="F36" s="13"/>
      <c r="G36" s="196"/>
    </row>
    <row r="37" spans="2:7">
      <c r="B37" s="58"/>
      <c r="C37" s="4" t="s">
        <v>2</v>
      </c>
      <c r="D37" s="8"/>
      <c r="E37" s="153"/>
      <c r="F37" s="13"/>
      <c r="G37" s="196"/>
    </row>
    <row r="38" spans="2:7" ht="15.75" customHeight="1">
      <c r="B38" s="58"/>
      <c r="C38" s="4" t="s">
        <v>3</v>
      </c>
      <c r="D38" s="8"/>
      <c r="E38" s="153"/>
      <c r="F38" s="13"/>
      <c r="G38" s="196"/>
    </row>
    <row r="39" spans="2:7" ht="39">
      <c r="B39" s="58"/>
      <c r="C39" s="4" t="s">
        <v>125</v>
      </c>
      <c r="D39" s="8"/>
      <c r="E39" s="153"/>
      <c r="F39" s="13"/>
      <c r="G39" s="196"/>
    </row>
    <row r="40" spans="2:7" ht="39" customHeight="1">
      <c r="B40" s="58"/>
      <c r="C40" s="4" t="s">
        <v>124</v>
      </c>
      <c r="D40" s="8"/>
      <c r="E40" s="153"/>
      <c r="F40" s="13"/>
      <c r="G40" s="196"/>
    </row>
    <row r="41" spans="2:7" ht="30" customHeight="1">
      <c r="B41" s="58"/>
      <c r="C41" s="4" t="s">
        <v>126</v>
      </c>
      <c r="D41" s="8"/>
      <c r="E41" s="153"/>
      <c r="F41" s="13"/>
      <c r="G41" s="196"/>
    </row>
    <row r="42" spans="2:7" ht="27.75" customHeight="1">
      <c r="B42" s="58"/>
      <c r="C42" s="4" t="s">
        <v>4</v>
      </c>
      <c r="D42" s="8"/>
      <c r="E42" s="153"/>
      <c r="F42" s="13"/>
      <c r="G42" s="196"/>
    </row>
    <row r="43" spans="2:7">
      <c r="B43" s="58"/>
      <c r="C43" s="2" t="s">
        <v>7</v>
      </c>
      <c r="D43" s="8"/>
      <c r="E43" s="153"/>
      <c r="F43" s="13"/>
      <c r="G43" s="196"/>
    </row>
    <row r="44" spans="2:7" ht="87" customHeight="1">
      <c r="B44" s="59"/>
      <c r="C44" s="1" t="s">
        <v>127</v>
      </c>
      <c r="D44" s="7"/>
      <c r="E44" s="179"/>
      <c r="F44" s="14"/>
      <c r="G44" s="208"/>
    </row>
    <row r="45" spans="2:7" s="18" customFormat="1" ht="24.65" customHeight="1">
      <c r="B45" s="56">
        <v>1</v>
      </c>
      <c r="C45" s="100" t="s">
        <v>58</v>
      </c>
      <c r="D45" s="107"/>
      <c r="E45" s="176"/>
      <c r="F45" s="116"/>
      <c r="G45" s="207"/>
    </row>
    <row r="46" spans="2:7">
      <c r="B46" s="90"/>
      <c r="C46" s="16" t="s">
        <v>5</v>
      </c>
      <c r="D46" s="113"/>
      <c r="E46" s="173"/>
      <c r="F46" s="206"/>
      <c r="G46" s="205"/>
    </row>
    <row r="47" spans="2:7" ht="52.25" customHeight="1">
      <c r="B47" s="90"/>
      <c r="C47" s="91" t="s">
        <v>45</v>
      </c>
      <c r="D47" s="92"/>
      <c r="E47" s="153"/>
      <c r="F47" s="204"/>
      <c r="G47" s="203"/>
    </row>
    <row r="48" spans="2:7">
      <c r="B48" s="82" t="s">
        <v>43</v>
      </c>
      <c r="C48" s="123" t="s">
        <v>46</v>
      </c>
      <c r="D48" s="92"/>
      <c r="E48" s="153"/>
      <c r="F48" s="204"/>
      <c r="G48" s="203"/>
    </row>
    <row r="49" spans="2:7">
      <c r="B49" s="60"/>
      <c r="C49" s="318" t="s">
        <v>55</v>
      </c>
      <c r="D49" s="108"/>
      <c r="E49" s="153"/>
      <c r="F49" s="204"/>
      <c r="G49" s="203"/>
    </row>
    <row r="50" spans="2:7">
      <c r="B50" s="60"/>
      <c r="C50" s="304"/>
      <c r="D50" s="108"/>
      <c r="E50" s="153"/>
      <c r="F50" s="204"/>
      <c r="G50" s="203"/>
    </row>
    <row r="51" spans="2:7">
      <c r="B51" s="60"/>
      <c r="C51" s="304"/>
      <c r="D51" s="108"/>
      <c r="E51" s="153"/>
      <c r="F51" s="204"/>
      <c r="G51" s="203"/>
    </row>
    <row r="52" spans="2:7" ht="100.25" customHeight="1">
      <c r="B52" s="60"/>
      <c r="C52" s="304"/>
      <c r="D52" s="108"/>
      <c r="E52" s="153"/>
      <c r="F52" s="204"/>
      <c r="G52" s="203"/>
    </row>
    <row r="53" spans="2:7" ht="19.75" customHeight="1">
      <c r="B53" s="61"/>
      <c r="C53" s="102" t="s">
        <v>9</v>
      </c>
      <c r="D53" s="138" t="s">
        <v>52</v>
      </c>
      <c r="E53" s="163">
        <v>1</v>
      </c>
      <c r="F53" s="200"/>
      <c r="G53" s="199">
        <f>F53*E53</f>
        <v>0</v>
      </c>
    </row>
    <row r="54" spans="2:7" ht="25.75" customHeight="1">
      <c r="B54" s="89">
        <v>2</v>
      </c>
      <c r="C54" s="103" t="s">
        <v>59</v>
      </c>
      <c r="D54" s="106"/>
      <c r="E54" s="168"/>
      <c r="F54" s="202"/>
      <c r="G54" s="201"/>
    </row>
    <row r="55" spans="2:7" ht="14">
      <c r="B55" s="111"/>
      <c r="C55" s="15" t="s">
        <v>5</v>
      </c>
      <c r="D55" s="8"/>
      <c r="E55" s="9"/>
      <c r="F55" s="9"/>
      <c r="G55" s="9"/>
    </row>
    <row r="56" spans="2:7" ht="46.25" customHeight="1">
      <c r="B56" s="105"/>
      <c r="C56" s="87" t="s">
        <v>47</v>
      </c>
      <c r="D56" s="125"/>
      <c r="E56" s="125"/>
      <c r="F56" s="125"/>
      <c r="G56" s="125"/>
    </row>
    <row r="57" spans="2:7" ht="17.399999999999999" customHeight="1">
      <c r="B57" s="90" t="s">
        <v>44</v>
      </c>
      <c r="C57" s="123" t="s">
        <v>48</v>
      </c>
      <c r="D57" s="125"/>
      <c r="E57" s="125"/>
      <c r="F57" s="125"/>
      <c r="G57" s="125"/>
    </row>
    <row r="58" spans="2:7" ht="128.4" customHeight="1">
      <c r="B58" s="130" t="s">
        <v>49</v>
      </c>
      <c r="C58" s="131" t="s">
        <v>56</v>
      </c>
      <c r="D58" s="132"/>
      <c r="E58" s="127"/>
      <c r="F58" s="127"/>
      <c r="G58" s="127"/>
    </row>
    <row r="59" spans="2:7" ht="14">
      <c r="B59" s="111"/>
      <c r="C59" s="124" t="s">
        <v>77</v>
      </c>
      <c r="D59" s="122" t="s">
        <v>10</v>
      </c>
      <c r="E59" s="122">
        <v>6</v>
      </c>
      <c r="F59" s="122"/>
      <c r="G59" s="139">
        <f>F59*E59</f>
        <v>0</v>
      </c>
    </row>
    <row r="60" spans="2:7" ht="27" customHeight="1">
      <c r="B60" s="82">
        <v>3</v>
      </c>
      <c r="C60" s="85" t="s">
        <v>57</v>
      </c>
      <c r="D60" s="85"/>
      <c r="E60" s="85"/>
      <c r="F60" s="85"/>
      <c r="G60" s="129"/>
    </row>
    <row r="61" spans="2:7">
      <c r="B61" s="82" t="s">
        <v>53</v>
      </c>
      <c r="C61" s="83" t="s">
        <v>54</v>
      </c>
      <c r="D61" s="86"/>
      <c r="E61" s="153"/>
      <c r="F61" s="197"/>
      <c r="G61" s="196"/>
    </row>
    <row r="62" spans="2:7" ht="235.75" customHeight="1">
      <c r="B62" s="82"/>
      <c r="C62" s="4" t="s">
        <v>85</v>
      </c>
      <c r="D62" s="86"/>
      <c r="E62" s="153"/>
      <c r="F62" s="197"/>
      <c r="G62" s="196"/>
    </row>
    <row r="63" spans="2:7">
      <c r="B63" s="84"/>
      <c r="C63" s="133" t="s">
        <v>9</v>
      </c>
      <c r="D63" s="134" t="s">
        <v>8</v>
      </c>
      <c r="E63" s="150">
        <v>1</v>
      </c>
      <c r="F63" s="195"/>
      <c r="G63" s="194">
        <f>F63*E63</f>
        <v>0</v>
      </c>
    </row>
    <row r="64" spans="2:7" ht="17.5">
      <c r="B64" s="298" t="s">
        <v>68</v>
      </c>
      <c r="C64" s="299"/>
      <c r="D64" s="300"/>
      <c r="E64" s="300"/>
      <c r="F64" s="301"/>
      <c r="G64" s="147">
        <f>G63+G59+G53</f>
        <v>0</v>
      </c>
    </row>
    <row r="65" spans="2:7">
      <c r="B65" s="94"/>
      <c r="C65" s="95"/>
      <c r="D65" s="96"/>
      <c r="E65" s="146"/>
      <c r="F65" s="97"/>
      <c r="G65" s="145"/>
    </row>
    <row r="66" spans="2:7">
      <c r="B66" s="94"/>
      <c r="C66" s="95"/>
      <c r="D66" s="96"/>
      <c r="E66" s="146"/>
      <c r="F66" s="97"/>
      <c r="G66" s="145"/>
    </row>
    <row r="67" spans="2:7">
      <c r="B67" s="94"/>
      <c r="C67" s="95"/>
      <c r="D67" s="96"/>
      <c r="E67" s="146"/>
      <c r="F67" s="97"/>
      <c r="G67" s="145"/>
    </row>
    <row r="68" spans="2:7">
      <c r="B68" s="94"/>
      <c r="C68" s="95"/>
      <c r="D68" s="96"/>
      <c r="E68" s="146"/>
      <c r="F68" s="97"/>
      <c r="G68" s="145"/>
    </row>
    <row r="69" spans="2:7">
      <c r="B69" s="94"/>
      <c r="C69" s="95"/>
      <c r="D69" s="96"/>
      <c r="E69" s="146"/>
      <c r="F69" s="97"/>
      <c r="G69" s="145"/>
    </row>
    <row r="70" spans="2:7">
      <c r="B70" s="94"/>
      <c r="C70" s="95"/>
      <c r="D70" s="96"/>
      <c r="E70" s="146"/>
      <c r="F70" s="97"/>
      <c r="G70" s="145"/>
    </row>
    <row r="71" spans="2:7">
      <c r="B71" s="94"/>
      <c r="C71" s="95"/>
      <c r="D71" s="96"/>
      <c r="E71" s="146"/>
      <c r="F71" s="97"/>
      <c r="G71" s="145"/>
    </row>
    <row r="72" spans="2:7">
      <c r="B72" s="94"/>
      <c r="C72" s="95"/>
      <c r="D72" s="96"/>
      <c r="E72" s="146"/>
      <c r="F72" s="97"/>
      <c r="G72" s="145"/>
    </row>
    <row r="73" spans="2:7">
      <c r="B73" s="94"/>
      <c r="C73" s="95"/>
      <c r="D73" s="96"/>
      <c r="E73" s="146"/>
      <c r="F73" s="97"/>
      <c r="G73" s="145"/>
    </row>
    <row r="74" spans="2:7">
      <c r="B74" s="94"/>
      <c r="C74" s="95"/>
      <c r="D74" s="96"/>
      <c r="E74" s="146"/>
      <c r="F74" s="97"/>
      <c r="G74" s="145"/>
    </row>
    <row r="75" spans="2:7">
      <c r="B75" s="94"/>
      <c r="C75" s="95"/>
      <c r="D75" s="96"/>
      <c r="E75" s="146"/>
      <c r="F75" s="97"/>
      <c r="G75" s="145"/>
    </row>
    <row r="76" spans="2:7">
      <c r="B76" s="94"/>
      <c r="C76" s="95"/>
      <c r="D76" s="96"/>
      <c r="E76" s="146"/>
      <c r="F76" s="97"/>
      <c r="G76" s="145"/>
    </row>
    <row r="77" spans="2:7">
      <c r="B77" s="94"/>
      <c r="C77" s="95"/>
      <c r="D77" s="96"/>
      <c r="E77" s="146"/>
      <c r="F77" s="97"/>
      <c r="G77" s="145"/>
    </row>
    <row r="78" spans="2:7">
      <c r="B78" s="94"/>
      <c r="C78" s="95"/>
      <c r="D78" s="96"/>
      <c r="E78" s="146"/>
      <c r="F78" s="97"/>
      <c r="G78" s="145"/>
    </row>
    <row r="79" spans="2:7">
      <c r="B79" s="94"/>
      <c r="C79" s="95"/>
      <c r="D79" s="96"/>
      <c r="E79" s="146"/>
      <c r="F79" s="97"/>
      <c r="G79" s="145"/>
    </row>
    <row r="80" spans="2:7">
      <c r="B80" s="94"/>
      <c r="C80" s="95"/>
      <c r="D80" s="96"/>
      <c r="E80" s="146"/>
      <c r="F80" s="97"/>
      <c r="G80" s="145"/>
    </row>
    <row r="81" spans="2:7">
      <c r="B81" s="94"/>
      <c r="C81" s="95"/>
      <c r="D81" s="96"/>
      <c r="E81" s="146"/>
      <c r="F81" s="97"/>
      <c r="G81" s="145"/>
    </row>
    <row r="82" spans="2:7">
      <c r="B82" s="94"/>
      <c r="C82" s="95"/>
      <c r="D82" s="96"/>
      <c r="E82" s="146"/>
      <c r="F82" s="97"/>
      <c r="G82" s="145"/>
    </row>
    <row r="83" spans="2:7">
      <c r="B83" s="94"/>
      <c r="C83" s="95"/>
      <c r="D83" s="96"/>
      <c r="E83" s="146"/>
      <c r="F83" s="97"/>
      <c r="G83" s="145"/>
    </row>
    <row r="84" spans="2:7">
      <c r="B84" s="94"/>
      <c r="C84" s="95"/>
      <c r="D84" s="96"/>
      <c r="E84" s="146"/>
      <c r="F84" s="97"/>
      <c r="G84" s="145"/>
    </row>
    <row r="85" spans="2:7">
      <c r="B85" s="94"/>
      <c r="C85" s="95"/>
      <c r="D85" s="96"/>
      <c r="E85" s="146"/>
      <c r="F85" s="97"/>
      <c r="G85" s="145"/>
    </row>
    <row r="86" spans="2:7">
      <c r="B86" s="94"/>
      <c r="C86" s="95"/>
      <c r="D86" s="96"/>
      <c r="E86" s="146"/>
      <c r="F86" s="97"/>
      <c r="G86" s="145"/>
    </row>
    <row r="87" spans="2:7">
      <c r="B87" s="94"/>
      <c r="C87" s="95"/>
      <c r="D87" s="96"/>
      <c r="E87" s="146"/>
      <c r="F87" s="97"/>
      <c r="G87" s="145"/>
    </row>
    <row r="88" spans="2:7">
      <c r="B88" s="94"/>
      <c r="C88" s="95"/>
      <c r="D88" s="96"/>
      <c r="E88" s="146"/>
      <c r="F88" s="97"/>
      <c r="G88" s="145"/>
    </row>
    <row r="89" spans="2:7">
      <c r="B89" s="94"/>
      <c r="C89" s="95"/>
      <c r="D89" s="96"/>
      <c r="E89" s="146"/>
      <c r="F89" s="97"/>
      <c r="G89" s="145"/>
    </row>
    <row r="90" spans="2:7">
      <c r="B90" s="94"/>
      <c r="C90" s="95"/>
      <c r="D90" s="96"/>
      <c r="E90" s="146"/>
      <c r="F90" s="97"/>
      <c r="G90" s="145"/>
    </row>
    <row r="91" spans="2:7">
      <c r="B91" s="94"/>
      <c r="C91" s="95"/>
      <c r="D91" s="96"/>
      <c r="E91" s="146"/>
      <c r="F91" s="97"/>
      <c r="G91" s="145"/>
    </row>
    <row r="92" spans="2:7">
      <c r="B92" s="94"/>
      <c r="C92" s="95"/>
      <c r="D92" s="96"/>
      <c r="E92" s="146"/>
      <c r="F92" s="97"/>
      <c r="G92" s="145"/>
    </row>
    <row r="93" spans="2:7">
      <c r="B93" s="94"/>
      <c r="C93" s="95"/>
      <c r="D93" s="96"/>
      <c r="E93" s="146"/>
      <c r="F93" s="97"/>
      <c r="G93" s="145"/>
    </row>
    <row r="94" spans="2:7">
      <c r="B94" s="94"/>
      <c r="C94" s="95"/>
      <c r="D94" s="96"/>
      <c r="E94" s="146"/>
      <c r="F94" s="97"/>
      <c r="G94" s="145"/>
    </row>
    <row r="95" spans="2:7">
      <c r="B95" s="94"/>
      <c r="C95" s="95"/>
      <c r="D95" s="96"/>
      <c r="E95" s="146"/>
      <c r="F95" s="97"/>
      <c r="G95" s="145"/>
    </row>
    <row r="96" spans="2:7">
      <c r="B96" s="94"/>
      <c r="C96" s="95"/>
      <c r="D96" s="96"/>
      <c r="E96" s="146"/>
      <c r="F96" s="97"/>
      <c r="G96" s="145"/>
    </row>
    <row r="97" spans="2:7">
      <c r="B97" s="94"/>
      <c r="C97" s="95"/>
      <c r="D97" s="96"/>
      <c r="E97" s="146"/>
      <c r="F97" s="97"/>
      <c r="G97" s="145"/>
    </row>
    <row r="98" spans="2:7">
      <c r="B98" s="94"/>
      <c r="C98" s="95"/>
      <c r="D98" s="96"/>
      <c r="E98" s="146"/>
      <c r="F98" s="97"/>
      <c r="G98" s="145"/>
    </row>
    <row r="99" spans="2:7">
      <c r="B99" s="94"/>
      <c r="C99" s="95"/>
      <c r="D99" s="96"/>
      <c r="E99" s="146"/>
      <c r="F99" s="97"/>
      <c r="G99" s="145"/>
    </row>
    <row r="100" spans="2:7">
      <c r="B100" s="94"/>
      <c r="C100" s="95"/>
      <c r="D100" s="96"/>
      <c r="E100" s="146"/>
      <c r="F100" s="97"/>
      <c r="G100" s="145"/>
    </row>
    <row r="101" spans="2:7">
      <c r="B101" s="94"/>
      <c r="C101" s="95"/>
      <c r="D101" s="96"/>
      <c r="E101" s="146"/>
      <c r="F101" s="97"/>
      <c r="G101" s="145"/>
    </row>
  </sheetData>
  <mergeCells count="37">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3:G13"/>
    <mergeCell ref="B14:G14"/>
    <mergeCell ref="B22:G22"/>
    <mergeCell ref="C23:E23"/>
    <mergeCell ref="F23:G23"/>
    <mergeCell ref="D15:G15"/>
    <mergeCell ref="D16:G16"/>
    <mergeCell ref="D17:G17"/>
    <mergeCell ref="D18:G18"/>
    <mergeCell ref="D19:G19"/>
    <mergeCell ref="C49:C52"/>
    <mergeCell ref="B64:F64"/>
    <mergeCell ref="C24:E24"/>
    <mergeCell ref="F24:G24"/>
    <mergeCell ref="B29:G29"/>
    <mergeCell ref="B25:E25"/>
    <mergeCell ref="F25:G25"/>
    <mergeCell ref="B26:E26"/>
    <mergeCell ref="F26:G26"/>
    <mergeCell ref="B27:E27"/>
    <mergeCell ref="F27:G27"/>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7" min="1" max="5" man="1"/>
    <brk id="44" min="1" max="5" man="1"/>
    <brk id="59"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5"/>
  <sheetViews>
    <sheetView view="pageBreakPreview" topLeftCell="A25" zoomScaleNormal="100" zoomScaleSheetLayoutView="100" workbookViewId="0">
      <selection activeCell="C39" sqref="C39"/>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144" customWidth="1"/>
    <col min="6" max="6" width="20.453125" style="6" customWidth="1"/>
    <col min="7" max="7" width="24.36328125" style="143" bestFit="1" customWidth="1"/>
    <col min="8" max="16384" width="11.453125" style="11"/>
  </cols>
  <sheetData>
    <row r="1" spans="1:8" s="29" customFormat="1" ht="39" customHeight="1">
      <c r="A1" s="28"/>
      <c r="B1" s="264" t="s">
        <v>65</v>
      </c>
      <c r="C1" s="265"/>
      <c r="D1" s="265"/>
      <c r="E1" s="265"/>
      <c r="F1" s="265"/>
      <c r="G1" s="266"/>
    </row>
    <row r="2" spans="1:8" s="29" customFormat="1" ht="108" customHeight="1">
      <c r="A2" s="30"/>
      <c r="B2" s="267" t="s">
        <v>89</v>
      </c>
      <c r="C2" s="268"/>
      <c r="D2" s="268"/>
      <c r="E2" s="268"/>
      <c r="F2" s="268"/>
      <c r="G2" s="269"/>
    </row>
    <row r="3" spans="1:8" s="29" customFormat="1" ht="129.65" customHeight="1">
      <c r="A3" s="30"/>
      <c r="B3" s="267" t="s">
        <v>90</v>
      </c>
      <c r="C3" s="268"/>
      <c r="D3" s="268"/>
      <c r="E3" s="268"/>
      <c r="F3" s="268"/>
      <c r="G3" s="269"/>
    </row>
    <row r="4" spans="1:8" s="29" customFormat="1" ht="35.9" customHeight="1">
      <c r="A4" s="30"/>
      <c r="B4" s="270"/>
      <c r="C4" s="271"/>
      <c r="D4" s="271"/>
      <c r="E4" s="271"/>
      <c r="F4" s="271"/>
      <c r="G4" s="272"/>
    </row>
    <row r="5" spans="1:8" s="29" customFormat="1" ht="54.65" customHeight="1">
      <c r="A5" s="30"/>
      <c r="B5" s="306" t="s">
        <v>13</v>
      </c>
      <c r="C5" s="248"/>
      <c r="D5" s="273" t="s">
        <v>14</v>
      </c>
      <c r="E5" s="273"/>
      <c r="F5" s="273"/>
      <c r="G5" s="274"/>
    </row>
    <row r="6" spans="1:8" s="29" customFormat="1" ht="77" customHeight="1">
      <c r="A6" s="30"/>
      <c r="B6" s="306" t="s">
        <v>15</v>
      </c>
      <c r="C6" s="248"/>
      <c r="D6" s="249"/>
      <c r="E6" s="249"/>
      <c r="F6" s="249"/>
      <c r="G6" s="250"/>
    </row>
    <row r="7" spans="1:8" s="29" customFormat="1" ht="52.4" customHeight="1">
      <c r="A7" s="30"/>
      <c r="B7" s="306" t="s">
        <v>16</v>
      </c>
      <c r="C7" s="248"/>
      <c r="D7" s="251"/>
      <c r="E7" s="251"/>
      <c r="F7" s="251"/>
      <c r="G7" s="252"/>
    </row>
    <row r="8" spans="1:8" s="29" customFormat="1" ht="52.65" customHeight="1">
      <c r="A8" s="30"/>
      <c r="B8" s="253" t="s">
        <v>17</v>
      </c>
      <c r="C8" s="254"/>
      <c r="D8" s="254"/>
      <c r="E8" s="254"/>
      <c r="F8" s="255"/>
      <c r="G8" s="193" t="s">
        <v>36</v>
      </c>
    </row>
    <row r="9" spans="1:8" s="29" customFormat="1" ht="27" customHeight="1">
      <c r="A9" s="30"/>
      <c r="B9" s="305"/>
      <c r="C9" s="257"/>
      <c r="D9" s="258"/>
      <c r="E9" s="31" t="s">
        <v>18</v>
      </c>
      <c r="F9" s="32" t="s">
        <v>19</v>
      </c>
      <c r="G9" s="192" t="s">
        <v>20</v>
      </c>
    </row>
    <row r="10" spans="1:8" s="29" customFormat="1" ht="13.25" customHeight="1">
      <c r="A10" s="30"/>
      <c r="B10" s="259"/>
      <c r="C10" s="260"/>
      <c r="D10" s="260"/>
      <c r="E10" s="33" t="s">
        <v>12</v>
      </c>
      <c r="F10" s="33" t="s">
        <v>35</v>
      </c>
      <c r="G10" s="191" t="s">
        <v>41</v>
      </c>
      <c r="H10" s="34"/>
    </row>
    <row r="11" spans="1:8" s="34" customFormat="1" ht="13.25" customHeight="1">
      <c r="A11" s="30"/>
      <c r="B11" s="306" t="s">
        <v>21</v>
      </c>
      <c r="C11" s="248"/>
      <c r="D11" s="275"/>
      <c r="E11" s="35" t="s">
        <v>22</v>
      </c>
      <c r="F11" s="307" t="s">
        <v>80</v>
      </c>
      <c r="G11" s="308" t="s">
        <v>23</v>
      </c>
    </row>
    <row r="12" spans="1:8" s="29" customFormat="1" ht="38" customHeight="1">
      <c r="A12" s="30"/>
      <c r="B12" s="310" t="s">
        <v>24</v>
      </c>
      <c r="C12" s="281"/>
      <c r="D12" s="282"/>
      <c r="E12" s="36">
        <v>23314</v>
      </c>
      <c r="F12" s="277"/>
      <c r="G12" s="30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45527</v>
      </c>
      <c r="C16" s="76" t="s">
        <v>29</v>
      </c>
      <c r="D16" s="292" t="s">
        <v>30</v>
      </c>
      <c r="E16" s="293"/>
      <c r="F16" s="293"/>
      <c r="G16" s="294"/>
    </row>
    <row r="17" spans="1:11" s="29" customFormat="1" ht="13.4" customHeight="1">
      <c r="A17" s="30"/>
      <c r="B17" s="75"/>
      <c r="C17" s="190"/>
      <c r="D17" s="313"/>
      <c r="E17" s="296"/>
      <c r="F17" s="296"/>
      <c r="G17" s="297"/>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189"/>
      <c r="H20" s="39"/>
      <c r="I20" s="39"/>
      <c r="J20" s="39"/>
      <c r="K20" s="39"/>
    </row>
    <row r="21" spans="1:11" s="39" customFormat="1" ht="14">
      <c r="A21" s="30"/>
      <c r="B21" s="40"/>
      <c r="D21" s="41"/>
      <c r="G21" s="188"/>
    </row>
    <row r="22" spans="1:11" s="39" customFormat="1" ht="17.5">
      <c r="A22" s="30"/>
      <c r="B22" s="246" t="s">
        <v>31</v>
      </c>
      <c r="C22" s="246"/>
      <c r="D22" s="246"/>
      <c r="E22" s="246"/>
      <c r="F22" s="246"/>
      <c r="G22" s="246"/>
    </row>
    <row r="23" spans="1:11" s="39" customFormat="1" ht="15.65" customHeight="1">
      <c r="A23" s="30"/>
      <c r="B23" s="42" t="s">
        <v>0</v>
      </c>
      <c r="C23" s="311" t="s">
        <v>32</v>
      </c>
      <c r="D23" s="233"/>
      <c r="E23" s="234"/>
      <c r="F23" s="312" t="s">
        <v>33</v>
      </c>
      <c r="G23" s="236"/>
    </row>
    <row r="24" spans="1:11" s="39" customFormat="1" ht="14">
      <c r="B24" s="43"/>
      <c r="C24" s="314" t="str">
        <f>C32</f>
        <v>Thématique Energie</v>
      </c>
      <c r="D24" s="302"/>
      <c r="E24" s="302"/>
      <c r="F24" s="319"/>
      <c r="G24" s="303"/>
    </row>
    <row r="25" spans="1:11" s="39" customFormat="1" ht="14.4" customHeight="1">
      <c r="B25" s="221" t="s">
        <v>66</v>
      </c>
      <c r="C25" s="222"/>
      <c r="D25" s="222"/>
      <c r="E25" s="223"/>
      <c r="F25" s="316">
        <f>G68</f>
        <v>0</v>
      </c>
      <c r="G25" s="316"/>
    </row>
    <row r="26" spans="1:11" s="39" customFormat="1" ht="14.4" customHeight="1">
      <c r="B26" s="221" t="s">
        <v>67</v>
      </c>
      <c r="C26" s="222"/>
      <c r="D26" s="222"/>
      <c r="E26" s="223"/>
      <c r="F26" s="316">
        <f>0.1*F25</f>
        <v>0</v>
      </c>
      <c r="G26" s="316"/>
    </row>
    <row r="27" spans="1:11" s="39" customFormat="1" ht="14.4" customHeight="1">
      <c r="B27" s="228" t="s">
        <v>34</v>
      </c>
      <c r="C27" s="229"/>
      <c r="D27" s="229"/>
      <c r="E27" s="230"/>
      <c r="F27" s="317">
        <f>F26+F25</f>
        <v>0</v>
      </c>
      <c r="G27" s="317"/>
    </row>
    <row r="28" spans="1:11" s="39" customFormat="1" ht="11.4" customHeight="1">
      <c r="B28" s="40"/>
      <c r="D28" s="41"/>
      <c r="G28" s="188"/>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187" t="s">
        <v>33</v>
      </c>
    </row>
    <row r="31" spans="1:11" s="39" customFormat="1" ht="6.65" customHeight="1">
      <c r="B31" s="48"/>
      <c r="C31" s="48"/>
      <c r="D31" s="49"/>
      <c r="E31" s="50"/>
      <c r="F31" s="50"/>
      <c r="G31" s="186"/>
    </row>
    <row r="32" spans="1:11" s="39" customFormat="1" ht="15">
      <c r="B32" s="51"/>
      <c r="C32" s="52" t="s">
        <v>42</v>
      </c>
      <c r="D32" s="53"/>
      <c r="E32" s="54"/>
      <c r="F32" s="55"/>
      <c r="G32" s="185"/>
    </row>
    <row r="33" spans="2:7" ht="28.5" customHeight="1">
      <c r="B33" s="56">
        <v>0</v>
      </c>
      <c r="C33" s="21" t="s">
        <v>11</v>
      </c>
      <c r="D33" s="19"/>
      <c r="E33" s="184"/>
      <c r="F33" s="20"/>
      <c r="G33" s="183"/>
    </row>
    <row r="34" spans="2:7" ht="42.75" customHeight="1">
      <c r="B34" s="57"/>
      <c r="C34" s="3" t="s">
        <v>6</v>
      </c>
      <c r="D34" s="9"/>
      <c r="E34" s="173"/>
      <c r="F34" s="12"/>
      <c r="G34" s="209"/>
    </row>
    <row r="35" spans="2:7" ht="28.75" customHeight="1">
      <c r="B35" s="58"/>
      <c r="C35" s="4" t="s">
        <v>123</v>
      </c>
      <c r="D35" s="8"/>
      <c r="E35" s="153"/>
      <c r="F35" s="13"/>
      <c r="G35" s="196"/>
    </row>
    <row r="36" spans="2:7" ht="27.75" customHeight="1">
      <c r="B36" s="58"/>
      <c r="C36" s="4" t="s">
        <v>1</v>
      </c>
      <c r="D36" s="8"/>
      <c r="E36" s="153"/>
      <c r="F36" s="13"/>
      <c r="G36" s="196"/>
    </row>
    <row r="37" spans="2:7">
      <c r="B37" s="58"/>
      <c r="C37" s="4" t="s">
        <v>2</v>
      </c>
      <c r="D37" s="8"/>
      <c r="E37" s="153"/>
      <c r="F37" s="13"/>
      <c r="G37" s="196"/>
    </row>
    <row r="38" spans="2:7" ht="15.75" customHeight="1">
      <c r="B38" s="58"/>
      <c r="C38" s="4" t="s">
        <v>3</v>
      </c>
      <c r="D38" s="8"/>
      <c r="E38" s="153"/>
      <c r="F38" s="13"/>
      <c r="G38" s="196"/>
    </row>
    <row r="39" spans="2:7" ht="39">
      <c r="B39" s="58"/>
      <c r="C39" s="4" t="s">
        <v>125</v>
      </c>
      <c r="D39" s="8"/>
      <c r="E39" s="153"/>
      <c r="F39" s="13"/>
      <c r="G39" s="196"/>
    </row>
    <row r="40" spans="2:7" ht="39" customHeight="1">
      <c r="B40" s="58"/>
      <c r="C40" s="4" t="s">
        <v>124</v>
      </c>
      <c r="D40" s="8"/>
      <c r="E40" s="153"/>
      <c r="F40" s="13"/>
      <c r="G40" s="196"/>
    </row>
    <row r="41" spans="2:7" ht="30" customHeight="1">
      <c r="B41" s="58"/>
      <c r="C41" s="4" t="s">
        <v>126</v>
      </c>
      <c r="D41" s="8"/>
      <c r="E41" s="153"/>
      <c r="F41" s="13"/>
      <c r="G41" s="196"/>
    </row>
    <row r="42" spans="2:7" ht="27.75" customHeight="1">
      <c r="B42" s="58"/>
      <c r="C42" s="4" t="s">
        <v>4</v>
      </c>
      <c r="D42" s="8"/>
      <c r="E42" s="153"/>
      <c r="F42" s="13"/>
      <c r="G42" s="196"/>
    </row>
    <row r="43" spans="2:7">
      <c r="B43" s="58"/>
      <c r="C43" s="2" t="s">
        <v>7</v>
      </c>
      <c r="D43" s="8"/>
      <c r="E43" s="153"/>
      <c r="F43" s="13"/>
      <c r="G43" s="196"/>
    </row>
    <row r="44" spans="2:7" ht="87" customHeight="1">
      <c r="B44" s="59"/>
      <c r="C44" s="1" t="s">
        <v>127</v>
      </c>
      <c r="D44" s="7"/>
      <c r="E44" s="179"/>
      <c r="F44" s="14"/>
      <c r="G44" s="208"/>
    </row>
    <row r="45" spans="2:7" s="18" customFormat="1" ht="24.65" customHeight="1">
      <c r="B45" s="56">
        <v>1</v>
      </c>
      <c r="C45" s="100" t="s">
        <v>58</v>
      </c>
      <c r="D45" s="107"/>
      <c r="E45" s="176"/>
      <c r="F45" s="116"/>
      <c r="G45" s="207"/>
    </row>
    <row r="46" spans="2:7">
      <c r="B46" s="90"/>
      <c r="C46" s="16" t="s">
        <v>5</v>
      </c>
      <c r="D46" s="113"/>
      <c r="E46" s="173"/>
      <c r="F46" s="206"/>
      <c r="G46" s="205"/>
    </row>
    <row r="47" spans="2:7" ht="52.25" customHeight="1">
      <c r="B47" s="90"/>
      <c r="C47" s="91" t="s">
        <v>45</v>
      </c>
      <c r="D47" s="92"/>
      <c r="E47" s="153"/>
      <c r="F47" s="204"/>
      <c r="G47" s="203"/>
    </row>
    <row r="48" spans="2:7">
      <c r="B48" s="82" t="s">
        <v>43</v>
      </c>
      <c r="C48" s="123" t="s">
        <v>46</v>
      </c>
      <c r="D48" s="92"/>
      <c r="E48" s="153"/>
      <c r="F48" s="204"/>
      <c r="G48" s="203"/>
    </row>
    <row r="49" spans="2:7">
      <c r="B49" s="60"/>
      <c r="C49" s="318" t="s">
        <v>55</v>
      </c>
      <c r="D49" s="108"/>
      <c r="E49" s="153"/>
      <c r="F49" s="204"/>
      <c r="G49" s="203"/>
    </row>
    <row r="50" spans="2:7">
      <c r="B50" s="60"/>
      <c r="C50" s="304"/>
      <c r="D50" s="108"/>
      <c r="E50" s="153"/>
      <c r="F50" s="204"/>
      <c r="G50" s="203"/>
    </row>
    <row r="51" spans="2:7">
      <c r="B51" s="60"/>
      <c r="C51" s="304"/>
      <c r="D51" s="108"/>
      <c r="E51" s="153"/>
      <c r="F51" s="204"/>
      <c r="G51" s="203"/>
    </row>
    <row r="52" spans="2:7" ht="100.25" customHeight="1">
      <c r="B52" s="60"/>
      <c r="C52" s="304"/>
      <c r="D52" s="108"/>
      <c r="E52" s="153"/>
      <c r="F52" s="204"/>
      <c r="G52" s="203"/>
    </row>
    <row r="53" spans="2:7" ht="19.75" customHeight="1">
      <c r="B53" s="61"/>
      <c r="C53" s="102" t="s">
        <v>9</v>
      </c>
      <c r="D53" s="138" t="s">
        <v>52</v>
      </c>
      <c r="E53" s="163">
        <v>1</v>
      </c>
      <c r="F53" s="200"/>
      <c r="G53" s="199">
        <f>F53*E53</f>
        <v>0</v>
      </c>
    </row>
    <row r="54" spans="2:7" ht="25.75" customHeight="1">
      <c r="B54" s="89">
        <v>2</v>
      </c>
      <c r="C54" s="103" t="s">
        <v>59</v>
      </c>
      <c r="D54" s="106"/>
      <c r="E54" s="168"/>
      <c r="F54" s="202"/>
      <c r="G54" s="201"/>
    </row>
    <row r="55" spans="2:7" ht="14">
      <c r="B55" s="111"/>
      <c r="C55" s="15" t="s">
        <v>5</v>
      </c>
      <c r="D55" s="8"/>
      <c r="E55" s="9"/>
      <c r="F55" s="9"/>
      <c r="G55" s="9"/>
    </row>
    <row r="56" spans="2:7" ht="46.25" customHeight="1">
      <c r="B56" s="105"/>
      <c r="C56" s="87" t="s">
        <v>47</v>
      </c>
      <c r="D56" s="125"/>
      <c r="E56" s="125"/>
      <c r="F56" s="125"/>
      <c r="G56" s="125"/>
    </row>
    <row r="57" spans="2:7" ht="17.399999999999999" customHeight="1">
      <c r="B57" s="90" t="s">
        <v>44</v>
      </c>
      <c r="C57" s="123" t="s">
        <v>48</v>
      </c>
      <c r="D57" s="125"/>
      <c r="E57" s="125"/>
      <c r="F57" s="125"/>
      <c r="G57" s="125"/>
    </row>
    <row r="58" spans="2:7" ht="246.65" customHeight="1">
      <c r="B58" s="130" t="s">
        <v>51</v>
      </c>
      <c r="C58" s="212" t="s">
        <v>50</v>
      </c>
      <c r="D58" s="125"/>
      <c r="E58" s="125"/>
      <c r="F58" s="125"/>
      <c r="G58" s="125"/>
    </row>
    <row r="59" spans="2:7" ht="21" customHeight="1">
      <c r="B59" s="105"/>
      <c r="C59" s="128" t="s">
        <v>9</v>
      </c>
      <c r="D59" s="134" t="s">
        <v>8</v>
      </c>
      <c r="E59" s="211"/>
      <c r="F59" s="195"/>
      <c r="G59" s="210">
        <f>F59*E59</f>
        <v>0</v>
      </c>
    </row>
    <row r="60" spans="2:7" ht="128.4" customHeight="1">
      <c r="B60" s="130" t="s">
        <v>51</v>
      </c>
      <c r="C60" s="131" t="s">
        <v>56</v>
      </c>
      <c r="D60" s="132"/>
      <c r="E60" s="127"/>
      <c r="F60" s="127"/>
      <c r="G60" s="127"/>
    </row>
    <row r="61" spans="2:7" ht="14">
      <c r="B61" s="111"/>
      <c r="C61" s="124" t="s">
        <v>78</v>
      </c>
      <c r="D61" s="122" t="s">
        <v>10</v>
      </c>
      <c r="E61" s="198">
        <v>2</v>
      </c>
      <c r="F61" s="157"/>
      <c r="G61" s="139">
        <f>E61*F61</f>
        <v>0</v>
      </c>
    </row>
    <row r="62" spans="2:7" ht="14">
      <c r="B62" s="111"/>
      <c r="C62" s="124" t="s">
        <v>77</v>
      </c>
      <c r="D62" s="122" t="s">
        <v>10</v>
      </c>
      <c r="E62" s="122">
        <v>4</v>
      </c>
      <c r="F62" s="157"/>
      <c r="G62" s="139">
        <f>F62*E62</f>
        <v>0</v>
      </c>
    </row>
    <row r="63" spans="2:7" ht="14">
      <c r="B63" s="111"/>
      <c r="C63" s="124" t="s">
        <v>83</v>
      </c>
      <c r="D63" s="122" t="s">
        <v>10</v>
      </c>
      <c r="E63" s="122">
        <v>5</v>
      </c>
      <c r="F63" s="157"/>
      <c r="G63" s="139">
        <f>F63*E63</f>
        <v>0</v>
      </c>
    </row>
    <row r="64" spans="2:7" ht="27" customHeight="1">
      <c r="B64" s="82" t="s">
        <v>53</v>
      </c>
      <c r="C64" s="85" t="s">
        <v>57</v>
      </c>
      <c r="D64" s="85"/>
      <c r="E64" s="85"/>
      <c r="F64" s="85"/>
      <c r="G64" s="129"/>
    </row>
    <row r="65" spans="2:7">
      <c r="B65" s="82" t="s">
        <v>53</v>
      </c>
      <c r="C65" s="83" t="s">
        <v>54</v>
      </c>
      <c r="D65" s="86"/>
      <c r="E65" s="153"/>
      <c r="F65" s="197"/>
      <c r="G65" s="196"/>
    </row>
    <row r="66" spans="2:7" ht="221">
      <c r="B66" s="82"/>
      <c r="C66" s="4" t="s">
        <v>88</v>
      </c>
      <c r="D66" s="86"/>
      <c r="E66" s="153"/>
      <c r="F66" s="197"/>
      <c r="G66" s="196"/>
    </row>
    <row r="67" spans="2:7">
      <c r="B67" s="84"/>
      <c r="C67" s="133" t="s">
        <v>9</v>
      </c>
      <c r="D67" s="134" t="s">
        <v>8</v>
      </c>
      <c r="E67" s="150">
        <v>1</v>
      </c>
      <c r="F67" s="195"/>
      <c r="G67" s="194">
        <f>F67*E67</f>
        <v>0</v>
      </c>
    </row>
    <row r="68" spans="2:7" ht="17.5">
      <c r="B68" s="298" t="s">
        <v>68</v>
      </c>
      <c r="C68" s="299"/>
      <c r="D68" s="300"/>
      <c r="E68" s="300"/>
      <c r="F68" s="301"/>
      <c r="G68" s="147">
        <f>G67+G62+G63+G61+G53+G59</f>
        <v>0</v>
      </c>
    </row>
    <row r="69" spans="2:7">
      <c r="B69" s="94"/>
      <c r="C69" s="95"/>
      <c r="D69" s="96"/>
      <c r="E69" s="146"/>
      <c r="F69" s="97"/>
      <c r="G69" s="145"/>
    </row>
    <row r="70" spans="2:7">
      <c r="B70" s="94"/>
      <c r="C70" s="95"/>
      <c r="D70" s="96"/>
      <c r="E70" s="146"/>
      <c r="F70" s="97"/>
      <c r="G70" s="145"/>
    </row>
    <row r="71" spans="2:7">
      <c r="B71" s="94"/>
      <c r="C71" s="95"/>
      <c r="D71" s="96"/>
      <c r="E71" s="146"/>
      <c r="F71" s="97"/>
      <c r="G71" s="145"/>
    </row>
    <row r="72" spans="2:7">
      <c r="B72" s="94"/>
      <c r="C72" s="95"/>
      <c r="D72" s="96"/>
      <c r="E72" s="146"/>
      <c r="F72" s="97"/>
      <c r="G72" s="145"/>
    </row>
    <row r="73" spans="2:7">
      <c r="B73" s="94"/>
      <c r="C73" s="95"/>
      <c r="D73" s="96"/>
      <c r="E73" s="146"/>
      <c r="F73" s="97"/>
      <c r="G73" s="145"/>
    </row>
    <row r="74" spans="2:7">
      <c r="B74" s="94"/>
      <c r="C74" s="95"/>
      <c r="D74" s="96"/>
      <c r="E74" s="146"/>
      <c r="F74" s="97"/>
      <c r="G74" s="145"/>
    </row>
    <row r="75" spans="2:7">
      <c r="B75" s="94"/>
      <c r="C75" s="95"/>
      <c r="D75" s="96"/>
      <c r="E75" s="146"/>
      <c r="F75" s="97"/>
      <c r="G75" s="145"/>
    </row>
    <row r="76" spans="2:7">
      <c r="B76" s="94"/>
      <c r="C76" s="95"/>
      <c r="D76" s="96"/>
      <c r="E76" s="146"/>
      <c r="F76" s="97"/>
      <c r="G76" s="145"/>
    </row>
    <row r="77" spans="2:7">
      <c r="B77" s="94"/>
      <c r="C77" s="95"/>
      <c r="D77" s="96"/>
      <c r="E77" s="146"/>
      <c r="F77" s="97"/>
      <c r="G77" s="145"/>
    </row>
    <row r="78" spans="2:7">
      <c r="B78" s="94"/>
      <c r="C78" s="95"/>
      <c r="D78" s="96"/>
      <c r="E78" s="146"/>
      <c r="F78" s="97"/>
      <c r="G78" s="145"/>
    </row>
    <row r="79" spans="2:7">
      <c r="B79" s="94"/>
      <c r="C79" s="95"/>
      <c r="D79" s="96"/>
      <c r="E79" s="146"/>
      <c r="F79" s="97"/>
      <c r="G79" s="145"/>
    </row>
    <row r="80" spans="2:7">
      <c r="B80" s="94"/>
      <c r="C80" s="95"/>
      <c r="D80" s="96"/>
      <c r="E80" s="146"/>
      <c r="F80" s="97"/>
      <c r="G80" s="145"/>
    </row>
    <row r="81" spans="2:7">
      <c r="B81" s="94"/>
      <c r="C81" s="95"/>
      <c r="D81" s="96"/>
      <c r="E81" s="146"/>
      <c r="F81" s="97"/>
      <c r="G81" s="145"/>
    </row>
    <row r="82" spans="2:7">
      <c r="B82" s="94"/>
      <c r="C82" s="95"/>
      <c r="D82" s="96"/>
      <c r="E82" s="146"/>
      <c r="F82" s="97"/>
      <c r="G82" s="145"/>
    </row>
    <row r="83" spans="2:7">
      <c r="B83" s="94"/>
      <c r="C83" s="95"/>
      <c r="D83" s="96"/>
      <c r="E83" s="146"/>
      <c r="F83" s="97"/>
      <c r="G83" s="145"/>
    </row>
    <row r="84" spans="2:7">
      <c r="B84" s="94"/>
      <c r="C84" s="95"/>
      <c r="D84" s="96"/>
      <c r="E84" s="146"/>
      <c r="F84" s="97"/>
      <c r="G84" s="145"/>
    </row>
    <row r="85" spans="2:7">
      <c r="B85" s="94"/>
      <c r="C85" s="95"/>
      <c r="D85" s="96"/>
      <c r="E85" s="146"/>
      <c r="F85" s="97"/>
      <c r="G85" s="145"/>
    </row>
    <row r="86" spans="2:7">
      <c r="B86" s="94"/>
      <c r="C86" s="95"/>
      <c r="D86" s="96"/>
      <c r="E86" s="146"/>
      <c r="F86" s="97"/>
      <c r="G86" s="145"/>
    </row>
    <row r="87" spans="2:7">
      <c r="B87" s="94"/>
      <c r="C87" s="95"/>
      <c r="D87" s="96"/>
      <c r="E87" s="146"/>
      <c r="F87" s="97"/>
      <c r="G87" s="145"/>
    </row>
    <row r="88" spans="2:7">
      <c r="B88" s="94"/>
      <c r="C88" s="95"/>
      <c r="D88" s="96"/>
      <c r="E88" s="146"/>
      <c r="F88" s="97"/>
      <c r="G88" s="145"/>
    </row>
    <row r="89" spans="2:7">
      <c r="B89" s="94"/>
      <c r="C89" s="95"/>
      <c r="D89" s="96"/>
      <c r="E89" s="146"/>
      <c r="F89" s="97"/>
      <c r="G89" s="145"/>
    </row>
    <row r="90" spans="2:7">
      <c r="B90" s="94"/>
      <c r="C90" s="95"/>
      <c r="D90" s="96"/>
      <c r="E90" s="146"/>
      <c r="F90" s="97"/>
      <c r="G90" s="145"/>
    </row>
    <row r="91" spans="2:7">
      <c r="B91" s="94"/>
      <c r="C91" s="95"/>
      <c r="D91" s="96"/>
      <c r="E91" s="146"/>
      <c r="F91" s="97"/>
      <c r="G91" s="145"/>
    </row>
    <row r="92" spans="2:7">
      <c r="B92" s="94"/>
      <c r="C92" s="95"/>
      <c r="D92" s="96"/>
      <c r="E92" s="146"/>
      <c r="F92" s="97"/>
      <c r="G92" s="145"/>
    </row>
    <row r="93" spans="2:7">
      <c r="B93" s="94"/>
      <c r="C93" s="95"/>
      <c r="D93" s="96"/>
      <c r="E93" s="146"/>
      <c r="F93" s="97"/>
      <c r="G93" s="145"/>
    </row>
    <row r="94" spans="2:7">
      <c r="B94" s="94"/>
      <c r="C94" s="95"/>
      <c r="D94" s="96"/>
      <c r="E94" s="146"/>
      <c r="F94" s="97"/>
      <c r="G94" s="145"/>
    </row>
    <row r="95" spans="2:7">
      <c r="B95" s="94"/>
      <c r="C95" s="95"/>
      <c r="D95" s="96"/>
      <c r="E95" s="146"/>
      <c r="F95" s="97"/>
      <c r="G95" s="145"/>
    </row>
    <row r="96" spans="2:7">
      <c r="B96" s="94"/>
      <c r="C96" s="95"/>
      <c r="D96" s="96"/>
      <c r="E96" s="146"/>
      <c r="F96" s="97"/>
      <c r="G96" s="145"/>
    </row>
    <row r="97" spans="2:7">
      <c r="B97" s="94"/>
      <c r="C97" s="95"/>
      <c r="D97" s="96"/>
      <c r="E97" s="146"/>
      <c r="F97" s="97"/>
      <c r="G97" s="145"/>
    </row>
    <row r="98" spans="2:7">
      <c r="B98" s="94"/>
      <c r="C98" s="95"/>
      <c r="D98" s="96"/>
      <c r="E98" s="146"/>
      <c r="F98" s="97"/>
      <c r="G98" s="145"/>
    </row>
    <row r="99" spans="2:7">
      <c r="B99" s="94"/>
      <c r="C99" s="95"/>
      <c r="D99" s="96"/>
      <c r="E99" s="146"/>
      <c r="F99" s="97"/>
      <c r="G99" s="145"/>
    </row>
    <row r="100" spans="2:7">
      <c r="B100" s="94"/>
      <c r="C100" s="95"/>
      <c r="D100" s="96"/>
      <c r="E100" s="146"/>
      <c r="F100" s="97"/>
      <c r="G100" s="145"/>
    </row>
    <row r="101" spans="2:7">
      <c r="B101" s="94"/>
      <c r="C101" s="95"/>
      <c r="D101" s="96"/>
      <c r="E101" s="146"/>
      <c r="F101" s="97"/>
      <c r="G101" s="145"/>
    </row>
    <row r="102" spans="2:7">
      <c r="B102" s="94"/>
      <c r="C102" s="95"/>
      <c r="D102" s="96"/>
      <c r="E102" s="146"/>
      <c r="F102" s="97"/>
      <c r="G102" s="145"/>
    </row>
    <row r="103" spans="2:7">
      <c r="B103" s="94"/>
      <c r="C103" s="95"/>
      <c r="D103" s="96"/>
      <c r="E103" s="146"/>
      <c r="F103" s="97"/>
      <c r="G103" s="145"/>
    </row>
    <row r="104" spans="2:7">
      <c r="B104" s="94"/>
      <c r="C104" s="95"/>
      <c r="D104" s="96"/>
      <c r="E104" s="146"/>
      <c r="F104" s="97"/>
      <c r="G104" s="145"/>
    </row>
    <row r="105" spans="2:7">
      <c r="B105" s="94"/>
      <c r="C105" s="95"/>
      <c r="D105" s="96"/>
      <c r="E105" s="146"/>
      <c r="F105" s="97"/>
      <c r="G105" s="145"/>
    </row>
  </sheetData>
  <mergeCells count="37">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3:G13"/>
    <mergeCell ref="B14:G14"/>
    <mergeCell ref="B22:G22"/>
    <mergeCell ref="C23:E23"/>
    <mergeCell ref="F23:G23"/>
    <mergeCell ref="D15:G15"/>
    <mergeCell ref="D16:G16"/>
    <mergeCell ref="D17:G17"/>
    <mergeCell ref="D18:G18"/>
    <mergeCell ref="D19:G19"/>
    <mergeCell ref="C49:C52"/>
    <mergeCell ref="B68:F68"/>
    <mergeCell ref="C24:E24"/>
    <mergeCell ref="F24:G24"/>
    <mergeCell ref="B29:G29"/>
    <mergeCell ref="B25:E25"/>
    <mergeCell ref="F25:G25"/>
    <mergeCell ref="B26:E26"/>
    <mergeCell ref="F26:G26"/>
    <mergeCell ref="B27:E27"/>
    <mergeCell ref="F27:G27"/>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7" min="1" max="5" man="1"/>
    <brk id="44" min="1" max="5" man="1"/>
    <brk id="63" min="1"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5"/>
  <sheetViews>
    <sheetView view="pageBreakPreview" topLeftCell="A25" zoomScaleNormal="100" zoomScaleSheetLayoutView="100" workbookViewId="0">
      <selection activeCell="C35" sqref="C35"/>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144" customWidth="1"/>
    <col min="6" max="6" width="20.453125" style="6" customWidth="1"/>
    <col min="7" max="7" width="24.36328125" style="143" bestFit="1" customWidth="1"/>
    <col min="8" max="16384" width="11.453125" style="11"/>
  </cols>
  <sheetData>
    <row r="1" spans="1:8" s="29" customFormat="1" ht="39" customHeight="1">
      <c r="A1" s="28"/>
      <c r="B1" s="264" t="s">
        <v>65</v>
      </c>
      <c r="C1" s="265"/>
      <c r="D1" s="265"/>
      <c r="E1" s="265"/>
      <c r="F1" s="265"/>
      <c r="G1" s="266"/>
    </row>
    <row r="2" spans="1:8" s="29" customFormat="1" ht="108" customHeight="1">
      <c r="A2" s="30"/>
      <c r="B2" s="267" t="s">
        <v>92</v>
      </c>
      <c r="C2" s="268"/>
      <c r="D2" s="268"/>
      <c r="E2" s="268"/>
      <c r="F2" s="268"/>
      <c r="G2" s="269"/>
    </row>
    <row r="3" spans="1:8" s="29" customFormat="1" ht="129.65" customHeight="1">
      <c r="A3" s="30"/>
      <c r="B3" s="267" t="s">
        <v>101</v>
      </c>
      <c r="C3" s="268"/>
      <c r="D3" s="268"/>
      <c r="E3" s="268"/>
      <c r="F3" s="268"/>
      <c r="G3" s="269"/>
    </row>
    <row r="4" spans="1:8" s="29" customFormat="1" ht="35.9" customHeight="1">
      <c r="A4" s="30"/>
      <c r="B4" s="270"/>
      <c r="C4" s="271"/>
      <c r="D4" s="271"/>
      <c r="E4" s="271"/>
      <c r="F4" s="271"/>
      <c r="G4" s="272"/>
    </row>
    <row r="5" spans="1:8" s="29" customFormat="1" ht="54.65" customHeight="1">
      <c r="A5" s="30"/>
      <c r="B5" s="306" t="s">
        <v>13</v>
      </c>
      <c r="C5" s="248"/>
      <c r="D5" s="273" t="s">
        <v>14</v>
      </c>
      <c r="E5" s="273"/>
      <c r="F5" s="273"/>
      <c r="G5" s="274"/>
    </row>
    <row r="6" spans="1:8" s="29" customFormat="1" ht="77" customHeight="1">
      <c r="A6" s="30"/>
      <c r="B6" s="306" t="s">
        <v>15</v>
      </c>
      <c r="C6" s="248"/>
      <c r="D6" s="249"/>
      <c r="E6" s="249"/>
      <c r="F6" s="249"/>
      <c r="G6" s="250"/>
    </row>
    <row r="7" spans="1:8" s="29" customFormat="1" ht="52.4" customHeight="1">
      <c r="A7" s="30"/>
      <c r="B7" s="306" t="s">
        <v>16</v>
      </c>
      <c r="C7" s="248"/>
      <c r="D7" s="251"/>
      <c r="E7" s="251"/>
      <c r="F7" s="251"/>
      <c r="G7" s="252"/>
    </row>
    <row r="8" spans="1:8" s="29" customFormat="1" ht="52.65" customHeight="1">
      <c r="A8" s="30"/>
      <c r="B8" s="253" t="s">
        <v>17</v>
      </c>
      <c r="C8" s="254"/>
      <c r="D8" s="254"/>
      <c r="E8" s="254"/>
      <c r="F8" s="255"/>
      <c r="G8" s="193" t="s">
        <v>36</v>
      </c>
    </row>
    <row r="9" spans="1:8" s="29" customFormat="1" ht="27" customHeight="1">
      <c r="A9" s="30"/>
      <c r="B9" s="305"/>
      <c r="C9" s="257"/>
      <c r="D9" s="258"/>
      <c r="E9" s="31" t="s">
        <v>18</v>
      </c>
      <c r="F9" s="32" t="s">
        <v>19</v>
      </c>
      <c r="G9" s="192" t="s">
        <v>20</v>
      </c>
    </row>
    <row r="10" spans="1:8" s="29" customFormat="1" ht="13.25" customHeight="1">
      <c r="A10" s="30"/>
      <c r="B10" s="259"/>
      <c r="C10" s="260"/>
      <c r="D10" s="260"/>
      <c r="E10" s="33" t="s">
        <v>12</v>
      </c>
      <c r="F10" s="33" t="s">
        <v>35</v>
      </c>
      <c r="G10" s="191" t="s">
        <v>41</v>
      </c>
      <c r="H10" s="34"/>
    </row>
    <row r="11" spans="1:8" s="34" customFormat="1" ht="13.25" customHeight="1">
      <c r="A11" s="30"/>
      <c r="B11" s="306" t="s">
        <v>21</v>
      </c>
      <c r="C11" s="248"/>
      <c r="D11" s="275"/>
      <c r="E11" s="35" t="s">
        <v>22</v>
      </c>
      <c r="F11" s="307" t="s">
        <v>80</v>
      </c>
      <c r="G11" s="308" t="s">
        <v>23</v>
      </c>
    </row>
    <row r="12" spans="1:8" s="29" customFormat="1" ht="38" customHeight="1">
      <c r="A12" s="30"/>
      <c r="B12" s="310" t="s">
        <v>24</v>
      </c>
      <c r="C12" s="281"/>
      <c r="D12" s="282"/>
      <c r="E12" s="36">
        <v>23314</v>
      </c>
      <c r="F12" s="277"/>
      <c r="G12" s="30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45527</v>
      </c>
      <c r="C16" s="76" t="s">
        <v>29</v>
      </c>
      <c r="D16" s="292" t="s">
        <v>30</v>
      </c>
      <c r="E16" s="293"/>
      <c r="F16" s="293"/>
      <c r="G16" s="294"/>
    </row>
    <row r="17" spans="1:11" s="29" customFormat="1" ht="13.4" customHeight="1">
      <c r="A17" s="30"/>
      <c r="B17" s="75"/>
      <c r="C17" s="190"/>
      <c r="D17" s="313"/>
      <c r="E17" s="296"/>
      <c r="F17" s="296"/>
      <c r="G17" s="297"/>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189"/>
      <c r="H20" s="39"/>
      <c r="I20" s="39"/>
      <c r="J20" s="39"/>
      <c r="K20" s="39"/>
    </row>
    <row r="21" spans="1:11" s="39" customFormat="1" ht="14">
      <c r="A21" s="30"/>
      <c r="B21" s="40"/>
      <c r="D21" s="41"/>
      <c r="G21" s="188"/>
    </row>
    <row r="22" spans="1:11" s="39" customFormat="1" ht="17.5">
      <c r="A22" s="30"/>
      <c r="B22" s="246" t="s">
        <v>31</v>
      </c>
      <c r="C22" s="246"/>
      <c r="D22" s="246"/>
      <c r="E22" s="246"/>
      <c r="F22" s="246"/>
      <c r="G22" s="246"/>
    </row>
    <row r="23" spans="1:11" s="39" customFormat="1" ht="15.65" customHeight="1">
      <c r="A23" s="30"/>
      <c r="B23" s="42" t="s">
        <v>0</v>
      </c>
      <c r="C23" s="311" t="s">
        <v>32</v>
      </c>
      <c r="D23" s="233"/>
      <c r="E23" s="234"/>
      <c r="F23" s="312" t="s">
        <v>33</v>
      </c>
      <c r="G23" s="236"/>
    </row>
    <row r="24" spans="1:11" s="39" customFormat="1" ht="14">
      <c r="B24" s="43"/>
      <c r="C24" s="314" t="str">
        <f>C32</f>
        <v>Thématique Energie</v>
      </c>
      <c r="D24" s="302"/>
      <c r="E24" s="302"/>
      <c r="F24" s="319"/>
      <c r="G24" s="303"/>
    </row>
    <row r="25" spans="1:11" s="39" customFormat="1" ht="14.4" customHeight="1">
      <c r="B25" s="221" t="s">
        <v>66</v>
      </c>
      <c r="C25" s="222"/>
      <c r="D25" s="222"/>
      <c r="E25" s="223"/>
      <c r="F25" s="316">
        <f>G68</f>
        <v>0</v>
      </c>
      <c r="G25" s="316"/>
    </row>
    <row r="26" spans="1:11" s="39" customFormat="1" ht="14.4" customHeight="1">
      <c r="B26" s="221" t="s">
        <v>67</v>
      </c>
      <c r="C26" s="222"/>
      <c r="D26" s="222"/>
      <c r="E26" s="223"/>
      <c r="F26" s="316">
        <f>F25*0.1</f>
        <v>0</v>
      </c>
      <c r="G26" s="316"/>
    </row>
    <row r="27" spans="1:11" s="39" customFormat="1" ht="14.4" customHeight="1">
      <c r="B27" s="228" t="s">
        <v>34</v>
      </c>
      <c r="C27" s="229"/>
      <c r="D27" s="229"/>
      <c r="E27" s="230"/>
      <c r="F27" s="317">
        <f>F26+F25</f>
        <v>0</v>
      </c>
      <c r="G27" s="317"/>
    </row>
    <row r="28" spans="1:11" s="39" customFormat="1" ht="11.4" customHeight="1">
      <c r="B28" s="40"/>
      <c r="D28" s="41"/>
      <c r="G28" s="188"/>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187" t="s">
        <v>33</v>
      </c>
    </row>
    <row r="31" spans="1:11" s="39" customFormat="1" ht="6.65" customHeight="1">
      <c r="B31" s="48"/>
      <c r="C31" s="48"/>
      <c r="D31" s="49"/>
      <c r="E31" s="50"/>
      <c r="F31" s="50"/>
      <c r="G31" s="186"/>
    </row>
    <row r="32" spans="1:11" s="39" customFormat="1" ht="15">
      <c r="B32" s="51"/>
      <c r="C32" s="52" t="s">
        <v>42</v>
      </c>
      <c r="D32" s="53"/>
      <c r="E32" s="54"/>
      <c r="F32" s="55"/>
      <c r="G32" s="185"/>
    </row>
    <row r="33" spans="2:7" ht="28.5" customHeight="1">
      <c r="B33" s="56">
        <v>0</v>
      </c>
      <c r="C33" s="21" t="s">
        <v>11</v>
      </c>
      <c r="D33" s="19"/>
      <c r="E33" s="184"/>
      <c r="F33" s="20"/>
      <c r="G33" s="183"/>
    </row>
    <row r="34" spans="2:7" ht="42.75" customHeight="1">
      <c r="B34" s="57"/>
      <c r="C34" s="3" t="s">
        <v>6</v>
      </c>
      <c r="D34" s="9"/>
      <c r="E34" s="173"/>
      <c r="F34" s="12"/>
      <c r="G34" s="209"/>
    </row>
    <row r="35" spans="2:7" ht="28.75" customHeight="1">
      <c r="B35" s="58"/>
      <c r="C35" s="4" t="s">
        <v>123</v>
      </c>
      <c r="D35" s="8"/>
      <c r="E35" s="153"/>
      <c r="F35" s="13"/>
      <c r="G35" s="196"/>
    </row>
    <row r="36" spans="2:7" ht="27.75" customHeight="1">
      <c r="B36" s="58"/>
      <c r="C36" s="4" t="s">
        <v>1</v>
      </c>
      <c r="D36" s="8"/>
      <c r="E36" s="153"/>
      <c r="F36" s="13"/>
      <c r="G36" s="196"/>
    </row>
    <row r="37" spans="2:7">
      <c r="B37" s="58"/>
      <c r="C37" s="4" t="s">
        <v>2</v>
      </c>
      <c r="D37" s="8"/>
      <c r="E37" s="153"/>
      <c r="F37" s="13"/>
      <c r="G37" s="196"/>
    </row>
    <row r="38" spans="2:7" ht="15.75" customHeight="1">
      <c r="B38" s="58"/>
      <c r="C38" s="4" t="s">
        <v>3</v>
      </c>
      <c r="D38" s="8"/>
      <c r="E38" s="153"/>
      <c r="F38" s="13"/>
      <c r="G38" s="196"/>
    </row>
    <row r="39" spans="2:7" ht="39">
      <c r="B39" s="58"/>
      <c r="C39" s="4" t="s">
        <v>125</v>
      </c>
      <c r="D39" s="8"/>
      <c r="E39" s="153"/>
      <c r="F39" s="13"/>
      <c r="G39" s="196"/>
    </row>
    <row r="40" spans="2:7" ht="39" customHeight="1">
      <c r="B40" s="58"/>
      <c r="C40" s="4" t="s">
        <v>124</v>
      </c>
      <c r="D40" s="8"/>
      <c r="E40" s="153"/>
      <c r="F40" s="13"/>
      <c r="G40" s="196"/>
    </row>
    <row r="41" spans="2:7" ht="30" customHeight="1">
      <c r="B41" s="58"/>
      <c r="C41" s="4" t="s">
        <v>126</v>
      </c>
      <c r="D41" s="8"/>
      <c r="E41" s="153"/>
      <c r="F41" s="13"/>
      <c r="G41" s="196"/>
    </row>
    <row r="42" spans="2:7" ht="27.75" customHeight="1">
      <c r="B42" s="58"/>
      <c r="C42" s="4" t="s">
        <v>4</v>
      </c>
      <c r="D42" s="8"/>
      <c r="E42" s="153"/>
      <c r="F42" s="13"/>
      <c r="G42" s="196"/>
    </row>
    <row r="43" spans="2:7">
      <c r="B43" s="58"/>
      <c r="C43" s="2" t="s">
        <v>7</v>
      </c>
      <c r="D43" s="8"/>
      <c r="E43" s="153"/>
      <c r="F43" s="13"/>
      <c r="G43" s="196"/>
    </row>
    <row r="44" spans="2:7" ht="87" customHeight="1">
      <c r="B44" s="59"/>
      <c r="C44" s="1" t="s">
        <v>127</v>
      </c>
      <c r="D44" s="7"/>
      <c r="E44" s="179"/>
      <c r="F44" s="14"/>
      <c r="G44" s="208"/>
    </row>
    <row r="45" spans="2:7" s="18" customFormat="1" ht="24.65" customHeight="1">
      <c r="B45" s="56">
        <v>1</v>
      </c>
      <c r="C45" s="100" t="s">
        <v>58</v>
      </c>
      <c r="D45" s="107"/>
      <c r="E45" s="176"/>
      <c r="F45" s="116"/>
      <c r="G45" s="207"/>
    </row>
    <row r="46" spans="2:7">
      <c r="B46" s="90"/>
      <c r="C46" s="16" t="s">
        <v>5</v>
      </c>
      <c r="D46" s="113"/>
      <c r="E46" s="173"/>
      <c r="F46" s="206"/>
      <c r="G46" s="205"/>
    </row>
    <row r="47" spans="2:7" ht="52.25" customHeight="1">
      <c r="B47" s="90"/>
      <c r="C47" s="91" t="s">
        <v>45</v>
      </c>
      <c r="D47" s="92"/>
      <c r="E47" s="153"/>
      <c r="F47" s="204"/>
      <c r="G47" s="203"/>
    </row>
    <row r="48" spans="2:7">
      <c r="B48" s="82" t="s">
        <v>43</v>
      </c>
      <c r="C48" s="123" t="s">
        <v>46</v>
      </c>
      <c r="D48" s="92"/>
      <c r="E48" s="153"/>
      <c r="F48" s="204"/>
      <c r="G48" s="203"/>
    </row>
    <row r="49" spans="2:7">
      <c r="B49" s="60"/>
      <c r="C49" s="318" t="s">
        <v>55</v>
      </c>
      <c r="D49" s="108"/>
      <c r="E49" s="153"/>
      <c r="F49" s="204"/>
      <c r="G49" s="203"/>
    </row>
    <row r="50" spans="2:7">
      <c r="B50" s="60"/>
      <c r="C50" s="304"/>
      <c r="D50" s="108"/>
      <c r="E50" s="153"/>
      <c r="F50" s="204"/>
      <c r="G50" s="203"/>
    </row>
    <row r="51" spans="2:7">
      <c r="B51" s="60"/>
      <c r="C51" s="304"/>
      <c r="D51" s="108"/>
      <c r="E51" s="153"/>
      <c r="F51" s="204"/>
      <c r="G51" s="203"/>
    </row>
    <row r="52" spans="2:7" ht="100.25" customHeight="1">
      <c r="B52" s="60"/>
      <c r="C52" s="304"/>
      <c r="D52" s="108"/>
      <c r="E52" s="153"/>
      <c r="F52" s="204"/>
      <c r="G52" s="203"/>
    </row>
    <row r="53" spans="2:7" ht="19.75" customHeight="1">
      <c r="B53" s="61"/>
      <c r="C53" s="102" t="s">
        <v>9</v>
      </c>
      <c r="D53" s="138" t="s">
        <v>52</v>
      </c>
      <c r="E53" s="163">
        <v>1</v>
      </c>
      <c r="F53" s="200"/>
      <c r="G53" s="199">
        <f>F53*E53</f>
        <v>0</v>
      </c>
    </row>
    <row r="54" spans="2:7" ht="25.75" customHeight="1">
      <c r="B54" s="89">
        <v>2</v>
      </c>
      <c r="C54" s="103" t="s">
        <v>59</v>
      </c>
      <c r="D54" s="106"/>
      <c r="E54" s="168"/>
      <c r="F54" s="202"/>
      <c r="G54" s="201"/>
    </row>
    <row r="55" spans="2:7" ht="14">
      <c r="B55" s="111"/>
      <c r="C55" s="15" t="s">
        <v>5</v>
      </c>
      <c r="D55" s="8"/>
      <c r="E55" s="9"/>
      <c r="F55" s="9"/>
      <c r="G55" s="9"/>
    </row>
    <row r="56" spans="2:7" ht="46.25" customHeight="1">
      <c r="B56" s="105"/>
      <c r="C56" s="87" t="s">
        <v>47</v>
      </c>
      <c r="D56" s="125"/>
      <c r="E56" s="125"/>
      <c r="F56" s="125"/>
      <c r="G56" s="125"/>
    </row>
    <row r="57" spans="2:7" ht="17.399999999999999" customHeight="1">
      <c r="B57" s="90" t="s">
        <v>44</v>
      </c>
      <c r="C57" s="123" t="s">
        <v>48</v>
      </c>
      <c r="D57" s="125"/>
      <c r="E57" s="125"/>
      <c r="F57" s="125"/>
      <c r="G57" s="125"/>
    </row>
    <row r="58" spans="2:7" ht="237.65" customHeight="1">
      <c r="B58" s="121" t="s">
        <v>49</v>
      </c>
      <c r="C58" s="126" t="s">
        <v>50</v>
      </c>
      <c r="D58" s="127"/>
      <c r="E58" s="127"/>
      <c r="F58" s="127"/>
      <c r="G58" s="127"/>
    </row>
    <row r="59" spans="2:7">
      <c r="B59" s="105"/>
      <c r="C59" s="128" t="s">
        <v>9</v>
      </c>
      <c r="D59" s="109" t="s">
        <v>8</v>
      </c>
      <c r="E59" s="163">
        <v>1</v>
      </c>
      <c r="F59" s="200"/>
      <c r="G59" s="199">
        <f>F59*E59</f>
        <v>0</v>
      </c>
    </row>
    <row r="60" spans="2:7" ht="128.4" customHeight="1">
      <c r="B60" s="130" t="s">
        <v>51</v>
      </c>
      <c r="C60" s="131" t="s">
        <v>56</v>
      </c>
      <c r="D60" s="132"/>
      <c r="E60" s="127"/>
      <c r="F60" s="127"/>
      <c r="G60" s="127"/>
    </row>
    <row r="61" spans="2:7" ht="14">
      <c r="B61" s="111"/>
      <c r="C61" s="124" t="s">
        <v>78</v>
      </c>
      <c r="D61" s="122" t="s">
        <v>10</v>
      </c>
      <c r="E61" s="122">
        <v>1</v>
      </c>
      <c r="F61" s="157"/>
      <c r="G61" s="139">
        <f>F61*E61</f>
        <v>0</v>
      </c>
    </row>
    <row r="62" spans="2:7" ht="14">
      <c r="B62" s="111"/>
      <c r="C62" s="124" t="s">
        <v>77</v>
      </c>
      <c r="D62" s="122" t="s">
        <v>10</v>
      </c>
      <c r="E62" s="122">
        <v>1</v>
      </c>
      <c r="F62" s="157"/>
      <c r="G62" s="139">
        <f>F62*E62</f>
        <v>0</v>
      </c>
    </row>
    <row r="63" spans="2:7" ht="14">
      <c r="B63" s="111"/>
      <c r="C63" s="124" t="s">
        <v>83</v>
      </c>
      <c r="D63" s="122" t="s">
        <v>10</v>
      </c>
      <c r="E63" s="122">
        <v>6</v>
      </c>
      <c r="F63" s="157"/>
      <c r="G63" s="139">
        <f>F63*E63</f>
        <v>0</v>
      </c>
    </row>
    <row r="64" spans="2:7" ht="27" customHeight="1">
      <c r="B64" s="82">
        <v>3</v>
      </c>
      <c r="C64" s="85" t="s">
        <v>57</v>
      </c>
      <c r="D64" s="85"/>
      <c r="E64" s="85"/>
      <c r="F64" s="85"/>
      <c r="G64" s="129"/>
    </row>
    <row r="65" spans="2:7">
      <c r="B65" s="82" t="s">
        <v>53</v>
      </c>
      <c r="C65" s="83" t="s">
        <v>54</v>
      </c>
      <c r="D65" s="86"/>
      <c r="E65" s="153"/>
      <c r="F65" s="197"/>
      <c r="G65" s="196"/>
    </row>
    <row r="66" spans="2:7" ht="234">
      <c r="B66" s="82"/>
      <c r="C66" s="4" t="s">
        <v>91</v>
      </c>
      <c r="D66" s="86"/>
      <c r="E66" s="153"/>
      <c r="F66" s="197"/>
      <c r="G66" s="196"/>
    </row>
    <row r="67" spans="2:7">
      <c r="B67" s="84"/>
      <c r="C67" s="133" t="s">
        <v>9</v>
      </c>
      <c r="D67" s="134" t="s">
        <v>8</v>
      </c>
      <c r="E67" s="150">
        <v>1</v>
      </c>
      <c r="F67" s="195"/>
      <c r="G67" s="194">
        <f>F67*E67</f>
        <v>0</v>
      </c>
    </row>
    <row r="68" spans="2:7" ht="17.5">
      <c r="B68" s="298" t="s">
        <v>68</v>
      </c>
      <c r="C68" s="299"/>
      <c r="D68" s="300"/>
      <c r="E68" s="300"/>
      <c r="F68" s="301"/>
      <c r="G68" s="147">
        <f>G53+G59+G61+G67+G62+G63</f>
        <v>0</v>
      </c>
    </row>
    <row r="69" spans="2:7">
      <c r="B69" s="94"/>
      <c r="C69" s="95"/>
      <c r="D69" s="96"/>
      <c r="E69" s="146"/>
      <c r="F69" s="97"/>
      <c r="G69" s="145"/>
    </row>
    <row r="70" spans="2:7">
      <c r="B70" s="94"/>
      <c r="C70" s="95"/>
      <c r="D70" s="96"/>
      <c r="E70" s="146"/>
      <c r="F70" s="97"/>
      <c r="G70" s="145"/>
    </row>
    <row r="71" spans="2:7">
      <c r="B71" s="94"/>
      <c r="C71" s="95"/>
      <c r="D71" s="96"/>
      <c r="E71" s="146"/>
      <c r="F71" s="97"/>
      <c r="G71" s="145"/>
    </row>
    <row r="72" spans="2:7">
      <c r="B72" s="94"/>
      <c r="C72" s="95"/>
      <c r="D72" s="96"/>
      <c r="E72" s="146"/>
      <c r="F72" s="97"/>
      <c r="G72" s="145"/>
    </row>
    <row r="73" spans="2:7">
      <c r="B73" s="94"/>
      <c r="C73" s="95"/>
      <c r="D73" s="96"/>
      <c r="E73" s="146"/>
      <c r="F73" s="97"/>
      <c r="G73" s="145"/>
    </row>
    <row r="74" spans="2:7">
      <c r="B74" s="94"/>
      <c r="C74" s="95"/>
      <c r="D74" s="96"/>
      <c r="E74" s="146"/>
      <c r="F74" s="97"/>
      <c r="G74" s="145"/>
    </row>
    <row r="75" spans="2:7">
      <c r="B75" s="94"/>
      <c r="C75" s="95"/>
      <c r="D75" s="96"/>
      <c r="E75" s="146"/>
      <c r="F75" s="97"/>
      <c r="G75" s="145"/>
    </row>
    <row r="76" spans="2:7">
      <c r="B76" s="94"/>
      <c r="C76" s="95"/>
      <c r="D76" s="96"/>
      <c r="E76" s="146"/>
      <c r="F76" s="97"/>
      <c r="G76" s="145"/>
    </row>
    <row r="77" spans="2:7">
      <c r="B77" s="94"/>
      <c r="C77" s="95"/>
      <c r="D77" s="96"/>
      <c r="E77" s="146"/>
      <c r="F77" s="97"/>
      <c r="G77" s="145"/>
    </row>
    <row r="78" spans="2:7">
      <c r="B78" s="94"/>
      <c r="C78" s="95"/>
      <c r="D78" s="96"/>
      <c r="E78" s="146"/>
      <c r="F78" s="97"/>
      <c r="G78" s="145"/>
    </row>
    <row r="79" spans="2:7">
      <c r="B79" s="94"/>
      <c r="C79" s="95"/>
      <c r="D79" s="96"/>
      <c r="E79" s="146"/>
      <c r="F79" s="97"/>
      <c r="G79" s="145"/>
    </row>
    <row r="80" spans="2:7">
      <c r="B80" s="94"/>
      <c r="C80" s="95"/>
      <c r="D80" s="96"/>
      <c r="E80" s="146"/>
      <c r="F80" s="97"/>
      <c r="G80" s="145"/>
    </row>
    <row r="81" spans="2:7">
      <c r="B81" s="94"/>
      <c r="C81" s="95"/>
      <c r="D81" s="96"/>
      <c r="E81" s="146"/>
      <c r="F81" s="97"/>
      <c r="G81" s="145"/>
    </row>
    <row r="82" spans="2:7">
      <c r="B82" s="94"/>
      <c r="C82" s="95"/>
      <c r="D82" s="96"/>
      <c r="E82" s="146"/>
      <c r="F82" s="97"/>
      <c r="G82" s="145"/>
    </row>
    <row r="83" spans="2:7">
      <c r="B83" s="94"/>
      <c r="C83" s="95"/>
      <c r="D83" s="96"/>
      <c r="E83" s="146"/>
      <c r="F83" s="97"/>
      <c r="G83" s="145"/>
    </row>
    <row r="84" spans="2:7">
      <c r="B84" s="94"/>
      <c r="C84" s="95"/>
      <c r="D84" s="96"/>
      <c r="E84" s="146"/>
      <c r="F84" s="97"/>
      <c r="G84" s="145"/>
    </row>
    <row r="85" spans="2:7">
      <c r="B85" s="94"/>
      <c r="C85" s="95"/>
      <c r="D85" s="96"/>
      <c r="E85" s="146"/>
      <c r="F85" s="97"/>
      <c r="G85" s="145"/>
    </row>
    <row r="86" spans="2:7">
      <c r="B86" s="94"/>
      <c r="C86" s="95"/>
      <c r="D86" s="96"/>
      <c r="E86" s="146"/>
      <c r="F86" s="97"/>
      <c r="G86" s="145"/>
    </row>
    <row r="87" spans="2:7">
      <c r="B87" s="94"/>
      <c r="C87" s="95"/>
      <c r="D87" s="96"/>
      <c r="E87" s="146"/>
      <c r="F87" s="97"/>
      <c r="G87" s="145"/>
    </row>
    <row r="88" spans="2:7">
      <c r="B88" s="94"/>
      <c r="C88" s="95"/>
      <c r="D88" s="96"/>
      <c r="E88" s="146"/>
      <c r="F88" s="97"/>
      <c r="G88" s="145"/>
    </row>
    <row r="89" spans="2:7">
      <c r="B89" s="94"/>
      <c r="C89" s="95"/>
      <c r="D89" s="96"/>
      <c r="E89" s="146"/>
      <c r="F89" s="97"/>
      <c r="G89" s="145"/>
    </row>
    <row r="90" spans="2:7">
      <c r="B90" s="94"/>
      <c r="C90" s="95"/>
      <c r="D90" s="96"/>
      <c r="E90" s="146"/>
      <c r="F90" s="97"/>
      <c r="G90" s="145"/>
    </row>
    <row r="91" spans="2:7">
      <c r="B91" s="94"/>
      <c r="C91" s="95"/>
      <c r="D91" s="96"/>
      <c r="E91" s="146"/>
      <c r="F91" s="97"/>
      <c r="G91" s="145"/>
    </row>
    <row r="92" spans="2:7">
      <c r="B92" s="94"/>
      <c r="C92" s="95"/>
      <c r="D92" s="96"/>
      <c r="E92" s="146"/>
      <c r="F92" s="97"/>
      <c r="G92" s="145"/>
    </row>
    <row r="93" spans="2:7">
      <c r="B93" s="94"/>
      <c r="C93" s="95"/>
      <c r="D93" s="96"/>
      <c r="E93" s="146"/>
      <c r="F93" s="97"/>
      <c r="G93" s="145"/>
    </row>
    <row r="94" spans="2:7">
      <c r="B94" s="94"/>
      <c r="C94" s="95"/>
      <c r="D94" s="96"/>
      <c r="E94" s="146"/>
      <c r="F94" s="97"/>
      <c r="G94" s="145"/>
    </row>
    <row r="95" spans="2:7">
      <c r="B95" s="94"/>
      <c r="C95" s="95"/>
      <c r="D95" s="96"/>
      <c r="E95" s="146"/>
      <c r="F95" s="97"/>
      <c r="G95" s="145"/>
    </row>
    <row r="96" spans="2:7">
      <c r="B96" s="94"/>
      <c r="C96" s="95"/>
      <c r="D96" s="96"/>
      <c r="E96" s="146"/>
      <c r="F96" s="97"/>
      <c r="G96" s="145"/>
    </row>
    <row r="97" spans="2:7">
      <c r="B97" s="94"/>
      <c r="C97" s="95"/>
      <c r="D97" s="96"/>
      <c r="E97" s="146"/>
      <c r="F97" s="97"/>
      <c r="G97" s="145"/>
    </row>
    <row r="98" spans="2:7">
      <c r="B98" s="94"/>
      <c r="C98" s="95"/>
      <c r="D98" s="96"/>
      <c r="E98" s="146"/>
      <c r="F98" s="97"/>
      <c r="G98" s="145"/>
    </row>
    <row r="99" spans="2:7">
      <c r="B99" s="94"/>
      <c r="C99" s="95"/>
      <c r="D99" s="96"/>
      <c r="E99" s="146"/>
      <c r="F99" s="97"/>
      <c r="G99" s="145"/>
    </row>
    <row r="100" spans="2:7">
      <c r="B100" s="94"/>
      <c r="C100" s="95"/>
      <c r="D100" s="96"/>
      <c r="E100" s="146"/>
      <c r="F100" s="97"/>
      <c r="G100" s="145"/>
    </row>
    <row r="101" spans="2:7">
      <c r="B101" s="94"/>
      <c r="C101" s="95"/>
      <c r="D101" s="96"/>
      <c r="E101" s="146"/>
      <c r="F101" s="97"/>
      <c r="G101" s="145"/>
    </row>
    <row r="102" spans="2:7">
      <c r="B102" s="94"/>
      <c r="C102" s="95"/>
      <c r="D102" s="96"/>
      <c r="E102" s="146"/>
      <c r="F102" s="97"/>
      <c r="G102" s="145"/>
    </row>
    <row r="103" spans="2:7">
      <c r="B103" s="94"/>
      <c r="C103" s="95"/>
      <c r="D103" s="96"/>
      <c r="E103" s="146"/>
      <c r="F103" s="97"/>
      <c r="G103" s="145"/>
    </row>
    <row r="104" spans="2:7">
      <c r="B104" s="94"/>
      <c r="C104" s="95"/>
      <c r="D104" s="96"/>
      <c r="E104" s="146"/>
      <c r="F104" s="97"/>
      <c r="G104" s="145"/>
    </row>
    <row r="105" spans="2:7">
      <c r="B105" s="94"/>
      <c r="C105" s="95"/>
      <c r="D105" s="96"/>
      <c r="E105" s="146"/>
      <c r="F105" s="97"/>
      <c r="G105" s="145"/>
    </row>
  </sheetData>
  <mergeCells count="37">
    <mergeCell ref="B68:F68"/>
    <mergeCell ref="C24:E24"/>
    <mergeCell ref="F24:G24"/>
    <mergeCell ref="B29:G29"/>
    <mergeCell ref="B25:E25"/>
    <mergeCell ref="F25:G25"/>
    <mergeCell ref="B26:E26"/>
    <mergeCell ref="F26:G26"/>
    <mergeCell ref="B27:E27"/>
    <mergeCell ref="F27:G27"/>
    <mergeCell ref="C49:C52"/>
    <mergeCell ref="B13:G13"/>
    <mergeCell ref="B14:G14"/>
    <mergeCell ref="B22:G22"/>
    <mergeCell ref="C23:E23"/>
    <mergeCell ref="F23:G23"/>
    <mergeCell ref="D15:G15"/>
    <mergeCell ref="D16:G16"/>
    <mergeCell ref="D17:G17"/>
    <mergeCell ref="D18:G18"/>
    <mergeCell ref="D19:G19"/>
    <mergeCell ref="B1:G1"/>
    <mergeCell ref="B2:G2"/>
    <mergeCell ref="B3:G3"/>
    <mergeCell ref="B4:G4"/>
    <mergeCell ref="B5:C5"/>
    <mergeCell ref="D5:G5"/>
    <mergeCell ref="B8:F8"/>
    <mergeCell ref="B9:D10"/>
    <mergeCell ref="B11:D11"/>
    <mergeCell ref="B6:C6"/>
    <mergeCell ref="D6:G6"/>
    <mergeCell ref="B7:C7"/>
    <mergeCell ref="D7:G7"/>
    <mergeCell ref="F11:F12"/>
    <mergeCell ref="G11:G12"/>
    <mergeCell ref="B12:D12"/>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7" min="1" max="5" man="1"/>
    <brk id="44" min="1" max="5" man="1"/>
    <brk id="63"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6"/>
  <sheetViews>
    <sheetView view="pageBreakPreview" topLeftCell="A46" zoomScaleNormal="100" zoomScaleSheetLayoutView="100" workbookViewId="0">
      <selection activeCell="C39" sqref="C39"/>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144" customWidth="1"/>
    <col min="6" max="6" width="20.453125" style="6" customWidth="1"/>
    <col min="7" max="7" width="24.36328125" style="143" bestFit="1" customWidth="1"/>
    <col min="8" max="16384" width="11.453125" style="11"/>
  </cols>
  <sheetData>
    <row r="1" spans="1:8" s="29" customFormat="1" ht="39" customHeight="1">
      <c r="A1" s="28"/>
      <c r="B1" s="264" t="s">
        <v>94</v>
      </c>
      <c r="C1" s="265"/>
      <c r="D1" s="265"/>
      <c r="E1" s="265"/>
      <c r="F1" s="265"/>
      <c r="G1" s="266"/>
    </row>
    <row r="2" spans="1:8" s="29" customFormat="1" ht="108" customHeight="1">
      <c r="A2" s="30"/>
      <c r="B2" s="267" t="s">
        <v>96</v>
      </c>
      <c r="C2" s="268"/>
      <c r="D2" s="268"/>
      <c r="E2" s="268"/>
      <c r="F2" s="268"/>
      <c r="G2" s="269"/>
    </row>
    <row r="3" spans="1:8" s="29" customFormat="1" ht="129.65" customHeight="1">
      <c r="A3" s="30"/>
      <c r="B3" s="267" t="s">
        <v>95</v>
      </c>
      <c r="C3" s="268"/>
      <c r="D3" s="268"/>
      <c r="E3" s="268"/>
      <c r="F3" s="268"/>
      <c r="G3" s="269"/>
    </row>
    <row r="4" spans="1:8" s="29" customFormat="1" ht="35.9" customHeight="1">
      <c r="A4" s="30"/>
      <c r="B4" s="270"/>
      <c r="C4" s="271"/>
      <c r="D4" s="271"/>
      <c r="E4" s="271"/>
      <c r="F4" s="271"/>
      <c r="G4" s="272"/>
    </row>
    <row r="5" spans="1:8" s="29" customFormat="1" ht="54.65" customHeight="1">
      <c r="A5" s="30"/>
      <c r="B5" s="306" t="s">
        <v>13</v>
      </c>
      <c r="C5" s="248"/>
      <c r="D5" s="273" t="s">
        <v>14</v>
      </c>
      <c r="E5" s="273"/>
      <c r="F5" s="273"/>
      <c r="G5" s="274"/>
    </row>
    <row r="6" spans="1:8" s="29" customFormat="1" ht="77" customHeight="1">
      <c r="A6" s="30"/>
      <c r="B6" s="306" t="s">
        <v>15</v>
      </c>
      <c r="C6" s="248"/>
      <c r="D6" s="249"/>
      <c r="E6" s="249"/>
      <c r="F6" s="249"/>
      <c r="G6" s="250"/>
    </row>
    <row r="7" spans="1:8" s="29" customFormat="1" ht="52.4" customHeight="1">
      <c r="A7" s="30"/>
      <c r="B7" s="306" t="s">
        <v>16</v>
      </c>
      <c r="C7" s="248"/>
      <c r="D7" s="251"/>
      <c r="E7" s="251"/>
      <c r="F7" s="251"/>
      <c r="G7" s="252"/>
    </row>
    <row r="8" spans="1:8" s="29" customFormat="1" ht="52.65" customHeight="1">
      <c r="A8" s="30"/>
      <c r="B8" s="253" t="s">
        <v>17</v>
      </c>
      <c r="C8" s="254"/>
      <c r="D8" s="254"/>
      <c r="E8" s="254"/>
      <c r="F8" s="255"/>
      <c r="G8" s="193" t="s">
        <v>36</v>
      </c>
    </row>
    <row r="9" spans="1:8" s="29" customFormat="1" ht="27" customHeight="1">
      <c r="A9" s="30"/>
      <c r="B9" s="305"/>
      <c r="C9" s="257"/>
      <c r="D9" s="258"/>
      <c r="E9" s="31" t="s">
        <v>18</v>
      </c>
      <c r="F9" s="32" t="s">
        <v>19</v>
      </c>
      <c r="G9" s="192" t="s">
        <v>20</v>
      </c>
    </row>
    <row r="10" spans="1:8" s="29" customFormat="1" ht="13.25" customHeight="1">
      <c r="A10" s="30"/>
      <c r="B10" s="259"/>
      <c r="C10" s="260"/>
      <c r="D10" s="260"/>
      <c r="E10" s="33" t="s">
        <v>12</v>
      </c>
      <c r="F10" s="33" t="s">
        <v>35</v>
      </c>
      <c r="G10" s="191" t="s">
        <v>41</v>
      </c>
      <c r="H10" s="34"/>
    </row>
    <row r="11" spans="1:8" s="34" customFormat="1" ht="13.25" customHeight="1">
      <c r="A11" s="30"/>
      <c r="B11" s="306" t="s">
        <v>21</v>
      </c>
      <c r="C11" s="248"/>
      <c r="D11" s="275"/>
      <c r="E11" s="35" t="s">
        <v>22</v>
      </c>
      <c r="F11" s="307" t="s">
        <v>80</v>
      </c>
      <c r="G11" s="308" t="s">
        <v>23</v>
      </c>
    </row>
    <row r="12" spans="1:8" s="29" customFormat="1" ht="38" customHeight="1">
      <c r="A12" s="30"/>
      <c r="B12" s="310" t="s">
        <v>24</v>
      </c>
      <c r="C12" s="281"/>
      <c r="D12" s="282"/>
      <c r="E12" s="36">
        <v>23314</v>
      </c>
      <c r="F12" s="277"/>
      <c r="G12" s="30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45527</v>
      </c>
      <c r="C16" s="76" t="s">
        <v>29</v>
      </c>
      <c r="D16" s="292" t="s">
        <v>30</v>
      </c>
      <c r="E16" s="293"/>
      <c r="F16" s="293"/>
      <c r="G16" s="294"/>
    </row>
    <row r="17" spans="1:11" s="29" customFormat="1" ht="13.4" customHeight="1">
      <c r="A17" s="30"/>
      <c r="B17" s="75"/>
      <c r="C17" s="190"/>
      <c r="D17" s="313"/>
      <c r="E17" s="296"/>
      <c r="F17" s="296"/>
      <c r="G17" s="297"/>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189"/>
      <c r="H20" s="39"/>
      <c r="I20" s="39"/>
      <c r="J20" s="39"/>
      <c r="K20" s="39"/>
    </row>
    <row r="21" spans="1:11" s="39" customFormat="1" ht="14">
      <c r="A21" s="30"/>
      <c r="B21" s="40"/>
      <c r="D21" s="41"/>
      <c r="G21" s="188"/>
    </row>
    <row r="22" spans="1:11" s="39" customFormat="1" ht="17.5">
      <c r="A22" s="30"/>
      <c r="B22" s="246" t="s">
        <v>31</v>
      </c>
      <c r="C22" s="246"/>
      <c r="D22" s="246"/>
      <c r="E22" s="246"/>
      <c r="F22" s="246"/>
      <c r="G22" s="246"/>
    </row>
    <row r="23" spans="1:11" s="39" customFormat="1" ht="15.65" customHeight="1">
      <c r="A23" s="30"/>
      <c r="B23" s="42" t="s">
        <v>0</v>
      </c>
      <c r="C23" s="311" t="s">
        <v>32</v>
      </c>
      <c r="D23" s="233"/>
      <c r="E23" s="234"/>
      <c r="F23" s="312" t="s">
        <v>33</v>
      </c>
      <c r="G23" s="236"/>
    </row>
    <row r="24" spans="1:11" s="39" customFormat="1" ht="14">
      <c r="B24" s="43"/>
      <c r="C24" s="314" t="str">
        <f>C32</f>
        <v>Thématique Energie</v>
      </c>
      <c r="D24" s="302"/>
      <c r="E24" s="302"/>
      <c r="F24" s="319"/>
      <c r="G24" s="303"/>
    </row>
    <row r="25" spans="1:11" s="39" customFormat="1" ht="14.4" customHeight="1">
      <c r="B25" s="221" t="s">
        <v>66</v>
      </c>
      <c r="C25" s="222"/>
      <c r="D25" s="222"/>
      <c r="E25" s="223"/>
      <c r="F25" s="316">
        <f>G69</f>
        <v>0</v>
      </c>
      <c r="G25" s="316"/>
    </row>
    <row r="26" spans="1:11" s="39" customFormat="1" ht="14.4" customHeight="1">
      <c r="B26" s="221" t="s">
        <v>67</v>
      </c>
      <c r="C26" s="222"/>
      <c r="D26" s="222"/>
      <c r="E26" s="223"/>
      <c r="F26" s="316">
        <f>F25*0.1</f>
        <v>0</v>
      </c>
      <c r="G26" s="316"/>
    </row>
    <row r="27" spans="1:11" s="39" customFormat="1" ht="14.4" customHeight="1">
      <c r="B27" s="228" t="s">
        <v>34</v>
      </c>
      <c r="C27" s="229"/>
      <c r="D27" s="229"/>
      <c r="E27" s="230"/>
      <c r="F27" s="317">
        <f>F26+F25</f>
        <v>0</v>
      </c>
      <c r="G27" s="317"/>
    </row>
    <row r="28" spans="1:11" s="39" customFormat="1" ht="11.4" customHeight="1">
      <c r="B28" s="40"/>
      <c r="D28" s="41"/>
      <c r="G28" s="188"/>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187" t="s">
        <v>33</v>
      </c>
    </row>
    <row r="31" spans="1:11" s="39" customFormat="1" ht="6.65" customHeight="1">
      <c r="B31" s="48"/>
      <c r="C31" s="48"/>
      <c r="D31" s="49"/>
      <c r="E31" s="50"/>
      <c r="F31" s="50"/>
      <c r="G31" s="186"/>
    </row>
    <row r="32" spans="1:11" s="39" customFormat="1" ht="15">
      <c r="B32" s="51"/>
      <c r="C32" s="52" t="s">
        <v>42</v>
      </c>
      <c r="D32" s="53"/>
      <c r="E32" s="54"/>
      <c r="F32" s="55"/>
      <c r="G32" s="185"/>
    </row>
    <row r="33" spans="2:7" ht="28.5" customHeight="1">
      <c r="B33" s="56">
        <v>0</v>
      </c>
      <c r="C33" s="21" t="s">
        <v>11</v>
      </c>
      <c r="D33" s="19"/>
      <c r="E33" s="184"/>
      <c r="F33" s="20"/>
      <c r="G33" s="183"/>
    </row>
    <row r="34" spans="2:7" ht="42.75" customHeight="1">
      <c r="B34" s="57"/>
      <c r="C34" s="3" t="s">
        <v>6</v>
      </c>
      <c r="D34" s="9"/>
      <c r="E34" s="173"/>
      <c r="F34" s="12"/>
      <c r="G34" s="209"/>
    </row>
    <row r="35" spans="2:7" ht="28.75" customHeight="1">
      <c r="B35" s="58"/>
      <c r="C35" s="4" t="s">
        <v>123</v>
      </c>
      <c r="D35" s="8"/>
      <c r="E35" s="153"/>
      <c r="F35" s="13"/>
      <c r="G35" s="196"/>
    </row>
    <row r="36" spans="2:7" ht="27.75" customHeight="1">
      <c r="B36" s="58"/>
      <c r="C36" s="4" t="s">
        <v>1</v>
      </c>
      <c r="D36" s="8"/>
      <c r="E36" s="153"/>
      <c r="F36" s="13"/>
      <c r="G36" s="196"/>
    </row>
    <row r="37" spans="2:7">
      <c r="B37" s="58"/>
      <c r="C37" s="4" t="s">
        <v>2</v>
      </c>
      <c r="D37" s="8"/>
      <c r="E37" s="153"/>
      <c r="F37" s="13"/>
      <c r="G37" s="196"/>
    </row>
    <row r="38" spans="2:7" ht="15.75" customHeight="1">
      <c r="B38" s="58"/>
      <c r="C38" s="4" t="s">
        <v>3</v>
      </c>
      <c r="D38" s="8"/>
      <c r="E38" s="153"/>
      <c r="F38" s="13"/>
      <c r="G38" s="196"/>
    </row>
    <row r="39" spans="2:7" ht="39">
      <c r="B39" s="58"/>
      <c r="C39" s="4" t="s">
        <v>125</v>
      </c>
      <c r="D39" s="8"/>
      <c r="E39" s="153"/>
      <c r="F39" s="13"/>
      <c r="G39" s="196"/>
    </row>
    <row r="40" spans="2:7" ht="39" customHeight="1">
      <c r="B40" s="58"/>
      <c r="C40" s="4" t="s">
        <v>124</v>
      </c>
      <c r="D40" s="8"/>
      <c r="E40" s="153"/>
      <c r="F40" s="13"/>
      <c r="G40" s="196"/>
    </row>
    <row r="41" spans="2:7" ht="30" customHeight="1">
      <c r="B41" s="58"/>
      <c r="C41" s="4" t="s">
        <v>126</v>
      </c>
      <c r="D41" s="8"/>
      <c r="E41" s="153"/>
      <c r="F41" s="13"/>
      <c r="G41" s="196"/>
    </row>
    <row r="42" spans="2:7" ht="27.75" customHeight="1">
      <c r="B42" s="58"/>
      <c r="C42" s="4" t="s">
        <v>4</v>
      </c>
      <c r="D42" s="8"/>
      <c r="E42" s="153"/>
      <c r="F42" s="13"/>
      <c r="G42" s="196"/>
    </row>
    <row r="43" spans="2:7">
      <c r="B43" s="58"/>
      <c r="C43" s="2" t="s">
        <v>7</v>
      </c>
      <c r="D43" s="8"/>
      <c r="E43" s="153"/>
      <c r="F43" s="13"/>
      <c r="G43" s="196"/>
    </row>
    <row r="44" spans="2:7" ht="87" customHeight="1">
      <c r="B44" s="59"/>
      <c r="C44" s="1" t="s">
        <v>127</v>
      </c>
      <c r="D44" s="7"/>
      <c r="E44" s="179"/>
      <c r="F44" s="14"/>
      <c r="G44" s="208"/>
    </row>
    <row r="45" spans="2:7" s="18" customFormat="1" ht="24.65" customHeight="1">
      <c r="B45" s="56">
        <v>1</v>
      </c>
      <c r="C45" s="100" t="s">
        <v>58</v>
      </c>
      <c r="D45" s="107"/>
      <c r="E45" s="176"/>
      <c r="F45" s="116"/>
      <c r="G45" s="207"/>
    </row>
    <row r="46" spans="2:7">
      <c r="B46" s="90"/>
      <c r="C46" s="16" t="s">
        <v>5</v>
      </c>
      <c r="D46" s="113"/>
      <c r="E46" s="173"/>
      <c r="F46" s="206"/>
      <c r="G46" s="205"/>
    </row>
    <row r="47" spans="2:7" ht="52.25" customHeight="1">
      <c r="B47" s="90"/>
      <c r="C47" s="91" t="s">
        <v>45</v>
      </c>
      <c r="D47" s="92"/>
      <c r="E47" s="153"/>
      <c r="F47" s="204"/>
      <c r="G47" s="203"/>
    </row>
    <row r="48" spans="2:7">
      <c r="B48" s="82" t="s">
        <v>43</v>
      </c>
      <c r="C48" s="123" t="s">
        <v>46</v>
      </c>
      <c r="D48" s="92"/>
      <c r="E48" s="153"/>
      <c r="F48" s="204"/>
      <c r="G48" s="203"/>
    </row>
    <row r="49" spans="2:7">
      <c r="B49" s="60"/>
      <c r="C49" s="318" t="s">
        <v>55</v>
      </c>
      <c r="D49" s="108"/>
      <c r="E49" s="153"/>
      <c r="F49" s="204"/>
      <c r="G49" s="203"/>
    </row>
    <row r="50" spans="2:7">
      <c r="B50" s="60"/>
      <c r="C50" s="304"/>
      <c r="D50" s="108"/>
      <c r="E50" s="153"/>
      <c r="F50" s="204"/>
      <c r="G50" s="203"/>
    </row>
    <row r="51" spans="2:7">
      <c r="B51" s="60"/>
      <c r="C51" s="304"/>
      <c r="D51" s="108"/>
      <c r="E51" s="153"/>
      <c r="F51" s="204"/>
      <c r="G51" s="203"/>
    </row>
    <row r="52" spans="2:7" ht="100.25" customHeight="1">
      <c r="B52" s="60"/>
      <c r="C52" s="304"/>
      <c r="D52" s="108"/>
      <c r="E52" s="153"/>
      <c r="F52" s="204"/>
      <c r="G52" s="203"/>
    </row>
    <row r="53" spans="2:7" ht="19.75" customHeight="1">
      <c r="B53" s="61"/>
      <c r="C53" s="102" t="s">
        <v>9</v>
      </c>
      <c r="D53" s="138" t="s">
        <v>52</v>
      </c>
      <c r="E53" s="163">
        <v>1</v>
      </c>
      <c r="F53" s="200"/>
      <c r="G53" s="199">
        <f>F53*E53</f>
        <v>0</v>
      </c>
    </row>
    <row r="54" spans="2:7" ht="25.75" customHeight="1">
      <c r="B54" s="89">
        <v>2</v>
      </c>
      <c r="C54" s="103" t="s">
        <v>59</v>
      </c>
      <c r="D54" s="106"/>
      <c r="E54" s="168"/>
      <c r="F54" s="202"/>
      <c r="G54" s="201"/>
    </row>
    <row r="55" spans="2:7" ht="14">
      <c r="B55" s="111"/>
      <c r="C55" s="15" t="s">
        <v>5</v>
      </c>
      <c r="D55" s="8"/>
      <c r="E55" s="9"/>
      <c r="F55" s="9"/>
      <c r="G55" s="9"/>
    </row>
    <row r="56" spans="2:7" ht="46.25" customHeight="1">
      <c r="B56" s="105"/>
      <c r="C56" s="87" t="s">
        <v>47</v>
      </c>
      <c r="D56" s="125"/>
      <c r="E56" s="125"/>
      <c r="F56" s="125"/>
      <c r="G56" s="125"/>
    </row>
    <row r="57" spans="2:7" ht="17.399999999999999" customHeight="1">
      <c r="B57" s="90" t="s">
        <v>44</v>
      </c>
      <c r="C57" s="123" t="s">
        <v>48</v>
      </c>
      <c r="D57" s="125"/>
      <c r="E57" s="125"/>
      <c r="F57" s="125"/>
      <c r="G57" s="125"/>
    </row>
    <row r="58" spans="2:7" ht="237.65" customHeight="1">
      <c r="B58" s="121" t="s">
        <v>49</v>
      </c>
      <c r="C58" s="126" t="s">
        <v>50</v>
      </c>
      <c r="D58" s="127"/>
      <c r="E58" s="127"/>
      <c r="F58" s="127"/>
      <c r="G58" s="127"/>
    </row>
    <row r="59" spans="2:7">
      <c r="B59" s="105"/>
      <c r="C59" s="128" t="s">
        <v>9</v>
      </c>
      <c r="D59" s="109" t="s">
        <v>8</v>
      </c>
      <c r="E59" s="163"/>
      <c r="F59" s="200"/>
      <c r="G59" s="199">
        <f>F59*E59</f>
        <v>0</v>
      </c>
    </row>
    <row r="60" spans="2:7" ht="128.4" customHeight="1">
      <c r="B60" s="130" t="s">
        <v>51</v>
      </c>
      <c r="C60" s="131" t="s">
        <v>56</v>
      </c>
      <c r="D60" s="132"/>
      <c r="E60" s="127"/>
      <c r="F60" s="127"/>
      <c r="G60" s="127"/>
    </row>
    <row r="61" spans="2:7" ht="25.25" customHeight="1">
      <c r="B61" s="111"/>
      <c r="C61" s="124" t="s">
        <v>79</v>
      </c>
      <c r="D61" s="122" t="s">
        <v>10</v>
      </c>
      <c r="E61" s="198">
        <v>4</v>
      </c>
      <c r="F61" s="157"/>
      <c r="G61" s="139">
        <f>F61*E61</f>
        <v>0</v>
      </c>
    </row>
    <row r="62" spans="2:7" ht="21.65" customHeight="1">
      <c r="B62" s="111"/>
      <c r="C62" s="124" t="s">
        <v>78</v>
      </c>
      <c r="D62" s="122" t="s">
        <v>10</v>
      </c>
      <c r="E62" s="198">
        <v>3</v>
      </c>
      <c r="F62" s="157"/>
      <c r="G62" s="139">
        <f>F62*E62</f>
        <v>0</v>
      </c>
    </row>
    <row r="63" spans="2:7" ht="14">
      <c r="B63" s="111"/>
      <c r="C63" s="124" t="s">
        <v>77</v>
      </c>
      <c r="D63" s="122" t="s">
        <v>10</v>
      </c>
      <c r="E63" s="198">
        <v>3</v>
      </c>
      <c r="F63" s="157"/>
      <c r="G63" s="139">
        <f>F63*E63</f>
        <v>0</v>
      </c>
    </row>
    <row r="64" spans="2:7" ht="14">
      <c r="B64" s="111"/>
      <c r="C64" s="124" t="s">
        <v>83</v>
      </c>
      <c r="D64" s="122" t="s">
        <v>10</v>
      </c>
      <c r="E64" s="198">
        <v>3</v>
      </c>
      <c r="F64" s="157"/>
      <c r="G64" s="139">
        <f>F64*E64</f>
        <v>0</v>
      </c>
    </row>
    <row r="65" spans="2:7" ht="27" customHeight="1">
      <c r="B65" s="82">
        <v>3</v>
      </c>
      <c r="C65" s="85" t="s">
        <v>57</v>
      </c>
      <c r="D65" s="85"/>
      <c r="E65" s="85"/>
      <c r="F65" s="85"/>
      <c r="G65" s="129"/>
    </row>
    <row r="66" spans="2:7">
      <c r="B66" s="82" t="s">
        <v>53</v>
      </c>
      <c r="C66" s="83" t="s">
        <v>54</v>
      </c>
      <c r="D66" s="86"/>
      <c r="E66" s="153"/>
      <c r="F66" s="197"/>
      <c r="G66" s="196"/>
    </row>
    <row r="67" spans="2:7" ht="225" customHeight="1">
      <c r="B67" s="82"/>
      <c r="C67" s="4" t="s">
        <v>93</v>
      </c>
      <c r="D67" s="86"/>
      <c r="E67" s="153"/>
      <c r="F67" s="197"/>
      <c r="G67" s="196"/>
    </row>
    <row r="68" spans="2:7">
      <c r="B68" s="84"/>
      <c r="C68" s="133" t="s">
        <v>9</v>
      </c>
      <c r="D68" s="134" t="s">
        <v>8</v>
      </c>
      <c r="E68" s="150">
        <v>1</v>
      </c>
      <c r="F68" s="195"/>
      <c r="G68" s="194">
        <f>F68*E68</f>
        <v>0</v>
      </c>
    </row>
    <row r="69" spans="2:7" ht="17.5">
      <c r="B69" s="298" t="s">
        <v>68</v>
      </c>
      <c r="C69" s="299"/>
      <c r="D69" s="300"/>
      <c r="E69" s="300"/>
      <c r="F69" s="301"/>
      <c r="G69" s="147">
        <f>G53+G59+G68+G63+G64+G62+G61</f>
        <v>0</v>
      </c>
    </row>
    <row r="70" spans="2:7">
      <c r="B70" s="94"/>
      <c r="C70" s="95"/>
      <c r="D70" s="96"/>
      <c r="E70" s="146"/>
      <c r="F70" s="97"/>
      <c r="G70" s="145"/>
    </row>
    <row r="71" spans="2:7">
      <c r="B71" s="94"/>
      <c r="C71" s="95"/>
      <c r="D71" s="96"/>
      <c r="E71" s="146"/>
      <c r="F71" s="97"/>
      <c r="G71" s="145"/>
    </row>
    <row r="72" spans="2:7">
      <c r="B72" s="94"/>
      <c r="C72" s="95"/>
      <c r="D72" s="96"/>
      <c r="E72" s="146"/>
      <c r="F72" s="97"/>
      <c r="G72" s="145"/>
    </row>
    <row r="73" spans="2:7">
      <c r="B73" s="94"/>
      <c r="C73" s="95"/>
      <c r="D73" s="96"/>
      <c r="E73" s="146"/>
      <c r="F73" s="97"/>
      <c r="G73" s="145"/>
    </row>
    <row r="74" spans="2:7">
      <c r="B74" s="94"/>
      <c r="C74" s="95"/>
      <c r="D74" s="96"/>
      <c r="E74" s="146"/>
      <c r="F74" s="97"/>
      <c r="G74" s="145"/>
    </row>
    <row r="75" spans="2:7">
      <c r="B75" s="94"/>
      <c r="C75" s="95"/>
      <c r="D75" s="96"/>
      <c r="E75" s="146"/>
      <c r="F75" s="97"/>
      <c r="G75" s="145"/>
    </row>
    <row r="76" spans="2:7">
      <c r="B76" s="94"/>
      <c r="C76" s="95"/>
      <c r="D76" s="96"/>
      <c r="E76" s="146"/>
      <c r="F76" s="97"/>
      <c r="G76" s="145"/>
    </row>
    <row r="77" spans="2:7">
      <c r="B77" s="94"/>
      <c r="C77" s="95"/>
      <c r="D77" s="96"/>
      <c r="E77" s="146"/>
      <c r="F77" s="97"/>
      <c r="G77" s="145"/>
    </row>
    <row r="78" spans="2:7">
      <c r="B78" s="94"/>
      <c r="C78" s="95"/>
      <c r="D78" s="96"/>
      <c r="E78" s="146"/>
      <c r="F78" s="97"/>
      <c r="G78" s="145"/>
    </row>
    <row r="79" spans="2:7">
      <c r="B79" s="94"/>
      <c r="C79" s="95"/>
      <c r="D79" s="96"/>
      <c r="E79" s="146"/>
      <c r="F79" s="97"/>
      <c r="G79" s="145"/>
    </row>
    <row r="80" spans="2:7">
      <c r="B80" s="94"/>
      <c r="C80" s="95"/>
      <c r="D80" s="96"/>
      <c r="E80" s="146"/>
      <c r="F80" s="97"/>
      <c r="G80" s="145"/>
    </row>
    <row r="81" spans="2:7">
      <c r="B81" s="94"/>
      <c r="C81" s="95"/>
      <c r="D81" s="96"/>
      <c r="E81" s="146"/>
      <c r="F81" s="97"/>
      <c r="G81" s="145"/>
    </row>
    <row r="82" spans="2:7">
      <c r="B82" s="94"/>
      <c r="C82" s="95"/>
      <c r="D82" s="96"/>
      <c r="E82" s="146"/>
      <c r="F82" s="97"/>
      <c r="G82" s="145"/>
    </row>
    <row r="83" spans="2:7">
      <c r="B83" s="94"/>
      <c r="C83" s="95"/>
      <c r="D83" s="96"/>
      <c r="E83" s="146"/>
      <c r="F83" s="97"/>
      <c r="G83" s="145"/>
    </row>
    <row r="84" spans="2:7">
      <c r="B84" s="94"/>
      <c r="C84" s="95"/>
      <c r="D84" s="96"/>
      <c r="E84" s="146"/>
      <c r="F84" s="97"/>
      <c r="G84" s="145"/>
    </row>
    <row r="85" spans="2:7">
      <c r="B85" s="94"/>
      <c r="C85" s="95"/>
      <c r="D85" s="96"/>
      <c r="E85" s="146"/>
      <c r="F85" s="97"/>
      <c r="G85" s="145"/>
    </row>
    <row r="86" spans="2:7">
      <c r="B86" s="94"/>
      <c r="C86" s="95"/>
      <c r="D86" s="96"/>
      <c r="E86" s="146"/>
      <c r="F86" s="97"/>
      <c r="G86" s="145"/>
    </row>
    <row r="87" spans="2:7">
      <c r="B87" s="94"/>
      <c r="C87" s="95"/>
      <c r="D87" s="96"/>
      <c r="E87" s="146"/>
      <c r="F87" s="97"/>
      <c r="G87" s="145"/>
    </row>
    <row r="88" spans="2:7">
      <c r="B88" s="94"/>
      <c r="C88" s="95"/>
      <c r="D88" s="96"/>
      <c r="E88" s="146"/>
      <c r="F88" s="97"/>
      <c r="G88" s="145"/>
    </row>
    <row r="89" spans="2:7">
      <c r="B89" s="94"/>
      <c r="C89" s="95"/>
      <c r="D89" s="96"/>
      <c r="E89" s="146"/>
      <c r="F89" s="97"/>
      <c r="G89" s="145"/>
    </row>
    <row r="90" spans="2:7">
      <c r="B90" s="94"/>
      <c r="C90" s="95"/>
      <c r="D90" s="96"/>
      <c r="E90" s="146"/>
      <c r="F90" s="97"/>
      <c r="G90" s="145"/>
    </row>
    <row r="91" spans="2:7">
      <c r="B91" s="94"/>
      <c r="C91" s="95"/>
      <c r="D91" s="96"/>
      <c r="E91" s="146"/>
      <c r="F91" s="97"/>
      <c r="G91" s="145"/>
    </row>
    <row r="92" spans="2:7">
      <c r="B92" s="94"/>
      <c r="C92" s="95"/>
      <c r="D92" s="96"/>
      <c r="E92" s="146"/>
      <c r="F92" s="97"/>
      <c r="G92" s="145"/>
    </row>
    <row r="93" spans="2:7">
      <c r="B93" s="94"/>
      <c r="C93" s="95"/>
      <c r="D93" s="96"/>
      <c r="E93" s="146"/>
      <c r="F93" s="97"/>
      <c r="G93" s="145"/>
    </row>
    <row r="94" spans="2:7">
      <c r="B94" s="94"/>
      <c r="C94" s="95"/>
      <c r="D94" s="96"/>
      <c r="E94" s="146"/>
      <c r="F94" s="97"/>
      <c r="G94" s="145"/>
    </row>
    <row r="95" spans="2:7">
      <c r="B95" s="94"/>
      <c r="C95" s="95"/>
      <c r="D95" s="96"/>
      <c r="E95" s="146"/>
      <c r="F95" s="97"/>
      <c r="G95" s="145"/>
    </row>
    <row r="96" spans="2:7">
      <c r="B96" s="94"/>
      <c r="C96" s="95"/>
      <c r="D96" s="96"/>
      <c r="E96" s="146"/>
      <c r="F96" s="97"/>
      <c r="G96" s="145"/>
    </row>
    <row r="97" spans="2:7">
      <c r="B97" s="94"/>
      <c r="C97" s="95"/>
      <c r="D97" s="96"/>
      <c r="E97" s="146"/>
      <c r="F97" s="97"/>
      <c r="G97" s="145"/>
    </row>
    <row r="98" spans="2:7">
      <c r="B98" s="94"/>
      <c r="C98" s="95"/>
      <c r="D98" s="96"/>
      <c r="E98" s="146"/>
      <c r="F98" s="97"/>
      <c r="G98" s="145"/>
    </row>
    <row r="99" spans="2:7">
      <c r="B99" s="94"/>
      <c r="C99" s="95"/>
      <c r="D99" s="96"/>
      <c r="E99" s="146"/>
      <c r="F99" s="97"/>
      <c r="G99" s="145"/>
    </row>
    <row r="100" spans="2:7">
      <c r="B100" s="94"/>
      <c r="C100" s="95"/>
      <c r="D100" s="96"/>
      <c r="E100" s="146"/>
      <c r="F100" s="97"/>
      <c r="G100" s="145"/>
    </row>
    <row r="101" spans="2:7">
      <c r="B101" s="94"/>
      <c r="C101" s="95"/>
      <c r="D101" s="96"/>
      <c r="E101" s="146"/>
      <c r="F101" s="97"/>
      <c r="G101" s="145"/>
    </row>
    <row r="102" spans="2:7">
      <c r="B102" s="94"/>
      <c r="C102" s="95"/>
      <c r="D102" s="96"/>
      <c r="E102" s="146"/>
      <c r="F102" s="97"/>
      <c r="G102" s="145"/>
    </row>
    <row r="103" spans="2:7">
      <c r="B103" s="94"/>
      <c r="C103" s="95"/>
      <c r="D103" s="96"/>
      <c r="E103" s="146"/>
      <c r="F103" s="97"/>
      <c r="G103" s="145"/>
    </row>
    <row r="104" spans="2:7">
      <c r="B104" s="94"/>
      <c r="C104" s="95"/>
      <c r="D104" s="96"/>
      <c r="E104" s="146"/>
      <c r="F104" s="97"/>
      <c r="G104" s="145"/>
    </row>
    <row r="105" spans="2:7">
      <c r="B105" s="94"/>
      <c r="C105" s="95"/>
      <c r="D105" s="96"/>
      <c r="E105" s="146"/>
      <c r="F105" s="97"/>
      <c r="G105" s="145"/>
    </row>
    <row r="106" spans="2:7">
      <c r="B106" s="94"/>
      <c r="C106" s="95"/>
      <c r="D106" s="96"/>
      <c r="E106" s="146"/>
      <c r="F106" s="97"/>
      <c r="G106" s="145"/>
    </row>
  </sheetData>
  <mergeCells count="37">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3:G13"/>
    <mergeCell ref="B14:G14"/>
    <mergeCell ref="B22:G22"/>
    <mergeCell ref="C23:E23"/>
    <mergeCell ref="F23:G23"/>
    <mergeCell ref="D15:G15"/>
    <mergeCell ref="D16:G16"/>
    <mergeCell ref="D17:G17"/>
    <mergeCell ref="D18:G18"/>
    <mergeCell ref="D19:G19"/>
    <mergeCell ref="C49:C52"/>
    <mergeCell ref="B69:F69"/>
    <mergeCell ref="C24:E24"/>
    <mergeCell ref="F24:G24"/>
    <mergeCell ref="B29:G29"/>
    <mergeCell ref="B25:E25"/>
    <mergeCell ref="F25:G25"/>
    <mergeCell ref="B26:E26"/>
    <mergeCell ref="F26:G26"/>
    <mergeCell ref="B27:E27"/>
    <mergeCell ref="F27:G27"/>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7" min="1" max="5" man="1"/>
    <brk id="44" min="1" max="5" man="1"/>
    <brk id="64" min="1" max="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4"/>
  <sheetViews>
    <sheetView view="pageBreakPreview" topLeftCell="A25" zoomScaleNormal="100" zoomScaleSheetLayoutView="100" workbookViewId="0">
      <selection activeCell="C35" sqref="C35"/>
    </sheetView>
  </sheetViews>
  <sheetFormatPr baseColWidth="10" defaultColWidth="11.453125" defaultRowHeight="15.5"/>
  <cols>
    <col min="1" max="1" width="11.453125" style="11"/>
    <col min="2" max="2" width="6.54296875" style="17" customWidth="1"/>
    <col min="3" max="3" width="62.36328125" style="5" customWidth="1"/>
    <col min="4" max="4" width="3.90625" style="10" customWidth="1"/>
    <col min="5" max="5" width="6.54296875" style="144" customWidth="1"/>
    <col min="6" max="6" width="20.453125" style="6" customWidth="1"/>
    <col min="7" max="7" width="24.36328125" style="143" bestFit="1" customWidth="1"/>
    <col min="8" max="16384" width="11.453125" style="11"/>
  </cols>
  <sheetData>
    <row r="1" spans="1:8" s="29" customFormat="1" ht="39" customHeight="1">
      <c r="A1" s="28"/>
      <c r="B1" s="264" t="s">
        <v>65</v>
      </c>
      <c r="C1" s="265"/>
      <c r="D1" s="265"/>
      <c r="E1" s="265"/>
      <c r="F1" s="265"/>
      <c r="G1" s="266"/>
    </row>
    <row r="2" spans="1:8" s="29" customFormat="1" ht="108" customHeight="1">
      <c r="A2" s="30"/>
      <c r="B2" s="267" t="s">
        <v>114</v>
      </c>
      <c r="C2" s="268"/>
      <c r="D2" s="268"/>
      <c r="E2" s="268"/>
      <c r="F2" s="268"/>
      <c r="G2" s="269"/>
    </row>
    <row r="3" spans="1:8" s="29" customFormat="1" ht="129.65" customHeight="1">
      <c r="A3" s="30"/>
      <c r="B3" s="267" t="s">
        <v>63</v>
      </c>
      <c r="C3" s="268"/>
      <c r="D3" s="268"/>
      <c r="E3" s="268"/>
      <c r="F3" s="268"/>
      <c r="G3" s="269"/>
    </row>
    <row r="4" spans="1:8" s="29" customFormat="1" ht="35.9" customHeight="1">
      <c r="A4" s="30"/>
      <c r="B4" s="270"/>
      <c r="C4" s="271"/>
      <c r="D4" s="271"/>
      <c r="E4" s="271"/>
      <c r="F4" s="271"/>
      <c r="G4" s="272"/>
    </row>
    <row r="5" spans="1:8" s="29" customFormat="1" ht="54.65" customHeight="1">
      <c r="A5" s="30"/>
      <c r="B5" s="306" t="s">
        <v>13</v>
      </c>
      <c r="C5" s="248"/>
      <c r="D5" s="273" t="s">
        <v>14</v>
      </c>
      <c r="E5" s="273"/>
      <c r="F5" s="273"/>
      <c r="G5" s="274"/>
    </row>
    <row r="6" spans="1:8" s="29" customFormat="1" ht="77" customHeight="1">
      <c r="A6" s="30"/>
      <c r="B6" s="306" t="s">
        <v>15</v>
      </c>
      <c r="C6" s="248"/>
      <c r="D6" s="249"/>
      <c r="E6" s="249"/>
      <c r="F6" s="249"/>
      <c r="G6" s="250"/>
    </row>
    <row r="7" spans="1:8" s="29" customFormat="1" ht="52.4" customHeight="1">
      <c r="A7" s="30"/>
      <c r="B7" s="306" t="s">
        <v>16</v>
      </c>
      <c r="C7" s="248"/>
      <c r="D7" s="251"/>
      <c r="E7" s="251"/>
      <c r="F7" s="251"/>
      <c r="G7" s="252"/>
    </row>
    <row r="8" spans="1:8" s="29" customFormat="1" ht="52.65" customHeight="1">
      <c r="A8" s="30"/>
      <c r="B8" s="253" t="s">
        <v>17</v>
      </c>
      <c r="C8" s="254"/>
      <c r="D8" s="254"/>
      <c r="E8" s="254"/>
      <c r="F8" s="255"/>
      <c r="G8" s="193" t="s">
        <v>36</v>
      </c>
    </row>
    <row r="9" spans="1:8" s="29" customFormat="1" ht="27" customHeight="1">
      <c r="A9" s="30"/>
      <c r="B9" s="305"/>
      <c r="C9" s="257"/>
      <c r="D9" s="258"/>
      <c r="E9" s="31" t="s">
        <v>18</v>
      </c>
      <c r="F9" s="32" t="s">
        <v>19</v>
      </c>
      <c r="G9" s="192" t="s">
        <v>20</v>
      </c>
    </row>
    <row r="10" spans="1:8" s="29" customFormat="1" ht="13.25" customHeight="1">
      <c r="A10" s="30"/>
      <c r="B10" s="259"/>
      <c r="C10" s="260"/>
      <c r="D10" s="260"/>
      <c r="E10" s="33" t="s">
        <v>12</v>
      </c>
      <c r="F10" s="33" t="s">
        <v>35</v>
      </c>
      <c r="G10" s="191" t="s">
        <v>41</v>
      </c>
      <c r="H10" s="34"/>
    </row>
    <row r="11" spans="1:8" s="34" customFormat="1" ht="13.25" customHeight="1">
      <c r="A11" s="30"/>
      <c r="B11" s="306" t="s">
        <v>21</v>
      </c>
      <c r="C11" s="248"/>
      <c r="D11" s="275"/>
      <c r="E11" s="35" t="s">
        <v>22</v>
      </c>
      <c r="F11" s="307" t="s">
        <v>80</v>
      </c>
      <c r="G11" s="308" t="s">
        <v>23</v>
      </c>
    </row>
    <row r="12" spans="1:8" s="29" customFormat="1" ht="38" customHeight="1">
      <c r="A12" s="30"/>
      <c r="B12" s="310" t="s">
        <v>24</v>
      </c>
      <c r="C12" s="281"/>
      <c r="D12" s="282"/>
      <c r="E12" s="36">
        <v>23314</v>
      </c>
      <c r="F12" s="277"/>
      <c r="G12" s="309"/>
    </row>
    <row r="13" spans="1:8" s="29" customFormat="1" ht="14.4" customHeight="1">
      <c r="A13" s="30"/>
      <c r="B13" s="283" t="s">
        <v>25</v>
      </c>
      <c r="C13" s="284"/>
      <c r="D13" s="284"/>
      <c r="E13" s="284"/>
      <c r="F13" s="284"/>
      <c r="G13" s="285"/>
    </row>
    <row r="14" spans="1:8" s="29" customFormat="1" ht="21.75" customHeight="1">
      <c r="A14" s="30"/>
      <c r="B14" s="286" t="s">
        <v>40</v>
      </c>
      <c r="C14" s="287"/>
      <c r="D14" s="287"/>
      <c r="E14" s="287"/>
      <c r="F14" s="287"/>
      <c r="G14" s="288"/>
    </row>
    <row r="15" spans="1:8" s="29" customFormat="1" ht="13.25" customHeight="1">
      <c r="A15" s="30"/>
      <c r="B15" s="37" t="s">
        <v>26</v>
      </c>
      <c r="C15" s="38" t="s">
        <v>27</v>
      </c>
      <c r="D15" s="289" t="s">
        <v>28</v>
      </c>
      <c r="E15" s="290"/>
      <c r="F15" s="290"/>
      <c r="G15" s="291"/>
    </row>
    <row r="16" spans="1:8" s="29" customFormat="1" ht="13.4" customHeight="1">
      <c r="A16" s="30"/>
      <c r="B16" s="75">
        <v>45527</v>
      </c>
      <c r="C16" s="76" t="s">
        <v>29</v>
      </c>
      <c r="D16" s="292" t="s">
        <v>30</v>
      </c>
      <c r="E16" s="293"/>
      <c r="F16" s="293"/>
      <c r="G16" s="294"/>
    </row>
    <row r="17" spans="1:11" s="29" customFormat="1" ht="13.4" customHeight="1">
      <c r="A17" s="30"/>
      <c r="B17" s="75"/>
      <c r="C17" s="190"/>
      <c r="D17" s="313"/>
      <c r="E17" s="296"/>
      <c r="F17" s="296"/>
      <c r="G17" s="297"/>
    </row>
    <row r="18" spans="1:11" s="29" customFormat="1" ht="13.4" customHeight="1">
      <c r="A18" s="30"/>
      <c r="B18" s="77"/>
      <c r="C18" s="78"/>
      <c r="D18" s="295"/>
      <c r="E18" s="296"/>
      <c r="F18" s="296"/>
      <c r="G18" s="297"/>
    </row>
    <row r="19" spans="1:11" s="29" customFormat="1" ht="12.9" customHeight="1">
      <c r="A19" s="30"/>
      <c r="B19" s="77"/>
      <c r="C19" s="78"/>
      <c r="D19" s="295"/>
      <c r="E19" s="296"/>
      <c r="F19" s="296"/>
      <c r="G19" s="297"/>
    </row>
    <row r="20" spans="1:11" s="29" customFormat="1" ht="13.4" customHeight="1" thickBot="1">
      <c r="A20" s="30"/>
      <c r="B20" s="79"/>
      <c r="C20" s="80"/>
      <c r="D20" s="80"/>
      <c r="E20" s="80"/>
      <c r="F20" s="80"/>
      <c r="G20" s="189"/>
      <c r="H20" s="39"/>
      <c r="I20" s="39"/>
      <c r="J20" s="39"/>
      <c r="K20" s="39"/>
    </row>
    <row r="21" spans="1:11" s="39" customFormat="1" ht="14">
      <c r="A21" s="30"/>
      <c r="B21" s="40"/>
      <c r="D21" s="41"/>
      <c r="G21" s="188"/>
    </row>
    <row r="22" spans="1:11" s="39" customFormat="1" ht="17.5">
      <c r="A22" s="30"/>
      <c r="B22" s="246" t="s">
        <v>31</v>
      </c>
      <c r="C22" s="246"/>
      <c r="D22" s="246"/>
      <c r="E22" s="246"/>
      <c r="F22" s="246"/>
      <c r="G22" s="246"/>
    </row>
    <row r="23" spans="1:11" s="39" customFormat="1" ht="15.65" customHeight="1">
      <c r="A23" s="30"/>
      <c r="B23" s="42" t="s">
        <v>0</v>
      </c>
      <c r="C23" s="311" t="s">
        <v>32</v>
      </c>
      <c r="D23" s="233"/>
      <c r="E23" s="234"/>
      <c r="F23" s="312" t="s">
        <v>33</v>
      </c>
      <c r="G23" s="236"/>
    </row>
    <row r="24" spans="1:11" s="39" customFormat="1" ht="14">
      <c r="B24" s="43"/>
      <c r="C24" s="314" t="str">
        <f>C32</f>
        <v>Thématique Energie</v>
      </c>
      <c r="D24" s="302"/>
      <c r="E24" s="302"/>
      <c r="F24" s="319"/>
      <c r="G24" s="303"/>
    </row>
    <row r="25" spans="1:11" s="39" customFormat="1" ht="14.4" customHeight="1">
      <c r="B25" s="221" t="s">
        <v>66</v>
      </c>
      <c r="C25" s="222"/>
      <c r="D25" s="222"/>
      <c r="E25" s="223"/>
      <c r="F25" s="316">
        <f>G67</f>
        <v>0</v>
      </c>
      <c r="G25" s="316"/>
    </row>
    <row r="26" spans="1:11" s="39" customFormat="1" ht="14.4" customHeight="1">
      <c r="B26" s="221" t="s">
        <v>67</v>
      </c>
      <c r="C26" s="222"/>
      <c r="D26" s="222"/>
      <c r="E26" s="223"/>
      <c r="F26" s="316">
        <f>F25*0.1</f>
        <v>0</v>
      </c>
      <c r="G26" s="316"/>
    </row>
    <row r="27" spans="1:11" s="39" customFormat="1" ht="14.4" customHeight="1">
      <c r="B27" s="228" t="s">
        <v>34</v>
      </c>
      <c r="C27" s="229"/>
      <c r="D27" s="229"/>
      <c r="E27" s="230"/>
      <c r="F27" s="317">
        <f>F26+F25</f>
        <v>0</v>
      </c>
      <c r="G27" s="317"/>
    </row>
    <row r="28" spans="1:11" s="39" customFormat="1" ht="11.4" customHeight="1">
      <c r="B28" s="40"/>
      <c r="D28" s="41"/>
      <c r="G28" s="188"/>
    </row>
    <row r="29" spans="1:11" s="39" customFormat="1" ht="17.5">
      <c r="B29" s="246" t="s">
        <v>37</v>
      </c>
      <c r="C29" s="246"/>
      <c r="D29" s="246"/>
      <c r="E29" s="246"/>
      <c r="F29" s="246"/>
      <c r="G29" s="246"/>
    </row>
    <row r="30" spans="1:11" s="39" customFormat="1" ht="15.65" customHeight="1">
      <c r="B30" s="44" t="s">
        <v>0</v>
      </c>
      <c r="C30" s="45" t="s">
        <v>32</v>
      </c>
      <c r="D30" s="46" t="s">
        <v>10</v>
      </c>
      <c r="E30" s="47" t="s">
        <v>38</v>
      </c>
      <c r="F30" s="46" t="s">
        <v>39</v>
      </c>
      <c r="G30" s="187" t="s">
        <v>33</v>
      </c>
    </row>
    <row r="31" spans="1:11" s="39" customFormat="1" ht="6.65" customHeight="1">
      <c r="B31" s="48"/>
      <c r="C31" s="48"/>
      <c r="D31" s="49"/>
      <c r="E31" s="50"/>
      <c r="F31" s="50"/>
      <c r="G31" s="186"/>
    </row>
    <row r="32" spans="1:11" s="39" customFormat="1" ht="15">
      <c r="B32" s="51"/>
      <c r="C32" s="52" t="s">
        <v>42</v>
      </c>
      <c r="D32" s="53"/>
      <c r="E32" s="54"/>
      <c r="F32" s="55"/>
      <c r="G32" s="185"/>
    </row>
    <row r="33" spans="2:7" ht="28.5" customHeight="1">
      <c r="B33" s="56">
        <v>0</v>
      </c>
      <c r="C33" s="21" t="s">
        <v>11</v>
      </c>
      <c r="D33" s="19"/>
      <c r="E33" s="184"/>
      <c r="F33" s="20"/>
      <c r="G33" s="183"/>
    </row>
    <row r="34" spans="2:7" ht="42.75" customHeight="1">
      <c r="B34" s="57"/>
      <c r="C34" s="3" t="s">
        <v>6</v>
      </c>
      <c r="D34" s="9"/>
      <c r="E34" s="173"/>
      <c r="F34" s="12"/>
      <c r="G34" s="209"/>
    </row>
    <row r="35" spans="2:7" ht="28.75" customHeight="1">
      <c r="B35" s="58"/>
      <c r="C35" s="4" t="s">
        <v>123</v>
      </c>
      <c r="D35" s="8"/>
      <c r="E35" s="153"/>
      <c r="F35" s="13"/>
      <c r="G35" s="196"/>
    </row>
    <row r="36" spans="2:7" ht="27.75" customHeight="1">
      <c r="B36" s="58"/>
      <c r="C36" s="4" t="s">
        <v>1</v>
      </c>
      <c r="D36" s="8"/>
      <c r="E36" s="153"/>
      <c r="F36" s="13"/>
      <c r="G36" s="196"/>
    </row>
    <row r="37" spans="2:7">
      <c r="B37" s="58"/>
      <c r="C37" s="4" t="s">
        <v>2</v>
      </c>
      <c r="D37" s="8"/>
      <c r="E37" s="153"/>
      <c r="F37" s="13"/>
      <c r="G37" s="196"/>
    </row>
    <row r="38" spans="2:7" ht="15.75" customHeight="1">
      <c r="B38" s="58"/>
      <c r="C38" s="4" t="s">
        <v>3</v>
      </c>
      <c r="D38" s="8"/>
      <c r="E38" s="153"/>
      <c r="F38" s="13"/>
      <c r="G38" s="196"/>
    </row>
    <row r="39" spans="2:7" ht="39">
      <c r="B39" s="58"/>
      <c r="C39" s="4" t="s">
        <v>125</v>
      </c>
      <c r="D39" s="8"/>
      <c r="E39" s="153"/>
      <c r="F39" s="13"/>
      <c r="G39" s="196"/>
    </row>
    <row r="40" spans="2:7" ht="39" customHeight="1">
      <c r="B40" s="58"/>
      <c r="C40" s="4" t="s">
        <v>124</v>
      </c>
      <c r="D40" s="8"/>
      <c r="E40" s="153"/>
      <c r="F40" s="13"/>
      <c r="G40" s="196"/>
    </row>
    <row r="41" spans="2:7" ht="30" customHeight="1">
      <c r="B41" s="58"/>
      <c r="C41" s="4" t="s">
        <v>126</v>
      </c>
      <c r="D41" s="8"/>
      <c r="E41" s="153"/>
      <c r="F41" s="13"/>
      <c r="G41" s="196"/>
    </row>
    <row r="42" spans="2:7" ht="27.75" customHeight="1">
      <c r="B42" s="58"/>
      <c r="C42" s="4" t="s">
        <v>4</v>
      </c>
      <c r="D42" s="8"/>
      <c r="E42" s="153"/>
      <c r="F42" s="13"/>
      <c r="G42" s="196"/>
    </row>
    <row r="43" spans="2:7">
      <c r="B43" s="58"/>
      <c r="C43" s="2" t="s">
        <v>7</v>
      </c>
      <c r="D43" s="8"/>
      <c r="E43" s="153"/>
      <c r="F43" s="13"/>
      <c r="G43" s="196"/>
    </row>
    <row r="44" spans="2:7" ht="87" customHeight="1">
      <c r="B44" s="59"/>
      <c r="C44" s="1" t="s">
        <v>127</v>
      </c>
      <c r="D44" s="7"/>
      <c r="E44" s="179"/>
      <c r="F44" s="14"/>
      <c r="G44" s="208"/>
    </row>
    <row r="45" spans="2:7" s="18" customFormat="1" ht="24.65" customHeight="1">
      <c r="B45" s="56">
        <v>1</v>
      </c>
      <c r="C45" s="100" t="s">
        <v>58</v>
      </c>
      <c r="D45" s="107"/>
      <c r="E45" s="176"/>
      <c r="F45" s="116"/>
      <c r="G45" s="207"/>
    </row>
    <row r="46" spans="2:7">
      <c r="B46" s="90"/>
      <c r="C46" s="16" t="s">
        <v>5</v>
      </c>
      <c r="D46" s="113"/>
      <c r="E46" s="173"/>
      <c r="F46" s="206"/>
      <c r="G46" s="205"/>
    </row>
    <row r="47" spans="2:7" ht="52.25" customHeight="1">
      <c r="B47" s="90"/>
      <c r="C47" s="91" t="s">
        <v>45</v>
      </c>
      <c r="D47" s="92"/>
      <c r="E47" s="153"/>
      <c r="F47" s="204"/>
      <c r="G47" s="203"/>
    </row>
    <row r="48" spans="2:7">
      <c r="B48" s="82" t="s">
        <v>43</v>
      </c>
      <c r="C48" s="123" t="s">
        <v>46</v>
      </c>
      <c r="D48" s="92"/>
      <c r="E48" s="153"/>
      <c r="F48" s="204"/>
      <c r="G48" s="203"/>
    </row>
    <row r="49" spans="2:7">
      <c r="B49" s="60"/>
      <c r="C49" s="318" t="s">
        <v>55</v>
      </c>
      <c r="D49" s="108"/>
      <c r="E49" s="153"/>
      <c r="F49" s="204"/>
      <c r="G49" s="203"/>
    </row>
    <row r="50" spans="2:7">
      <c r="B50" s="60"/>
      <c r="C50" s="304"/>
      <c r="D50" s="108"/>
      <c r="E50" s="153"/>
      <c r="F50" s="204"/>
      <c r="G50" s="203"/>
    </row>
    <row r="51" spans="2:7">
      <c r="B51" s="60"/>
      <c r="C51" s="304"/>
      <c r="D51" s="108"/>
      <c r="E51" s="153"/>
      <c r="F51" s="204"/>
      <c r="G51" s="203"/>
    </row>
    <row r="52" spans="2:7" ht="100.25" customHeight="1">
      <c r="B52" s="60"/>
      <c r="C52" s="304"/>
      <c r="D52" s="108"/>
      <c r="E52" s="153"/>
      <c r="F52" s="204"/>
      <c r="G52" s="203"/>
    </row>
    <row r="53" spans="2:7" ht="19.75" customHeight="1">
      <c r="B53" s="61"/>
      <c r="C53" s="102" t="s">
        <v>9</v>
      </c>
      <c r="D53" s="138" t="s">
        <v>52</v>
      </c>
      <c r="E53" s="163">
        <v>1</v>
      </c>
      <c r="F53" s="200"/>
      <c r="G53" s="199">
        <f>F53*E53</f>
        <v>0</v>
      </c>
    </row>
    <row r="54" spans="2:7" ht="25.75" customHeight="1">
      <c r="B54" s="89">
        <v>2</v>
      </c>
      <c r="C54" s="103" t="s">
        <v>59</v>
      </c>
      <c r="D54" s="106"/>
      <c r="E54" s="168"/>
      <c r="F54" s="202"/>
      <c r="G54" s="201"/>
    </row>
    <row r="55" spans="2:7" ht="14">
      <c r="B55" s="111"/>
      <c r="C55" s="15" t="s">
        <v>5</v>
      </c>
      <c r="D55" s="8"/>
      <c r="E55" s="9"/>
      <c r="F55" s="9"/>
      <c r="G55" s="9"/>
    </row>
    <row r="56" spans="2:7" ht="46.25" customHeight="1">
      <c r="B56" s="105"/>
      <c r="C56" s="87" t="s">
        <v>47</v>
      </c>
      <c r="D56" s="125"/>
      <c r="E56" s="125"/>
      <c r="F56" s="125"/>
      <c r="G56" s="125"/>
    </row>
    <row r="57" spans="2:7" ht="17.399999999999999" customHeight="1">
      <c r="B57" s="90" t="s">
        <v>44</v>
      </c>
      <c r="C57" s="123" t="s">
        <v>48</v>
      </c>
      <c r="D57" s="125"/>
      <c r="E57" s="125"/>
      <c r="F57" s="125"/>
      <c r="G57" s="125"/>
    </row>
    <row r="58" spans="2:7" ht="237.65" customHeight="1">
      <c r="B58" s="121" t="s">
        <v>49</v>
      </c>
      <c r="C58" s="126" t="s">
        <v>50</v>
      </c>
      <c r="D58" s="127"/>
      <c r="E58" s="127"/>
      <c r="F58" s="127"/>
      <c r="G58" s="127"/>
    </row>
    <row r="59" spans="2:7">
      <c r="B59" s="105"/>
      <c r="C59" s="128" t="s">
        <v>9</v>
      </c>
      <c r="D59" s="109" t="s">
        <v>8</v>
      </c>
      <c r="E59" s="163"/>
      <c r="F59" s="200"/>
      <c r="G59" s="199">
        <f>F59*E59</f>
        <v>0</v>
      </c>
    </row>
    <row r="60" spans="2:7" ht="128.4" customHeight="1">
      <c r="B60" s="130" t="s">
        <v>51</v>
      </c>
      <c r="C60" s="131" t="s">
        <v>56</v>
      </c>
      <c r="D60" s="132"/>
      <c r="E60" s="127"/>
      <c r="F60" s="127"/>
      <c r="G60" s="127"/>
    </row>
    <row r="61" spans="2:7" ht="25.25" customHeight="1">
      <c r="B61" s="111"/>
      <c r="C61" s="124" t="s">
        <v>79</v>
      </c>
      <c r="D61" s="122" t="s">
        <v>10</v>
      </c>
      <c r="E61" s="198">
        <v>4</v>
      </c>
      <c r="F61" s="214"/>
      <c r="G61" s="139">
        <f>F61*E61</f>
        <v>0</v>
      </c>
    </row>
    <row r="62" spans="2:7" ht="14">
      <c r="B62" s="111"/>
      <c r="C62" s="124" t="s">
        <v>77</v>
      </c>
      <c r="D62" s="122" t="s">
        <v>10</v>
      </c>
      <c r="E62" s="198">
        <v>4</v>
      </c>
      <c r="F62" s="213"/>
      <c r="G62" s="139">
        <f>F62*E62</f>
        <v>0</v>
      </c>
    </row>
    <row r="63" spans="2:7" ht="27" customHeight="1">
      <c r="B63" s="82">
        <v>3</v>
      </c>
      <c r="C63" s="85" t="s">
        <v>57</v>
      </c>
      <c r="D63" s="85"/>
      <c r="E63" s="85"/>
      <c r="F63" s="85"/>
      <c r="G63" s="129"/>
    </row>
    <row r="64" spans="2:7">
      <c r="B64" s="82" t="s">
        <v>53</v>
      </c>
      <c r="C64" s="83" t="s">
        <v>54</v>
      </c>
      <c r="D64" s="86"/>
      <c r="E64" s="153"/>
      <c r="F64" s="197"/>
      <c r="G64" s="196"/>
    </row>
    <row r="65" spans="2:7" ht="225" customHeight="1">
      <c r="B65" s="82"/>
      <c r="C65" s="4" t="s">
        <v>97</v>
      </c>
      <c r="D65" s="86"/>
      <c r="E65" s="153"/>
      <c r="F65" s="197"/>
      <c r="G65" s="196"/>
    </row>
    <row r="66" spans="2:7">
      <c r="B66" s="84"/>
      <c r="C66" s="133" t="s">
        <v>9</v>
      </c>
      <c r="D66" s="134" t="s">
        <v>8</v>
      </c>
      <c r="E66" s="150">
        <v>1</v>
      </c>
      <c r="F66" s="195"/>
      <c r="G66" s="194">
        <f>F66*E66</f>
        <v>0</v>
      </c>
    </row>
    <row r="67" spans="2:7" ht="17.5">
      <c r="B67" s="298" t="s">
        <v>68</v>
      </c>
      <c r="C67" s="299"/>
      <c r="D67" s="300"/>
      <c r="E67" s="300"/>
      <c r="F67" s="301"/>
      <c r="G67" s="147">
        <f>G53+G59+G66+G62+G61</f>
        <v>0</v>
      </c>
    </row>
    <row r="68" spans="2:7">
      <c r="B68" s="94"/>
      <c r="C68" s="95"/>
      <c r="D68" s="96"/>
      <c r="E68" s="146"/>
      <c r="F68" s="97"/>
      <c r="G68" s="145"/>
    </row>
    <row r="69" spans="2:7">
      <c r="B69" s="94"/>
      <c r="C69" s="95"/>
      <c r="D69" s="96"/>
      <c r="E69" s="146"/>
      <c r="F69" s="97"/>
      <c r="G69" s="145"/>
    </row>
    <row r="70" spans="2:7">
      <c r="B70" s="94"/>
      <c r="C70" s="95"/>
      <c r="D70" s="96"/>
      <c r="E70" s="146"/>
      <c r="F70" s="97"/>
      <c r="G70" s="145"/>
    </row>
    <row r="71" spans="2:7">
      <c r="B71" s="94"/>
      <c r="C71" s="95"/>
      <c r="D71" s="96"/>
      <c r="E71" s="146"/>
      <c r="F71" s="97"/>
      <c r="G71" s="145"/>
    </row>
    <row r="72" spans="2:7">
      <c r="B72" s="94"/>
      <c r="C72" s="95"/>
      <c r="D72" s="96"/>
      <c r="E72" s="146"/>
      <c r="F72" s="97"/>
      <c r="G72" s="145"/>
    </row>
    <row r="73" spans="2:7">
      <c r="B73" s="94"/>
      <c r="C73" s="95"/>
      <c r="D73" s="96"/>
      <c r="E73" s="146"/>
      <c r="F73" s="97"/>
      <c r="G73" s="145"/>
    </row>
    <row r="74" spans="2:7">
      <c r="B74" s="94"/>
      <c r="C74" s="95"/>
      <c r="D74" s="96"/>
      <c r="E74" s="146"/>
      <c r="F74" s="97"/>
      <c r="G74" s="145"/>
    </row>
    <row r="75" spans="2:7">
      <c r="B75" s="94"/>
      <c r="C75" s="95"/>
      <c r="D75" s="96"/>
      <c r="E75" s="146"/>
      <c r="F75" s="97"/>
      <c r="G75" s="145"/>
    </row>
    <row r="76" spans="2:7">
      <c r="B76" s="94"/>
      <c r="C76" s="95"/>
      <c r="D76" s="96"/>
      <c r="E76" s="146"/>
      <c r="F76" s="97"/>
      <c r="G76" s="145"/>
    </row>
    <row r="77" spans="2:7">
      <c r="B77" s="94"/>
      <c r="C77" s="95"/>
      <c r="D77" s="96"/>
      <c r="E77" s="146"/>
      <c r="F77" s="97"/>
      <c r="G77" s="145"/>
    </row>
    <row r="78" spans="2:7">
      <c r="B78" s="94"/>
      <c r="C78" s="95"/>
      <c r="D78" s="96"/>
      <c r="E78" s="146"/>
      <c r="F78" s="97"/>
      <c r="G78" s="145"/>
    </row>
    <row r="79" spans="2:7">
      <c r="B79" s="94"/>
      <c r="C79" s="95"/>
      <c r="D79" s="96"/>
      <c r="E79" s="146"/>
      <c r="F79" s="97"/>
      <c r="G79" s="145"/>
    </row>
    <row r="80" spans="2:7">
      <c r="B80" s="94"/>
      <c r="C80" s="95"/>
      <c r="D80" s="96"/>
      <c r="E80" s="146"/>
      <c r="F80" s="97"/>
      <c r="G80" s="145"/>
    </row>
    <row r="81" spans="2:7">
      <c r="B81" s="94"/>
      <c r="C81" s="95"/>
      <c r="D81" s="96"/>
      <c r="E81" s="146"/>
      <c r="F81" s="97"/>
      <c r="G81" s="145"/>
    </row>
    <row r="82" spans="2:7">
      <c r="B82" s="94"/>
      <c r="C82" s="95"/>
      <c r="D82" s="96"/>
      <c r="E82" s="146"/>
      <c r="F82" s="97"/>
      <c r="G82" s="145"/>
    </row>
    <row r="83" spans="2:7">
      <c r="B83" s="94"/>
      <c r="C83" s="95"/>
      <c r="D83" s="96"/>
      <c r="E83" s="146"/>
      <c r="F83" s="97"/>
      <c r="G83" s="145"/>
    </row>
    <row r="84" spans="2:7">
      <c r="B84" s="94"/>
      <c r="C84" s="95"/>
      <c r="D84" s="96"/>
      <c r="E84" s="146"/>
      <c r="F84" s="97"/>
      <c r="G84" s="145"/>
    </row>
    <row r="85" spans="2:7">
      <c r="B85" s="94"/>
      <c r="C85" s="95"/>
      <c r="D85" s="96"/>
      <c r="E85" s="146"/>
      <c r="F85" s="97"/>
      <c r="G85" s="145"/>
    </row>
    <row r="86" spans="2:7">
      <c r="B86" s="94"/>
      <c r="C86" s="95"/>
      <c r="D86" s="96"/>
      <c r="E86" s="146"/>
      <c r="F86" s="97"/>
      <c r="G86" s="145"/>
    </row>
    <row r="87" spans="2:7">
      <c r="B87" s="94"/>
      <c r="C87" s="95"/>
      <c r="D87" s="96"/>
      <c r="E87" s="146"/>
      <c r="F87" s="97"/>
      <c r="G87" s="145"/>
    </row>
    <row r="88" spans="2:7">
      <c r="B88" s="94"/>
      <c r="C88" s="95"/>
      <c r="D88" s="96"/>
      <c r="E88" s="146"/>
      <c r="F88" s="97"/>
      <c r="G88" s="145"/>
    </row>
    <row r="89" spans="2:7">
      <c r="B89" s="94"/>
      <c r="C89" s="95"/>
      <c r="D89" s="96"/>
      <c r="E89" s="146"/>
      <c r="F89" s="97"/>
      <c r="G89" s="145"/>
    </row>
    <row r="90" spans="2:7">
      <c r="B90" s="94"/>
      <c r="C90" s="95"/>
      <c r="D90" s="96"/>
      <c r="E90" s="146"/>
      <c r="F90" s="97"/>
      <c r="G90" s="145"/>
    </row>
    <row r="91" spans="2:7">
      <c r="B91" s="94"/>
      <c r="C91" s="95"/>
      <c r="D91" s="96"/>
      <c r="E91" s="146"/>
      <c r="F91" s="97"/>
      <c r="G91" s="145"/>
    </row>
    <row r="92" spans="2:7">
      <c r="B92" s="94"/>
      <c r="C92" s="95"/>
      <c r="D92" s="96"/>
      <c r="E92" s="146"/>
      <c r="F92" s="97"/>
      <c r="G92" s="145"/>
    </row>
    <row r="93" spans="2:7">
      <c r="B93" s="94"/>
      <c r="C93" s="95"/>
      <c r="D93" s="96"/>
      <c r="E93" s="146"/>
      <c r="F93" s="97"/>
      <c r="G93" s="145"/>
    </row>
    <row r="94" spans="2:7">
      <c r="B94" s="94"/>
      <c r="C94" s="95"/>
      <c r="D94" s="96"/>
      <c r="E94" s="146"/>
      <c r="F94" s="97"/>
      <c r="G94" s="145"/>
    </row>
    <row r="95" spans="2:7">
      <c r="B95" s="94"/>
      <c r="C95" s="95"/>
      <c r="D95" s="96"/>
      <c r="E95" s="146"/>
      <c r="F95" s="97"/>
      <c r="G95" s="145"/>
    </row>
    <row r="96" spans="2:7">
      <c r="B96" s="94"/>
      <c r="C96" s="95"/>
      <c r="D96" s="96"/>
      <c r="E96" s="146"/>
      <c r="F96" s="97"/>
      <c r="G96" s="145"/>
    </row>
    <row r="97" spans="2:7">
      <c r="B97" s="94"/>
      <c r="C97" s="95"/>
      <c r="D97" s="96"/>
      <c r="E97" s="146"/>
      <c r="F97" s="97"/>
      <c r="G97" s="145"/>
    </row>
    <row r="98" spans="2:7">
      <c r="B98" s="94"/>
      <c r="C98" s="95"/>
      <c r="D98" s="96"/>
      <c r="E98" s="146"/>
      <c r="F98" s="97"/>
      <c r="G98" s="145"/>
    </row>
    <row r="99" spans="2:7">
      <c r="B99" s="94"/>
      <c r="C99" s="95"/>
      <c r="D99" s="96"/>
      <c r="E99" s="146"/>
      <c r="F99" s="97"/>
      <c r="G99" s="145"/>
    </row>
    <row r="100" spans="2:7">
      <c r="B100" s="94"/>
      <c r="C100" s="95"/>
      <c r="D100" s="96"/>
      <c r="E100" s="146"/>
      <c r="F100" s="97"/>
      <c r="G100" s="145"/>
    </row>
    <row r="101" spans="2:7">
      <c r="B101" s="94"/>
      <c r="C101" s="95"/>
      <c r="D101" s="96"/>
      <c r="E101" s="146"/>
      <c r="F101" s="97"/>
      <c r="G101" s="145"/>
    </row>
    <row r="102" spans="2:7">
      <c r="B102" s="94"/>
      <c r="C102" s="95"/>
      <c r="D102" s="96"/>
      <c r="E102" s="146"/>
      <c r="F102" s="97"/>
      <c r="G102" s="145"/>
    </row>
    <row r="103" spans="2:7">
      <c r="B103" s="94"/>
      <c r="C103" s="95"/>
      <c r="D103" s="96"/>
      <c r="E103" s="146"/>
      <c r="F103" s="97"/>
      <c r="G103" s="145"/>
    </row>
    <row r="104" spans="2:7">
      <c r="B104" s="94"/>
      <c r="C104" s="95"/>
      <c r="D104" s="96"/>
      <c r="E104" s="146"/>
      <c r="F104" s="97"/>
      <c r="G104" s="145"/>
    </row>
  </sheetData>
  <mergeCells count="37">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3:G13"/>
    <mergeCell ref="B14:G14"/>
    <mergeCell ref="B22:G22"/>
    <mergeCell ref="C23:E23"/>
    <mergeCell ref="F23:G23"/>
    <mergeCell ref="D15:G15"/>
    <mergeCell ref="D16:G16"/>
    <mergeCell ref="D17:G17"/>
    <mergeCell ref="D18:G18"/>
    <mergeCell ref="D19:G19"/>
    <mergeCell ref="C49:C52"/>
    <mergeCell ref="B67:F67"/>
    <mergeCell ref="C24:E24"/>
    <mergeCell ref="F24:G24"/>
    <mergeCell ref="B29:G29"/>
    <mergeCell ref="B25:E25"/>
    <mergeCell ref="F25:G25"/>
    <mergeCell ref="B26:E26"/>
    <mergeCell ref="F26:G26"/>
    <mergeCell ref="B27:E27"/>
    <mergeCell ref="F27:G27"/>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7" min="1" max="5" man="1"/>
    <brk id="44" min="1" max="5" man="1"/>
    <brk id="62"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11</vt:i4>
      </vt:variant>
    </vt:vector>
  </HeadingPairs>
  <TitlesOfParts>
    <vt:vector size="22" baseType="lpstr">
      <vt:lpstr>2b DPGF ENERGIE Recap</vt:lpstr>
      <vt:lpstr>2b1</vt:lpstr>
      <vt:lpstr>2b2</vt:lpstr>
      <vt:lpstr>2b3</vt:lpstr>
      <vt:lpstr>2b4</vt:lpstr>
      <vt:lpstr>2b5</vt:lpstr>
      <vt:lpstr>2b6 TO</vt:lpstr>
      <vt:lpstr>2b7</vt:lpstr>
      <vt:lpstr>2b8</vt:lpstr>
      <vt:lpstr>2b9</vt:lpstr>
      <vt:lpstr>2b10</vt:lpstr>
      <vt:lpstr>'2b DPGF ENERGIE Recap'!Zone_d_impression</vt:lpstr>
      <vt:lpstr>'2b1'!Zone_d_impression</vt:lpstr>
      <vt:lpstr>'2b10'!Zone_d_impression</vt:lpstr>
      <vt:lpstr>'2b2'!Zone_d_impression</vt:lpstr>
      <vt:lpstr>'2b3'!Zone_d_impression</vt:lpstr>
      <vt:lpstr>'2b4'!Zone_d_impression</vt:lpstr>
      <vt:lpstr>'2b5'!Zone_d_impression</vt:lpstr>
      <vt:lpstr>'2b6 TO'!Zone_d_impression</vt:lpstr>
      <vt:lpstr>'2b7'!Zone_d_impression</vt:lpstr>
      <vt:lpstr>'2b8'!Zone_d_impression</vt:lpstr>
      <vt:lpstr>'2b9'!Zone_d_impression</vt:lpstr>
    </vt:vector>
  </TitlesOfParts>
  <Company>ARCHITECTE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Packard Bell NEC</dc:creator>
  <cp:lastModifiedBy>chilove.celestin</cp:lastModifiedBy>
  <cp:lastPrinted>2024-03-13T14:26:43Z</cp:lastPrinted>
  <dcterms:created xsi:type="dcterms:W3CDTF">1999-07-03T09:23:50Z</dcterms:created>
  <dcterms:modified xsi:type="dcterms:W3CDTF">2025-02-14T19:10:34Z</dcterms:modified>
</cp:coreProperties>
</file>