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chilove.celestin\OneDrive\Documents\Expertise France\ACHATS\TRAVAUX Activités 1.3.4&amp;5&amp;6\DCE\Vrai DCE\Annexe 2a DPGF LOT 1\"/>
    </mc:Choice>
  </mc:AlternateContent>
  <bookViews>
    <workbookView xWindow="-110" yWindow="-110" windowWidth="23260" windowHeight="12460" firstSheet="1" activeTab="1"/>
  </bookViews>
  <sheets>
    <sheet name="2a DPGF ACC STR EVLP Recap " sheetId="11" r:id="rId1"/>
    <sheet name="2a1" sheetId="1" r:id="rId2"/>
    <sheet name="2a2" sheetId="2" r:id="rId3"/>
    <sheet name="2a3" sheetId="3" r:id="rId4"/>
    <sheet name="2a4" sheetId="4" r:id="rId5"/>
    <sheet name="2a5" sheetId="5" r:id="rId6"/>
    <sheet name="2a6 TF TO" sheetId="6" r:id="rId7"/>
    <sheet name="2a7" sheetId="7" r:id="rId8"/>
    <sheet name="2a8" sheetId="8" r:id="rId9"/>
    <sheet name="2a9" sheetId="9" r:id="rId10"/>
    <sheet name="2a10" sheetId="10" r:id="rId11"/>
  </sheets>
  <definedNames>
    <definedName name="_Toc159851935" localSheetId="0">'2a DPGF ACC STR EVLP Recap '!#REF!</definedName>
    <definedName name="_Toc159851935" localSheetId="1">'2a1'!#REF!</definedName>
    <definedName name="_Toc159851935" localSheetId="10">'2a10'!#REF!</definedName>
    <definedName name="_Toc159851935" localSheetId="2">'2a2'!#REF!</definedName>
    <definedName name="_Toc159851935" localSheetId="3">'2a3'!#REF!</definedName>
    <definedName name="_Toc159851935" localSheetId="4">'2a4'!#REF!</definedName>
    <definedName name="_Toc159851935" localSheetId="5">'2a5'!#REF!</definedName>
    <definedName name="_Toc159851935" localSheetId="6">'2a6 TF TO'!#REF!</definedName>
    <definedName name="_Toc159851935" localSheetId="7">'2a7'!#REF!</definedName>
    <definedName name="_Toc159851935" localSheetId="8">'2a8'!#REF!</definedName>
    <definedName name="_Toc159851935" localSheetId="9">'2a9'!#REF!</definedName>
    <definedName name="_Toc159921158" localSheetId="0">'2a DPGF ACC STR EVLP Recap '!#REF!</definedName>
    <definedName name="_Toc159921158" localSheetId="1">'2a1'!#REF!</definedName>
    <definedName name="_Toc159921158" localSheetId="10">'2a10'!$C$137</definedName>
    <definedName name="_Toc159921158" localSheetId="2">'2a2'!$C$110</definedName>
    <definedName name="_Toc159921158" localSheetId="3">'2a3'!$C$108</definedName>
    <definedName name="_Toc159921158" localSheetId="4">'2a4'!$C$127</definedName>
    <definedName name="_Toc159921158" localSheetId="5">'2a5'!$C$110</definedName>
    <definedName name="_Toc159921158" localSheetId="6">'2a6 TF TO'!$C$154</definedName>
    <definedName name="_Toc159921158" localSheetId="7">'2a7'!#REF!</definedName>
    <definedName name="_Toc159921158" localSheetId="8">'2a8'!$C$137</definedName>
    <definedName name="_Toc159921158" localSheetId="9">'2a9'!$C$139</definedName>
    <definedName name="_Toc159948043" localSheetId="0">'2a DPGF ACC STR EVLP Recap '!#REF!</definedName>
    <definedName name="_Toc159948043" localSheetId="1">'2a1'!#REF!</definedName>
    <definedName name="_Toc159948043" localSheetId="10">'2a10'!#REF!</definedName>
    <definedName name="_Toc159948043" localSheetId="2">'2a2'!#REF!</definedName>
    <definedName name="_Toc159948043" localSheetId="3">'2a3'!#REF!</definedName>
    <definedName name="_Toc159948043" localSheetId="4">'2a4'!#REF!</definedName>
    <definedName name="_Toc159948043" localSheetId="5">'2a5'!#REF!</definedName>
    <definedName name="_Toc159948043" localSheetId="6">'2a6 TF TO'!#REF!</definedName>
    <definedName name="_Toc159948043" localSheetId="7">'2a7'!#REF!</definedName>
    <definedName name="_Toc159948043" localSheetId="8">'2a8'!#REF!</definedName>
    <definedName name="_Toc159948043" localSheetId="9">'2a9'!#REF!</definedName>
    <definedName name="_xlnm.Print_Area" localSheetId="0">'2a DPGF ACC STR EVLP Recap '!$B$1:$G$28</definedName>
    <definedName name="_xlnm.Print_Area" localSheetId="1">'2a1'!$B$1:$G$330</definedName>
    <definedName name="_xlnm.Print_Area" localSheetId="10">'2a10'!$B$1:$G$193</definedName>
    <definedName name="_xlnm.Print_Area" localSheetId="2">'2a2'!$B$1:$G$246</definedName>
    <definedName name="_xlnm.Print_Area" localSheetId="3">'2a3'!$B$1:$G$212</definedName>
    <definedName name="_xlnm.Print_Area" localSheetId="4">'2a4'!$B$1:$G$238</definedName>
    <definedName name="_xlnm.Print_Area" localSheetId="5">'2a5'!$B$1:$G$223</definedName>
    <definedName name="_xlnm.Print_Area" localSheetId="6">'2a6 TF TO'!$B$1:$G$224</definedName>
    <definedName name="_xlnm.Print_Area" localSheetId="7">'2a7'!$B$1:$G$164</definedName>
    <definedName name="_xlnm.Print_Area" localSheetId="8">'2a8'!$B$1:$G$256</definedName>
    <definedName name="_xlnm.Print_Area" localSheetId="9">'2a9'!$B$1:$G$234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11" l="1"/>
  <c r="G90" i="6"/>
  <c r="G88" i="6"/>
  <c r="G86" i="6"/>
  <c r="G80" i="6"/>
  <c r="E74" i="6"/>
  <c r="G74" i="6" s="1"/>
  <c r="G71" i="6"/>
  <c r="G66" i="6"/>
  <c r="G61" i="6"/>
  <c r="G52" i="6"/>
  <c r="G55" i="6" s="1"/>
  <c r="F24" i="6" s="1"/>
  <c r="F25" i="6" s="1"/>
  <c r="F18" i="11" s="1"/>
  <c r="F26" i="6" l="1"/>
  <c r="F27" i="6" s="1"/>
  <c r="G91" i="6"/>
  <c r="F29" i="6" s="1"/>
  <c r="G329" i="1" l="1"/>
  <c r="G326" i="1"/>
  <c r="G322" i="1"/>
  <c r="G318" i="1"/>
  <c r="G315" i="1"/>
  <c r="G312" i="1"/>
  <c r="G309" i="1"/>
  <c r="G306" i="1"/>
  <c r="G303" i="1"/>
  <c r="G300" i="1"/>
  <c r="G295" i="1"/>
  <c r="G293" i="1"/>
  <c r="G285" i="1"/>
  <c r="G283" i="1"/>
  <c r="G277" i="1"/>
  <c r="G274" i="1"/>
  <c r="G271" i="1"/>
  <c r="G268" i="1"/>
  <c r="G262" i="1"/>
  <c r="G259" i="1"/>
  <c r="G254" i="1"/>
  <c r="G249" i="1"/>
  <c r="G244" i="1"/>
  <c r="G239" i="1"/>
  <c r="G233" i="1"/>
  <c r="G229" i="1"/>
  <c r="G227" i="1"/>
  <c r="G224" i="1"/>
  <c r="G221" i="1"/>
  <c r="G218" i="1"/>
  <c r="G215" i="1"/>
  <c r="G212" i="1"/>
  <c r="G207" i="1"/>
  <c r="G203" i="1"/>
  <c r="G197" i="1"/>
  <c r="G192" i="1"/>
  <c r="G182" i="1"/>
  <c r="G174" i="1"/>
  <c r="G171" i="1"/>
  <c r="G168" i="1"/>
  <c r="G165" i="1"/>
  <c r="G162" i="1"/>
  <c r="G159" i="1"/>
  <c r="G156" i="1"/>
  <c r="G151" i="1"/>
  <c r="G148" i="1"/>
  <c r="G145" i="1"/>
  <c r="G142" i="1"/>
  <c r="G132" i="1"/>
  <c r="G129" i="1"/>
  <c r="G126" i="1"/>
  <c r="G123" i="1"/>
  <c r="G120" i="1"/>
  <c r="G114" i="1"/>
  <c r="G111" i="1"/>
  <c r="G108" i="1"/>
  <c r="G102" i="1"/>
  <c r="G99" i="1"/>
  <c r="G96" i="1"/>
  <c r="G93" i="1"/>
  <c r="G90" i="1"/>
  <c r="G87" i="1"/>
  <c r="G84" i="1"/>
  <c r="G81" i="1"/>
  <c r="G78" i="1"/>
  <c r="G75" i="1"/>
  <c r="G72" i="1"/>
  <c r="G69" i="1"/>
  <c r="G64" i="1"/>
  <c r="G55" i="1"/>
  <c r="G330" i="1" l="1"/>
  <c r="F26" i="1" s="1"/>
  <c r="G245" i="1"/>
  <c r="F24" i="1" s="1"/>
  <c r="G286" i="1"/>
  <c r="F25" i="1" s="1"/>
  <c r="F26" i="10" l="1"/>
  <c r="F27" i="9"/>
  <c r="F27" i="8"/>
  <c r="F26" i="7"/>
  <c r="F31" i="6"/>
  <c r="F24" i="11" s="1"/>
  <c r="F27" i="5"/>
  <c r="F27" i="4"/>
  <c r="F27" i="3"/>
  <c r="F27" i="1"/>
  <c r="C24" i="11"/>
  <c r="C22" i="11" l="1"/>
  <c r="C21" i="11"/>
  <c r="C20" i="11"/>
  <c r="C19" i="11"/>
  <c r="C17" i="11"/>
  <c r="C16" i="11"/>
  <c r="C15" i="11"/>
  <c r="C14" i="11"/>
  <c r="C13" i="11"/>
  <c r="G56" i="10" l="1"/>
  <c r="G63" i="10"/>
  <c r="G72" i="10"/>
  <c r="G78" i="10"/>
  <c r="G81" i="10"/>
  <c r="G84" i="10"/>
  <c r="G87" i="10"/>
  <c r="G90" i="10"/>
  <c r="G98" i="10"/>
  <c r="G107" i="10"/>
  <c r="G113" i="10"/>
  <c r="G119" i="10"/>
  <c r="G130" i="10"/>
  <c r="G136" i="10"/>
  <c r="G140" i="10"/>
  <c r="G145" i="10"/>
  <c r="G148" i="10"/>
  <c r="G151" i="10"/>
  <c r="G154" i="10"/>
  <c r="G158" i="10"/>
  <c r="G161" i="10"/>
  <c r="G163" i="10"/>
  <c r="G169" i="10"/>
  <c r="G174" i="10"/>
  <c r="G181" i="10"/>
  <c r="G185" i="10"/>
  <c r="G188" i="10"/>
  <c r="G192" i="10"/>
  <c r="G175" i="10" l="1"/>
  <c r="F24" i="10" s="1"/>
  <c r="F27" i="10"/>
  <c r="F28" i="10" s="1"/>
  <c r="F22" i="11"/>
  <c r="G193" i="10"/>
  <c r="F25" i="10" s="1"/>
  <c r="G57" i="9"/>
  <c r="G63" i="9"/>
  <c r="G72" i="9"/>
  <c r="G78" i="9"/>
  <c r="G81" i="9"/>
  <c r="G84" i="9"/>
  <c r="G87" i="9"/>
  <c r="G90" i="9"/>
  <c r="G100" i="9"/>
  <c r="G108" i="9"/>
  <c r="G117" i="9"/>
  <c r="G123" i="9"/>
  <c r="G132" i="9"/>
  <c r="G138" i="9"/>
  <c r="G142" i="9"/>
  <c r="G148" i="9"/>
  <c r="G153" i="9"/>
  <c r="G156" i="9"/>
  <c r="G159" i="9"/>
  <c r="G162" i="9"/>
  <c r="G166" i="9"/>
  <c r="G169" i="9"/>
  <c r="G171" i="9"/>
  <c r="G175" i="9"/>
  <c r="G181" i="9"/>
  <c r="G186" i="9"/>
  <c r="G191" i="9"/>
  <c r="G196" i="9"/>
  <c r="G201" i="9"/>
  <c r="E204" i="9"/>
  <c r="G204" i="9"/>
  <c r="G210" i="9"/>
  <c r="G216" i="9"/>
  <c r="G218" i="9"/>
  <c r="G225" i="9"/>
  <c r="G227" i="9"/>
  <c r="G231" i="9"/>
  <c r="G233" i="9"/>
  <c r="G234" i="9" l="1"/>
  <c r="F26" i="9" s="1"/>
  <c r="G187" i="9"/>
  <c r="F24" i="9" s="1"/>
  <c r="G219" i="9"/>
  <c r="F25" i="9" s="1"/>
  <c r="G53" i="8"/>
  <c r="G58" i="8"/>
  <c r="G67" i="8"/>
  <c r="G73" i="8"/>
  <c r="G76" i="8"/>
  <c r="G79" i="8"/>
  <c r="G82" i="8"/>
  <c r="G85" i="8"/>
  <c r="G89" i="8"/>
  <c r="G91" i="8"/>
  <c r="G94" i="8"/>
  <c r="G96" i="8"/>
  <c r="G112" i="8"/>
  <c r="G115" i="8"/>
  <c r="G121" i="8"/>
  <c r="G130" i="8"/>
  <c r="G136" i="8"/>
  <c r="G140" i="8"/>
  <c r="G145" i="8"/>
  <c r="G150" i="8"/>
  <c r="G153" i="8"/>
  <c r="G156" i="8"/>
  <c r="G159" i="8"/>
  <c r="G163" i="8"/>
  <c r="G166" i="8"/>
  <c r="G168" i="8"/>
  <c r="G171" i="8"/>
  <c r="G177" i="8"/>
  <c r="G182" i="8"/>
  <c r="G187" i="8"/>
  <c r="G192" i="8"/>
  <c r="G197" i="8"/>
  <c r="G200" i="8"/>
  <c r="G206" i="8"/>
  <c r="G209" i="8"/>
  <c r="G212" i="8"/>
  <c r="G215" i="8"/>
  <c r="G221" i="8"/>
  <c r="G223" i="8"/>
  <c r="G224" i="8"/>
  <c r="G231" i="8"/>
  <c r="G236" i="8"/>
  <c r="G239" i="8"/>
  <c r="G242" i="8"/>
  <c r="G246" i="8"/>
  <c r="G249" i="8"/>
  <c r="G253" i="8"/>
  <c r="G254" i="8"/>
  <c r="G255" i="8"/>
  <c r="G225" i="8" l="1"/>
  <c r="F25" i="8" s="1"/>
  <c r="G256" i="8"/>
  <c r="F26" i="8" s="1"/>
  <c r="F28" i="9"/>
  <c r="F29" i="9" s="1"/>
  <c r="F21" i="11"/>
  <c r="G183" i="8"/>
  <c r="F24" i="8" s="1"/>
  <c r="G50" i="7"/>
  <c r="G56" i="7"/>
  <c r="G59" i="7"/>
  <c r="G62" i="7"/>
  <c r="G65" i="7"/>
  <c r="G68" i="7"/>
  <c r="G74" i="7"/>
  <c r="G80" i="7"/>
  <c r="G89" i="7"/>
  <c r="G94" i="7"/>
  <c r="G97" i="7"/>
  <c r="G100" i="7"/>
  <c r="G103" i="7"/>
  <c r="G107" i="7"/>
  <c r="G110" i="7"/>
  <c r="G112" i="7"/>
  <c r="G115" i="7"/>
  <c r="G121" i="7"/>
  <c r="G126" i="7"/>
  <c r="G133" i="7"/>
  <c r="G135" i="7"/>
  <c r="G140" i="7"/>
  <c r="G143" i="7"/>
  <c r="G146" i="7"/>
  <c r="G149" i="7"/>
  <c r="G153" i="7"/>
  <c r="G156" i="7"/>
  <c r="G160" i="7"/>
  <c r="G161" i="7"/>
  <c r="G162" i="7"/>
  <c r="G163" i="7"/>
  <c r="F28" i="8" l="1"/>
  <c r="F29" i="8" s="1"/>
  <c r="F20" i="11"/>
  <c r="G127" i="7"/>
  <c r="F24" i="7" s="1"/>
  <c r="G164" i="7"/>
  <c r="F25" i="7" s="1"/>
  <c r="G111" i="6"/>
  <c r="G114" i="6"/>
  <c r="G117" i="6"/>
  <c r="G120" i="6"/>
  <c r="G123" i="6"/>
  <c r="G131" i="6"/>
  <c r="G137" i="6"/>
  <c r="G144" i="6"/>
  <c r="G153" i="6"/>
  <c r="G157" i="6"/>
  <c r="G162" i="6"/>
  <c r="G165" i="6"/>
  <c r="G168" i="6"/>
  <c r="G171" i="6"/>
  <c r="G175" i="6"/>
  <c r="G178" i="6"/>
  <c r="G180" i="6"/>
  <c r="G184" i="6"/>
  <c r="G190" i="6"/>
  <c r="G195" i="6"/>
  <c r="G203" i="6"/>
  <c r="G207" i="6"/>
  <c r="G211" i="6"/>
  <c r="G215" i="6"/>
  <c r="G218" i="6"/>
  <c r="G222" i="6"/>
  <c r="G223" i="6"/>
  <c r="G224" i="6" l="1"/>
  <c r="F30" i="6" s="1"/>
  <c r="F27" i="7"/>
  <c r="F28" i="7" s="1"/>
  <c r="F19" i="11"/>
  <c r="G196" i="6"/>
  <c r="F28" i="6" s="1"/>
  <c r="G54" i="5"/>
  <c r="G63" i="5"/>
  <c r="G68" i="5"/>
  <c r="G74" i="5"/>
  <c r="G77" i="5"/>
  <c r="G80" i="5"/>
  <c r="G83" i="5"/>
  <c r="G86" i="5"/>
  <c r="G92" i="5"/>
  <c r="G100" i="5"/>
  <c r="G109" i="5"/>
  <c r="G113" i="5"/>
  <c r="G118" i="5"/>
  <c r="G121" i="5"/>
  <c r="G124" i="5"/>
  <c r="G127" i="5"/>
  <c r="G131" i="5"/>
  <c r="G134" i="5"/>
  <c r="G136" i="5"/>
  <c r="G140" i="5"/>
  <c r="G146" i="5"/>
  <c r="G151" i="5"/>
  <c r="G157" i="5"/>
  <c r="G162" i="5"/>
  <c r="G165" i="5"/>
  <c r="G170" i="5"/>
  <c r="G173" i="5"/>
  <c r="G179" i="5"/>
  <c r="G182" i="5"/>
  <c r="G185" i="5"/>
  <c r="G188" i="5"/>
  <c r="G194" i="5"/>
  <c r="G196" i="5"/>
  <c r="G203" i="5"/>
  <c r="G205" i="5"/>
  <c r="G211" i="5"/>
  <c r="G214" i="5"/>
  <c r="G218" i="5"/>
  <c r="G219" i="5"/>
  <c r="G220" i="5"/>
  <c r="G221" i="5"/>
  <c r="G222" i="5"/>
  <c r="G152" i="5" l="1"/>
  <c r="F24" i="5" s="1"/>
  <c r="F32" i="6"/>
  <c r="F33" i="6" s="1"/>
  <c r="F25" i="11"/>
  <c r="G223" i="5"/>
  <c r="F26" i="5" s="1"/>
  <c r="G197" i="5"/>
  <c r="F25" i="5" s="1"/>
  <c r="G54" i="4"/>
  <c r="G63" i="4"/>
  <c r="G70" i="4"/>
  <c r="G75" i="4"/>
  <c r="G82" i="4"/>
  <c r="G88" i="4"/>
  <c r="G91" i="4"/>
  <c r="G94" i="4"/>
  <c r="G97" i="4"/>
  <c r="G100" i="4"/>
  <c r="G106" i="4"/>
  <c r="G111" i="4"/>
  <c r="G126" i="4"/>
  <c r="G130" i="4"/>
  <c r="G135" i="4"/>
  <c r="G138" i="4"/>
  <c r="G141" i="4"/>
  <c r="G144" i="4"/>
  <c r="G148" i="4"/>
  <c r="G151" i="4"/>
  <c r="G153" i="4"/>
  <c r="G157" i="4"/>
  <c r="G163" i="4"/>
  <c r="G168" i="4"/>
  <c r="G174" i="4"/>
  <c r="G179" i="4"/>
  <c r="G184" i="4"/>
  <c r="G187" i="4"/>
  <c r="G193" i="4"/>
  <c r="G196" i="4"/>
  <c r="G199" i="4"/>
  <c r="G202" i="4"/>
  <c r="G208" i="4"/>
  <c r="G210" i="4"/>
  <c r="G211" i="4"/>
  <c r="G218" i="4"/>
  <c r="G220" i="4"/>
  <c r="G225" i="4"/>
  <c r="G226" i="4"/>
  <c r="G230" i="4"/>
  <c r="G233" i="4"/>
  <c r="G237" i="4"/>
  <c r="G169" i="4" l="1"/>
  <c r="F24" i="4" s="1"/>
  <c r="F28" i="5"/>
  <c r="F29" i="5" s="1"/>
  <c r="F17" i="11"/>
  <c r="G238" i="4"/>
  <c r="F26" i="4" s="1"/>
  <c r="G212" i="4"/>
  <c r="F25" i="4" s="1"/>
  <c r="G54" i="3"/>
  <c r="G63" i="3"/>
  <c r="G69" i="3"/>
  <c r="G75" i="3"/>
  <c r="G78" i="3"/>
  <c r="G81" i="3"/>
  <c r="G84" i="3"/>
  <c r="G87" i="3"/>
  <c r="G93" i="3"/>
  <c r="G98" i="3"/>
  <c r="G107" i="3"/>
  <c r="G111" i="3"/>
  <c r="G116" i="3"/>
  <c r="G119" i="3"/>
  <c r="G122" i="3"/>
  <c r="G125" i="3"/>
  <c r="G129" i="3"/>
  <c r="G132" i="3"/>
  <c r="G134" i="3"/>
  <c r="G138" i="3"/>
  <c r="G144" i="3"/>
  <c r="G149" i="3"/>
  <c r="G154" i="3"/>
  <c r="G159" i="3"/>
  <c r="G164" i="3"/>
  <c r="G167" i="3"/>
  <c r="G173" i="3"/>
  <c r="G176" i="3"/>
  <c r="G179" i="3"/>
  <c r="G182" i="3"/>
  <c r="G188" i="3"/>
  <c r="G190" i="3"/>
  <c r="G197" i="3"/>
  <c r="G199" i="3"/>
  <c r="G203" i="3"/>
  <c r="G205" i="3"/>
  <c r="G211" i="3"/>
  <c r="G212" i="3" l="1"/>
  <c r="F26" i="3" s="1"/>
  <c r="G150" i="3"/>
  <c r="F24" i="3" s="1"/>
  <c r="F28" i="4"/>
  <c r="F29" i="4" s="1"/>
  <c r="F16" i="11"/>
  <c r="G191" i="3"/>
  <c r="F25" i="3" s="1"/>
  <c r="G53" i="2"/>
  <c r="G57" i="2"/>
  <c r="G66" i="2"/>
  <c r="G72" i="2"/>
  <c r="G75" i="2"/>
  <c r="G78" i="2"/>
  <c r="G81" i="2"/>
  <c r="G84" i="2"/>
  <c r="G92" i="2"/>
  <c r="G98" i="2"/>
  <c r="G103" i="2"/>
  <c r="G109" i="2"/>
  <c r="G113" i="2"/>
  <c r="G119" i="2"/>
  <c r="G124" i="2"/>
  <c r="G127" i="2"/>
  <c r="G130" i="2"/>
  <c r="G133" i="2"/>
  <c r="G137" i="2"/>
  <c r="G140" i="2"/>
  <c r="G142" i="2"/>
  <c r="G145" i="2"/>
  <c r="G151" i="2"/>
  <c r="G156" i="2"/>
  <c r="G161" i="2"/>
  <c r="G166" i="2"/>
  <c r="G171" i="2"/>
  <c r="G174" i="2"/>
  <c r="G180" i="2"/>
  <c r="G183" i="2"/>
  <c r="G186" i="2"/>
  <c r="G189" i="2"/>
  <c r="G195" i="2"/>
  <c r="G197" i="2"/>
  <c r="G204" i="2"/>
  <c r="G206" i="2"/>
  <c r="G210" i="2"/>
  <c r="G215" i="2"/>
  <c r="G218" i="2"/>
  <c r="G221" i="2"/>
  <c r="G224" i="2"/>
  <c r="G227" i="2"/>
  <c r="G230" i="2"/>
  <c r="G234" i="2"/>
  <c r="G237" i="2"/>
  <c r="G241" i="2"/>
  <c r="G242" i="2"/>
  <c r="G243" i="2"/>
  <c r="G244" i="2"/>
  <c r="G245" i="2"/>
  <c r="F28" i="3" l="1"/>
  <c r="F29" i="3" s="1"/>
  <c r="F15" i="11"/>
  <c r="G198" i="2"/>
  <c r="F25" i="2" s="1"/>
  <c r="G246" i="2"/>
  <c r="F26" i="2" s="1"/>
  <c r="G157" i="2"/>
  <c r="F24" i="2" s="1"/>
  <c r="F27" i="2" l="1"/>
  <c r="F28" i="2"/>
  <c r="F29" i="2" s="1"/>
  <c r="F14" i="11"/>
  <c r="F13" i="11" l="1"/>
  <c r="F23" i="11" s="1"/>
  <c r="F26" i="11" s="1"/>
  <c r="F27" i="11" s="1"/>
  <c r="F28" i="11" s="1"/>
  <c r="F28" i="1" l="1"/>
  <c r="F29" i="1" s="1"/>
</calcChain>
</file>

<file path=xl/sharedStrings.xml><?xml version="1.0" encoding="utf-8"?>
<sst xmlns="http://schemas.openxmlformats.org/spreadsheetml/2006/main" count="3007" uniqueCount="754">
  <si>
    <t>N°</t>
  </si>
  <si>
    <t>* de l'incidence de l'utilisation de tout genre de matériel nécessaire à la mise en œuvre et à l’accès aux ouvrages.</t>
  </si>
  <si>
    <t>* de l'incidence de la main-d’œuvre et de toutes les charges sociales.</t>
  </si>
  <si>
    <t>* des incidences dues à l'application stricte de toutes les pièces du marché.</t>
  </si>
  <si>
    <t>En établissant ses prix, l'entrepreneur est réputé avoir pris en considération l'ensemble des recommandations sus indiquées.</t>
  </si>
  <si>
    <t>SPECIFICATIONS  GÉNÉRALES :</t>
  </si>
  <si>
    <r>
      <t xml:space="preserve">Les prix du présent  Bordereau  en </t>
    </r>
    <r>
      <rPr>
        <b/>
        <sz val="10"/>
        <rFont val="Times New Roman"/>
        <family val="1"/>
      </rPr>
      <t>HTVA</t>
    </r>
    <r>
      <rPr>
        <sz val="10"/>
        <rFont val="Times New Roman"/>
        <family val="1"/>
      </rPr>
      <t xml:space="preserve"> rémunèrent l'entreprise de tous ses bourses, charges et obligations et de tous les frais et taxes de tout genre et  de bénéfice, l'entreprise est supposée avoir tenu compte:</t>
    </r>
  </si>
  <si>
    <t>Ft</t>
  </si>
  <si>
    <t>Prix forfaitaire :………….…………………………....………………………</t>
  </si>
  <si>
    <t>U</t>
  </si>
  <si>
    <r>
      <rPr>
        <b/>
        <sz val="10"/>
        <color indexed="8"/>
        <rFont val="Times New Roman"/>
        <family val="1"/>
      </rPr>
      <t>L'unité :</t>
    </r>
    <r>
      <rPr>
        <sz val="10"/>
        <color indexed="8"/>
        <rFont val="Times New Roman"/>
        <family val="1"/>
      </rPr>
      <t>…………………………………………………………………………</t>
    </r>
  </si>
  <si>
    <t>GENERALITES</t>
  </si>
  <si>
    <t>PEINTURE</t>
  </si>
  <si>
    <t>Restructuration du support</t>
  </si>
  <si>
    <t>Ce prix rémunère forfaitairement, tous les travaux nécessaires pour la préparation des support, comprenant :
* Traitement des éclats de béton 
 * Traitement des fissures de moyenne importance 
* Traitement des lézardes 
* Traitement ponctuel localise</t>
  </si>
  <si>
    <t>Fourniture et application de peinture Hydrofuge, comprenant :
* Grattage, Lessivage et Rinçage,
* Application d’une couche d’impression 
* Application de deux couches de peinture hydrofuge acrylique d’aspect mat et de finition rugeuse</t>
  </si>
  <si>
    <t>Fourniture et application de peinture acrylique, comprenant :
* Grattage, Lessivage et Rinçage,
* Application d’une couche d’impression 
* Application de deux couches de peinture hydrofuge acrylique d’aspect mat et de finition lisse</t>
  </si>
  <si>
    <t>Fourniture et application de peinture acrylique, comprenant :
* Grattage, Lessivage et Rinçage,
* Application d’une couche d’impression 
* Application de deux couches de peinture acrylique blanche d’aspect mat et de finition lisse</t>
  </si>
  <si>
    <t>Peintures sur ouvrage en bois existant</t>
  </si>
  <si>
    <t>Ce prix rémunère forfaitairement, la fourniture et application de peinture LAQUE, comprenant :
* Décapage, Lessivage, Rinçage, Séchage, Ponçage, Époussetage et Dégraissage,
* Application en sous couche d’une peinture impression
* Application de deux couches de peinture LAQUE</t>
  </si>
  <si>
    <t>DCE</t>
  </si>
  <si>
    <t xml:space="preserve">MAÎTRISE D'OUVRAGE :
</t>
  </si>
  <si>
    <t>EXPERTISE FRANCE SAS 
40, boulevard de Port Royal - 75005 PARIS, France</t>
  </si>
  <si>
    <t xml:space="preserve">BUREAU  D'ÉTUDES  TECHNIQUES
</t>
  </si>
  <si>
    <t>MOSAÏQUE INGENIERIE FRANCE
Le HUB - Business Center 6, rue du Bois Sauvage 91000 EVRY-COURCOURONNES-France 
Email : contact@mosaique-ingenierie-france.com
Tel : (+33) 618 48 02 11 /(+33) 1 84 18 14 79/(+33) 1 84 18 14 80</t>
  </si>
  <si>
    <t>BUREAU DE CONTRÔLE TECHNIQUE</t>
  </si>
  <si>
    <t>DEVIS QUANTITATIF</t>
  </si>
  <si>
    <r>
      <rPr>
        <b/>
        <sz val="10"/>
        <rFont val="Times New Roman"/>
        <family val="1"/>
      </rPr>
      <t>Étape du projet</t>
    </r>
    <r>
      <rPr>
        <sz val="6.5"/>
        <rFont val="Arial MT"/>
        <family val="2"/>
      </rPr>
      <t xml:space="preserve">
</t>
    </r>
  </si>
  <si>
    <t xml:space="preserve">Vérifié Par
</t>
  </si>
  <si>
    <t>Dessiné Par</t>
  </si>
  <si>
    <t>Type de Document</t>
  </si>
  <si>
    <t>Affaire N°</t>
  </si>
  <si>
    <t>Échelle
NA</t>
  </si>
  <si>
    <t>BORDEREAU QUANTITATIF</t>
  </si>
  <si>
    <t>Code du document</t>
  </si>
  <si>
    <t>Date</t>
  </si>
  <si>
    <t>Indice</t>
  </si>
  <si>
    <t>Modification</t>
  </si>
  <si>
    <t>A</t>
  </si>
  <si>
    <t>Première Diffusion</t>
  </si>
  <si>
    <t>TABLEAU RECAPITULATIF</t>
  </si>
  <si>
    <t>Désignation</t>
  </si>
  <si>
    <t>P Total (€)</t>
  </si>
  <si>
    <t>TOTAL TTC (€)</t>
  </si>
  <si>
    <t>JN</t>
  </si>
  <si>
    <t>Approuvé Par
RM</t>
  </si>
  <si>
    <t>BORDEREAUX DES PRIX</t>
  </si>
  <si>
    <t>Qté</t>
  </si>
  <si>
    <t>Prix U (€)</t>
  </si>
  <si>
    <t>Installation des rampes</t>
  </si>
  <si>
    <t>Garde-corps métallique extérieur :</t>
  </si>
  <si>
    <t xml:space="preserve">Fourniture et pose de garde-corps métallique extérieur comprenant : </t>
  </si>
  <si>
    <t>Montants verticaux en tube 40 x 40 mm avec platines soudées en partie basse, fixation par boulons et chevilles autoforeuses en acier inoxydable dans escalier ou relevé béton, fixation à l'anglaise sur face intérieure du muret vertical, à espaces réguliers définis les plans.</t>
  </si>
  <si>
    <t xml:space="preserve">Remplissage en tube acier 30 x 30 mm vide entre les tubes 11 cm maxi. </t>
  </si>
  <si>
    <t>Hauteur du garde-corps métallique : 1,00 m minimum au-dessus du sol fini.</t>
  </si>
  <si>
    <t>Y compris toutes les façons telles que coupes, percement de trous, ajustage, soudures, ouvrages serruriers accessoires, fixations, etc...</t>
  </si>
  <si>
    <t>Traitement anti-corrosion et finition des ouvrages acier : sablage, métallisation au zinc et thermolaquage en usine.</t>
  </si>
  <si>
    <t xml:space="preserve">Peintures sur murs intérieurs  </t>
  </si>
  <si>
    <t>Peintures sur murs extérieur </t>
  </si>
  <si>
    <t>Peintures sur plafonds intérieurs </t>
  </si>
  <si>
    <t>Installer des panneaux directionnels clairs et visibles à chaque intersection et à chaque point clé du bâtiment, y compris à l'entrée principale, les couloirs et les escaliers ;</t>
  </si>
  <si>
    <t>Installer des fontaines à eau potable à des emplacements stratégiques du bâtiment pour garantir un accès facile aux usagers et au personnel ;</t>
  </si>
  <si>
    <t>Placer des fontaines à proximité des entrées principales, des halls d'accueil, des salles d'attente, et à chaque niveau du bâtiment ;</t>
  </si>
  <si>
    <t>Installer des fontaines à une hauteur accessible pour les personnes à mobilité réduite, conformément aux normes PMR ;</t>
  </si>
  <si>
    <t>Assurer que les commandes des fontaines (boutons, leviers) soient faciles à utiliser pour tous les utilisateurs, y compris ceux ayant des limitations physiques ;</t>
  </si>
  <si>
    <t>Amélioration des comptoirs de service</t>
  </si>
  <si>
    <t>Agencement</t>
  </si>
  <si>
    <r>
      <rPr>
        <b/>
        <sz val="10"/>
        <color indexed="8"/>
        <rFont val="Times New Roman"/>
        <family val="1"/>
      </rPr>
      <t>Prix forfaitaire :</t>
    </r>
    <r>
      <rPr>
        <sz val="10"/>
        <color indexed="8"/>
        <rFont val="Times New Roman"/>
        <family val="1"/>
      </rPr>
      <t>………………………………</t>
    </r>
  </si>
  <si>
    <t>* Placer des panneaux indicatifs pour localiser facilement les toilettes, les sorties de secours, les ascenseurs, et autres zones importantes ;</t>
  </si>
  <si>
    <t>Installation des abris extérieurs</t>
  </si>
  <si>
    <t>Aménagement d'un sanitaire PMR</t>
  </si>
  <si>
    <t>Rénovation des sanitaires</t>
  </si>
  <si>
    <t>Système de sécurité incendie et accessoires</t>
  </si>
  <si>
    <t>Date
09/08/2024</t>
  </si>
  <si>
    <t>Localisation ( rampes PMR / plateforme)</t>
  </si>
  <si>
    <t>Mobilier salle d'attente</t>
  </si>
  <si>
    <t xml:space="preserve">L'entrepreneur est informé que, d'une manière générale, il a à sa charge tous les ouvrages annexes pour l'installation des rampes conformement aux normes en vigeurs </t>
  </si>
  <si>
    <t>Y compris toutes fournitures et sujétions d’exécution.</t>
  </si>
  <si>
    <t xml:space="preserve"> * Mettre en place des matériaux antidérapants, conforme aux normes de sécurité et d'accessibilité. .</t>
  </si>
  <si>
    <t>HAITI (CAP HAITIEN)</t>
  </si>
  <si>
    <t>MOS-23314-DPGF</t>
  </si>
  <si>
    <t>Thématique accueil</t>
  </si>
  <si>
    <t>* Ajustement de la hauteur des ouvertures pour le passage de documents afin qu'elles soient accessibles aux usagers, en conformité avec les normes en vigueur
* Réduction de la hauteur des comptoirs pour permettre une utilisation confortable par tous les usagers et les fonctionnaires ;
* Installation de comptoirs modulables ou ajustables, si nécessaire ;
* Remplacement des visières actuelles par des modèles réglables ou inclinables, afin de faciliter la communication entre les usagers et les agents</t>
  </si>
  <si>
    <t xml:space="preserve">L’entreprise procédera d’abord à une évaluation des comptoirs existants afin de déterminer les modifications nécessaires. </t>
  </si>
  <si>
    <t>Un plan d’exécution sera communiqué à la maitrise d’ouvrage pour approbation.</t>
  </si>
  <si>
    <t xml:space="preserve">Ensuite, l’entreprise effectuera le démontage et l’évacuation des éléments non conformes. </t>
  </si>
  <si>
    <t>Des travaux de maçonnerie ou de menuiserie seront réalisés pour adapter la hauteur des comptoirs et installer de nouveaux sièges. Par la suite, l’entreprise fournira et installera de nouvelles ouvertures, visières et sièges. Enfin, des tests d’accessibilité seront effectués pour s'assurer que les nouvelles installations respectent les normes en vigueur</t>
  </si>
  <si>
    <t>Fourniture et pose d’un auvent bloc extérieur sur pied ou rétractables</t>
  </si>
  <si>
    <t xml:space="preserve">Structure : Structure en alu. </t>
  </si>
  <si>
    <t xml:space="preserve">Pied profilé alu 100 X 40 mm à sceller. </t>
  </si>
  <si>
    <t xml:space="preserve">Traverses profilé alu 100 X 40 et 40 X 40 mm. </t>
  </si>
  <si>
    <t xml:space="preserve">Toit en PMMA cintré avec ossature tube alu. Livré avec visserie </t>
  </si>
  <si>
    <t xml:space="preserve"> Finition peinture Anti-corrosion (coloris à définir). </t>
  </si>
  <si>
    <t xml:space="preserve">L'entreprise doit garantir l'utilisation de matériaux résistants, étanche et anti-corrosion adaptés à un usage extérieurs et les intempéries. </t>
  </si>
  <si>
    <t xml:space="preserve">Colorie et modèle selon le choix du maitre d'ouvrage, </t>
  </si>
  <si>
    <t xml:space="preserve">* Installation des WC modernes, équipés de systèmes de chasse d'eau efficaces </t>
  </si>
  <si>
    <t>*.Fourniture et pose d'une barre antipanique</t>
  </si>
  <si>
    <t>* Fourniture et pose des portes de secours conformes aux normes de sécurité, avec un mécanisme d’ouverture facile et rapide ;</t>
  </si>
  <si>
    <t>Signalétique :</t>
  </si>
  <si>
    <t>* L’installation de panneaux et d'affiches d'orientation clairs et visibles :</t>
  </si>
  <si>
    <t>* Installer des panneaux avec des symboles universels</t>
  </si>
  <si>
    <t>ECLAIRAGE DE SECURITE :</t>
  </si>
  <si>
    <t>fourniture et pose d'un Bloc autonome d'éclairage de sécurité 60 lumens, y compris Fourreautage et câblage d’alimentation et de télécommande de mise au repos (jusqu’au boîtier de mise au repos d’un bloc autonome d’éclairage de sécurité en cable</t>
  </si>
  <si>
    <t>–4x1,5 mm², essai de mise en service et toutes sujétions.</t>
  </si>
  <si>
    <t>7.3</t>
  </si>
  <si>
    <t>Issues de secours</t>
  </si>
  <si>
    <t>Ens</t>
  </si>
  <si>
    <t>mise en marche, programmation, scénario et transfert de compétences au client</t>
  </si>
  <si>
    <t>Transfer des compétences</t>
  </si>
  <si>
    <t>L'unité: ........................................................…</t>
  </si>
  <si>
    <t xml:space="preserve"> </t>
  </si>
  <si>
    <t>Fourniture et pose d'un boitier d'alarmes du type casse vitre du type apprent ou encastré selon le lieu d'installation,y compris la réalisation de sa ligne de racordement jusqu'au détecteur le plus proche ou à la centrale de détection d'incendies y compris Les fourreautages et toutes sujéstions</t>
  </si>
  <si>
    <t>Fourniture et pose d'un klaxon d'alerte contre les incendies, du type apparent ou encastré selon le lieu de pose,y compris la ligne de raccordement jusqu'à la centrale de détection ou au répartiteur le plus proche sur lequel le raccordement est autorisé et y compris les fourreautages et toutes sujéstions</t>
  </si>
  <si>
    <t>Fourniture et pose de détecteur optique de fumées ,sur socle d'embrochage,y compris la fournitures et la pose des cables de liaison au détecteur précédent ou à la central et y compris les fourreautages et toutes sujéstions</t>
  </si>
  <si>
    <t>de type analogique 4 zones éxtensible à 6 zones conçue conformément aux dispositions des normes et équipée selon le descriptif y compris les sources auxiliaires d'alimentation en courant continu,et tous les raccordements de cables.</t>
  </si>
  <si>
    <t>Fourniture et pose d'une centrale de détection d'incendies</t>
  </si>
  <si>
    <t>7.1</t>
  </si>
  <si>
    <t>7.2</t>
  </si>
  <si>
    <t>7.4</t>
  </si>
  <si>
    <t>7.5</t>
  </si>
  <si>
    <t>7.6</t>
  </si>
  <si>
    <t>L'ensemble .........................................................................</t>
  </si>
  <si>
    <r>
      <t>CONCLUSION</t>
    </r>
    <r>
      <rPr>
        <b/>
        <sz val="10"/>
        <rFont val="Times New Roman"/>
        <family val="1"/>
      </rPr>
      <t xml:space="preserve"> :</t>
    </r>
  </si>
  <si>
    <t>Extincteurs</t>
  </si>
  <si>
    <t>Extincteur 5 kg CO2</t>
  </si>
  <si>
    <t>Extincteur 5 kg ABC</t>
  </si>
  <si>
    <t>7.7</t>
  </si>
  <si>
    <t>TOTAL HT (€)</t>
  </si>
  <si>
    <t>TCA</t>
  </si>
  <si>
    <t>Installation de fontaines d'eau potable</t>
  </si>
  <si>
    <t>Thématique Enveloppe</t>
  </si>
  <si>
    <r>
      <rPr>
        <b/>
        <sz val="10"/>
        <color indexed="8"/>
        <rFont val="Times New Roman"/>
        <family val="1"/>
      </rPr>
      <t>CONCLUSION</t>
    </r>
    <r>
      <rPr>
        <b/>
        <sz val="10"/>
        <rFont val="Arial"/>
        <family val="2"/>
      </rPr>
      <t xml:space="preserve"> :</t>
    </r>
  </si>
  <si>
    <t>ENS</t>
  </si>
  <si>
    <t xml:space="preserve">SECOND ŒUVRE </t>
  </si>
  <si>
    <t>ISOLATION THERMIQUE DE LA TOITURE EXPOSEE</t>
  </si>
  <si>
    <r>
      <t xml:space="preserve">Fourniture et pose d'un complexe d’isolation thermique extérieur et étanchéité auto protégée avec système bicouche sur dalle béton, composé de :  
- Un écran pare vapeur constitué d'un enduit d’imprégnation à froid et est une feuille d'étanchéité constituée d'une armature en voile de verre et de bitume élastomère soudé, retourné en rive de 0,10 sur l'épaisseur de l'isolant, 
- Un isolant constitué par panneaux de </t>
    </r>
    <r>
      <rPr>
        <b/>
        <sz val="11"/>
        <color theme="1"/>
        <rFont val="Times New Roman"/>
        <family val="1"/>
      </rPr>
      <t>polystyrène extrudé XPS d’épaisseur 50 mm</t>
    </r>
    <r>
      <rPr>
        <sz val="11"/>
        <color theme="1"/>
        <rFont val="Times New Roman"/>
        <family val="1"/>
      </rPr>
      <t>, posés en quinconce et jointifs, collés sur le pare vapeur par plots ou bandes. 
- Revêtement d’étanchéité bi couche élastomére, comprenant : 
* Un voile de verre 100 g/m², 
*Une chape élastomère avec armature voile de verre 50 g/m², soudé en plein, 
* Une chape élastomère avec armature polyester 180 g/m² soudé au joints. 
* Toutes coupes, chutes et entailles nécessaires, 
* Tous détails et sujétions d'exécution, compris renfort d’étanchéité.</t>
    </r>
  </si>
  <si>
    <t>Localistaion : toiture terrasse</t>
  </si>
  <si>
    <t>Le Mètre carré…………………………………………….…………………………</t>
  </si>
  <si>
    <t>m²</t>
  </si>
  <si>
    <t>1.2</t>
  </si>
  <si>
    <r>
      <rPr>
        <b/>
        <sz val="11"/>
        <color theme="1"/>
        <rFont val="Times New Roman"/>
        <family val="1"/>
      </rPr>
      <t>TRAITEMENT DES RELEVES D'ETANCHEITE AVEC ISOLATION</t>
    </r>
    <r>
      <rPr>
        <sz val="11"/>
        <color theme="1"/>
        <rFont val="Times New Roman"/>
        <family val="1"/>
      </rPr>
      <t xml:space="preserve"> 
Fourniture et mise en œuvre d’une étanchéité en relevés avec isolation, travaux comprenant :                                                                                                                - Les relevés d’étanchéité seront exécutés sur une isolation thermique plaque en </t>
    </r>
    <r>
      <rPr>
        <b/>
        <sz val="11"/>
        <color theme="1"/>
        <rFont val="Times New Roman"/>
        <family val="1"/>
      </rPr>
      <t>polystyrène expansé d’épaisseur 20 mm</t>
    </r>
    <r>
      <rPr>
        <sz val="11"/>
        <color theme="1"/>
        <rFont val="Times New Roman"/>
        <family val="1"/>
      </rPr>
      <t xml:space="preserve">
- Mise en œuvre d’une équerre de renfort développé 0.25 m, 
- Mise en œuvre par soudure de relevés d’étanchéité auto-protégée 
- Autoprotection par feuille aluminium surfacée de bitume élastomère et paillettes d’ardoises. Solin industrialisé : 
- Fourniture y compris rails filants, caches protecteurs, élément d'angle, fixation par vis inox, 
- Matage d'un cordon de mastic 1ère catégorie en partie supérieure.  toutes sujjétions d'exécution.
Et toute sujjétions d'exécution</t>
    </r>
  </si>
  <si>
    <t>Le Mètre linéaire …………………………………………….…………………………</t>
  </si>
  <si>
    <t>ml</t>
  </si>
  <si>
    <t>MENUISERIE</t>
  </si>
  <si>
    <t>MENUISERIE ALUMINIUM</t>
  </si>
  <si>
    <r>
      <rPr>
        <b/>
        <sz val="11"/>
        <color theme="1"/>
        <rFont val="Times New Roman"/>
        <family val="1"/>
      </rPr>
      <t xml:space="preserve">Fa1 : </t>
    </r>
    <r>
      <rPr>
        <sz val="11"/>
        <color theme="1"/>
        <rFont val="Times New Roman"/>
        <family val="1"/>
      </rPr>
      <t>Fenêtre ouvrant à la française (205x150)</t>
    </r>
  </si>
  <si>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205 cm x150 cm ; 
Allège: 100 cm</t>
    </r>
  </si>
  <si>
    <r>
      <rPr>
        <b/>
        <sz val="11"/>
        <color theme="1"/>
        <rFont val="Times New Roman"/>
        <family val="1"/>
      </rPr>
      <t>L'Unité : ………………………………………………….…</t>
    </r>
  </si>
  <si>
    <r>
      <rPr>
        <b/>
        <sz val="11"/>
        <color theme="1"/>
        <rFont val="Times New Roman"/>
        <family val="1"/>
      </rPr>
      <t xml:space="preserve">Fa2 : </t>
    </r>
    <r>
      <rPr>
        <sz val="11"/>
        <color theme="1"/>
        <rFont val="Times New Roman"/>
        <family val="1"/>
      </rPr>
      <t>Fenêtre ouvrant à la française  100x100cm</t>
    </r>
  </si>
  <si>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100 cm x100 cm ; 
Allège: 105 cm</t>
    </r>
  </si>
  <si>
    <r>
      <rPr>
        <b/>
        <sz val="11"/>
        <color theme="1"/>
        <rFont val="Times New Roman"/>
        <family val="1"/>
      </rPr>
      <t xml:space="preserve">Fa3 : </t>
    </r>
    <r>
      <rPr>
        <sz val="11"/>
        <color theme="1"/>
        <rFont val="Times New Roman"/>
        <family val="1"/>
      </rPr>
      <t>Fenêtre ouvrant à la française (160x80)</t>
    </r>
  </si>
  <si>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160 cm x80 cm ; 
Allège: 130 cm</t>
    </r>
  </si>
  <si>
    <r>
      <rPr>
        <b/>
        <sz val="11"/>
        <color theme="1"/>
        <rFont val="Times New Roman"/>
        <family val="1"/>
      </rPr>
      <t xml:space="preserve">Fa4 : </t>
    </r>
    <r>
      <rPr>
        <sz val="11"/>
        <color theme="1"/>
        <rFont val="Times New Roman"/>
        <family val="1"/>
      </rPr>
      <t>Fenêtre ouvrant à la française  100x80cm</t>
    </r>
  </si>
  <si>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100 cm x80 cm ; 
Allège: 130 cm</t>
    </r>
  </si>
  <si>
    <r>
      <rPr>
        <b/>
        <sz val="11"/>
        <color theme="1"/>
        <rFont val="Times New Roman"/>
        <family val="1"/>
      </rPr>
      <t xml:space="preserve">Fa5 : </t>
    </r>
    <r>
      <rPr>
        <sz val="11"/>
        <color theme="1"/>
        <rFont val="Times New Roman"/>
        <family val="1"/>
      </rPr>
      <t>Fenêtre ouvrant à la française (178x160)</t>
    </r>
  </si>
  <si>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178 cm x160 cm ; 
Allège: 100 cm</t>
    </r>
  </si>
  <si>
    <r>
      <rPr>
        <b/>
        <sz val="11"/>
        <color theme="1"/>
        <rFont val="Times New Roman"/>
        <family val="1"/>
      </rPr>
      <t xml:space="preserve">Fa6 : </t>
    </r>
    <r>
      <rPr>
        <sz val="11"/>
        <color theme="1"/>
        <rFont val="Times New Roman"/>
        <family val="1"/>
      </rPr>
      <t>Fenêtre ouvrant à la française  170x160cm</t>
    </r>
  </si>
  <si>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170 cm x160 cm ; 
Allège: 100 cm</t>
    </r>
  </si>
  <si>
    <r>
      <rPr>
        <b/>
        <sz val="11"/>
        <color theme="1"/>
        <rFont val="Times New Roman"/>
        <family val="1"/>
      </rPr>
      <t>BVa1 : Baie vitrée 300</t>
    </r>
    <r>
      <rPr>
        <sz val="11"/>
        <color theme="1"/>
        <rFont val="Times New Roman"/>
        <family val="1"/>
      </rPr>
      <t>x270cm</t>
    </r>
  </si>
  <si>
    <t>Baie vitrée composée d'une porte ouvrant à la française, à deux vantaux identiques, 2 UP (140 x 220), entre deux chassis fixes (75x270) avec imposte (140x50) au dessus de la porte.  remplissage en double vitrage basse émissivité 44,2/6/6 : Ug ≤ 1,6 W/m²,k ; Sc ≤ 0,4 et LT ≥ 0,6
Dim : 300cm x 270 cm ; 
Allège: 00 cm</t>
  </si>
  <si>
    <t>Localisation : Accueil &amp; Réception au RDC</t>
  </si>
  <si>
    <t>JOINTEMENT EN ALUMINIUM</t>
  </si>
  <si>
    <t>Founiture et pose de joint d'étanchéité à l'eau et à l'air de type compriband.    Bande de mousse polyuréthane adhésive pré-comprimée de type illmod Trio PA de chez Illbruck ou similaire imprégnée à cœur de résine synthétique de 15mm de large minimum. Cette bande sera positionnée en périphérie de la menuiserie entre feuillure du dormant et maçonnerie (tableaux, appui et linteau) juste avant la pose du dormant.</t>
  </si>
  <si>
    <t>Localisation : périmétre des dormants Fenêtre et baie vitrée</t>
  </si>
  <si>
    <t>Le métre linéaire : ………………………………………………….…</t>
  </si>
  <si>
    <t>Founiture et pose de corniére forme L en aluminium pour couvre joint de l'extérieur entre dormants et maçonnerie.</t>
  </si>
  <si>
    <t>Thématique structure</t>
  </si>
  <si>
    <r>
      <t xml:space="preserve">Les prix du présent  Bordereau  en </t>
    </r>
    <r>
      <rPr>
        <b/>
        <sz val="10"/>
        <rFont val="Times New Roman"/>
        <family val="1"/>
      </rPr>
      <t>HTVA</t>
    </r>
    <r>
      <rPr>
        <sz val="10"/>
        <rFont val="Times New Roman"/>
        <family val="1"/>
      </rPr>
      <t xml:space="preserve"> rémunèrent l'entrepreneur de tous ses bourses, charges et obligations et de tous les frais et taxes de tout genre et  de bénéfice, l'entreprise est supposée avoir tenu compte:</t>
    </r>
  </si>
  <si>
    <t xml:space="preserve"> Chap I .GENERALITE</t>
  </si>
  <si>
    <t>GENERALITE</t>
  </si>
  <si>
    <t xml:space="preserve">Les prestations à la charge de la présente entreprise dans le cadre de son marché comprendront implicitement :                                                                      *Réalisation des études d'exécutions                                                                    *Réalisation des études géotechniques G3                                                                         *Réalisation des études géotechniques G5                                                     *Réalisation de la synthèse technique                                                         *Installation de chantier                                                                                    *Protection des existants                                                                                *Etaiement divers                                                                                              *Chargement, transport, évacuation des gravats y compris frais de décharge          </t>
  </si>
  <si>
    <r>
      <rPr>
        <b/>
        <sz val="10"/>
        <color indexed="8"/>
        <rFont val="Times New Roman"/>
        <family val="1"/>
      </rPr>
      <t>L'ensemble  :</t>
    </r>
    <r>
      <rPr>
        <sz val="10"/>
        <color indexed="8"/>
        <rFont val="Times New Roman"/>
        <family val="1"/>
      </rPr>
      <t>…………………………………………………….</t>
    </r>
  </si>
  <si>
    <t xml:space="preserve"> Chap II . DEMOLITION</t>
  </si>
  <si>
    <t>Les travaux comprendront la démolition partielle des ouvrages conformément au plan de démolition,                                                                                                      Les travaux à réaliser par l'entreprise dans le cadre de son marché sont essentiellement les suivants :                                                                         *Démolition suivant le plan de démolition STR                                                                                                               *Ouverture de baie                                                                                                     Les prestations à la charge de la présente entreprise dans le cadre de son marché comprendront implicitement :
*l'amenée, la mise en place, la maintenance et le repli en fin de travaux des installations de chantier ;
*la fourniture, le transport et la mise en œuvre de tous les engins, matériaux, produits et composants de construction nécessaires à l'exécution parfaite et complète de tous les ouvrages de son marché ;
*tout agrès ou dispositif mécanique nécessaire à l'exécution des travaux ;</t>
  </si>
  <si>
    <t xml:space="preserve"> DÉMOLITIONS DE CONSTRUCTIONS ET D'OUVRAGES EXTERIEURS</t>
  </si>
  <si>
    <r>
      <rPr>
        <sz val="10"/>
        <color rgb="FF000000"/>
        <rFont val="Times New Roman"/>
        <family val="1"/>
      </rPr>
      <t>Démolition par tous moyens de construction en matériaux de toute nature y compris tous équipements et aménagements intérieurs quels qu'ils soient.
Exécution de tous travaux accessoires nécessaires.
Travaux réalisés dans les conditions définies ci-avant, y compris toutes sujétions d'exécution.
Tous ouvrages en superstructure jusqu'au niveau du dessus brut du plancher bas du 1er niveau.</t>
    </r>
    <r>
      <rPr>
        <sz val="10"/>
        <color indexed="8"/>
        <rFont val="Times New Roman"/>
        <family val="1"/>
      </rPr>
      <t xml:space="preserve">                  </t>
    </r>
  </si>
  <si>
    <t>Prix forfaitaire :………….………………………………………………………</t>
  </si>
  <si>
    <t xml:space="preserve"> ChapIII . TERRASSEMENT</t>
  </si>
  <si>
    <t>Les terrassements s'entendent à toutes profondeurs et dans toutes natures de terrain sauf indication contraire dans la désignation du prix. 
Les fouilles seront décomptées suivant les sections correspondantes mentionnées aux plans d'exécution  de béton armé.
Les profondeurs des fouilles en rigoles sont à compter à partir du fond de la fouille en pleine masse.
Le cube des fouilles en puits et en rigoles dans toute nature du terrain et à toutes profondeurs, sera calculé net de talutage, mesuré et payé exclusivement en déblais ou en fouille suivant les profils théoriques levés contradictoirement avec l'Entrepreneur avant et après l'exécution des terrassements.                                Dans l'évaluation des articles des fouilles, l'Entrepreneur devra tenir compte des venues d'eaux accidentelles et leurs épuisement, des travaux de démolition des ouvrages existants qui peuvent éventuellement être rencontrés au cours des fouilles ainsi que l'évacuation des matériaux de démolition et le remblaiement des parties des fouilles occupées par les anciennes constructions. L'entrepreneur doit également procéder au blindage des regards sous trottoir et de la fondation des niches des concessionnaires (eau, gaz, électricité et téléphone).                                  Par ailleurs, les parties des fouilles non occupées par les ouvrages seront remplies par du sable de concassage compacté à 95% de l'OPM (compris dans les prix unitaires du bordereau de chaque nature de terrassement).
Les prix ci-dessous comprennent aussi la réalisation des essais de contrôle nécessaires et le rabattement de la nappe pour tout type d'excavation.                     Il est rappelé qu’on appelle fouille en:
Rigole : lorsque sa largeur l et sa profondeur h satisfont aux relations :
l ≤ 2 m et h ≤ 1 m.
Tranchée : lorsque l et h satisfont aux relations suivantes, où deux cas sont envisagés :
1er cas : l ≤ 2 m ; on doit alors avoir : h &gt; 1 m ;
2e cas : l &gt; 2 m ; on doit alors avoir : h &gt; l/2.                                                                Puits : Lorsque h est supérieur à 1 m et que la longueur L est du même ordre de grandeur que la largeur l 
Superficielle ou en grand masse : lorsque sa largeur l et sa profondeur h satisfont aux relations :
l ≥; 2 m et h ≤ l/2.
Dans tous les cas ci-dessus, la profondeur h est mesurée à partir du niveau du sol tel qu'il est livré pour l'exécution des fouilles.
Ce niveau peut être, soit celui du sol naturel, soit celui qui résulte de l'exécution préalable de terrassements généraux.</t>
  </si>
  <si>
    <t xml:space="preserve">Terassement </t>
  </si>
  <si>
    <r>
      <rPr>
        <b/>
        <sz val="10"/>
        <rFont val="Times New Roman"/>
        <family val="1"/>
      </rPr>
      <t>Fouilles en puits</t>
    </r>
    <r>
      <rPr>
        <sz val="10"/>
        <rFont val="Times New Roman"/>
        <family val="1"/>
      </rPr>
      <t xml:space="preserve"> à toutes profondeurs et dans tout terrain, y compris dressement, étaiement des parois, coffrage perdu, nivellement du fond de fouilles,  mise en dépôt et transport des déblais à la décharge publique, remblaiement des parties des fouilles non occupées par les ouvrages  par de remblais sélectionné d'apport ou provenant des fouilles et jugé de bonne qualité, y compris compactage à 95% de l'OPM ainsi que toutes sujétions.                  </t>
    </r>
    <r>
      <rPr>
        <b/>
        <sz val="10"/>
        <rFont val="Times New Roman"/>
        <family val="1"/>
      </rPr>
      <t>Fouilles en rigoles</t>
    </r>
    <r>
      <rPr>
        <sz val="10"/>
        <rFont val="Times New Roman"/>
        <family val="1"/>
      </rPr>
      <t xml:space="preserve"> ou en tranchées à toutes profondeurs et dans tout terrain, y compris dressement des parois, nivellement du fond de fouilles,  mise en dépôt et transport des déblais à la décharge publique, remblaiement des parties des fouilles non occupées par les ouvrages  par de remblais sélectionné d'apport ou provenant des fouilles et jugé de bonne qualité, y compris compactage à 95% de l'OPM ainsi que toutes sujétions.
Les côtes à prendre en compte seront les cotes théoriques sans aucune plus value.                                                                                                                              </t>
    </r>
    <r>
      <rPr>
        <b/>
        <sz val="10"/>
        <rFont val="Times New Roman"/>
        <family val="1"/>
      </rPr>
      <t>Déblai</t>
    </r>
    <r>
      <rPr>
        <sz val="10"/>
        <rFont val="Times New Roman"/>
        <family val="1"/>
      </rPr>
      <t xml:space="preserve"> provenant de la préparation des plateforme y compris nivellement,réglage dans l'emprise des plateformes, transport des déblais et dépôt à la charge public ou tout autre endroit désigné par le maître d'Ouvrage et toutes sujétions.</t>
    </r>
  </si>
  <si>
    <r>
      <rPr>
        <b/>
        <sz val="10"/>
        <color indexed="8"/>
        <rFont val="Times New Roman"/>
        <family val="1"/>
      </rPr>
      <t>Le mètre cube :</t>
    </r>
    <r>
      <rPr>
        <sz val="10"/>
        <color indexed="8"/>
        <rFont val="Times New Roman"/>
        <family val="1"/>
      </rPr>
      <t>…………………………………………………….</t>
    </r>
  </si>
  <si>
    <r>
      <t>m</t>
    </r>
    <r>
      <rPr>
        <vertAlign val="superscript"/>
        <sz val="12"/>
        <rFont val="Arial"/>
        <family val="2"/>
      </rPr>
      <t>3</t>
    </r>
  </si>
  <si>
    <t xml:space="preserve"> REMBLAIS SOUS DALLAGE AU SOL ET SOUS CHAPE</t>
  </si>
  <si>
    <t>Exécution d'un remblai provenant d'une carrière de la région agréée par le maitre d'ouvrage sous dallages et sous chapes  dont l'épaisseur est conformes aux plans, y compris fourniture, transport, réglage, répandage, arrosage et compactage par couche de 20 cm d’épaisseur maximum jusqu'a l'obtension de 98% de l'OPM et toutes sujétions                                                                                                                                               *Localisation: sous chapes et dallages</t>
  </si>
  <si>
    <t xml:space="preserve"> Chap IV FONDATIONS</t>
  </si>
  <si>
    <t>REMUNERATION DES TRAVAUX ET OBSERVATIONS GÉNÉRALES</t>
  </si>
  <si>
    <t>GROS BETON</t>
  </si>
  <si>
    <t>Gros béton (béton de classe C12/15) en ciment  CEM I 42.5 HRS, dosé à 250 kg/m3 y compris fourniture, confection et mise en œuvre  et toutes autres sujétions de bonne exécution.</t>
  </si>
  <si>
    <r>
      <rPr>
        <b/>
        <sz val="10"/>
        <color indexed="8"/>
        <rFont val="Times New Roman"/>
        <family val="1"/>
      </rPr>
      <t>Le mètre cube</t>
    </r>
    <r>
      <rPr>
        <sz val="10"/>
        <color indexed="8"/>
        <rFont val="Times New Roman"/>
        <family val="1"/>
      </rPr>
      <t xml:space="preserve"> : ……………………………………………………</t>
    </r>
  </si>
  <si>
    <t xml:space="preserve"> BETON DE PROPRETE</t>
  </si>
  <si>
    <t>Béton de propreté (béton de classe C8/10) en ciment  CEM I 42.5 HRS, dosé à 150 kg/m3 y compris fourniture, confection et mise en œuvre  et toutes autres sujétions de bonne exécution.</t>
  </si>
  <si>
    <t>BETON ARME EN FONDATION</t>
  </si>
  <si>
    <t xml:space="preserve">Béton armé en fondation (béton de classe C25/30) en ciment CEM I 42,5 HRS, dosé à 400 kg/m3,et ayant une contrainte fc28 minimale de 25 MPa pour longrines, semelle, semelle filante, voiles, caniveaux et regard, corbeaux, et en général pour tout élément en béton armé non spécifiés par le présent bordereau et qui est en contact avec le sol et/ou le remblai,  y compris la fabrication du béton selon les règles de l’art et granulométrie exigée, le Transport, la mise en œuvre, ferraillages, prélèvement des éprouvettes, accès à l'œuvre, fourniture, coffrage, décoffrage, vibrage, étaiement, adjuvants  éventuels,  fourniture et mise en place des aciers haute adhérence et doux,  façonnage des aciers y compris, coupes, chutes, pliage, cintrages, recouvrement, ligatures, assemblage, calage et mise en place, y compris badigeonnage en 3 couches croisés de produit noir à base du bitume, dilué à l'huile , y compris ragréage des malfaçons au mortier amélioré de résine époxyde sur les ouvrages enterré( semelles, longrines, voiles, etc.), y compris la fourniture et pose de polystyrene expanse au droit des joint de dilatation d'épaisseur 4cm et toutes autres sujétions de mise en œuvre. </t>
  </si>
  <si>
    <r>
      <rPr>
        <b/>
        <sz val="10"/>
        <color indexed="8"/>
        <rFont val="Times New Roman"/>
        <family val="1"/>
      </rPr>
      <t xml:space="preserve">Le mètre cube : </t>
    </r>
    <r>
      <rPr>
        <sz val="10"/>
        <color indexed="8"/>
        <rFont val="Times New Roman"/>
        <family val="1"/>
      </rPr>
      <t>……………………………………………………</t>
    </r>
  </si>
  <si>
    <t>COMPLEXE DE DALLAGE INTERIEURE</t>
  </si>
  <si>
    <t>Ce prix rémunère au mètre carré, la fourniture et la mise en place d'une chape en ciment CEM I 42,5 HRS, dosé à 350 kg/m3,et ayant une contrainte fc28 minimale de 25 MPa y compris la fabrication du béton selon les règles de l’art et granulométrie exigée, le transport, la mise en œuvre,films polyane, ferraillages, prélèvement des éprouvettes, accès à l'œuvre, fourniture, coffrage, décoffrage, vibrage, adjuvants  éventuels,  fourniture et mise en place des aciers haute adhérence et doux,  façonnage des aciers, y compris, coupes, chutes, pliage, cintrages, recouvrement, ligatures, assemblage, calage et mise en place et toutes autres sujétions de mise en œuvre.                                                             Localisation : les trottoirs, les dalles des rampes et escaliers du TN</t>
  </si>
  <si>
    <t>Le mètre cube :…………………………………………………….………….</t>
  </si>
  <si>
    <r>
      <t>m</t>
    </r>
    <r>
      <rPr>
        <vertAlign val="superscript"/>
        <sz val="12"/>
        <rFont val="Times New Roman"/>
        <family val="1"/>
      </rPr>
      <t>3</t>
    </r>
  </si>
  <si>
    <t>Chap V. SUPERSTRUCTURES</t>
  </si>
  <si>
    <t>BETON ARME EN ELEVATION</t>
  </si>
  <si>
    <t>Béton armé en élévation pour poteaux, poutres,  escaliers, raidisseurs, chainages, linteaux etc.,(béton de type, classe C25/30) en ciment               CEM I 42,5dosé à 400 kg/m3,et ayant une contrainte fc28 minimale de 25 MPa (non en contact avec le sol) quelle que soit les dimensions, les sections et les hauteurs y compris la fabrication du béton selon les règles de l’art et granulométrie exigée, le transport, la mise en œuvre, prélèvement des éprouvettes, accès à l'œuvre, fourniture, coffrage soigné parfaitement étanches, décoffrage, vibrage, étaiement, adjuvants éventuels, fourniture et mise en place des aciers haute adhérence et doux,  façonnage des aciers y compris, coupes, chutes, pliage, cintrages, recouvrement, ligatures, assemblage, calage, y compris la fourniture et pose de polystyrene expanse au droit des joint de dilatation d'épaisseur 4cm  et toutes autres sujétions de mise en œuvre.</t>
  </si>
  <si>
    <r>
      <rPr>
        <b/>
        <sz val="10"/>
        <color indexed="8"/>
        <rFont val="Times New Roman"/>
        <family val="1"/>
      </rPr>
      <t xml:space="preserve">Le mètre cube : </t>
    </r>
    <r>
      <rPr>
        <sz val="10"/>
        <color indexed="8"/>
        <rFont val="Times New Roman"/>
        <family val="1"/>
      </rPr>
      <t>………………………………………………………</t>
    </r>
  </si>
  <si>
    <t>Chap. VI -DIVERS</t>
  </si>
  <si>
    <t>Réparation des surfaces béton</t>
  </si>
  <si>
    <t xml:space="preserve">BATIMENT DU BUREAU DE L’IMMIGRATION                                                    </t>
  </si>
  <si>
    <t>Total HT structure</t>
  </si>
  <si>
    <t xml:space="preserve">TOTAL  HT enveloppe </t>
  </si>
  <si>
    <t xml:space="preserve">2a1
DPGF 
THEMATIQUE ACCUEIL/STRUCTURE/ENVELOPPE ENERGETIQUE </t>
  </si>
  <si>
    <t xml:space="preserve">TOTAL HT enveloppe </t>
  </si>
  <si>
    <t>BS - Fa5 (265x127) : ………………………………………………….…</t>
  </si>
  <si>
    <t>BS - Fa4 (165x127) : ………………………………………………….…</t>
  </si>
  <si>
    <t>BS - Fa3 (80x127) : ………………………………………………….…</t>
  </si>
  <si>
    <t>BS - Fa2 (165x165) : ………………………………………………….…</t>
  </si>
  <si>
    <t>BS - Fa1 (120x127) : ………………………………………………….…</t>
  </si>
  <si>
    <t>Localisation :Ambrasures des Fenêtres</t>
  </si>
  <si>
    <t xml:space="preserve">Founiture et pose de brise soleil en aluminium composé d'un chassis cadre en tube carré 20/20 et remplissage lamelles en aluminium 3/10, de 10 cm de large, rivetées horizontalement tous les 10 cm et inclinées de 30° vers le bas. </t>
  </si>
  <si>
    <t>BRISE SOLEIL EN ALUMINIUM</t>
  </si>
  <si>
    <t>3.3.3</t>
  </si>
  <si>
    <t>Founiture et pose de joint d'étanchéité à l'eau et à l'air de type compriband.    Bande de mousse polyuréthane adhésive pré-comprimée de type illmod Trio PA de chez Illbruck ou similaire imprégnée à cœur de résine synthétique de 15mm de largeminimum. Cette bande sera positionnée en périphérie de la menuiserie entre feuillure du dormant et maçonnerie (tableaux, appui et linteau) juste avant la pose du dormant.</t>
  </si>
  <si>
    <r>
      <t xml:space="preserve">Fourniture et pose d'un ensemble composé de porte ouvrant à la française à 02 vantaux entre deux chassis fixes, remplissage en double vitrage basse émissivité et anti infraction 6/6/44,2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265 cm x127 cm ; 
Allège: 100 cm</t>
    </r>
  </si>
  <si>
    <r>
      <rPr>
        <b/>
        <sz val="11"/>
        <color theme="1"/>
        <rFont val="Times New Roman"/>
        <family val="1"/>
      </rPr>
      <t xml:space="preserve">Pa1 : </t>
    </r>
    <r>
      <rPr>
        <sz val="11"/>
        <color theme="1"/>
        <rFont val="Times New Roman"/>
        <family val="1"/>
      </rPr>
      <t>Porte principale ouvrant à la française  260x240cm</t>
    </r>
  </si>
  <si>
    <r>
      <rPr>
        <sz val="11"/>
        <color theme="1"/>
        <rFont val="Times New Roman"/>
        <family val="1"/>
      </rPr>
      <t>L'Unité : ………………………………………………….…</t>
    </r>
  </si>
  <si>
    <r>
      <t xml:space="preserve">Fourniture et pose d'un ensemble composé de fenêtre ouvrant à la française à 02 vantaux entre deux chassis fixes,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265 cm x127 cm ; 
Allège: 100 cm</t>
    </r>
  </si>
  <si>
    <r>
      <rPr>
        <b/>
        <sz val="11"/>
        <color theme="1"/>
        <rFont val="Times New Roman"/>
        <family val="1"/>
      </rPr>
      <t xml:space="preserve">Fa5 : </t>
    </r>
    <r>
      <rPr>
        <sz val="11"/>
        <color theme="1"/>
        <rFont val="Times New Roman"/>
        <family val="1"/>
      </rPr>
      <t>Fenêtre ouvrant à la française  265x127cm</t>
    </r>
  </si>
  <si>
    <r>
      <t xml:space="preserve">Fourniture et pose de 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165 cm x127 cm ; 
Allège: 100 cm</t>
    </r>
  </si>
  <si>
    <r>
      <rPr>
        <b/>
        <sz val="11"/>
        <color theme="1"/>
        <rFont val="Times New Roman"/>
        <family val="1"/>
      </rPr>
      <t xml:space="preserve">Fa4 : </t>
    </r>
    <r>
      <rPr>
        <sz val="11"/>
        <color theme="1"/>
        <rFont val="Times New Roman"/>
        <family val="1"/>
      </rPr>
      <t>Fenêtre ouvrant à la française  165x127cm</t>
    </r>
  </si>
  <si>
    <r>
      <t xml:space="preserve">Fourniture et pose de fenêtre ouvrant à la française à 01 vantail,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80 cm x127 cm ; 
Allège: 100 cm</t>
    </r>
  </si>
  <si>
    <r>
      <rPr>
        <b/>
        <sz val="11"/>
        <color theme="1"/>
        <rFont val="Times New Roman"/>
        <family val="1"/>
      </rPr>
      <t xml:space="preserve">Fa3 : </t>
    </r>
    <r>
      <rPr>
        <sz val="11"/>
        <color theme="1"/>
        <rFont val="Times New Roman"/>
        <family val="1"/>
      </rPr>
      <t>Fenêtre ouvrant à la française (80x127)</t>
    </r>
  </si>
  <si>
    <r>
      <t xml:space="preserve">Fourniture et pose de 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165 cm x165 cm ; 
Allège: 100 cm</t>
    </r>
  </si>
  <si>
    <r>
      <rPr>
        <b/>
        <sz val="11"/>
        <color theme="1"/>
        <rFont val="Times New Roman"/>
        <family val="1"/>
      </rPr>
      <t xml:space="preserve">Fa2 : </t>
    </r>
    <r>
      <rPr>
        <sz val="11"/>
        <color theme="1"/>
        <rFont val="Times New Roman"/>
        <family val="1"/>
      </rPr>
      <t>Fenêtre ouvrant à la française  165x165cm</t>
    </r>
  </si>
  <si>
    <r>
      <t xml:space="preserve">Fourniture et pose de 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120 cm x127 cm ; 
Allège: 100 cm</t>
    </r>
  </si>
  <si>
    <r>
      <rPr>
        <b/>
        <sz val="11"/>
        <color theme="1"/>
        <rFont val="Times New Roman"/>
        <family val="1"/>
      </rPr>
      <t xml:space="preserve">Fa1 : </t>
    </r>
    <r>
      <rPr>
        <sz val="11"/>
        <color theme="1"/>
        <rFont val="Times New Roman"/>
        <family val="1"/>
      </rPr>
      <t>Fenêtre ouvrant à la française (120x127)</t>
    </r>
  </si>
  <si>
    <t>3.2</t>
  </si>
  <si>
    <t>Localistaion : Toiture inclinée au dessus des espaces : lobby étage, bureau n°3, bureau n°4 et espace de la terrasse couverte</t>
  </si>
  <si>
    <t xml:space="preserve">Fourniture et mise en œuvre d’isolation thermique laine minérale posée sur la surface des combles, type (Rockwool) épaisseur 2x50mm en combles non accessible, sur faux-plafonds existants au dernier niveau. 
* Dépose de la couverture existante en tôle sans endommager la structure,
* L'isolation thermique est fournie en rouleaux, posées en deux couches de 50 mm d'épaisseur. La première, avec une face de papier kraft faisant office de pare-vapeur est posée contre le faux plafond suspendu. La seconde couche, face papier kraft vers la toiture, est posée contre la première.                                    * Remise et fixation des couvertures en tôle en observant un débord de 20cm minimum par rapport aux murs extérieurs y compris pose des grilles moustiquaires au niveau lame d’air entre couverture et murs extérieurs                                              </t>
  </si>
  <si>
    <t xml:space="preserve">ISOLATION THERMIQUE DU COMBLE </t>
  </si>
  <si>
    <r>
      <t xml:space="preserve">Fourniture et pose d'un complexe d’isolation thermique extérieur et étanchéité auto protégée avec système bicouche sur dalle béton, composé de :  
- Un écran pare vapeur constitué d'un enduit d’imprégnation à froid et est une feuille d'étanchéité constituée d'une armature en voile de verre et de bitume élastomère soudé, retourné en rive de 0,10 sur l'épaisseur de l'isolant, 
- Un isolant constitué par panneaux de </t>
    </r>
    <r>
      <rPr>
        <b/>
        <sz val="11"/>
        <color theme="1"/>
        <rFont val="Times New Roman"/>
        <family val="1"/>
      </rPr>
      <t>polystyrène extrudé XPS d’épaisseur 50 mm</t>
    </r>
    <r>
      <rPr>
        <sz val="11"/>
        <color theme="1"/>
        <rFont val="Times New Roman"/>
        <family val="1"/>
      </rPr>
      <t xml:space="preserve">, posés en quinconce et jointifs, collés sur le pare vapeur par plots ou bandes. 
- Revêtement d’étanchéité bi couche élastomére, comprenant : 
* Un voile de verre 100 g/m², 
*Une chape élastomère avec armature voile de verre 50 g/m², soudé en plein, 
* Une chape élastomère avec armature polyester 180 g/m² soudé au joints. 
* Toutes coupes, chutes et entailles nécessaires, 
* Tous détails et sujétions d'exécution, compris renfort d’étanchéité. </t>
    </r>
  </si>
  <si>
    <t xml:space="preserve">Total HT structure </t>
  </si>
  <si>
    <t xml:space="preserve">Réparation des murs </t>
  </si>
  <si>
    <t xml:space="preserve"> DÉMOLITIONS DE CONSTRUCTIONS</t>
  </si>
  <si>
    <t>Les prestations à la charge de la présente entreprise dans le cadre de son marché comprendront implicitement :                                                                      *Réalisation des études d'exécutions                                                                    *Réalisation des études géotechniques G3                                                                         *Réalisation des études géotechniques G5                                                     *Réalisation de la synthèse technique                                                         *Installation de chantier                                                                                    *Protection des existants                                                                                *Etaiement divers                                                                                              *Chargement, transport, évacuation des gravats y compris frais de décharge           *Réalisation des études d'exécutions</t>
  </si>
  <si>
    <t>TOTAL HT acceuil</t>
  </si>
  <si>
    <t>L'unité .........................................................................</t>
  </si>
  <si>
    <t>Les articles ci-après concernant les installations de détection d'incendies à réaliser dans le projet, ils  comprennent  le fourretages en tube ICD ISO gris diamètre 13mm, ils comprennent toutes prestation d'établissement et de diffusion des plans d'éxécution et de recolement, ils comprennent toutes prestations pour la vérification de l'état des fourreautages et toutes préstations utiles pour la réalisation de ce lot.</t>
  </si>
  <si>
    <t xml:space="preserve">( voir plan d'aménagement 1er étage) </t>
  </si>
  <si>
    <t>* Fourniture et pose d'une porte ( Bloc sanitaire 1er étage)</t>
  </si>
  <si>
    <t>* Construction de deux séparations aux niveau 1 pour cloisonner l’espace sanitaire et installer des lavabos.</t>
  </si>
  <si>
    <t>*Ajouter des lavabos adaptées au niveau 1. Ces nouvelles installations doivent être situées à des endroits facilement accessibles pour tous les usagers ;</t>
  </si>
  <si>
    <t>Installation des lavabos dans les sanitaires (niveau 1)</t>
  </si>
  <si>
    <t>Inclusion de toilettes spécialement aménagées pour les personnes à mobilité réduite, avec des espaces suffisants pour les poussettes à l’arrière du bâtiment ;</t>
  </si>
  <si>
    <t>Rénovation des installations existantes au rez de chaussée et au 1er étage</t>
  </si>
  <si>
    <r>
      <t xml:space="preserve">Fourniture et pose des sièges en poutre ou indivisuel ergonomiques et confortabe dans la zone d’attente ;  </t>
    </r>
    <r>
      <rPr>
        <b/>
        <sz val="10"/>
        <color rgb="FF000000"/>
        <rFont val="Times New Roman"/>
        <family val="1"/>
      </rPr>
      <t>colorie et modèle selon le choix du maitre d'ouvrage</t>
    </r>
  </si>
  <si>
    <t>Prix unitaire :………….…………………………....………………………</t>
  </si>
  <si>
    <t xml:space="preserve">Les travaux à réaliser par l'entreprise incluent une évaluation des portes principales existantes pour déterminer les besoins en amortisseurs et systèmes d'ouverture, suivie de l'élaboration d'un plan détaillé </t>
  </si>
  <si>
    <t>* Moderniser les systèmes d'ouverture des portes principales en fer forgé;</t>
  </si>
  <si>
    <t>* Installer des amortisseurs sur les portes principales pour contrôler la fermeture, évitant ainsi les conflits dans les sens d'ouverture ;</t>
  </si>
  <si>
    <t>Amélioration de la porte principale avec amortisseur</t>
  </si>
  <si>
    <t xml:space="preserve">REMPLACEMENT DE LA MENUISERIE </t>
  </si>
  <si>
    <t>* Installer une nouvelle rampe à la sortie arrière du bâtiment, avec une largeur minimale de 1,40 m, pour franchir une marche de 60 cm de hauteur à l’entrée du bâtiment. La pente de la rampe ne doit pas excéder 6% sur une longueur de 10 mètres, conformément à la réglementation PMR ;</t>
  </si>
  <si>
    <t>Installation d’une rampe à l’arriere du batiment</t>
  </si>
  <si>
    <t>L'entreprise doit garantir la sécurité et l'accessibilité du chantier pour tous les ouvriers, tout en prenant en compte les besoins spécifiques des PMR pendant la durée des travaux et respecter les normes PMR (Personnes à Mobilité Réduite) en vigueur, conformément à la norme française NF P 98-351</t>
  </si>
  <si>
    <t>* Modifier la rampe existante pour franchir une hauteur de 60 cm à l’entrée du bâtiment. La pente de la rampe ne doit pas excéder 6% sur une longueur de 10 mètres, conformément à la réglementation PMR ;</t>
  </si>
  <si>
    <t>Amélioration de la rampe à l'entée du batiment</t>
  </si>
  <si>
    <t>Date
13/08/2024</t>
  </si>
  <si>
    <r>
      <t xml:space="preserve">2a2
DPGF
</t>
    </r>
    <r>
      <rPr>
        <b/>
        <sz val="18"/>
        <rFont val="Times New Roman"/>
        <family val="1"/>
      </rPr>
      <t>THEMATIQUE ACCEUIL /STRUCTURE/ENVELOPPE ENERGETIQUE</t>
    </r>
  </si>
  <si>
    <t xml:space="preserve">BUREAU DE LA DIRECTION GENERALE DES IMPOTS                                               </t>
  </si>
  <si>
    <t>TOTAL  HT enveloppe énergétique</t>
  </si>
  <si>
    <t>BS - Fa1 (150x120) : ………………………………………………….…</t>
  </si>
  <si>
    <t>2.3.2</t>
  </si>
  <si>
    <t>Le Mètre carré …………………………………………….…………………………</t>
  </si>
  <si>
    <r>
      <rPr>
        <b/>
        <sz val="11"/>
        <color theme="1"/>
        <rFont val="Times New Roman"/>
        <family val="1"/>
      </rPr>
      <t>ISOLATION RETOURS DE TABLEAUX, SOUS FACE DE LINTEAUX ET APPUIS</t>
    </r>
    <r>
      <rPr>
        <sz val="11"/>
        <color theme="1"/>
        <rFont val="Times New Roman"/>
        <family val="1"/>
      </rPr>
      <t xml:space="preserve"> 
comprenant :                                                                                                                Isolant : Plaque en polystyrène expansé EPS d’ép. 20 mm.
Enduit de finition : Enduit organique d’aspect lissé, à base de résine acrylique contenant plus de 80 % de part minérales. Frotassage à la lisseuse plastique pour obtenir l’aspect lissé. Isolation polystyrène blanc, ép. 20 mm.
Dilution : le produit s’applique pur ou alors très légèrement dilué avec un maximum de 2% d'eau. Consommation : granulométrie R 2,0 de 2,8 kg/m2. Classification AFNOR : NFT 36005-Famille II / Classe 2b.
Et toute sujjétions d'exécution et de finition.</t>
    </r>
  </si>
  <si>
    <t>1.2.2.2</t>
  </si>
  <si>
    <t>Le Mètre carré…………………………………………….………………</t>
  </si>
  <si>
    <t>Fourniture et pose d'un système d'isolation thermique par l'extérieur (ITE) des murs y compris enduit organique, comprenant :
* Réception et préparation du support ;
* Confection du socle par profil aluminium, largeur en fonction de l’épaisseur des panneaux.
* Pose de l'isolant : collage de panneaux polystyrène expansé EPS d'ép, 50mm, certifiés ACERMI, de λ 0,039 W/m.K, classement feu M1, sur les supports préparés au préalable. 
*Joints de raccordement,
* Formation des angles horizontaux avec un profilé,
* Formation des angles verticaux avec armature de renfort d’angle, 
* Enduit : couches de base, application manuelle en deux passes. L'épaisseur minimale de la couche de base à l’état sec sera de 1,8 mm ;
* Enduit de finition : application à la taloche d'un enduit de finition.
Compris tous renforts, accessoires et toutes sujétions d’exécution selon procédé.</t>
  </si>
  <si>
    <t>ISOLATION THERMIQUE DES MURS EXTERIEURS</t>
  </si>
  <si>
    <t>Le Mètre linéaire …………………………………………….………………</t>
  </si>
  <si>
    <t>1.1.2</t>
  </si>
  <si>
    <t>Le Mètre carré…………………………………………….…………………</t>
  </si>
  <si>
    <t>1.1</t>
  </si>
  <si>
    <t>Réparation surface béton</t>
  </si>
  <si>
    <t>TOTAL  HT acceuil</t>
  </si>
  <si>
    <t>6.7</t>
  </si>
  <si>
    <t>6.6</t>
  </si>
  <si>
    <t>6.5</t>
  </si>
  <si>
    <t>6.4</t>
  </si>
  <si>
    <t>6.3</t>
  </si>
  <si>
    <t>6.2</t>
  </si>
  <si>
    <t>6.1</t>
  </si>
  <si>
    <t>Les articles ci-après concernent les installations de détection d'incendies à réaliser dans le projet, ils  comprennent  le fourretages en tube ICD ISO gris diamètre 13mm, ils comprennent toutes prestation d'établissement et de diffusion des plans d'éxécution et de recolement, ils comprennent toutes prestations pour la vérification de l'état des fourreautages et toutes préstations utiles pour la réalisation de ce lot.</t>
  </si>
  <si>
    <t xml:space="preserve"> Rénovation des sanitaires extérieures existantes </t>
  </si>
  <si>
    <t xml:space="preserve">L'entreprise éxécutera les travaux d'installation des sanitaires PMR, en intégrant des équipements adaptés comme des toilettes accessibles, des barres d'appui, des WC surélevés, et des lavabos à hauteur ajustée. . </t>
  </si>
  <si>
    <t>L’installation des sanitaires nécessitera des travaux de plomberie pour installer les réseaux d'eau et d'évacuation, ainsi que des sanitaires adaptés. Des travaux de maçonnerie seront effectués pour créer ou modifier les espaces, incluant la pose de cloisons et de revêtements de sol et muraux. L'installation électrique sera mise en place pour assurer l'éclairage, la ventilation, et les prises électriques. Enfin, des finitions complètes, telles que la peinture, le carrelage, et l'installation de portes adaptées, seront réalisées pour garantir un espace fonctionnel, esthétique, et accessible à tous les usagers, y compris les personnes à mobilité réduite.</t>
  </si>
  <si>
    <t>Installation d'un bloc sanitaire</t>
  </si>
  <si>
    <t>Fourniture et pose des sièges en poutre ou indivisuel ergonomiques et confortabe dans la zone d’attente ;colories et modèle selon le choix du maitre d'ouvrage</t>
  </si>
  <si>
    <t>Prix Unitaire :………….…………………………....………………………</t>
  </si>
  <si>
    <r>
      <t xml:space="preserve">Localisation: </t>
    </r>
    <r>
      <rPr>
        <sz val="10"/>
        <color theme="1"/>
        <rFont val="Times New Roman"/>
        <family val="1"/>
      </rPr>
      <t>Porte principale</t>
    </r>
  </si>
  <si>
    <t xml:space="preserve">Les travaux à réaliser par l'entreprise incluent une évaluation des portes principales existantes pour déterminer les besoins en amortisseurs et systèmes d'ouverture, suivie de l'élaboration d'un plan détaillé (Conformité aux normes NF P25-351 pour les portes et issues de secours). </t>
  </si>
  <si>
    <t>*  Moderniser les systèmes d'ouverture des portes principales en fer forgé;</t>
  </si>
  <si>
    <t>* Installer des amortisseurs ( Ferme porte ) sur les portes principales pour contrôler la fermeture, évitant ainsi les conflits dans les sens d'ouverture ;</t>
  </si>
  <si>
    <t>Amélioration de la porte principale :</t>
  </si>
  <si>
    <t>* Envisager l'installation d'un revêtement de sol antidérapant pour améliorer l'adhérence et prévenir les chutes.</t>
  </si>
  <si>
    <t>* Cette nouvelle pente doit respecter les pourcentages de pente maximum autorisés pour garantir la sécurité des utilisateurs ;</t>
  </si>
  <si>
    <t>* Réduire la pente de la rampe pour qu'elle soit conforme aux normes d'accessibilité, permettant un accès plus facile pour les personnes à mobilité réduite ;</t>
  </si>
  <si>
    <t>Mise en norme des rampes</t>
  </si>
  <si>
    <t xml:space="preserve">Mise en norme Rampe PMR </t>
  </si>
  <si>
    <t>Date
12/08/2024</t>
  </si>
  <si>
    <t>2a3
DPGF
THEMATIQUE ACCUEIL/STRUCTURE/ENVELOPPE ENERGETIQUE</t>
  </si>
  <si>
    <t>TOTAL HT enveloppe énergétique</t>
  </si>
  <si>
    <t>BS - Fa1 (165x110) : ………………………………………………….…</t>
  </si>
  <si>
    <t>2.2</t>
  </si>
  <si>
    <r>
      <t xml:space="preserve">Fourniture et pose de 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165 cm x110 cm ; 
Allège: 130 cm</t>
    </r>
  </si>
  <si>
    <r>
      <rPr>
        <b/>
        <sz val="11"/>
        <color theme="1"/>
        <rFont val="Times New Roman"/>
        <family val="1"/>
      </rPr>
      <t xml:space="preserve">Fa1 : </t>
    </r>
    <r>
      <rPr>
        <sz val="11"/>
        <color theme="1"/>
        <rFont val="Times New Roman"/>
        <family val="1"/>
      </rPr>
      <t>Fenêtre ouvrant à la française (165x110)</t>
    </r>
  </si>
  <si>
    <t xml:space="preserve">TOTAL HT structure </t>
  </si>
  <si>
    <t>Etanchéité</t>
  </si>
  <si>
    <t xml:space="preserve">Thématique structure </t>
  </si>
  <si>
    <t>TOTAL HT accueil</t>
  </si>
  <si>
    <t>·        Fourniture et pose des revêtements au sol adaptés et antidérapant,</t>
  </si>
  <si>
    <t>·        Fourniture et pose de deux fenêtres en aluminium (70x70)</t>
  </si>
  <si>
    <t>·        Réduire l’ouverture des deux fenêtres F1 et F2 pour l’adapter au nouvel aménagement ;</t>
  </si>
  <si>
    <t>·        Installation d’un bloc sanitaire extérieur situé dans une zone adjacente à l’escalier conformément au plan d’aménagement,</t>
  </si>
  <si>
    <t>•	Fourniture et pose des sièges en poutres ou individuels ergonomiques et confortable dans la zone d’attente ; colories et modèle selon le choix du maitre d'ouvrage
•	Installer des sièges ergonomiques en nombre suffisant pour accueillir les usagers 
L’entreprise assurera la qualité des matériaux et le respect des normes d’accessibilité (Respect des normes NF D60-300 sur la résistance et la stabilité des sièges publics.
Une planification détaillée doit être élaborées par l’entreprise, intégrant les plans de circulation, et les besoins en mobilier..</t>
  </si>
  <si>
    <t>L'unité :…………………………………………………………………………</t>
  </si>
  <si>
    <t xml:space="preserve">Les travaux à réaliser par l'entreprise incluent une évaluation des portes principales existantes pour déterminer les besoins </t>
  </si>
  <si>
    <t>* S'assurer que les portes fonctionnent correctement comme barrières tout en facilitant l'accès et la sortie.</t>
  </si>
  <si>
    <t>*Moderniser les systèmes d'ouverture des portes principales en fer forgé pour les rendre plus faciles et sûrs à utiliser ;</t>
  </si>
  <si>
    <t>*Installer des amortisseurs sur les portes principales pour contrôler et adoucir la fermeture, évitant ainsi les conflits dans les sens d'ouverture ;</t>
  </si>
  <si>
    <r>
      <t>*</t>
    </r>
    <r>
      <rPr>
        <sz val="10"/>
        <rFont val="Times New Roman"/>
        <family val="1"/>
      </rPr>
      <t xml:space="preserve"> Équiper la nouvelle porte de secours d'un système de verrouillage anti-panique, garantissant un usage simple et sécurisé lors d'une évacuation.</t>
    </r>
  </si>
  <si>
    <r>
      <t>*</t>
    </r>
    <r>
      <rPr>
        <sz val="10"/>
        <rFont val="Times New Roman"/>
        <family val="1"/>
      </rPr>
      <t>Assurer que la porte soit facilement accessible et visible, avec des panneaux de signalisation d'évacuation appropriés ;</t>
    </r>
  </si>
  <si>
    <t>*Installer une nouvelle porte de secours conforme aux normes de sécurité incendie, permettant une évacuation rapide en cas d'urgence ;</t>
  </si>
  <si>
    <t>Installer une nouvelle porte de secour :</t>
  </si>
  <si>
    <t>(Voir plan d'aménagement: Bureau archive2)</t>
  </si>
  <si>
    <t>* Ajouter des marches pour accéder à cette sortie, en tenant compte des normes de sécurité et d'accessibilité ;</t>
  </si>
  <si>
    <t>Construction d’un nouveau mur pour garder l’espace d’archives, ainsi que la pose de la porte (récupérée),</t>
  </si>
  <si>
    <t xml:space="preserve">* Démolition soignée des cloisons existantes y compris les éléments de renforcement ou de finition. Ainsi que la dépose de la porte  </t>
  </si>
  <si>
    <t>* Démolition du mur extérieur pour créer une ouverture qui permettra l'installation d'une sortie de secours, facilitant l'évacuation en cas d'urgence ;</t>
  </si>
  <si>
    <t xml:space="preserve">Création d’une sortie de secours, accompagnée de l'ajout de marches </t>
  </si>
  <si>
    <t>Mise en norme PMR et issue de secours</t>
  </si>
  <si>
    <t>2a4
DPGF
THEMATIQUE ACCUEIL/STRUCTURE/ENVELOPPE ENERGETIQUE</t>
  </si>
  <si>
    <t>BS - Fa5 (60x140) : ………………………………………………….…</t>
  </si>
  <si>
    <t>BS - Fa4 (80x140) : ………………………………………………….…</t>
  </si>
  <si>
    <t>BS - Fa3 (90x140) : ………………………………………………….…</t>
  </si>
  <si>
    <t>BS - Fa2 (100x140) : ………………………………………………….…</t>
  </si>
  <si>
    <t>BS - Fa1 (200x140) : ………………………………………………….…</t>
  </si>
  <si>
    <t xml:space="preserve">Démolition de petites constructions en béton avec éventuellement soubassements ou cloisons légères en maçonnerie, y compris démolition du sol en béton ou autre.
Chargement et enlèvement des gravois hors du chantier                               Localisation:  La fosse septique existante </t>
  </si>
  <si>
    <t xml:space="preserve"> DÉMOLITIONS D'OUVRAGES EXTÉRIEURS AUX CONSTRUCTIONS</t>
  </si>
  <si>
    <t xml:space="preserve">TOTAL HT ACCUEIL </t>
  </si>
  <si>
    <t>Rénovation des sanitaire</t>
  </si>
  <si>
    <t>Une planification détaillée doit être élaborées par l’entreprise, intégrant les plans de circulation, et les besoins en mobilier.</t>
  </si>
  <si>
    <t>L’entreprise assurera la qualité des matériaux et le respect des normes d’accessibilité (Respect des normes NF D60-300 sur la résistance et la stabilité des sièges publics.</t>
  </si>
  <si>
    <t xml:space="preserve">Installer des sièges ergonomiques en nombre suffisant pour accueillir les usagers </t>
  </si>
  <si>
    <t>Fourniture et pose des sièges en poutres ou individuels ergonomiques et confortable dans la zone d’attente ; colories et modèle selon le choix du maitre d'ouvrage</t>
  </si>
  <si>
    <r>
      <rPr>
        <b/>
        <sz val="10"/>
        <color indexed="8"/>
        <rFont val="Times New Roman"/>
        <family val="1"/>
      </rPr>
      <t>Prix Unitaire :</t>
    </r>
    <r>
      <rPr>
        <sz val="10"/>
        <color indexed="8"/>
        <rFont val="Times New Roman"/>
        <family val="1"/>
      </rPr>
      <t>………………………………</t>
    </r>
  </si>
  <si>
    <t xml:space="preserve">*  Les travaux à réaliser par l'entreprise incluent une évaluation des portes principales existantes pour déterminer les besoins </t>
  </si>
  <si>
    <t xml:space="preserve">*  Moderniser les systèmes d'ouverture des portes principales en fer forgé pour les rendre plus faciles </t>
  </si>
  <si>
    <t xml:space="preserve">*  Installer des amortisseurs (ferme porte) sur la porte principale à deux vantaux pour contrôler la fermeture, </t>
  </si>
  <si>
    <t>Rénovation de la porte principale</t>
  </si>
  <si>
    <t xml:space="preserve">*	Construction d’un bord de rampe en béton d’une hauteur minimum de 15 cm </t>
  </si>
  <si>
    <t>*Concevoir une rampe en conformité aux normes d'accessibilité PMR, respect de la norme NF P 01-012 sur l'accessibilité des bâtiments avec une pente maximale de 6 % pour une longueur de rampe 10 mètres et une largeur minimale de 1,40 mètre à l’entrée du bâtiment ;</t>
  </si>
  <si>
    <t>* Installer des rampes pour permettre aux personnes à mobilité réduite de franchir la marche de 60 cm à l’entrée et 30 cm à l’arrière du bâtiment pour accéder facilement aux espaces concernés ;</t>
  </si>
  <si>
    <t>Installation d’une rampe à l’entrée du bâtiment et une à l’arrière du bâtiment</t>
  </si>
  <si>
    <t>2a5
DPGF
THEMATIQUE ACCUEIL/STRUCTURE/ENVELOPPE ENERGETIQUE</t>
  </si>
  <si>
    <t xml:space="preserve">BUREAU DE LA DIRECTION DE DELEGATION DU NORD-EST (For Liberté)                                                                                                                             </t>
  </si>
  <si>
    <t>BS - Fa2 (110x140) : ………………………………………………….…</t>
  </si>
  <si>
    <t>BS - Fa1 (188x140) : ………………………………………………….…</t>
  </si>
  <si>
    <t>1.3.3</t>
  </si>
  <si>
    <t>Localisation : périmétre des dormants Fenêtre et Porte Fenêtre</t>
  </si>
  <si>
    <t>Porte ouvrant à la française, à deux vantaux identiques, remplissage en double vitrage basse émissivité 44,2/6/6 : Ug ≤ 1,6 W/m²,k ; Sc ≤ 0,4 et LT ≥ 0,6
Dim : 188 cm x 215 cm ; 
Allège: 00 cm</t>
  </si>
  <si>
    <r>
      <rPr>
        <b/>
        <sz val="11"/>
        <color theme="1"/>
        <rFont val="Times New Roman"/>
        <family val="1"/>
      </rPr>
      <t>Pa1 : Porte</t>
    </r>
    <r>
      <rPr>
        <sz val="11"/>
        <color theme="1"/>
        <rFont val="Times New Roman"/>
        <family val="1"/>
      </rPr>
      <t xml:space="preserve"> à la française 188x215cm</t>
    </r>
  </si>
  <si>
    <t>Localisation : bureau 25; bureau 27; piéce 29 et local dépôt</t>
  </si>
  <si>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110 cm x140 cm ; 
Allège: 100 cm</t>
    </r>
  </si>
  <si>
    <r>
      <rPr>
        <b/>
        <sz val="11"/>
        <color theme="1"/>
        <rFont val="Times New Roman"/>
        <family val="1"/>
      </rPr>
      <t xml:space="preserve">Fa2 : </t>
    </r>
    <r>
      <rPr>
        <sz val="11"/>
        <color theme="1"/>
        <rFont val="Times New Roman"/>
        <family val="1"/>
      </rPr>
      <t>Fenêtre ouvrant à la française  110x140cm</t>
    </r>
  </si>
  <si>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188 cm x140 cm ; 
Allège: 100 cm</t>
    </r>
  </si>
  <si>
    <r>
      <rPr>
        <b/>
        <sz val="11"/>
        <color theme="1"/>
        <rFont val="Times New Roman"/>
        <family val="1"/>
      </rPr>
      <t xml:space="preserve">Fa1 : </t>
    </r>
    <r>
      <rPr>
        <sz val="11"/>
        <color theme="1"/>
        <rFont val="Times New Roman"/>
        <family val="1"/>
      </rPr>
      <t>Fenêtre ouvrant à la française (188x140)</t>
    </r>
  </si>
  <si>
    <t>1.2.1</t>
  </si>
  <si>
    <t>L'entrepreneur devra entreprendre les travaux d'étanchéité dès qu'il en aura reçu l'ordre. Les travaux pourront être fractionnés aussi souvent que nécessaire, suivant les nécessités du planning et de l'avancement du chantier.                                                                                                                                                                                                       •Nouveau complexe étanchéité.                                                                                •Divers....</t>
  </si>
  <si>
    <t xml:space="preserve">Etanchéité </t>
  </si>
  <si>
    <t>BLOC 15/20</t>
  </si>
  <si>
    <t>Mobilier salle d'attente (RDC et 1er)</t>
  </si>
  <si>
    <t>L'entreprise exécutante retirera les portes existantes et leurs cadres pour installer de nouvelles portes vitrées et en bois, équipées de systèmes d'ouverture automatiques ou semi-automatiques avec amortisseurs. Des travaux de maçonnerie seront effectués pour ajuster les cadres et réparer les murs adjacents. Les systèmes d'accessibilité, incluant des dispositifs adaptés aux personnes à mobilité réduite et des serrures adaptées, seront installés pour renforcer la sécurité.</t>
  </si>
  <si>
    <t>* Assurer la conformité des portes avec les normes d'accessibilité, en particulier pour les personnes à mobilité réduite ;</t>
  </si>
  <si>
    <t>* Remplacer ou rénover les portes intérieures existantes en bois et en verre pour améliorer l’isolation thermique et acoustique ;</t>
  </si>
  <si>
    <t>Ajouter du système amortisseur (ferme porte) pour éviter les conflits dans les sens d'ouverture.</t>
  </si>
  <si>
    <t>* Fourniture et pose d’une porte principale par une porte plus légère équipée par des poignées accessibles ;</t>
  </si>
  <si>
    <t>Rénovation de la menuiserie:</t>
  </si>
  <si>
    <t>2a6
DPGF
THEMATIQUE ACCUEIL/STRUCTURE/ENVELOPPE ENERGETIQUE</t>
  </si>
  <si>
    <t xml:space="preserve">BUREAU DE LA DIRECTION DE LA DINEPA                                                                                                                           </t>
  </si>
  <si>
    <t>BS - Fa4 (150x120) : ………………………………………………….…</t>
  </si>
  <si>
    <t>BS - Fa3 (60x60) : ………………………………………………….…</t>
  </si>
  <si>
    <t>BS - Fa2 (100x150) : ………………………………………………….…</t>
  </si>
  <si>
    <t>BS - Fa1 (100x160) : ………………………………………………….…</t>
  </si>
  <si>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150 cm x120 cm ; 
Allège: 100 cm</t>
    </r>
  </si>
  <si>
    <r>
      <rPr>
        <b/>
        <sz val="11"/>
        <color theme="1"/>
        <rFont val="Times New Roman"/>
        <family val="1"/>
      </rPr>
      <t xml:space="preserve">Fa4 : </t>
    </r>
    <r>
      <rPr>
        <sz val="11"/>
        <color theme="1"/>
        <rFont val="Times New Roman"/>
        <family val="1"/>
      </rPr>
      <t>Fenêtre ouvrant à la française  150x120cm</t>
    </r>
  </si>
  <si>
    <r>
      <t xml:space="preserve">Fenêtre ouvrant à la française à 01 vantail,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60 cm x60 cm ; 
Allège: 150 cm</t>
    </r>
  </si>
  <si>
    <r>
      <rPr>
        <b/>
        <sz val="11"/>
        <color theme="1"/>
        <rFont val="Times New Roman"/>
        <family val="1"/>
      </rPr>
      <t xml:space="preserve">Fa3 : </t>
    </r>
    <r>
      <rPr>
        <sz val="11"/>
        <color theme="1"/>
        <rFont val="Times New Roman"/>
        <family val="1"/>
      </rPr>
      <t>Fenêtre ouvrant à la française (60x60)</t>
    </r>
  </si>
  <si>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100 cm x150 cm ; 
Allège: 105 cm</t>
    </r>
  </si>
  <si>
    <r>
      <rPr>
        <b/>
        <sz val="11"/>
        <color theme="1"/>
        <rFont val="Times New Roman"/>
        <family val="1"/>
      </rPr>
      <t xml:space="preserve">Fa2 : </t>
    </r>
    <r>
      <rPr>
        <sz val="11"/>
        <color theme="1"/>
        <rFont val="Times New Roman"/>
        <family val="1"/>
      </rPr>
      <t>Fenêtre ouvrant à la française  100x150cm</t>
    </r>
  </si>
  <si>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100 cm x160 cm ; 
Allège: 100 cm</t>
    </r>
  </si>
  <si>
    <r>
      <rPr>
        <b/>
        <sz val="11"/>
        <color theme="1"/>
        <rFont val="Times New Roman"/>
        <family val="1"/>
      </rPr>
      <t xml:space="preserve">Fa1 : </t>
    </r>
    <r>
      <rPr>
        <sz val="11"/>
        <color theme="1"/>
        <rFont val="Times New Roman"/>
        <family val="1"/>
      </rPr>
      <t>Fenêtre ouvrant à la française (100x160)</t>
    </r>
  </si>
  <si>
    <t>2.2.1</t>
  </si>
  <si>
    <t>Le Mètre carré……………………………………………………</t>
  </si>
  <si>
    <t>Rénovation des sanitaire existants</t>
  </si>
  <si>
    <t>*Assurer que les commandes des fontaines (boutons, leviers) soient faciles à utiliser pour tous les utilisateurs, y compris ceux ayant des limitations physiques ;</t>
  </si>
  <si>
    <t>* Installer des fontaines à une hauteur accessible pour les personnes à mobilité réduite, conformément aux normes PMR ;</t>
  </si>
  <si>
    <t>* Placer des fontaines à proximité des entrées principales, des halls d'accueil, des salles d'attente, et à chaque niveau du bâtiment ;</t>
  </si>
  <si>
    <t>* Installer des fontaines à eau potable à des emplacements stratégiques du bâtiment pour garantir un accès facile aux usagers et au personnel ;</t>
  </si>
  <si>
    <t>Prix Unitaire :………………………………</t>
  </si>
  <si>
    <t xml:space="preserve">Les travaux à réaliser par l'entreprise incluent une évaluation des portes principales existantes pour déterminer les besoins en amortisseurs et systèmes de fermeture, suivie de l'élaboration d'un plan détaillé (Conformité aux normes NF P25-351 pour les portes et issues de secours). </t>
  </si>
  <si>
    <t>* Moderniser les systèmes d'ouverture des portes principales en fer forgé pour les rendre plus faciles et sûrs à utiliser ;</t>
  </si>
  <si>
    <t>* Installer des amortisseurs sur les portes principales ( pour contrôler la fermeture, évitant ainsi les conflits dans les sens d'ouverture ;</t>
  </si>
  <si>
    <t>Ajout des amortisseurs au niveau des portes d'entrée</t>
  </si>
  <si>
    <t xml:space="preserve">2a7
DPGF
THEMATIQUE ACCUEIL/ENVELOPPE ENERGETIQUE </t>
  </si>
  <si>
    <t xml:space="preserve">BUREAU DE LA DOUANE                                                                                                                    </t>
  </si>
  <si>
    <t xml:space="preserve">TOTAL HT enveloppe énergétique </t>
  </si>
  <si>
    <t>BS - Fb3 (120x320) : ………………………………………………….…</t>
  </si>
  <si>
    <t>BS - Fb2 (130x200) : ………………………………………………….…</t>
  </si>
  <si>
    <t>BS - Fb1 (100x175) : ………………………………………………….…</t>
  </si>
  <si>
    <t xml:space="preserve">Founiture et pose de brise soleil en bois composé d'un chassis cadre en bois section carré 30/30 et remplissage lamelles en bois 5/10, de 10 cm de large, fixées horizontalement tous les 10 cm et inclinées de 30° vers le bas. </t>
  </si>
  <si>
    <t>BRISE SOLEIL EN BOIS</t>
  </si>
  <si>
    <t>Founiture et pose de baguette forme L en bois pour couvre joint de l'extérieur entre dormants et maçonnerie.</t>
  </si>
  <si>
    <t>Founiture et pose de joint d'étanchéité à l'eau et à l'air de type compriband.    Bande de mousse polyuréthane adhésive pré-comprimée de type illmod Trio PA de chez Illbruck ou similaire imprégnée à cœur de résine synthétique de 15mm de largeminimum. Cette bande sera positionnée en périphérie de la menuiserie entre huisserie et maçonnerie (tableaux, appui et linteau) juste avant la pose du dormant.</t>
  </si>
  <si>
    <t>JOINTEMENT EN BOIS</t>
  </si>
  <si>
    <r>
      <t xml:space="preserve">Fourneture et pose de fenêtre ouvrant à la française à 02 vantaux avec imposte au dessus, forme de l'ensemble idem à l'existant,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120 cm x320 cm ; 
Allège: 100 cm</t>
    </r>
  </si>
  <si>
    <r>
      <rPr>
        <b/>
        <sz val="11"/>
        <color theme="1"/>
        <rFont val="Times New Roman"/>
        <family val="1"/>
      </rPr>
      <t xml:space="preserve">Fb3 : </t>
    </r>
    <r>
      <rPr>
        <sz val="11"/>
        <color theme="1"/>
        <rFont val="Times New Roman"/>
        <family val="1"/>
      </rPr>
      <t>Fenêtre ouvrant à la française (120x320)</t>
    </r>
  </si>
  <si>
    <r>
      <t xml:space="preserve">Fourneture et pose de fenêtre ouvrant à la française à 02 vantaux, forme de l'ensemble idem à l'existant,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130 cm x200 cm ; 
Allège: 100 cm</t>
    </r>
  </si>
  <si>
    <r>
      <rPr>
        <b/>
        <sz val="11"/>
        <color theme="1"/>
        <rFont val="Times New Roman"/>
        <family val="1"/>
      </rPr>
      <t xml:space="preserve">Fb2 : </t>
    </r>
    <r>
      <rPr>
        <sz val="11"/>
        <color theme="1"/>
        <rFont val="Times New Roman"/>
        <family val="1"/>
      </rPr>
      <t>Fenêtre ouvrant à la française  130x200cm</t>
    </r>
  </si>
  <si>
    <r>
      <t xml:space="preserve">Fourneture et pose de fenêtre ouvrant à la française à 02 vantaux, forme de l'ensemble idem à l'existant,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100 cm x175 cm ; 
Allège: 100 cm</t>
    </r>
  </si>
  <si>
    <r>
      <rPr>
        <b/>
        <sz val="11"/>
        <color theme="1"/>
        <rFont val="Times New Roman"/>
        <family val="1"/>
      </rPr>
      <t xml:space="preserve">Fb1 : </t>
    </r>
    <r>
      <rPr>
        <sz val="11"/>
        <color theme="1"/>
        <rFont val="Times New Roman"/>
        <family val="1"/>
      </rPr>
      <t>Fenêtre ouvrant à la française (100x175)</t>
    </r>
  </si>
  <si>
    <t>MENUISERIE EN BOIS</t>
  </si>
  <si>
    <t>2.1</t>
  </si>
  <si>
    <t>ISOLATION THERMIQUE DE LA TOITURE EXPOSEE (COMBLES)</t>
  </si>
  <si>
    <t>Réparation des murs</t>
  </si>
  <si>
    <t xml:space="preserve">TOTAL HT accueil </t>
  </si>
  <si>
    <t>*Fourniture et pose d'une porte de secours à deux vantaux équipée d'une barre antipanique y compris toutes sujétions</t>
  </si>
  <si>
    <t>8.7</t>
  </si>
  <si>
    <t>8.6</t>
  </si>
  <si>
    <t>8.5</t>
  </si>
  <si>
    <t>8.4</t>
  </si>
  <si>
    <t>8.3</t>
  </si>
  <si>
    <t>8.2</t>
  </si>
  <si>
    <t>8.1</t>
  </si>
  <si>
    <t>Extension et Aménagement des sanitaires au 1 er étage ( Projeté)</t>
  </si>
  <si>
    <t>* Suppression de la porte et fourniture et pose d'une fenetre F1 y compris toutes sujétions</t>
  </si>
  <si>
    <t>Aménagement des sanitaires au RDC ( Projeté)</t>
  </si>
  <si>
    <t xml:space="preserve"> La conformité aux normes d'accessibilité (NF P 96-105, NF P 98-351) sera vérifiée avant de réaliser les finitions, les ajustements nécessaires, et la mise en service de la réception</t>
  </si>
  <si>
    <t>L’entreprise exécutante analysera l'espace disponible, concevra les plans d’exécution du mobilier de la réception en intégrant les besoins, et sélectionnera les matériaux appropriés. Elle fournira et installera un comptoir à double hauteur, ainsi que les équipements d'accessibilité (boucle magnétique, signalétique).</t>
  </si>
  <si>
    <t>·    Fauteuil d'accueil avec roulettes et accoudoirs</t>
  </si>
  <si>
    <t xml:space="preserve">·        Panneau latérale de retour,le comptoir d’accueil sera courbé sur la partie PMR. </t>
  </si>
  <si>
    <t xml:space="preserve">·        Tablette en partie supérieure permettant l’accueil du public debout. </t>
  </si>
  <si>
    <t>·        Hauteur plan de travail 730 mm, et comptoir accueil 1090 mm.</t>
  </si>
  <si>
    <t>·        Façade en acier peint époxy ou en stratifié</t>
  </si>
  <si>
    <t xml:space="preserve">·        Plateau de travail en stratifié épaisseur 30 mm avec chant droit 2 mm. </t>
  </si>
  <si>
    <t xml:space="preserve">Fourniture et pose d’un Comptoir Accueil haut avec une partie basse pour les personnes à mobilité réduite PMR. </t>
  </si>
  <si>
    <t>Installer une réception au Rez-de-chaussée</t>
  </si>
  <si>
    <t xml:space="preserve">y compris toutes sujétions. </t>
  </si>
  <si>
    <t xml:space="preserve">L'entreprise exécutante sera chargée de l'analyse des dimensions actuelles, de la conception des plans, et de la sélection des matériaux conformes aux normes énergétiques et d'accessibilité. Elle assurera la fourniture et l'installation des nouvelles portes d'entrée et intérieures, avec dispositifs d'automatisation, amortisseurs, et poignées ergonomiques </t>
  </si>
  <si>
    <t>* Porte Portes Isoplane avec serrure de condamnation 90 x 220</t>
  </si>
  <si>
    <t xml:space="preserve">Portes Isoplane avec serrure de condamnation  80 x 220 </t>
  </si>
  <si>
    <t>*  Fourniture et pose des portes  sanitaires)</t>
  </si>
  <si>
    <r>
      <rPr>
        <b/>
        <sz val="10"/>
        <color rgb="FF000000"/>
        <rFont val="Times New Roman"/>
        <family val="1"/>
      </rPr>
      <t xml:space="preserve">* Remplacement des portes intérieures existantes:    </t>
    </r>
    <r>
      <rPr>
        <sz val="10"/>
        <color indexed="8"/>
        <rFont val="Times New Roman"/>
        <family val="1"/>
      </rPr>
      <t xml:space="preserve">                                                                        Les portes intérieures en fer forgé seront remplacées par des portes plus légères et automatisées, avec une largeur minimale de 83 cm, pour faciliter l’accès aux personnes à mobilité réduite. Les portes seront également équipées de poignées ergonomiques placées à une hauteur comprise entre 90 et 130 cm, en accord avec les exigences de la norme NF P 01-012 ;</t>
    </r>
  </si>
  <si>
    <t xml:space="preserve">Cette porte sera remplacée par une porte automatisée équipée d'amortisseurs (ferme porte), conforme aux normes énergétiques (isolation thermique et étanchéité à l'air). </t>
  </si>
  <si>
    <t>*  Fourniture et pose d’une porte d'entrée principale</t>
  </si>
  <si>
    <t>Remplacement de la menuiserie</t>
  </si>
  <si>
    <t xml:space="preserve">*	Construction d’un bord de rampe en béton d’une hauteur minimum de 15cm </t>
  </si>
  <si>
    <r>
      <t>*</t>
    </r>
    <r>
      <rPr>
        <sz val="11"/>
        <rFont val="Times New Roman"/>
        <family val="1"/>
      </rPr>
      <t>Suppression des marches existantes pour créer un palier de repose au niveau de l’issue de secours</t>
    </r>
  </si>
  <si>
    <r>
      <t xml:space="preserve">* </t>
    </r>
    <r>
      <rPr>
        <sz val="11"/>
        <rFont val="Times New Roman"/>
        <family val="1"/>
      </rPr>
      <t>Installation d’une rampe l’arrière du bâtiment une rampe d’une pente de 8% pour franchir les 60 cm de marche entre la cour (qui est au même niveau que la rue) et l'intérieur du bâtiment. Cette rampe respectera également les normes d'accessibilité en vigueur et des garde-corps pour assurer la sécurité des utilisateurs.</t>
    </r>
  </si>
  <si>
    <t xml:space="preserve">Installation d’une rampe à l’arriere du bâtiment </t>
  </si>
  <si>
    <t>* Installation d’une rampe à l’entrée du bâtiment une rampe d'accès d’une pente de 6% sera installée pour compenser la différence de niveau 60 mètre entre la cour et la rue. Cette rampe sera conforme aux normes d'accessibilité, avec une pente adaptée et des garde-corps pour assurer la sécurité des utilisateurs ;</t>
  </si>
  <si>
    <t xml:space="preserve">Installation d’une rampe à l’entrée du bâtiment </t>
  </si>
  <si>
    <t>Création des rampes PMR</t>
  </si>
  <si>
    <r>
      <t xml:space="preserve">2a8
DPGF
</t>
    </r>
    <r>
      <rPr>
        <b/>
        <sz val="18"/>
        <rFont val="Times New Roman"/>
        <family val="1"/>
      </rPr>
      <t>THEMATIQUE ACCUEIL/STRUCTURE/ENVELOPPE ENERGETTIQUE</t>
    </r>
  </si>
  <si>
    <t xml:space="preserve">BUREAU DE LA DELEGATION DU NORD                                                                                                                       </t>
  </si>
  <si>
    <t>Le Mètre linéaire …………………………………………….…………………</t>
  </si>
  <si>
    <t>9.7</t>
  </si>
  <si>
    <t>9.6</t>
  </si>
  <si>
    <t>9.5</t>
  </si>
  <si>
    <t>9.4</t>
  </si>
  <si>
    <t>9.3</t>
  </si>
  <si>
    <t>9.2</t>
  </si>
  <si>
    <t>9.1</t>
  </si>
  <si>
    <t>L'entreprise devra analyser et réparer la fosse septique existante en conformité avec les normes NF DTU 64.1 et les réglementations environnementales, pour assurer une capacité adéquate et un traitement conforme des eaux usées sans risque de pollution.</t>
  </si>
  <si>
    <t>*   Une fois les réparations effectuées, l'entreprise doit s'assurer que la fosse septique a une capacité adéquate pour traiter les eaux usées du bâtiment et que les rejets sont conformes aux normes de qualité.</t>
  </si>
  <si>
    <t>* Selon les résultats de l'inspection, l'entreprise devra effectuer les réparations nécessaires, telles que la réparation des fissures, le remplacement des dispositifs défectueux (tels que les tuyaux d’entrée ou de sortie), et la restauration de l'étanchéité pour prévenir les infiltrations ou les fuites ;</t>
  </si>
  <si>
    <t>* Effectuer une inspection complète de la fosse septique existante, y compris l'évaluation de son état structurel, de l’étanchéité, du fonctionnement des dispositifs d’entrée et de sortie, et de la capacité de traitement qui doit être conforme à la norme NF DTU 64.1 (assainissement non collectif), qui définit les exigences techniques pour l'installation et la réhabilitation des fosses septiques ;</t>
  </si>
  <si>
    <t>Rénovation/ reconstruction de la fosse septique existante</t>
  </si>
  <si>
    <t>Aménagement d'un nouveau bloc sanitaire</t>
  </si>
  <si>
    <t>Une planification détaillée doit être élaborées par l’entreprise, intégrant les plans de circulation, et les besoins en mobilier</t>
  </si>
  <si>
    <r>
      <t>·</t>
    </r>
    <r>
      <rPr>
        <sz val="7"/>
        <rFont val="Times New Roman"/>
        <family val="1"/>
      </rPr>
      <t xml:space="preserve">        </t>
    </r>
    <r>
      <rPr>
        <sz val="11"/>
        <rFont val="Times New Roman"/>
        <family val="1"/>
      </rPr>
      <t>Optimiser la disposition des sièges pour maximiser la capacité d’accueil tout en facilitant la circulation et l’intimité, en tenant compte de la circulation et de l’accessibilité aux PMR également.</t>
    </r>
  </si>
  <si>
    <r>
      <t>·</t>
    </r>
    <r>
      <rPr>
        <sz val="7"/>
        <rFont val="Times New Roman"/>
        <family val="1"/>
      </rPr>
      <t xml:space="preserve">        </t>
    </r>
    <r>
      <rPr>
        <sz val="11"/>
        <rFont val="Times New Roman"/>
        <family val="1"/>
      </rPr>
      <t xml:space="preserve">Fourniture et pose des sièges en poutre ou individuels ergonomiques et confortables dans la zone d’attente ; colories et modèle selon le choix du maitre d'ouvrage </t>
    </r>
  </si>
  <si>
    <t>Remplacement des fenêtres pour conformité énergétique, ces fenêtres doivent respecter la norme NF EN 14351-1, qui définit les performances thermiques, acoustiques, et de perméabilité à l'air </t>
  </si>
  <si>
    <r>
      <t>*</t>
    </r>
    <r>
      <rPr>
        <sz val="11"/>
        <rFont val="Times New Roman"/>
        <family val="1"/>
      </rPr>
      <t>Installation d'amortisseurs pour toutes les portes, selon la norme NF EN 1154, pour assurer une fermeture contrôlée et silencieuse ;</t>
    </r>
  </si>
  <si>
    <r>
      <t>*</t>
    </r>
    <r>
      <rPr>
        <sz val="7"/>
        <rFont val="Times New Roman"/>
        <family val="1"/>
      </rPr>
      <t xml:space="preserve"> </t>
    </r>
    <r>
      <rPr>
        <sz val="11"/>
        <rFont val="Times New Roman"/>
        <family val="1"/>
      </rPr>
      <t>Deux portes des toilettes doivent être ajouter une de largeur minimale de 90 cm accessibles aux PMR, eet la deuxième de largeur minimale de 80cm pour les WC ;</t>
    </r>
  </si>
  <si>
    <t xml:space="preserve">*La porte de sortie de secours doit être conforme à la norme NF S 61-937 (portes coupe-feu) et à la norme NF EN 1125 (barres anti-panique) avec une largeur minimale de 90 cm </t>
  </si>
  <si>
    <t>* Six portes intérieures doivent être remplacer et répondre à la norme NF P 26-303 pour l’isolation acoustique, et la norme NF EN 14351-2 pour les performances générales et doit avoir une largeur minimale de 83 cm, avec une hauteur standard de 204 cm, en accord avec l'arrêté du 8 décembre 2014 pour l'accessibilité PMR ;</t>
  </si>
  <si>
    <t>* La porte d'entrée principale doit être remplacée tout en respectant la norme NF EN 14351-1, garantissant les performances thermiques, acoustiques, et la sécurité (résistance à l'effraction) et sa largeur minimale doit être de 90 cm pour garantir l'accessibilité PMR, conformément à l'arrêté du 8 décembre 2014 ;</t>
  </si>
  <si>
    <t xml:space="preserve">* Des zones de manœuvre de 1,50 mètre de diamètre doivent être prévues </t>
  </si>
  <si>
    <t>* Création d’une allée piétonne conduisant à la rampe ou aux marches qui doit avoir une pente maximale de 5% pour être accessible, avec une largeur minimale de 1,40 mètre, conformément à la NF P 98-350 ;</t>
  </si>
  <si>
    <t>* Le revêtement doit être stable, non glissant, et durable, en pavés de brique, conformément à la NF P 98-351(Les pavés de briques utilisées doivent être conformes à la NF EN 771-1, garantissant leur résistance et durabilité) ;</t>
  </si>
  <si>
    <t>* Les places PMR doivent être signalées par un marquage au sol et une signalisation verticale, conformément à l'article R417-11 du Code de la route ;</t>
  </si>
  <si>
    <t>*Chaque place PMR doit mesurer au minimum 3,30 mètres de largeur sur 5 mètres de longueur, conformément à l'arrêté du 8 décembre 2014 ;</t>
  </si>
  <si>
    <t>* Le parking doit comporter des places réservées aux PMR, en respectant la norme NF P 91-120. Le nombre de places PMR doit être au minimum de 2% du total des places, avec au moins une place pour les petits parkings ;</t>
  </si>
  <si>
    <t>*La cour doit être nivelée pour assurer une surface plane et accessible, en respectant les normes de pente maximale de 2% pour les surfaces piétonnes, conformément à la NF P 98-350 ;</t>
  </si>
  <si>
    <t>*Procéder au nettoyage complet de la cour, y compris le débroussaillage des zones envahies par la végétation. Les débris seront évacués conformément à la réglementation environnementale ;</t>
  </si>
  <si>
    <t xml:space="preserve">Création d’un parking avec accès pour PMR </t>
  </si>
  <si>
    <t>Localisation ( rampes PMR / plalier de repos)</t>
  </si>
  <si>
    <t>(Voir plan d'aménagement)</t>
  </si>
  <si>
    <t>*Construction d’un bord de rampe en béton d’une hauteur minimum de 15cm</t>
  </si>
  <si>
    <t>* Une nouvelle rampe sera installée à l’arrière, à la sortie de secours, pour franchir la différence de niveau entre la cour et la rue ce qui nécessite la démolition des marches ;</t>
  </si>
  <si>
    <t>* Démolition des escaliers existants,</t>
  </si>
  <si>
    <t>* Construction d’un bord de rampe en béton d’une hauteur minimum de 15cm</t>
  </si>
  <si>
    <t>* Le bac à fleur sera démoli puis repositionné après les travaux pour ne pas obstruer la nouvelle rampe et le palier ;</t>
  </si>
  <si>
    <t>*Le palier du porche d’entrée sera rehaussé de 15 cm pour aligner son niveau avec celui du niveau intérieur à 85 cm au-dessus du niveau zéro, éliminant ainsi la marche (au niveau de la porte d’entrée) en rajoutant une cinquième marche ;</t>
  </si>
  <si>
    <t>*  La pente de la rampe sera révisée pour ne pas dépasser une inclinaison de 8% pour une rampe accessible ;</t>
  </si>
  <si>
    <t>*Démolition de La rampe existante à l’entrée et reconstruction d’une nouvelle rampe pour respecter les normes d'accessibilité ;</t>
  </si>
  <si>
    <t xml:space="preserve">Installation d’une rampe à l'entrée du bâtiment </t>
  </si>
  <si>
    <r>
      <t xml:space="preserve">2a9
DPGF
</t>
    </r>
    <r>
      <rPr>
        <b/>
        <sz val="18"/>
        <rFont val="Times New Roman"/>
        <family val="1"/>
      </rPr>
      <t>THEMATIQUE ACCUEIL/STRUCTURE/ENVELOPPE ENNERGETIQUE</t>
    </r>
  </si>
  <si>
    <t xml:space="preserve">VICE DELEGATION DEPARTEMENTALE DE TROU DU NORD </t>
  </si>
  <si>
    <t>BS - Fa1 (120x120) : ………………………………………………….…</t>
  </si>
  <si>
    <t>1.5.3</t>
  </si>
  <si>
    <r>
      <rPr>
        <b/>
        <sz val="11"/>
        <color theme="1"/>
        <rFont val="Times New Roman"/>
        <family val="1"/>
      </rPr>
      <t xml:space="preserve">Fa1 : </t>
    </r>
    <r>
      <rPr>
        <sz val="11"/>
        <color theme="1"/>
        <rFont val="Times New Roman"/>
        <family val="1"/>
      </rPr>
      <t>Fenêtre ouvrant à la française (120x120)</t>
    </r>
  </si>
  <si>
    <t>1.3</t>
  </si>
  <si>
    <t>10.6</t>
  </si>
  <si>
    <t>10.5</t>
  </si>
  <si>
    <t>10.4</t>
  </si>
  <si>
    <t>10.3</t>
  </si>
  <si>
    <t>10.2</t>
  </si>
  <si>
    <t>10.1</t>
  </si>
  <si>
    <t>Extension et Aménagement d'un sanitaire PMR</t>
  </si>
  <si>
    <r>
      <rPr>
        <b/>
        <sz val="10"/>
        <color indexed="8"/>
        <rFont val="Times New Roman"/>
        <family val="1"/>
      </rPr>
      <t>Prix unitaire :</t>
    </r>
    <r>
      <rPr>
        <sz val="10"/>
        <color indexed="8"/>
        <rFont val="Times New Roman"/>
        <family val="1"/>
      </rPr>
      <t>………………………………</t>
    </r>
  </si>
  <si>
    <t>* Le revêtement doit être conforme à la norme NF P 98-335 pour les aménagements extérieurs en pavés ou dalles en béton, garantissant une résistance aux charges et aux intempéries ;</t>
  </si>
  <si>
    <t>* Reprendre le sol en pavé ou en béton, en veillant à intégrer un système de drainage efficace pour éviter l'accumulation d'eau sur une surface de 25 m² ;</t>
  </si>
  <si>
    <t>*  Les poteaux doivent être conçus et installés conformément à la norme NF EN 1993-1-1 (Eurocode 3) pour les structures métalliques.                                        * Les fondations doivent être dimensionnées pour assurer une stabilité en toutes conditions climatiques, conformément à la norme NF EN 1997-1 (Eurocode 7) ;</t>
  </si>
  <si>
    <t>* Installation d'une couverture de l’espace d’attente avec des matériaux légers tel que panneaux sandwich ou similaire Le matériau de la toiture doit garantir une protection contre les intempéries et une bonne isolation thermique, en conformité avec la RT 2012/RE 2020 pour l’efficacité énergétique</t>
  </si>
  <si>
    <t>* Constructions d’une structure métallique, avec des fondations appropriées pour soutenir la couverture ;</t>
  </si>
  <si>
    <t>L'entreprise devra réaliser les investigations nécessaires avant d’exécuter l’ensemble des travaux, Etude d’exécution de la structure métallique, descente de charge et dimensionnement de la fondation,tout en respectant les normes en matière de structure, de drainage, et d’efficacité énergétique.</t>
  </si>
  <si>
    <t>Construction d’une couverture et aménagement de l’extérieur pour accueillir des usagers :</t>
  </si>
  <si>
    <t>Prix unitaire porte exterieures</t>
  </si>
  <si>
    <t>* Pour l’accessibilité, les portes doivent respecter l’arrêté du 8 décembre 2014, avec une largeur minimale de passage de 0,90 mètre pour permettre l'accès aux personnes en fauteuil roulant ;</t>
  </si>
  <si>
    <t>* Les portes doivent également être conformes à la norme NF EN 1627 concernant la résistance à l'effraction, en fonction du niveau de sécurité requis ;</t>
  </si>
  <si>
    <t>* Les portes extérieures doivent respecter la norme RT 2012 ou RE 2020 pour la performance énergétique, avec un coefficient de transmission thermique Uw ≤ 1,3 W/m².K ;</t>
  </si>
  <si>
    <t>* Installation d’amortisseurs pour faciliter l’utilisation des portes par les personnes à mobilité réduite (PMR) ;</t>
  </si>
  <si>
    <t>* Les portes extérieures doivent être remplacées par des modèles à haute performance thermique pour éviter les ponts thermiques, conformément aux recommandations de la thématique énergétique ;</t>
  </si>
  <si>
    <t>* Remplacement de trois portes extérieures, y compris la porte d’entrée principale ;</t>
  </si>
  <si>
    <t>Remplacement de la menuiserie:</t>
  </si>
  <si>
    <t>Prix Mètre linéaire  :………….…………………………....……………</t>
  </si>
  <si>
    <t>*  Installation d'une rampe d’accès pour relier le palier des toilettes au sol, en respectant les pentes autorisées pour un accès PMR ;</t>
  </si>
  <si>
    <t>* Le palier devant les toilettes doit avoir une largeur minimale de 1,20 mètre afin de garantir l'accessibilité PMR ;</t>
  </si>
  <si>
    <t>* Aménagement d’un palier devant les toilettes pour assurer l'accessibilité, avec une surface suffisamment large pour permettre la manœuvre d'un fauteuil roulant ;</t>
  </si>
  <si>
    <t>*  Démolition des escaliers existants du bloc sanitaire</t>
  </si>
  <si>
    <t>Installation d’une rampe pour accéder aux blocs sanitaires</t>
  </si>
  <si>
    <t>* Reprise des marches pour accéser au niveau +0,40</t>
  </si>
  <si>
    <t>* Construction d’une rampe d’accès conforme pour relier le palier au niveau du sol, en respectant les pentes maximales autorisées ;</t>
  </si>
  <si>
    <t>* Le palier doit respecter la norme NF P 98-350, qui définit les dimensions minimales pour l'accessibilité PMR, garantissant une surface plane et dégagée. La largeur minimale du palier est de 1,30 mètre pour permettre une manœuvre facile en fauteuil roulant ;</t>
  </si>
  <si>
    <t>* Construction d’un palier de 1,30 mètre de large le long du bâtiment, avec une hauteur de 40 cm pour permettre l’accès au bâtiment ;</t>
  </si>
  <si>
    <t>* Démolition des escaliers existants devant les 3 portes d’entrée</t>
  </si>
  <si>
    <t>2a10
DPGF
THEMATIQUE ACCUEIL/ENVELOPPE ENERGETIQUE</t>
  </si>
  <si>
    <t>BATIMENT: ONI</t>
  </si>
  <si>
    <t>TOTAL Tranche Ferme HT (€)</t>
  </si>
  <si>
    <t>TOTAL Tranche Optionnelle HT (€)</t>
  </si>
  <si>
    <t>TOTAL Tranche Ferme + tranche Optionnelle HT (€)</t>
  </si>
  <si>
    <r>
      <rPr>
        <b/>
        <sz val="36"/>
        <rFont val="Times New Roman"/>
        <family val="1"/>
      </rPr>
      <t>2a</t>
    </r>
    <r>
      <rPr>
        <b/>
        <sz val="20"/>
        <rFont val="Times New Roman"/>
        <family val="1"/>
      </rPr>
      <t xml:space="preserve">
DPGF LOT 1
THEMATIQUE ACCUEIL/STRUCTURE/ENVELOPPE ENERGETIQUE</t>
    </r>
  </si>
  <si>
    <t>2a1</t>
  </si>
  <si>
    <t>2a2</t>
  </si>
  <si>
    <t>2a3</t>
  </si>
  <si>
    <t>2a4</t>
  </si>
  <si>
    <t>2a5</t>
  </si>
  <si>
    <t>2a7</t>
  </si>
  <si>
    <t>2a8</t>
  </si>
  <si>
    <t>2a9</t>
  </si>
  <si>
    <t>2a10</t>
  </si>
  <si>
    <t>2a6 TO</t>
  </si>
  <si>
    <r>
      <rPr>
        <b/>
        <sz val="22"/>
        <rFont val="Times New Roman"/>
        <family val="1"/>
      </rPr>
      <t xml:space="preserve">CENTRE DE R2CEPTION ET DE LIVRAISON DES DOCUMENTS D'IDENTITE (CRLDI) TROU DU NORD       </t>
    </r>
    <r>
      <rPr>
        <b/>
        <sz val="20"/>
        <rFont val="Times New Roman"/>
        <family val="1"/>
      </rPr>
      <t xml:space="preserve">                                                                  </t>
    </r>
  </si>
  <si>
    <t xml:space="preserve">CENTRE DE RECEPTION ET DE LIVRAISON DES DOCUMENTS D'INDENTITE(CRLDI) VAUDREUIL                                                                                                                         </t>
  </si>
  <si>
    <t>THEMATIQUE ACCUEIL</t>
  </si>
  <si>
    <t xml:space="preserve">THEMATIQUE STRUCTURE </t>
  </si>
  <si>
    <t xml:space="preserve">THEMATIQUE ENVELOPPE ENERGETIQUE </t>
  </si>
  <si>
    <r>
      <rPr>
        <b/>
        <sz val="11"/>
        <color theme="1"/>
        <rFont val="Times New Roman"/>
        <family val="1"/>
      </rPr>
      <t xml:space="preserve">Fa7 : </t>
    </r>
    <r>
      <rPr>
        <sz val="11"/>
        <color theme="1"/>
        <rFont val="Times New Roman"/>
        <family val="1"/>
      </rPr>
      <t>Fenêtre ouvrant à la française (178x160)</t>
    </r>
  </si>
  <si>
    <r>
      <t xml:space="preserve">Fenêtre ouvrant à la française à 02 vantaux identiques, remplissage en double vitrage basse émissivité 6/6/6 : Ug </t>
    </r>
    <r>
      <rPr>
        <sz val="11"/>
        <color theme="1"/>
        <rFont val="Calibri"/>
        <family val="2"/>
      </rPr>
      <t>≤</t>
    </r>
    <r>
      <rPr>
        <sz val="11"/>
        <color theme="1"/>
        <rFont val="Times New Roman"/>
        <family val="1"/>
      </rPr>
      <t xml:space="preserve"> 1,6 W/m²,k ; Sc ≤ 0,4 et LT </t>
    </r>
    <r>
      <rPr>
        <sz val="11"/>
        <color theme="1"/>
        <rFont val="Calibri"/>
        <family val="2"/>
      </rPr>
      <t>≥</t>
    </r>
    <r>
      <rPr>
        <sz val="11"/>
        <color theme="1"/>
        <rFont val="Times New Roman"/>
        <family val="1"/>
      </rPr>
      <t xml:space="preserve"> 0,6
Dim : 178 cm x160 cm ; 
Allège: 100 cm
Cet article inclut également :
- Les travaux de création de l'ouverture dans le mur (percée, démolition, etc.).
- La réalisation et la mise en œuvre du linteau pour soutenir la structure existante.
- Les finitions des joues intérieures et extérieures (enduit, reprise des surfaces, etc.).
- Tous les travaux nécessaires à la mise en place complète et fonctionnelle de l'ouvrage.</t>
    </r>
  </si>
  <si>
    <t xml:space="preserve">LOT </t>
  </si>
  <si>
    <t>INSTALLATION DES RAMPES</t>
  </si>
  <si>
    <t xml:space="preserve">Installation de rampes en béton, aux deux accès du bâtiment </t>
  </si>
  <si>
    <t>* Fourniture et pose de deux rampes d'accès aux PMR avec une pente de 6% adaptée pour compenser la hauteur totale de 40/60cm qui donne accès au niveau supérieur et qui permet l'accès au batiment.</t>
  </si>
  <si>
    <t>*Démolition d’une partie des escaliers, aux entrées du bâtiment, pour la création d’une plateforme surélevée de 40/60 cm pour l’accès aux PMR</t>
  </si>
  <si>
    <t>Localisation ( rampes PMR / plateformes)</t>
  </si>
  <si>
    <t xml:space="preserve">CREATION DU NOUVEL ACCUEIL AU RDC </t>
  </si>
  <si>
    <r>
      <rPr>
        <b/>
        <sz val="10"/>
        <color rgb="FF000000"/>
        <rFont val="Times New Roman"/>
        <family val="1"/>
      </rPr>
      <t xml:space="preserve">Description générale : 
</t>
    </r>
    <r>
      <rPr>
        <sz val="10"/>
        <color indexed="8"/>
        <rFont val="Times New Roman"/>
        <family val="1"/>
      </rPr>
      <t>Réalisation des travaux de création du nouvel accueil au rez-de-chaussée pour les personnes âgées et les personnes à mobilité réduite (PMR), selon les dimensions fournies sur les plans, les détails et les spécifications techniques approuvées. 
Les prestations comprennent :</t>
    </r>
  </si>
  <si>
    <t xml:space="preserve">Fouilles, fondations et superstructure en béton armé </t>
  </si>
  <si>
    <t>* Exécution des fouilles pour fondations.
* Mise en œuvre des fondations, dallage au sol et de la superstructure en béton armé conformément aux plans.</t>
  </si>
  <si>
    <t>Maçonnerie et cloisonnement</t>
  </si>
  <si>
    <t>Maçonnerie et cloisonnememnt intérieur en blocs de béton de 20 cm d’épaisseur et de hauteur 320 cm (hauteur à confirmer)
Comprend le talochage, les enduits, la pose des pré-cadres des ouvertures et toutes sujétions nécessaires.</t>
  </si>
  <si>
    <t>2.3</t>
  </si>
  <si>
    <t xml:space="preserve">Sol et revêtement </t>
  </si>
  <si>
    <t>Réalisation d’une chape de 10 cm d’épaisseur.
Pose de revêtement en grès à la masse. Dimensions et couleur selon choix du maitre d'ouvrage.</t>
  </si>
  <si>
    <t>2.4</t>
  </si>
  <si>
    <t xml:space="preserve">Peinture </t>
  </si>
  <si>
    <t>Fourniture et application de peinture acrylique blanche sur murs et faux-plafond en placoplatre comprenant :
Jointage des fissures entre plaques de plâtre.
Application d’une couche d’impression.
Application de deux couches de peinture acrylique blanche, finition mat et lisse.</t>
  </si>
  <si>
    <t>2.5</t>
  </si>
  <si>
    <t>Toiture inclinée en panneaux sandwich :</t>
  </si>
  <si>
    <t>Fourniture et pose de panneaux sandwich avec isolation thermique et acoustique.
Fixation en inciliné (5%) sur une charpente en métal galvanisé, comprenant gouttières et évacuation des eaux pluviales.
Finition étanche et durable.</t>
  </si>
  <si>
    <t>2.6</t>
  </si>
  <si>
    <t>Faux-Plafond</t>
  </si>
  <si>
    <t>Fourniture et pose de faux-plafond lisse généralisé, en plaques de platre BA13 à une hauteur de 280cm ( à confimer), y compris isolation en laine de roche, suivant les plans, et les spécifications techniques approuvées</t>
  </si>
  <si>
    <t>2.7</t>
  </si>
  <si>
    <t xml:space="preserve">Porte simple en bois (90x220 cm) </t>
  </si>
  <si>
    <t>Fourniture et pose d’une porte en bois identique aux portes existantes, y compris le châssis, les quincailleries nécessaires et toutes sujétions.</t>
  </si>
  <si>
    <t>L'Unité :………….…………………………....………………………</t>
  </si>
  <si>
    <t>2.8</t>
  </si>
  <si>
    <t xml:space="preserve">Fenêtre en aluminium (145x130 cm) </t>
  </si>
  <si>
    <t>Fourniture et pose de fenêtre en aluminium à deux vantaux identiques avec double vitrage basse émissivité 6/6/6 (Ug ≤ 1,6 W/m².K ; Sc ≤ 0,4 ; LT ≥ 0,6).
Y compris la création de l’ouverture, la réalisation du linteau, les finitions des joues intérieures et extérieures, et toutes sujétions nécessaires.</t>
  </si>
  <si>
    <t>2.9</t>
  </si>
  <si>
    <t>Barreaudage</t>
  </si>
  <si>
    <t>Fourniture et pose de barreaudage en fer forgé pour les portes et fenêtres.</t>
  </si>
  <si>
    <t>2.10</t>
  </si>
  <si>
    <t>Comptoir de service</t>
  </si>
  <si>
    <t>Maçonnerie d’un comptoir d'accueil avec revêtement en marbre.
Conception adaptée aux PMR, avec ouverture pour passage de documents et visère protectrice.
Respect des normes en vigueur pour un usage confortable pour les employés d'accueil, de l'autre coté du comptoir.</t>
  </si>
  <si>
    <t>2.11</t>
  </si>
  <si>
    <t xml:space="preserve">Travaux électricité </t>
  </si>
  <si>
    <t>* Fourniture, pose et raccordement de 4 luminaires encastrés carrés LED pour faux-plafond.
* Fourniture, pose et raccordement de deux interrupteurs double allumage encastrés, type fermeture-ouverture rapide, incluant le câblage.
* Fourniture, pose et raccordement encastré de 3 blocs de 2 prises monophasées (2P+T, 10/16A, 250V).</t>
  </si>
  <si>
    <t>2.12</t>
  </si>
  <si>
    <t>Mobilier</t>
  </si>
  <si>
    <t>Fourniture et pose de deux sièges à roulettes et une chaise d'attente.
Fourniture et pose d’un meuble d'archives.</t>
  </si>
  <si>
    <t>CLOISONNEMENT</t>
  </si>
  <si>
    <t>3.1</t>
  </si>
  <si>
    <t xml:space="preserve">Démolition des cloisons </t>
  </si>
  <si>
    <t xml:space="preserve">Démolition soignée des cloisons intérieures existantes  y compris dépose et stockage des menuiseries (bloc-porte, fenêtre…) L'article inclus le nettoyage et l'évacuation des gravats.
</t>
  </si>
  <si>
    <t>Maçonnerie intérieure</t>
  </si>
  <si>
    <t>Fourniture et pose de cloisons en blocs de béton, de 10cm d'épaisseur et de hauteur de 280cm ( à vérifier), suivant les plans, détails et les spécifications techniques approuvées. Y compris talochage, enduits, pose de pré-cadre des ouvertures et toutes sujétions.</t>
  </si>
  <si>
    <t>3.3</t>
  </si>
  <si>
    <t>Maçonnerie d’un comptoir d'accueil avec revêtement en marbre.
Conception adaptée à recevoir le public, avec ouverture pour passage de documents et visère protectrice.
Respect des normes en vigueur pour un usage confortable pour les employés d'accueil, de l'autre coté du comptoir.</t>
  </si>
  <si>
    <t>REPRISE PEINTURE</t>
  </si>
  <si>
    <t>4.1</t>
  </si>
  <si>
    <t>4.2</t>
  </si>
  <si>
    <t>Fourniture et application de peinture acrylique, comprenant :
* Grattage, Lessivage et Rinçage
* Application d’une couche d’impression 
* Application de deux couches de peinture acrylique blanche d’aspect mat et de finition lisse</t>
  </si>
  <si>
    <t>4.3</t>
  </si>
  <si>
    <t>Fourniture et application de peinture Hydrofuge, comprenant :
* Grattage, Lessivage et Rinçage
* Application d’une couche d’impression 
* Application de deux couches de peinture hydrofuge acrylique d’aspect mat et de finition rugeuse</t>
  </si>
  <si>
    <t>4.4</t>
  </si>
  <si>
    <t>Fourniture et application de peinture acrylique, comprenant :
* Grattage, Lessivage et Rinçage
* Application d’une couche d’impression 
* Application de deux couches de peinture hydrofuge acrylique d’aspect mat et de finition lisse</t>
  </si>
  <si>
    <t>4.5</t>
  </si>
  <si>
    <t xml:space="preserve">MENUISERIE </t>
  </si>
  <si>
    <t>5.1</t>
  </si>
  <si>
    <t xml:space="preserve">Nouvelle porte principale </t>
  </si>
  <si>
    <t>Fourniture et pose d’une nouvelle porte principale par une porte spéciale pour accommoder la nouvelle rampe et les marches, en tenant compte des directives de thématique énergétique.</t>
  </si>
  <si>
    <t>Remplacer la porte principale en fer forgé par une porte plus légère,</t>
  </si>
  <si>
    <t>Installer des systèmes d'ouverture automatique et des poignées accessibles.</t>
  </si>
  <si>
    <t>Ajouter un système amortisseur pour éviter les conflits dans les sens d'ouverture.</t>
  </si>
  <si>
    <t>L’entreprise doit fournir un plan d’exécution de la porte ainsi que les fiches techniques des système et quincailleries adaptés.</t>
  </si>
  <si>
    <t>5.2</t>
  </si>
  <si>
    <t>Porte simple en bois (90 x 220 ht)</t>
  </si>
  <si>
    <t>Fourniture et pose d’une porte intérieure en bois, simple battant, identique aux portes existantes, y compris le châssis, les quincailleries nécessaires et toutes sujétions.</t>
  </si>
  <si>
    <t>5.3</t>
  </si>
  <si>
    <t>Barreaudage en fer forgé</t>
  </si>
  <si>
    <t xml:space="preserve">Fourniture et pose de barreaudage en fer forgé pour les nouvelles fenêtres à installer, identique au type de barreaudage déjà existant. 
Dim : 178 cm x160 cm 
</t>
  </si>
  <si>
    <t>5.4</t>
  </si>
  <si>
    <t>Condamnation d'une fenêtre existante</t>
  </si>
  <si>
    <t>Condamnation soignée d'une fenêtre intérieure existante y compris l'installation de plaques de fermeture sur le cadre et le vantaux.</t>
  </si>
  <si>
    <t>AGENCEMENT</t>
  </si>
  <si>
    <t>Mobilier salles d'attente</t>
  </si>
  <si>
    <t>Fourniture et pose des sièges en poutre ou individuels ergonomiques et confortables dans les zones d’attente, colories et modèle selon le choix du maitre d'ouvrage.</t>
  </si>
  <si>
    <t>Prix forfaitaire :………….…………………………....………………</t>
  </si>
  <si>
    <t>Bureau open-space</t>
  </si>
  <si>
    <t xml:space="preserve">Plateau rectangulaire en bois aggloméré mélanimé haute densité ép. 25mm. 
Piètements panneaux en bois ép.25mm.
Chant en pvc antichoc de 2mm.   
Voile de fond en bois ép. 18mm.  
Dimension 120cm x 70cm.   
Hauteur 75cm  
</t>
  </si>
  <si>
    <t>Unité ………….…………………………....………………………</t>
  </si>
  <si>
    <t>Bureau individuel</t>
  </si>
  <si>
    <t>Plateau rectangulaire en bois aggloméré mélanimé haute densité ép. 25mm. 
Piètements panneaux en bois ép.25mm.
Chant en pvc antichoc de 2mm.   
Voile de fond en bois ép. 18mm.  
Dimension 160cm x 70cm.   
Hauteur 75cm  
Hauteur 110cm env.</t>
  </si>
  <si>
    <t>Chaise de bureau</t>
  </si>
  <si>
    <t>Dossier maille noire et assise tissu. 
Soutien lombaire tapissé fixe. 
Accoudoirs 3D en polypropylène. 
Accoudoirs réglables en hauteur et en profondeur. 
Piètement nylon noir. 
Roulettes pour moquette diamètre 60 mm. 
Mécanisme : synchrone. Réglage de la profondeur d’assise. 
Dimensions assise L 54 x P 49 cm, réglable en hauteur de 49 à 58 cm. 
Dossier H 54 cm. 
Hauteur 110cm env.</t>
  </si>
  <si>
    <t>Armoire bureautique</t>
  </si>
  <si>
    <t>Structure en panneaux de bois mélaminés d'une épaisseur de 18 mm avec fond
Trois rangements 
Deux tiroirs dotés de fermeture centralisée
Un placard avec fermeture
Poignée en plastique
Dimensions : H 114 x L 150 x P 38 cm</t>
  </si>
  <si>
    <t>Armoire d'archive</t>
  </si>
  <si>
    <t xml:space="preserve">Matériau : Fabrication en métal laminé ou mélaminé haute densité
Dimensions : Largeur, hauteur et profondeur adaptées aux espaces disponibles (dimensions standards : 100 cm x 200 cm x 40 cm, à ajuster selon besoin).
Configuration intérieure : Équipée de 4 à 5 étagères réglables en hauteur, 
Fermeture : Portes battantes avec serrure à clé.
Finition : Surface lisse, résistante aux rayures et à la corrosion, couleur beige ou gris.
Accessoires : Prévue pour supporter un système d’étiquetage ou de classement pour une identification facile des contenus.
</t>
  </si>
  <si>
    <t>Installation de plusieurs fontaines d'eau potable</t>
  </si>
  <si>
    <t>Installer des fontaines à eau potable à des emplacements stratégiques du bâtiment pour garantir un accès facile aux usagers et au personnel.
Placer des fontaines à proximité des entrées principales, des halls d'accueil, des salles d'attente, et à chaque niveau du bâtiment.
Installer des fontaines à une hauteur accessible pour les personnes à mobilité réduite, conformément aux normes PMR.
Assurer que les commandes des fontaines (boutons, leviers) soient faciles à utiliser pour tous les utilisateurs, y compris ceux ayant des limitations physiques.</t>
  </si>
  <si>
    <t>6.8</t>
  </si>
  <si>
    <t>* Installation de deux nouveaux sieges à roulettes</t>
  </si>
  <si>
    <t>6.9</t>
  </si>
  <si>
    <t>TRAVAUX ELECTRICITE</t>
  </si>
  <si>
    <t>Fourniture, transport, pose et montage conformément aux prescriptions techniques, aux plans et au devis descriptif y compris toutes sujétions.</t>
  </si>
  <si>
    <t xml:space="preserve">Prises électriques </t>
  </si>
  <si>
    <t>Fourniture et pose en encastré de bloc de 3 Prises de courant monophasée 2P+T, 10/16A, 250V, en quantité suffisante dans chaque pièce aménagée.</t>
  </si>
  <si>
    <t>AMELIORATION DES DES SANITAIRES AU RDC</t>
  </si>
  <si>
    <t>Rénovation équipements et des installations existantes :</t>
  </si>
  <si>
    <t>* Rénovation des toilettes intérieures et extérieures accessibles aux employés et aux usagers, y compris les revêtements sol et mur, éclairage, système de condamnation de la porte et l'installation d'un distributeur de papier toilette ;</t>
  </si>
  <si>
    <t xml:space="preserve">* Installation de lave-mains avec miroirs </t>
  </si>
  <si>
    <t>un sanitaire spécialement aménagées pour les personnes à mobilité réduite, avec des espaces suffisants pour les PMR à l’arrière du bâtiment ;</t>
  </si>
  <si>
    <t>Y compris plomberie, éclairage, revêtements sol et murs, lave-mains, miroirs, porte et toutes sujetions</t>
  </si>
  <si>
    <t>Fourniture et pose d'une centrale de détection d'incendies de type analogique 4 zones éxtensible à 6 zones conçue conformément aux dispositions des normes et équipée selon le descriptif y compris les sources auxiliaires d'alimentation en courant continu,et tous les raccordements de cables.</t>
  </si>
  <si>
    <t>L'ensemble :………………………………</t>
  </si>
  <si>
    <t>Fourniture et pose de détecteur optique de fumée</t>
  </si>
  <si>
    <t>Fourniture et pose de détecteur optique de fumée, sur socle d'embrochage, y compris la fourniture et la pose des cables de liaison au détecteur précédent ou à la centrale et y compris les fourreautages et toutes sujéstions.</t>
  </si>
  <si>
    <t>Fourniture et pose d'un klaxon d'alerte contre les incendies</t>
  </si>
  <si>
    <t>Fourniture et pose d'un boitier d'alarmes</t>
  </si>
  <si>
    <t>Fourniture et pose d'un boitier d'alarmes du type casse vitre, du type apprent ou encastré selon le lieu d'installation, y compris la réalisation de sa ligne de racordement jusqu'au détecteur le plus proche ou à la centrale de détection d'incendies y compris les fourreautages et toutes sujéstions.</t>
  </si>
  <si>
    <t>Mise en marche, programmation, scénario et transfert de compétences au client.</t>
  </si>
  <si>
    <t>L'ensemble .......................................................</t>
  </si>
  <si>
    <t>Fourniture et pose d'un extincteur 5 kg CO2</t>
  </si>
  <si>
    <t>Fourniture et pose d'un extincteur 5 kg ABC</t>
  </si>
  <si>
    <t>* Fourniture et pose des portes de secours conformes aux normes de sécurité, avec un mécanisme d’ouverture facile et rapide.</t>
  </si>
  <si>
    <t>*Fourniture et pose d'une barre antipanique</t>
  </si>
  <si>
    <t>L'unité: ........................................................…….........................................</t>
  </si>
  <si>
    <t>9.8</t>
  </si>
  <si>
    <t xml:space="preserve">Signalétique </t>
  </si>
  <si>
    <t>Installer des panneaux directionnels clairs et visibles à chaque intersection et à chaque point clé du bâtiment, y compris aux entrées principales, les couloirs et les escaliers.</t>
  </si>
  <si>
    <t>* Placer des panneaux indicatifs pour localiser facilement les toilettes, les sorties de secours, les ascenseurs, et autres zones importantes.</t>
  </si>
  <si>
    <t>* Installer des panneaux avec des symboles universels.</t>
  </si>
  <si>
    <t>9.9</t>
  </si>
  <si>
    <t>Eclairage de sécurité</t>
  </si>
  <si>
    <t>Installer des panneaux directionnels clairs et visibles à chaque intersection et à chaque point clé du bâtiment, y compris à l'entrée principale, les couloirs et les escaliers </t>
  </si>
  <si>
    <t>TOTAL ACCUEIL HTVA</t>
  </si>
  <si>
    <t>Prix U (EUR)</t>
  </si>
  <si>
    <t>P Total (EUR)</t>
  </si>
  <si>
    <t>TF</t>
  </si>
  <si>
    <t xml:space="preserve"> Tranche Ferme</t>
  </si>
  <si>
    <t>Total Tranche Ferme HT</t>
  </si>
  <si>
    <t>TO</t>
  </si>
  <si>
    <t xml:space="preserve"> Tranche Optionnelle</t>
  </si>
  <si>
    <t>TOTAL HT accueil (TO)</t>
  </si>
  <si>
    <t>TOTAL HT enveloppe énergétique (TO)</t>
  </si>
  <si>
    <t>Tranche ferme (Etudes de faisabilité)</t>
  </si>
  <si>
    <t>TOTAL Tranche ferme TTC (€)</t>
  </si>
  <si>
    <t>TOTAL HT Tranche Optionnelle (€)</t>
  </si>
  <si>
    <t>TOTAL TTC tranche Optionnelle (€)</t>
  </si>
  <si>
    <t>STRUCTURES</t>
  </si>
  <si>
    <t>Total Structure Tranche Optionnelle HT</t>
  </si>
  <si>
    <t>2a6 TF</t>
  </si>
  <si>
    <t>Y compris plomberie, éclairage, revêtements sol et murs, lave-mains, miroirs, porte et toutes sujetions.</t>
  </si>
  <si>
    <t>·        Fourniture et pose des revêtements aux murs adaptés</t>
  </si>
  <si>
    <t>·        Fourniture et l'installation de 4 distributeurs de papier toilette </t>
  </si>
  <si>
    <t>·        Fourniture et pose 4 porte intérieurs isoplane de dimension (80 x 2.20) 
         avec système de condamnation de les portes.</t>
  </si>
  <si>
    <t xml:space="preserve">·        Fourniture et installation de WC modernes, équipés de systèmes de 
         chasse d'eau efficaces </t>
  </si>
  <si>
    <t xml:space="preserve">·        Fourniture et installation de lave-mains avec miroirs </t>
  </si>
  <si>
    <t>* Extension et Aménagement de nouveaux sanitaires conformement au plan d'aménagement, y compris les revêtements sol et mur, éclairage, système de condamnation des portes et l'installation de distributeurs de papier toilette</t>
  </si>
  <si>
    <t>*Aménagement de nouveaux sanitaires conformement au plan d'aménagement y compris fourniture et pose des installation et équipements nécéssaires,  y compris les revêtements sol et mur, éclairage, système de condamnation des portes et l'installation de distributeurs de papier toilette.</t>
  </si>
  <si>
    <t>Aménagement d'un nouveau bloc sanitaire conformement au plan d'aménagement incluant la fourniture et pose des installation et équipements nécéssaires</t>
  </si>
  <si>
    <t xml:space="preserve"> y compris les revêtements sol et mur, éclairage, système de condamnation de la porte et l'installation d'un distributeur de papier toilette.</t>
  </si>
  <si>
    <t xml:space="preserve">* Installation de WC modernes, équipés de systèmes de chasse d'eau efficaces </t>
  </si>
  <si>
    <t xml:space="preserve"> Assurer une rénovation complète, y compris la réparation des installations défectueuses et l'amélioration des conditions de propreté </t>
  </si>
  <si>
    <t>La rédaction du Cahier des charges techniques (CDC) étant exhaustive, l'Entrepreneur se tiendra (sauf si des implications l'y oblige); aux prestations définies, ou limitées dans le présent bordereau.</t>
  </si>
  <si>
    <t>* de la fourniture de tous les matériaux entrant dans la composition des ouvrages  tels qu'ils sont définis dans le présent bordereau et le Cahier des charges techniques (CDC)et les plans.</t>
  </si>
  <si>
    <t>* de la fourniture de tous les matériaux entrant dans la composition des ouvrages  tels qu'ils sont définis dans le présent bordereau et le Cahier des charges techniques (CDC) et les plans.</t>
  </si>
  <si>
    <t>Il est bien entendu que la description des ouvrages telle qu'elle apparaît dans les articles du présent bordereau n'est en fait qu'un résumé du type de prestations et fournitures dues par l'entrepreneur et définies dans le Cahier des charges techniques (CDC)</t>
  </si>
  <si>
    <t>Par conséquent, à défaut de renseignements suffisants par cette description et pour établir ses prix,  l'entrepreneur se référera  systématiquement au Cahier des charges techniques (CDC)</t>
  </si>
  <si>
    <t>L'Entrepreneur déclare avoir rempli les prix du présent bordereau en tenant compte de toutes les implications engendrées par l'application stricte de tous les éléments entrant dans la composition des ouvrages tels que définis dans le Cahier des charges techniques (CDC), dans le présent bordereau, dans les différentes pièces  du marché et dans les  plans.</t>
  </si>
  <si>
    <t>Aux fins de la rémunération des travaux de béton armé en fondations, les prix de béton armé sont décomposés en une seule composantes :prix de béton et prix de ferraillage.
Les prix de béton armé comprennent la fourniture, confection et mise en place du coffrage; la fourniture, confection, mise en œuvre du béton, la cure et le décoffrage, fourniture et mise en place des aciers haute adhérence et doux,  façonnage des aciers y compris, coupes, chutes, pliage, cintrages, recouvrement, ligatures, assemblage, calage et mise en place. Les quantités de béton armé sont décomptées suivant les dimensions sur les plans d'exécution.  
La confection, le transport et la mise en œuvre du béton et du béton armé doivent être conformes au Cahier des charges techniques (CDC)                                                                                                   Les prix unitaires comprennent notamment la rémunération des prestations suivantes:
*Les travaux de pompage éventuel des eaux d'infiltration 
*Toutes sujétions découlant de la nécessité de protéger les ouvrages ou de permettre leur bonne exécution quels que soient les niveaux des eaux superficielles et phréatiques.
*Toutes sujétions de toutes natures relatives à la livraison d'ouvrages complètements terminés.
Une fois l'offre remise, la liste du bordereau des prix qui y figure sera considérée comme complète, dans la mesure où les ouvrages seront réalisés dans les conditions conformes aux prévisions du projet et toute prestation ou fourniture non explicitement spécifiées dans la liste du bordereau  mais logiquement prévisibles au vu du descriptif des ouvrages et de leurs conditions de réalisation seront considérés comme implicitement incluses dans les prix du présent bordereau.
Les quantités qui seront décomptées à l'Entrepreneur ne pourront en aucun cas dépasser celles résultant de l'application stricte, des dimensions des plans de coffrages.</t>
  </si>
  <si>
    <t xml:space="preserve">Aux fins de la rémunération des travaux de béton armé en élévation, les prix de béton armé sont décomposés en une seule composantes :prix de béton et prix de ferraillage.
Les prix de béton armé comprennent la fourniture, confection et mise en place du coffrage; la fourniture, confection, mise en œuvre du béton, la cure et le décoffrage, fourniture et mise en place des aciers haute adhérence et doux,  façonnage des aciers y compris, coupes, chutes, pliage, cintrages, recouvrement, ligatures, assemblage, calage et mise en place. Les quantités de béton armé sont décomptées suivant les dimensions sur les plans d'exécution. 
La confection, le transport et la mise en œuvre du béton et du béton armé doivent être conformes au Cahier des charges techniques (CDC).                                                                                          Les prix unitaires comprennent notamment la rémunération des prestations suivantes:
*Toutes sujétions découlant de la nécessité de protéger les ouvrages ,
*Toutes sujétions de toutes natures relatives à la livraison d'ouvrages complètements terminés.                                                                                          Une fois l'offre remise, la liste du bordereau des prix qui y figure sera considérée comme complète, dans la mesure ou les ouvrages seront réalisés dans les conditions conformes aux prévisions du projet et toute prestation  ou fourniture non explicitement  spécifiées dans la liste du bordereau  mais logiquement prévisibles au vu du descriptif des ouvrages et de leurs conditions de réalisation seront considérés comme implicitement incluses dans les prix du présent bordereau.
Les quantités qui seront décomptés à l'Entrepreneur ne pourront en aucun cas dépasser celles résultant de l'application stricte, des dimensions des plans de coffrages.         
</t>
  </si>
  <si>
    <t>La rédaction du Cahier des charges techniques (CDC)étant exhaustive, l'Entrepreneur se tiendra (sauf si des implications l'y oblige); aux prestations définies, ou limitées dans le présent bordereau.</t>
  </si>
  <si>
    <t>L'entrepreneur devra soigneusement vérifier toutes les côtes portées sur les plans, s'assurer de la concordance entre les différents plans d'ensemble et le Cahier des charges techniques (CDC), le cas échéant, informer le Maître d’œuvre des omissions, erreurs ou anomalies qu'il aurait pu constater. Il restera seul responsable des erreurs ou omissions qu'il n'aura pas signalées. 
La prestation de l’entreprise comprendra l'échafaudage sur pieds, toutes protections contre la chute du personnel, matériels, matériaux, gravats, etc.…
Toutes protections appropriées sur végétation environnante. Toutes signalisations et éclairage suivant règlements en vigueur. Entretien et réfection pendant la durée du chantier. Démontage, enlèvement, nettoyage et évacuation des gravats.  Toutes fournitures et sujétions d’exécution.</t>
  </si>
  <si>
    <t xml:space="preserve">L'entrepreneur devra soigneusement vérifier les cotes de la porte principale, s'assurer de la concordance entre les différents plans d'ensemble et le Cahier des charges techniques (CDC), le cas échéant, informer le Maître d’œuvre des omissions, erreurs ou anomalies qu'il aurait pu constater. Il restera seul responsable des erreurs ou omissions qu'il n'aura pas signalées. </t>
  </si>
  <si>
    <t xml:space="preserve">L'entrepreneur devra soigneusement vérifier toutes les côtes portées sur les plans, s'assurer de la concordance entre les différents plans d'ensemble et le Cahier des charges techniques (CDC), le cas échéant, informer le Maître d’œuvre des omissions, erreurs ou anomalies qu'il aurait pu constater. Il restera seul responsable des erreurs ou omissions qu'il n'aura pas signalées. </t>
  </si>
  <si>
    <t>Aux fins de la rémunération des travaux de béton armé en fondations, les prix de béton armé sont décomposés en une seule composantes :prix de béton et prix de ferraillage.
Les prix de béton armé comprennent la fourniture, confection et mise en place du coffrage; la fourniture, confection, mise en œuvre du béton, la cure et le décoffrage, fourniture et mise en place des aciers haute adhérence et doux,  façonnage des aciers y compris, coupes, chutes, pliage, cintrages, recouvrement, ligatures, assemblage, calage et mise en place. Les quantités de béton armé sont décomptées suivant les dimensions sur les plans d'exécution.  
La confection, le transport et la mise en œuvre du béton et du béton armé doivent être conformes au Cahier des charges techniques (CDC)                                                                                                    Les prix unitaires comprennent notamment la rémunération des prestations suivantes:
*Les travaux de pompage éventuel des eaux d'infiltration 
*Toutes sujétions découlant de la nécessité de protéger les ouvrages ou de permettre leur bonne exécution quels que soient les niveaux des eaux superficielles et phréatiques.
*Toutes sujétions de toutes natures relatives à la livraison d'ouvrages complètements terminés.
Une fois l'offre remise, la liste du bordereau des prix qui y figure sera considérée comme complète, dans la mesure où les ouvrages seront réalisés dans les conditions conformes aux prévisions du projet et toute prestation ou fourniture non explicitement spécifiées dans la liste du bordereau  mais logiquement prévisibles au vu du descriptif des ouvrages et de leurs conditions de réalisation seront considérés comme implicitement incluses dans les prix du présent bordereau.
Les quantités qui seront décomptées à l'Entrepreneur ne pourront en aucun cas dépasser celles résultant de l'application stricte, des dimensions des plans de coffrages.</t>
  </si>
  <si>
    <t>Aux fins de la rémunération des travaux de béton armé en fondations, les prix de béton armé sont décomposés en une seule composantes :prix de béton et prix de ferraillage.
Les prix de béton armé comprennent la fourniture, confection et mise en place du coffrage; la fourniture, confection, mise en œuvre du béton, la cure et le décoffrage, fourniture et mise en place des aciers haute adhérence et doux,  façonnage des aciers y compris, coupes, chutes, pliage, cintrages, recouvrement, ligatures, assemblage, calage et mise en place. Les quantités de béton armé sont décomptées suivant les dimensions sur les plans d'exécution.  
La confection, le transport et la mise en œuvre du béton et du béton armé doivent être conformes au Cahier des charges techniques (CDC)                                                                                                  Les prix unitaires comprennent notamment la rémunération des prestations suivantes:
*Les travaux de pompage éventuel des eaux d'infiltration 
*Toutes sujétions découlant de la nécessité de protéger les ouvrages ou de permettre leur bonne exécution quels que soient les niveaux des eaux superficielles et phréatiques.
*Toutes sujétions de toutes natures relatives à la livraison d'ouvrages complètements terminés.
Une fois l'offre remise, la liste du bordereau des prix qui y figure sera considérée comme complète, dans la mesure où les ouvrages seront réalisés dans les conditions conformes aux prévisions du projet et toute prestation ou fourniture non explicitement spécifiées dans la liste du bordereau  mais logiquement prévisibles au vu du descriptif des ouvrages et de leurs conditions de réalisation seront considérés comme implicitement incluses dans les prix du présent bordereau.
Les quantités qui seront décomptées à l'Entrepreneur ne pourront en aucun cas dépasser celles résultant de l'application stricte, des dimensions des plans de coffrages.</t>
  </si>
  <si>
    <t>* de la fourniture de tous les matériaux entrant dans la composition des ouvrages  tels qu'ils sont définis dans le présent bordereau et le  et les plans.</t>
  </si>
  <si>
    <t>L'entrepreneur déclare avoir rempli les prix du présent bordereau en tenant compte de toutes les implications engendrées par l'application stricte de tous les éléments entrant dans la composition des ouvrages tels que définis dans le Cahier des charges techniques (CDC), dans le présent bordereau, dans les différentes pièces  du marché et dans les  plans.</t>
  </si>
  <si>
    <t>Etude de faisabilité de la reprise de la structure du bâtiment conformément aux dispositions du Cahier des charges techniques (CDC) y compris remise en état des sondages réalisés.</t>
  </si>
  <si>
    <t xml:space="preserve">L'entrepreneur devra soigneusement vérifier les cotes des ouvertures, s'assurer de la concordance entre les différents plans d'ensemble et le Cahier des charges techniques (CDC), le cas échéant, informer le Maître d’œuvre des omissions, erreurs ou anomalies qu'il aurait pu constater. Il restera seul responsable des erreurs ou omissions qu'il n'aura pas signalées.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</si>
</sst>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43" formatCode="_-* #,##0.00\ _€_-;\-* #,##0.00\ _€_-;_-* &quot;-&quot;??\ _€_-;_-@_-"/>
    <numFmt numFmtId="164" formatCode="_ * #,##0.00_ ;_ * \-#,##0.00_ ;_ * &quot;-&quot;??_ ;_ @_ "/>
    <numFmt numFmtId="165" formatCode="#,##0.000"/>
    <numFmt numFmtId="166" formatCode="_-* #,##0.00\ [$€-1]_-;\-* #,##0.00\ [$€-1]_-;_-* &quot;-&quot;??\ [$€-1]_-"/>
    <numFmt numFmtId="167" formatCode="#,##0.00\ _€"/>
    <numFmt numFmtId="168" formatCode="dd/mm/yyyy;@"/>
    <numFmt numFmtId="169" formatCode="_-* #,##0.00\ [$€-40C]_-;\-* #,##0.00\ [$€-40C]_-;_-* &quot;-&quot;??\ [$€-40C]_-;_-@_-"/>
    <numFmt numFmtId="170" formatCode="_-* #,##0\ [$XOF]_-;\-* #,##0\ [$XOF]_-;_-* &quot;-&quot;\ [$XOF]_-;_-@_-"/>
    <numFmt numFmtId="171" formatCode="_-* #,##0.000\ [$TND]_-;\-* #,##0.000\ [$TND]_-;_-* &quot;-&quot;???\ [$TND]_-;_-@_-"/>
    <numFmt numFmtId="172" formatCode="_-* #,##0.000\ [$€-40C]_-;\-* #,##0.000\ [$€-40C]_-;_-* &quot;-&quot;???\ [$€-40C]_-;_-@_-"/>
  </numFmts>
  <fonts count="75">
    <font>
      <sz val="10"/>
      <name val="Arial"/>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sz val="10"/>
      <name val="Arial"/>
      <family val="2"/>
    </font>
    <font>
      <b/>
      <sz val="10"/>
      <color indexed="8"/>
      <name val="Times New Roman"/>
      <family val="1"/>
    </font>
    <font>
      <sz val="10"/>
      <color indexed="8"/>
      <name val="Times New Roman"/>
      <family val="1"/>
    </font>
    <font>
      <sz val="10"/>
      <name val="Arial"/>
      <family val="2"/>
    </font>
    <font>
      <b/>
      <u/>
      <sz val="10"/>
      <color indexed="8"/>
      <name val="Times New Roman"/>
      <family val="1"/>
    </font>
    <font>
      <sz val="11"/>
      <name val="Times New Roman"/>
      <family val="1"/>
    </font>
    <font>
      <sz val="10"/>
      <name val="Times New Roman"/>
      <family val="1"/>
    </font>
    <font>
      <b/>
      <sz val="10"/>
      <name val="Times New Roman"/>
      <family val="1"/>
    </font>
    <font>
      <sz val="10"/>
      <name val="Times New Roman"/>
      <family val="1"/>
    </font>
    <font>
      <i/>
      <sz val="10"/>
      <name val="Times New Roman"/>
      <family val="1"/>
    </font>
    <font>
      <b/>
      <sz val="10"/>
      <color indexed="12"/>
      <name val="Times New Roman"/>
      <family val="1"/>
    </font>
    <font>
      <b/>
      <i/>
      <sz val="10"/>
      <color indexed="8"/>
      <name val="Times New Roman"/>
      <family val="1"/>
    </font>
    <font>
      <b/>
      <sz val="12"/>
      <color indexed="16"/>
      <name val="Times New Roman"/>
      <family val="1"/>
    </font>
    <font>
      <sz val="11"/>
      <color theme="1"/>
      <name val="Calibri"/>
      <family val="2"/>
      <scheme val="minor"/>
    </font>
    <font>
      <b/>
      <sz val="12"/>
      <color theme="0"/>
      <name val="Times New Roman"/>
      <family val="1"/>
    </font>
    <font>
      <b/>
      <u/>
      <sz val="10"/>
      <name val="Times New Roman"/>
      <family val="1"/>
    </font>
    <font>
      <sz val="12"/>
      <name val="Times New Roman"/>
      <family val="1"/>
    </font>
    <font>
      <b/>
      <sz val="12"/>
      <name val="Times New Roman"/>
      <family val="1"/>
    </font>
    <font>
      <sz val="12"/>
      <color theme="1"/>
      <name val="Times New Roman"/>
      <family val="1"/>
    </font>
    <font>
      <b/>
      <sz val="12"/>
      <color theme="1"/>
      <name val="Times New Roman"/>
      <family val="1"/>
    </font>
    <font>
      <sz val="10"/>
      <color theme="1"/>
      <name val="Times New Roman"/>
      <family val="1"/>
    </font>
    <font>
      <b/>
      <sz val="10"/>
      <color theme="1"/>
      <name val="Times New Roman"/>
      <family val="1"/>
    </font>
    <font>
      <sz val="10"/>
      <name val="Arial"/>
      <family val="2"/>
    </font>
    <font>
      <sz val="10"/>
      <color rgb="FF000000"/>
      <name val="Times New Roman"/>
      <family val="1"/>
    </font>
    <font>
      <b/>
      <sz val="20"/>
      <name val="Times New Roman"/>
      <family val="1"/>
    </font>
    <font>
      <b/>
      <sz val="22.5"/>
      <name val="Times New Roman"/>
      <family val="1"/>
    </font>
    <font>
      <sz val="6.5"/>
      <name val="Arial MT"/>
      <family val="2"/>
    </font>
    <font>
      <b/>
      <sz val="10"/>
      <color rgb="FF000000"/>
      <name val="Times New Roman"/>
      <family val="1"/>
    </font>
    <font>
      <b/>
      <sz val="8"/>
      <name val="Arial MT"/>
    </font>
    <font>
      <sz val="14.5"/>
      <name val="Times New Roman"/>
      <family val="1"/>
    </font>
    <font>
      <sz val="11"/>
      <color theme="1"/>
      <name val="Times New Roman"/>
      <family val="1"/>
    </font>
    <font>
      <b/>
      <sz val="11"/>
      <color theme="1"/>
      <name val="Times New Roman"/>
      <family val="1"/>
    </font>
    <font>
      <b/>
      <sz val="14"/>
      <color theme="1"/>
      <name val="Times New Roman"/>
      <family val="1"/>
    </font>
    <font>
      <sz val="11"/>
      <color rgb="FF000000"/>
      <name val="Times New Roman"/>
      <family val="1"/>
    </font>
    <font>
      <b/>
      <sz val="11"/>
      <name val="Times New Roman"/>
      <family val="1"/>
    </font>
    <font>
      <b/>
      <sz val="10"/>
      <name val="Arial"/>
      <family val="2"/>
    </font>
    <font>
      <sz val="10"/>
      <color theme="1"/>
      <name val="Arial Narrow"/>
      <family val="2"/>
    </font>
    <font>
      <i/>
      <sz val="10"/>
      <color theme="1"/>
      <name val="Times New Roman"/>
      <family val="1"/>
    </font>
    <font>
      <sz val="9"/>
      <color theme="1"/>
      <name val="Times New Roman"/>
      <family val="1"/>
    </font>
    <font>
      <sz val="11"/>
      <color theme="1"/>
      <name val="Calibri"/>
      <family val="2"/>
    </font>
    <font>
      <b/>
      <sz val="9"/>
      <color theme="1"/>
      <name val="Times New Roman"/>
      <family val="1"/>
    </font>
    <font>
      <i/>
      <sz val="11"/>
      <color theme="1"/>
      <name val="Times New Roman"/>
      <family val="1"/>
    </font>
    <font>
      <sz val="12"/>
      <color rgb="FFFF0000"/>
      <name val="Times New Roman"/>
      <family val="1"/>
    </font>
    <font>
      <sz val="10"/>
      <color rgb="FFFF0000"/>
      <name val="Times New Roman"/>
      <family val="1"/>
    </font>
    <font>
      <b/>
      <u/>
      <sz val="10"/>
      <color rgb="FF000000"/>
      <name val="Times New Roman"/>
      <family val="1"/>
    </font>
    <font>
      <b/>
      <sz val="10"/>
      <color rgb="FFFF0000"/>
      <name val="Times New Roman"/>
      <family val="1"/>
    </font>
    <font>
      <sz val="12"/>
      <color indexed="8"/>
      <name val="Times New Roman"/>
      <family val="1"/>
    </font>
    <font>
      <vertAlign val="superscript"/>
      <sz val="12"/>
      <name val="Arial"/>
      <family val="2"/>
    </font>
    <font>
      <vertAlign val="superscript"/>
      <sz val="12"/>
      <name val="Times New Roman"/>
      <family val="1"/>
    </font>
    <font>
      <sz val="10"/>
      <name val="Arial"/>
      <family val="2"/>
    </font>
    <font>
      <b/>
      <sz val="12"/>
      <color rgb="FFFF0000"/>
      <name val="Times New Roman"/>
      <family val="1"/>
    </font>
    <font>
      <sz val="11"/>
      <name val="Calibri"/>
      <family val="2"/>
      <scheme val="minor"/>
    </font>
    <font>
      <sz val="11"/>
      <color rgb="FF000000"/>
      <name val="Calibri"/>
      <family val="2"/>
      <scheme val="minor"/>
    </font>
    <font>
      <sz val="11"/>
      <name val="Arial MT"/>
      <family val="2"/>
    </font>
    <font>
      <b/>
      <sz val="11"/>
      <name val="Arial"/>
      <family val="2"/>
    </font>
    <font>
      <sz val="12"/>
      <name val="Calibri"/>
      <family val="2"/>
    </font>
    <font>
      <b/>
      <sz val="18"/>
      <name val="Times New Roman"/>
      <family val="1"/>
    </font>
    <font>
      <sz val="11"/>
      <color indexed="8"/>
      <name val="Calibri"/>
      <family val="2"/>
      <scheme val="minor"/>
    </font>
    <font>
      <b/>
      <sz val="22"/>
      <name val="Times New Roman"/>
      <family val="1"/>
    </font>
    <font>
      <sz val="7"/>
      <name val="Times New Roman"/>
      <family val="1"/>
    </font>
    <font>
      <b/>
      <sz val="36"/>
      <name val="Times New Roman"/>
      <family val="1"/>
    </font>
    <font>
      <sz val="14"/>
      <color theme="1"/>
      <name val="Times New Roman"/>
      <family val="1"/>
    </font>
    <font>
      <sz val="10"/>
      <color theme="1"/>
      <name val="Arial"/>
      <family val="2"/>
    </font>
    <font>
      <sz val="10"/>
      <color indexed="8"/>
      <name val="Arial"/>
      <family val="2"/>
    </font>
    <font>
      <sz val="9"/>
      <color indexed="8"/>
      <name val="Arial"/>
      <family val="2"/>
    </font>
    <font>
      <sz val="9"/>
      <name val="Arial"/>
      <family val="2"/>
    </font>
    <font>
      <sz val="9"/>
      <name val="Trebuchet MS"/>
      <family val="2"/>
    </font>
    <font>
      <b/>
      <u/>
      <sz val="11"/>
      <color indexed="8"/>
      <name val="Times New Roman"/>
      <family val="1"/>
    </font>
    <font>
      <b/>
      <sz val="11"/>
      <color rgb="FF000000"/>
      <name val="Times New Roman"/>
      <family val="1"/>
    </font>
    <font>
      <b/>
      <u/>
      <sz val="18"/>
      <color indexed="8"/>
      <name val="Times New Roman"/>
      <family val="1"/>
    </font>
  </fonts>
  <fills count="14">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8" tint="0.3999450666829432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style="thin">
        <color indexed="64"/>
      </top>
      <bottom/>
      <diagonal/>
    </border>
    <border>
      <left/>
      <right style="thin">
        <color indexed="64"/>
      </right>
      <top style="thin">
        <color indexed="64"/>
      </top>
      <bottom/>
      <diagonal/>
    </border>
    <border>
      <left style="thin">
        <color rgb="FF000000"/>
      </left>
      <right style="thin">
        <color indexed="64"/>
      </right>
      <top/>
      <bottom style="thin">
        <color rgb="FF000000"/>
      </bottom>
      <diagonal/>
    </border>
    <border>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medium">
        <color theme="5"/>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bottom style="thin">
        <color rgb="FF000000"/>
      </bottom>
      <diagonal/>
    </border>
    <border>
      <left/>
      <right style="thin">
        <color indexed="64"/>
      </right>
      <top style="thin">
        <color rgb="FF000000"/>
      </top>
      <bottom/>
      <diagonal/>
    </border>
    <border>
      <left style="thin">
        <color indexed="64"/>
      </left>
      <right style="thin">
        <color rgb="FF000000"/>
      </right>
      <top style="thin">
        <color rgb="FF000000"/>
      </top>
      <bottom style="thin">
        <color rgb="FF000000"/>
      </bottom>
      <diagonal/>
    </border>
    <border>
      <left style="thin">
        <color indexed="64"/>
      </left>
      <right/>
      <top/>
      <bottom style="medium">
        <color theme="5"/>
      </bottom>
      <diagonal/>
    </border>
    <border>
      <left/>
      <right style="thin">
        <color indexed="64"/>
      </right>
      <top/>
      <bottom style="medium">
        <color theme="5"/>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medium">
        <color indexed="64"/>
      </top>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right style="thin">
        <color indexed="64"/>
      </right>
      <top style="hair">
        <color indexed="64"/>
      </top>
      <bottom/>
      <diagonal/>
    </border>
    <border>
      <left/>
      <right style="hair">
        <color indexed="64"/>
      </right>
      <top/>
      <bottom/>
      <diagonal/>
    </border>
    <border>
      <left style="medium">
        <color indexed="64"/>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medium">
        <color theme="5"/>
      </right>
      <top style="thin">
        <color rgb="FF000000"/>
      </top>
      <bottom/>
      <diagonal/>
    </border>
    <border>
      <left/>
      <right style="medium">
        <color theme="5"/>
      </right>
      <top style="thin">
        <color rgb="FF000000"/>
      </top>
      <bottom style="thin">
        <color rgb="FF000000"/>
      </bottom>
      <diagonal/>
    </border>
    <border>
      <left/>
      <right style="medium">
        <color theme="5"/>
      </right>
      <top/>
      <bottom style="thin">
        <color rgb="FF000000"/>
      </bottom>
      <diagonal/>
    </border>
    <border>
      <left style="medium">
        <color theme="5"/>
      </left>
      <right/>
      <top/>
      <bottom style="thin">
        <color rgb="FF000000"/>
      </bottom>
      <diagonal/>
    </border>
    <border>
      <left/>
      <right style="medium">
        <color theme="5"/>
      </right>
      <top/>
      <bottom/>
      <diagonal/>
    </border>
    <border>
      <left style="medium">
        <color theme="5"/>
      </left>
      <right/>
      <top style="thin">
        <color rgb="FF000000"/>
      </top>
      <bottom/>
      <diagonal/>
    </border>
    <border>
      <left style="medium">
        <color theme="5"/>
      </left>
      <right/>
      <top style="thin">
        <color rgb="FF000000"/>
      </top>
      <bottom style="thin">
        <color rgb="FF000000"/>
      </bottom>
      <diagonal/>
    </border>
    <border>
      <left style="medium">
        <color theme="5"/>
      </left>
      <right/>
      <top/>
      <bottom/>
      <diagonal/>
    </border>
    <border>
      <left/>
      <right style="medium">
        <color theme="5"/>
      </right>
      <top style="medium">
        <color theme="5"/>
      </top>
      <bottom/>
      <diagonal/>
    </border>
    <border>
      <left/>
      <right/>
      <top style="medium">
        <color theme="5"/>
      </top>
      <bottom/>
      <diagonal/>
    </border>
    <border>
      <left style="medium">
        <color theme="5"/>
      </left>
      <right/>
      <top style="medium">
        <color theme="5"/>
      </top>
      <bottom/>
      <diagonal/>
    </border>
    <border>
      <left style="hair">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rgb="FF000000"/>
      </bottom>
      <diagonal/>
    </border>
    <border>
      <left/>
      <right style="medium">
        <color indexed="64"/>
      </right>
      <top/>
      <bottom style="thin">
        <color rgb="FF000000"/>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diagonal/>
    </border>
    <border>
      <left style="thin">
        <color rgb="FF000000"/>
      </left>
      <right style="medium">
        <color indexed="64"/>
      </right>
      <top style="thin">
        <color rgb="FF000000"/>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s>
  <cellStyleXfs count="44">
    <xf numFmtId="0" fontId="0" fillId="0" borderId="0">
      <alignment horizontal="centerContinuous" shrinkToFit="1"/>
    </xf>
    <xf numFmtId="49" fontId="17" fillId="0" borderId="1" applyFill="0">
      <alignment horizontal="center" vertical="center" shrinkToFit="1" readingOrder="1"/>
    </xf>
    <xf numFmtId="0" fontId="14" fillId="0" borderId="2" applyNumberFormat="0" applyFill="0">
      <alignment vertical="top" wrapText="1" readingOrder="1"/>
    </xf>
    <xf numFmtId="0" fontId="12" fillId="2" borderId="2" applyFill="0">
      <alignment vertical="top" wrapText="1"/>
    </xf>
    <xf numFmtId="49" fontId="15" fillId="3" borderId="3" applyFill="0">
      <alignment vertical="center" wrapText="1" readingOrder="1"/>
    </xf>
    <xf numFmtId="165" fontId="11" fillId="3" borderId="2" applyFill="0">
      <alignment vertical="top" wrapText="1" readingOrder="1"/>
    </xf>
    <xf numFmtId="0" fontId="16" fillId="3" borderId="1">
      <alignment horizontal="center" vertical="center"/>
    </xf>
    <xf numFmtId="165" fontId="11" fillId="3" borderId="4" applyFill="0">
      <alignment vertical="center" wrapText="1"/>
    </xf>
    <xf numFmtId="166" fontId="5" fillId="0" borderId="0" applyFont="0" applyFill="0" applyBorder="0" applyAlignment="0" applyProtection="0"/>
    <xf numFmtId="166"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8" fillId="0" borderId="0"/>
    <xf numFmtId="0" fontId="5" fillId="0" borderId="0">
      <alignment horizontal="centerContinuous" shrinkToFit="1"/>
    </xf>
    <xf numFmtId="0" fontId="8" fillId="0" borderId="0">
      <alignment horizontal="centerContinuous" shrinkToFit="1"/>
    </xf>
    <xf numFmtId="0" fontId="5" fillId="0" borderId="0"/>
    <xf numFmtId="0" fontId="5" fillId="0" borderId="0"/>
    <xf numFmtId="0" fontId="5" fillId="0" borderId="0"/>
    <xf numFmtId="0" fontId="5" fillId="0" borderId="0"/>
    <xf numFmtId="0" fontId="13" fillId="0" borderId="0"/>
    <xf numFmtId="0" fontId="11" fillId="0" borderId="0"/>
    <xf numFmtId="0" fontId="5" fillId="0" borderId="0">
      <alignment horizontal="centerContinuous" shrinkToFit="1"/>
    </xf>
    <xf numFmtId="0" fontId="5" fillId="0" borderId="0">
      <alignment shrinkToFit="1" readingOrder="1"/>
    </xf>
    <xf numFmtId="0" fontId="5" fillId="0" borderId="0"/>
    <xf numFmtId="0" fontId="5" fillId="0" borderId="0"/>
    <xf numFmtId="165" fontId="7" fillId="2" borderId="4">
      <alignment vertical="center"/>
    </xf>
    <xf numFmtId="4" fontId="7" fillId="2" borderId="4">
      <alignment vertical="center"/>
    </xf>
    <xf numFmtId="0" fontId="19" fillId="4" borderId="11">
      <alignment horizontal="center"/>
    </xf>
    <xf numFmtId="0" fontId="7" fillId="2" borderId="4">
      <alignment horizontal="center" vertical="center"/>
    </xf>
    <xf numFmtId="43" fontId="5" fillId="0" borderId="0" applyFont="0" applyFill="0" applyBorder="0" applyAlignment="0" applyProtection="0"/>
    <xf numFmtId="43" fontId="5" fillId="0" borderId="0" applyFont="0" applyFill="0" applyBorder="0" applyAlignment="0" applyProtection="0"/>
    <xf numFmtId="0" fontId="3" fillId="0" borderId="0"/>
    <xf numFmtId="43" fontId="27" fillId="0" borderId="0" applyFont="0" applyFill="0" applyBorder="0" applyAlignment="0" applyProtection="0"/>
    <xf numFmtId="44" fontId="27" fillId="0" borderId="0" applyFont="0" applyFill="0" applyBorder="0" applyAlignment="0" applyProtection="0"/>
    <xf numFmtId="0" fontId="2" fillId="0" borderId="0"/>
    <xf numFmtId="0" fontId="2" fillId="0" borderId="0"/>
    <xf numFmtId="44" fontId="5" fillId="0" borderId="0" applyFont="0" applyFill="0" applyBorder="0" applyAlignment="0" applyProtection="0"/>
    <xf numFmtId="44" fontId="54" fillId="0" borderId="0" applyFont="0" applyFill="0" applyBorder="0" applyAlignment="0" applyProtection="0"/>
    <xf numFmtId="43" fontId="54"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1" fillId="0" borderId="0"/>
  </cellStyleXfs>
  <cellXfs count="945">
    <xf numFmtId="0" fontId="0" fillId="0" borderId="0" xfId="0">
      <alignment horizontal="centerContinuous" shrinkToFit="1"/>
    </xf>
    <xf numFmtId="0" fontId="7" fillId="5" borderId="4" xfId="0" applyFont="1" applyFill="1" applyBorder="1" applyAlignment="1" applyProtection="1">
      <alignment horizontal="justify" vertical="top" wrapText="1"/>
      <protection locked="0"/>
    </xf>
    <xf numFmtId="0" fontId="6" fillId="5" borderId="2" xfId="0" applyFont="1" applyFill="1" applyBorder="1" applyAlignment="1" applyProtection="1">
      <alignment horizontal="justify" vertical="top" wrapText="1"/>
      <protection locked="0"/>
    </xf>
    <xf numFmtId="0" fontId="7" fillId="5" borderId="3" xfId="0" applyFont="1" applyFill="1" applyBorder="1" applyAlignment="1" applyProtection="1">
      <alignment horizontal="justify" vertical="top" wrapText="1"/>
      <protection locked="0"/>
    </xf>
    <xf numFmtId="0" fontId="7" fillId="5" borderId="2" xfId="0" applyFont="1" applyFill="1" applyBorder="1" applyAlignment="1" applyProtection="1">
      <alignment horizontal="justify" vertical="top" wrapText="1"/>
      <protection locked="0"/>
    </xf>
    <xf numFmtId="0" fontId="10" fillId="5" borderId="2" xfId="0" applyFont="1" applyFill="1" applyBorder="1" applyAlignment="1">
      <alignment horizontal="justify" vertical="justify" wrapText="1"/>
    </xf>
    <xf numFmtId="167" fontId="21" fillId="5" borderId="2" xfId="0" applyNumberFormat="1" applyFont="1" applyFill="1" applyBorder="1" applyAlignment="1">
      <alignment horizontal="center" wrapText="1"/>
    </xf>
    <xf numFmtId="0" fontId="25" fillId="5" borderId="5" xfId="0" applyFont="1" applyFill="1" applyBorder="1" applyAlignment="1">
      <alignment vertical="center" wrapText="1"/>
    </xf>
    <xf numFmtId="0" fontId="7" fillId="5" borderId="4" xfId="0" applyFont="1" applyFill="1" applyBorder="1" applyAlignment="1" applyProtection="1">
      <alignment horizontal="center" vertical="top" wrapText="1"/>
      <protection locked="0"/>
    </xf>
    <xf numFmtId="0" fontId="7" fillId="5" borderId="2" xfId="0" applyFont="1" applyFill="1" applyBorder="1" applyAlignment="1" applyProtection="1">
      <alignment horizontal="center" vertical="top" wrapText="1"/>
      <protection locked="0"/>
    </xf>
    <xf numFmtId="0" fontId="7" fillId="5" borderId="3" xfId="0" applyFont="1" applyFill="1" applyBorder="1" applyAlignment="1" applyProtection="1">
      <alignment horizontal="center" vertical="top" wrapText="1"/>
      <protection locked="0"/>
    </xf>
    <xf numFmtId="0" fontId="11" fillId="5" borderId="2" xfId="0" applyFont="1" applyFill="1" applyBorder="1" applyAlignment="1">
      <alignment horizontal="center" wrapText="1"/>
    </xf>
    <xf numFmtId="0" fontId="26" fillId="5" borderId="2" xfId="0" applyFont="1" applyFill="1" applyBorder="1" applyAlignment="1">
      <alignment vertical="center" wrapText="1"/>
    </xf>
    <xf numFmtId="0" fontId="4" fillId="5" borderId="0" xfId="0" applyFont="1" applyFill="1" applyAlignment="1">
      <alignment horizontal="centerContinuous" wrapText="1" shrinkToFit="1"/>
    </xf>
    <xf numFmtId="0" fontId="4" fillId="6" borderId="0" xfId="0" applyFont="1" applyFill="1" applyAlignment="1">
      <alignment horizontal="centerContinuous" wrapText="1" shrinkToFit="1"/>
    </xf>
    <xf numFmtId="0" fontId="6" fillId="5" borderId="5" xfId="0" applyFont="1" applyFill="1" applyBorder="1" applyAlignment="1" applyProtection="1">
      <alignment horizontal="justify" vertical="top" wrapText="1"/>
      <protection locked="0"/>
    </xf>
    <xf numFmtId="0" fontId="6" fillId="5" borderId="8" xfId="0" applyFont="1" applyFill="1" applyBorder="1" applyAlignment="1" applyProtection="1">
      <alignment horizontal="justify" vertical="top" wrapText="1"/>
      <protection locked="0"/>
    </xf>
    <xf numFmtId="0" fontId="26" fillId="5" borderId="4" xfId="0" applyFont="1" applyFill="1" applyBorder="1" applyAlignment="1">
      <alignment vertical="center" wrapText="1"/>
    </xf>
    <xf numFmtId="0" fontId="6" fillId="5" borderId="4" xfId="0" applyFont="1" applyFill="1" applyBorder="1" applyAlignment="1" applyProtection="1">
      <alignment horizontal="justify" vertical="top" wrapText="1"/>
      <protection locked="0"/>
    </xf>
    <xf numFmtId="0" fontId="12" fillId="5" borderId="2" xfId="0" applyFont="1" applyFill="1" applyBorder="1" applyAlignment="1">
      <alignment horizontal="center" vertical="top" wrapText="1"/>
    </xf>
    <xf numFmtId="0" fontId="11" fillId="5" borderId="4" xfId="0" applyFont="1" applyFill="1" applyBorder="1" applyAlignment="1">
      <alignment horizontal="center" wrapText="1"/>
    </xf>
    <xf numFmtId="0" fontId="20" fillId="6" borderId="9" xfId="0" applyFont="1" applyFill="1" applyBorder="1" applyAlignment="1" applyProtection="1">
      <alignment horizontal="left" vertical="center" wrapText="1"/>
      <protection locked="0"/>
    </xf>
    <xf numFmtId="0" fontId="4" fillId="6" borderId="0" xfId="0" applyFont="1" applyFill="1" applyAlignment="1">
      <alignment horizontal="center" vertical="center" wrapText="1" shrinkToFit="1"/>
    </xf>
    <xf numFmtId="0" fontId="12" fillId="5" borderId="3" xfId="0" applyFont="1" applyFill="1" applyBorder="1" applyAlignment="1" applyProtection="1">
      <alignment horizontal="center" vertical="center" wrapText="1"/>
      <protection locked="0"/>
    </xf>
    <xf numFmtId="167" fontId="22" fillId="5" borderId="8" xfId="0" applyNumberFormat="1" applyFont="1" applyFill="1" applyBorder="1" applyAlignment="1">
      <alignment horizontal="center" vertical="center" wrapText="1"/>
    </xf>
    <xf numFmtId="0" fontId="6" fillId="5" borderId="8" xfId="0" applyFont="1" applyFill="1" applyBorder="1" applyAlignment="1" applyProtection="1">
      <alignment horizontal="left" vertical="center" wrapText="1"/>
      <protection locked="0"/>
    </xf>
    <xf numFmtId="1" fontId="11" fillId="5" borderId="4" xfId="0" applyNumberFormat="1" applyFont="1" applyFill="1" applyBorder="1" applyAlignment="1">
      <alignment horizontal="center" wrapText="1"/>
    </xf>
    <xf numFmtId="1" fontId="25" fillId="5" borderId="5" xfId="33" applyNumberFormat="1" applyFont="1" applyFill="1" applyBorder="1" applyAlignment="1">
      <alignment horizontal="center" vertical="center" wrapText="1"/>
    </xf>
    <xf numFmtId="0" fontId="0" fillId="0" borderId="12" xfId="0" applyBorder="1" applyAlignment="1">
      <alignment vertical="top" wrapText="1"/>
    </xf>
    <xf numFmtId="0" fontId="0" fillId="0" borderId="0" xfId="0" applyAlignment="1">
      <alignment horizontal="left" vertical="top"/>
    </xf>
    <xf numFmtId="0" fontId="0" fillId="0" borderId="13" xfId="0" applyBorder="1" applyAlignment="1">
      <alignment vertical="top" wrapText="1"/>
    </xf>
    <xf numFmtId="0" fontId="11" fillId="0" borderId="12" xfId="0" applyFont="1" applyBorder="1" applyAlignment="1">
      <alignment vertical="top" wrapText="1"/>
    </xf>
    <xf numFmtId="0" fontId="12" fillId="0" borderId="12" xfId="0" applyFont="1" applyBorder="1" applyAlignment="1">
      <alignment horizontal="left" vertical="top" wrapText="1"/>
    </xf>
    <xf numFmtId="0" fontId="11" fillId="0" borderId="4" xfId="0" applyFont="1" applyBorder="1" applyAlignment="1">
      <alignment vertical="top" wrapText="1"/>
    </xf>
    <xf numFmtId="0" fontId="32" fillId="0" borderId="0" xfId="0" applyFont="1" applyAlignment="1">
      <alignment horizontal="left" vertical="top"/>
    </xf>
    <xf numFmtId="0" fontId="11" fillId="0" borderId="19" xfId="0" applyFont="1" applyBorder="1" applyAlignment="1">
      <alignment vertical="top" wrapText="1"/>
    </xf>
    <xf numFmtId="0" fontId="33" fillId="0" borderId="21" xfId="0" applyFont="1" applyBorder="1" applyAlignment="1">
      <alignment vertical="top" wrapText="1"/>
    </xf>
    <xf numFmtId="0" fontId="11" fillId="0" borderId="23" xfId="0" applyFont="1" applyBorder="1" applyAlignment="1">
      <alignment horizontal="center" vertical="top" wrapText="1"/>
    </xf>
    <xf numFmtId="0" fontId="35" fillId="0" borderId="0" xfId="0" applyFont="1" applyAlignment="1"/>
    <xf numFmtId="0" fontId="24" fillId="8" borderId="3" xfId="0" applyFont="1" applyFill="1" applyBorder="1" applyAlignment="1">
      <alignment horizontal="center" vertical="center"/>
    </xf>
    <xf numFmtId="0" fontId="36" fillId="9" borderId="1" xfId="0" applyFont="1" applyFill="1" applyBorder="1" applyAlignment="1">
      <alignment horizontal="center" vertical="center"/>
    </xf>
    <xf numFmtId="0" fontId="24" fillId="8" borderId="1" xfId="0" applyFont="1" applyFill="1" applyBorder="1" applyAlignment="1">
      <alignment horizontal="center" vertical="center"/>
    </xf>
    <xf numFmtId="0" fontId="24" fillId="8" borderId="1" xfId="0" applyFont="1" applyFill="1" applyBorder="1" applyAlignment="1">
      <alignment wrapText="1"/>
    </xf>
    <xf numFmtId="0" fontId="24" fillId="8" borderId="1" xfId="0" applyFont="1" applyFill="1" applyBorder="1" applyAlignment="1">
      <alignment horizontal="center"/>
    </xf>
    <xf numFmtId="0" fontId="24" fillId="8" borderId="1" xfId="0" applyFont="1" applyFill="1" applyBorder="1" applyAlignment="1"/>
    <xf numFmtId="0" fontId="24" fillId="0" borderId="10" xfId="0" applyFont="1" applyBorder="1" applyAlignment="1">
      <alignment vertical="center"/>
    </xf>
    <xf numFmtId="0" fontId="35" fillId="0" borderId="10" xfId="0" applyFont="1" applyBorder="1" applyAlignment="1">
      <alignment horizontal="center"/>
    </xf>
    <xf numFmtId="0" fontId="35" fillId="0" borderId="10" xfId="0" applyFont="1" applyBorder="1" applyAlignment="1"/>
    <xf numFmtId="0" fontId="36" fillId="12" borderId="27" xfId="0" applyFont="1" applyFill="1" applyBorder="1" applyAlignment="1">
      <alignment horizontal="center" vertical="center"/>
    </xf>
    <xf numFmtId="0" fontId="24" fillId="12" borderId="28" xfId="0" applyFont="1" applyFill="1" applyBorder="1" applyAlignment="1">
      <alignment horizontal="justify" vertical="top"/>
    </xf>
    <xf numFmtId="0" fontId="24" fillId="12" borderId="28" xfId="0" applyFont="1" applyFill="1" applyBorder="1" applyAlignment="1">
      <alignment horizontal="center" vertical="top"/>
    </xf>
    <xf numFmtId="0" fontId="24" fillId="12" borderId="28" xfId="0" applyFont="1" applyFill="1" applyBorder="1" applyAlignment="1">
      <alignment vertical="top"/>
    </xf>
    <xf numFmtId="0" fontId="24" fillId="12" borderId="28" xfId="0" applyFont="1" applyFill="1" applyBorder="1" applyAlignment="1"/>
    <xf numFmtId="44" fontId="23" fillId="5" borderId="0" xfId="34" applyFont="1" applyFill="1" applyAlignment="1">
      <alignment horizontal="right" wrapText="1"/>
    </xf>
    <xf numFmtId="0" fontId="5" fillId="0" borderId="23" xfId="0" applyFont="1" applyBorder="1" applyAlignment="1">
      <alignment horizontal="center" vertical="center" wrapText="1"/>
    </xf>
    <xf numFmtId="0" fontId="11" fillId="0" borderId="23" xfId="0" applyFont="1" applyBorder="1" applyAlignment="1">
      <alignment horizontal="center" vertical="center" wrapText="1"/>
    </xf>
    <xf numFmtId="0" fontId="0" fillId="0" borderId="23" xfId="0" applyBorder="1" applyAlignment="1">
      <alignment horizontal="left" vertical="center" wrapText="1"/>
    </xf>
    <xf numFmtId="0" fontId="0" fillId="0" borderId="25" xfId="0" applyBorder="1" applyAlignment="1">
      <alignment vertical="center" wrapText="1"/>
    </xf>
    <xf numFmtId="0" fontId="26" fillId="5" borderId="3" xfId="0" applyFont="1" applyFill="1" applyBorder="1" applyAlignment="1">
      <alignment vertical="center" wrapText="1"/>
    </xf>
    <xf numFmtId="0" fontId="7" fillId="5" borderId="30" xfId="0" applyFont="1" applyFill="1" applyBorder="1" applyAlignment="1" applyProtection="1">
      <alignment horizontal="center" vertical="top" wrapText="1"/>
      <protection locked="0"/>
    </xf>
    <xf numFmtId="0" fontId="6" fillId="12" borderId="3" xfId="0" applyFont="1" applyFill="1" applyBorder="1" applyAlignment="1" applyProtection="1">
      <alignment horizontal="center" vertical="center" wrapText="1"/>
      <protection locked="0"/>
    </xf>
    <xf numFmtId="0" fontId="7" fillId="5" borderId="7" xfId="0" applyFont="1" applyFill="1" applyBorder="1" applyAlignment="1" applyProtection="1">
      <alignment horizontal="justify" vertical="top" wrapText="1"/>
      <protection locked="0"/>
    </xf>
    <xf numFmtId="0" fontId="25" fillId="5" borderId="2" xfId="0" applyFont="1" applyFill="1" applyBorder="1" applyAlignment="1">
      <alignment vertical="center" wrapText="1"/>
    </xf>
    <xf numFmtId="0" fontId="6" fillId="12" borderId="8" xfId="0" applyFont="1" applyFill="1" applyBorder="1" applyAlignment="1" applyProtection="1">
      <alignment horizontal="center" vertical="center" wrapText="1"/>
      <protection locked="0"/>
    </xf>
    <xf numFmtId="0" fontId="7" fillId="5" borderId="5" xfId="0" applyFont="1" applyFill="1" applyBorder="1" applyAlignment="1" applyProtection="1">
      <alignment horizontal="justify" vertical="top" wrapText="1"/>
      <protection locked="0"/>
    </xf>
    <xf numFmtId="0" fontId="7" fillId="5" borderId="5" xfId="0" applyFont="1" applyFill="1" applyBorder="1" applyAlignment="1" applyProtection="1">
      <alignment horizontal="center" vertical="top" wrapText="1"/>
      <protection locked="0"/>
    </xf>
    <xf numFmtId="0" fontId="20" fillId="6" borderId="8" xfId="0" applyFont="1" applyFill="1" applyBorder="1" applyAlignment="1" applyProtection="1">
      <alignment horizontal="left" vertical="center" wrapText="1"/>
      <protection locked="0"/>
    </xf>
    <xf numFmtId="0" fontId="6" fillId="12" borderId="4" xfId="0" applyFont="1" applyFill="1" applyBorder="1" applyAlignment="1" applyProtection="1">
      <alignment horizontal="center" vertical="top" wrapText="1"/>
      <protection locked="0"/>
    </xf>
    <xf numFmtId="0" fontId="26" fillId="5" borderId="7" xfId="0" applyFont="1" applyFill="1" applyBorder="1" applyAlignment="1">
      <alignment vertical="center" wrapText="1"/>
    </xf>
    <xf numFmtId="0" fontId="9" fillId="6" borderId="1" xfId="0" applyFont="1" applyFill="1" applyBorder="1" applyAlignment="1" applyProtection="1">
      <alignment horizontal="left" vertical="center" wrapText="1"/>
      <protection locked="0"/>
    </xf>
    <xf numFmtId="0" fontId="20" fillId="5" borderId="2" xfId="0" applyFont="1" applyFill="1" applyBorder="1" applyAlignment="1" applyProtection="1">
      <alignment horizontal="left" vertical="center" wrapText="1"/>
      <protection locked="0"/>
    </xf>
    <xf numFmtId="0" fontId="6" fillId="12" borderId="2" xfId="0" applyFont="1" applyFill="1" applyBorder="1" applyAlignment="1" applyProtection="1">
      <alignment horizontal="center" vertical="top" wrapText="1"/>
      <protection locked="0"/>
    </xf>
    <xf numFmtId="0" fontId="6" fillId="12" borderId="7" xfId="0" applyFont="1" applyFill="1" applyBorder="1" applyAlignment="1" applyProtection="1">
      <alignment horizontal="center" vertical="top" wrapText="1"/>
      <protection locked="0"/>
    </xf>
    <xf numFmtId="0" fontId="7" fillId="6" borderId="6" xfId="0" applyFont="1" applyFill="1" applyBorder="1" applyAlignment="1" applyProtection="1">
      <alignment horizontal="center" vertical="top" wrapText="1"/>
      <protection locked="0"/>
    </xf>
    <xf numFmtId="0" fontId="7" fillId="6" borderId="3" xfId="0" applyFont="1" applyFill="1" applyBorder="1" applyAlignment="1" applyProtection="1">
      <alignment horizontal="center" vertical="center" wrapText="1"/>
      <protection locked="0"/>
    </xf>
    <xf numFmtId="0" fontId="11" fillId="5" borderId="5" xfId="0" applyFont="1" applyFill="1" applyBorder="1" applyAlignment="1">
      <alignment horizontal="center" wrapText="1"/>
    </xf>
    <xf numFmtId="0" fontId="11" fillId="5" borderId="7" xfId="0" applyFont="1" applyFill="1" applyBorder="1" applyAlignment="1">
      <alignment horizontal="center" wrapText="1"/>
    </xf>
    <xf numFmtId="0" fontId="6" fillId="12" borderId="5" xfId="0" applyFont="1" applyFill="1" applyBorder="1" applyAlignment="1" applyProtection="1">
      <alignment horizontal="center" vertical="top" wrapText="1"/>
      <protection locked="0"/>
    </xf>
    <xf numFmtId="0" fontId="7" fillId="5" borderId="8" xfId="0" applyFont="1" applyFill="1" applyBorder="1" applyAlignment="1" applyProtection="1">
      <alignment horizontal="center" vertical="top" wrapText="1"/>
      <protection locked="0"/>
    </xf>
    <xf numFmtId="0" fontId="6" fillId="12" borderId="3" xfId="0" applyFont="1" applyFill="1" applyBorder="1" applyAlignment="1" applyProtection="1">
      <alignment horizontal="center" vertical="top" wrapText="1"/>
      <protection locked="0"/>
    </xf>
    <xf numFmtId="0" fontId="26" fillId="5" borderId="5" xfId="0" applyFont="1" applyFill="1" applyBorder="1" applyAlignment="1">
      <alignment vertical="center" wrapText="1"/>
    </xf>
    <xf numFmtId="44" fontId="12" fillId="0" borderId="35" xfId="34" applyFont="1" applyBorder="1" applyAlignment="1">
      <alignment horizontal="left" vertical="top" wrapText="1"/>
    </xf>
    <xf numFmtId="44" fontId="12" fillId="0" borderId="37" xfId="34" applyFont="1" applyBorder="1" applyAlignment="1">
      <alignment horizontal="left" vertical="top" wrapText="1"/>
    </xf>
    <xf numFmtId="44" fontId="5" fillId="0" borderId="4" xfId="34" applyFont="1" applyBorder="1" applyAlignment="1">
      <alignment horizontal="left" vertical="top"/>
    </xf>
    <xf numFmtId="0" fontId="11" fillId="0" borderId="40" xfId="0" applyFont="1" applyBorder="1" applyAlignment="1">
      <alignment horizontal="center" vertical="top" wrapText="1"/>
    </xf>
    <xf numFmtId="168" fontId="28" fillId="0" borderId="40" xfId="0" applyNumberFormat="1" applyFont="1" applyBorder="1" applyAlignment="1">
      <alignment horizontal="center" vertical="center" shrinkToFit="1"/>
    </xf>
    <xf numFmtId="0" fontId="0" fillId="0" borderId="40" xfId="0" applyBorder="1" applyAlignment="1">
      <alignment horizontal="left" vertical="center" wrapText="1"/>
    </xf>
    <xf numFmtId="0" fontId="0" fillId="0" borderId="41" xfId="0" applyBorder="1" applyAlignment="1">
      <alignment vertical="center" wrapText="1"/>
    </xf>
    <xf numFmtId="44" fontId="0" fillId="0" borderId="42" xfId="34" applyFont="1" applyBorder="1" applyAlignment="1">
      <alignment vertical="center" wrapText="1"/>
    </xf>
    <xf numFmtId="0" fontId="36" fillId="0" borderId="5" xfId="0" applyFont="1" applyBorder="1" applyAlignment="1">
      <alignment horizontal="center" vertical="center"/>
    </xf>
    <xf numFmtId="0" fontId="35" fillId="0" borderId="0" xfId="0" applyFont="1" applyAlignment="1">
      <alignment horizontal="center"/>
    </xf>
    <xf numFmtId="44" fontId="35" fillId="0" borderId="30" xfId="34" applyFont="1" applyBorder="1" applyAlignment="1"/>
    <xf numFmtId="0" fontId="24" fillId="0" borderId="8" xfId="0" applyFont="1" applyBorder="1" applyAlignment="1">
      <alignment vertical="center"/>
    </xf>
    <xf numFmtId="0" fontId="7" fillId="5" borderId="0" xfId="0" applyFont="1" applyFill="1" applyAlignment="1" applyProtection="1">
      <alignment horizontal="justify" vertical="top" wrapText="1"/>
      <protection locked="0"/>
    </xf>
    <xf numFmtId="0" fontId="6" fillId="5" borderId="0" xfId="0" applyFont="1" applyFill="1" applyAlignment="1" applyProtection="1">
      <alignment horizontal="justify" vertical="top" wrapText="1"/>
      <protection locked="0"/>
    </xf>
    <xf numFmtId="0" fontId="38" fillId="0" borderId="1" xfId="0" applyFont="1" applyBorder="1" applyAlignment="1">
      <alignment horizontal="left" vertical="center" wrapText="1"/>
    </xf>
    <xf numFmtId="0" fontId="10" fillId="0" borderId="6" xfId="0" applyFont="1" applyBorder="1" applyAlignment="1">
      <alignment horizontal="center" vertical="center"/>
    </xf>
    <xf numFmtId="0" fontId="10" fillId="0" borderId="1" xfId="0" applyFont="1" applyBorder="1" applyAlignment="1">
      <alignment horizontal="center" vertical="center"/>
    </xf>
    <xf numFmtId="0" fontId="21" fillId="0" borderId="9" xfId="0" applyFont="1" applyBorder="1" applyAlignment="1">
      <alignment vertical="top" wrapText="1"/>
    </xf>
    <xf numFmtId="0" fontId="39" fillId="0" borderId="1" xfId="0" applyFont="1" applyBorder="1" applyAlignment="1">
      <alignment horizontal="left" vertical="center" wrapText="1"/>
    </xf>
    <xf numFmtId="0" fontId="10" fillId="0" borderId="1" xfId="0" applyFont="1" applyBorder="1" applyAlignment="1">
      <alignment horizontal="left" vertical="center" wrapText="1"/>
    </xf>
    <xf numFmtId="0" fontId="26" fillId="5" borderId="10" xfId="0" applyFont="1" applyFill="1" applyBorder="1" applyAlignment="1">
      <alignment vertical="center" wrapText="1"/>
    </xf>
    <xf numFmtId="1" fontId="25" fillId="5" borderId="3" xfId="11" applyNumberFormat="1" applyFont="1" applyFill="1" applyBorder="1" applyAlignment="1" applyProtection="1">
      <alignment horizontal="center" vertical="center" wrapText="1"/>
      <protection locked="0"/>
    </xf>
    <xf numFmtId="0" fontId="11" fillId="5" borderId="0" xfId="0" applyFont="1" applyFill="1" applyAlignment="1" applyProtection="1">
      <alignment horizontal="justify" vertical="top" wrapText="1"/>
      <protection locked="0"/>
    </xf>
    <xf numFmtId="1" fontId="25" fillId="5" borderId="2" xfId="11" applyNumberFormat="1" applyFont="1" applyFill="1" applyBorder="1" applyAlignment="1" applyProtection="1">
      <alignment horizontal="center" vertical="center" wrapText="1"/>
      <protection locked="0"/>
    </xf>
    <xf numFmtId="1" fontId="25" fillId="5" borderId="7" xfId="11" applyNumberFormat="1" applyFont="1" applyFill="1" applyBorder="1" applyAlignment="1" applyProtection="1">
      <alignment horizontal="center" vertical="center" wrapText="1"/>
      <protection locked="0"/>
    </xf>
    <xf numFmtId="1" fontId="25" fillId="0" borderId="7" xfId="11" applyNumberFormat="1" applyFont="1" applyFill="1" applyBorder="1" applyAlignment="1" applyProtection="1">
      <alignment horizontal="center" vertical="center" wrapText="1"/>
      <protection locked="0"/>
    </xf>
    <xf numFmtId="169" fontId="7" fillId="5" borderId="3" xfId="0" applyNumberFormat="1" applyFont="1" applyFill="1" applyBorder="1" applyAlignment="1" applyProtection="1">
      <alignment horizontal="center" vertical="top" wrapText="1"/>
      <protection locked="0"/>
    </xf>
    <xf numFmtId="169" fontId="7" fillId="5" borderId="4" xfId="0" applyNumberFormat="1" applyFont="1" applyFill="1" applyBorder="1" applyAlignment="1" applyProtection="1">
      <alignment horizontal="center" vertical="top" wrapText="1"/>
      <protection locked="0"/>
    </xf>
    <xf numFmtId="169" fontId="9" fillId="6" borderId="1" xfId="0" applyNumberFormat="1" applyFont="1" applyFill="1" applyBorder="1" applyAlignment="1" applyProtection="1">
      <alignment horizontal="left" vertical="center" wrapText="1"/>
      <protection locked="0"/>
    </xf>
    <xf numFmtId="169" fontId="35" fillId="0" borderId="1" xfId="0" applyNumberFormat="1" applyFont="1" applyBorder="1" applyAlignment="1"/>
    <xf numFmtId="169" fontId="22" fillId="5" borderId="3" xfId="37" applyNumberFormat="1" applyFont="1" applyFill="1" applyBorder="1" applyAlignment="1" applyProtection="1">
      <alignment horizontal="center" vertical="top" wrapText="1"/>
      <protection locked="0"/>
    </xf>
    <xf numFmtId="169" fontId="22" fillId="5" borderId="2" xfId="37" applyNumberFormat="1" applyFont="1" applyFill="1" applyBorder="1" applyAlignment="1" applyProtection="1">
      <alignment horizontal="center" vertical="top" wrapText="1"/>
      <protection locked="0"/>
    </xf>
    <xf numFmtId="44" fontId="35" fillId="0" borderId="10" xfId="37" applyFont="1" applyBorder="1" applyAlignment="1"/>
    <xf numFmtId="44" fontId="24" fillId="12" borderId="29" xfId="37" applyFont="1" applyFill="1" applyBorder="1" applyAlignment="1"/>
    <xf numFmtId="167" fontId="21" fillId="5" borderId="3" xfId="0" applyNumberFormat="1" applyFont="1" applyFill="1" applyBorder="1" applyAlignment="1" applyProtection="1">
      <alignment horizontal="center" vertical="top" wrapText="1"/>
      <protection locked="0"/>
    </xf>
    <xf numFmtId="0" fontId="6" fillId="12" borderId="45" xfId="0" applyFont="1" applyFill="1" applyBorder="1" applyAlignment="1" applyProtection="1">
      <alignment horizontal="center" vertical="top" wrapText="1"/>
      <protection locked="0"/>
    </xf>
    <xf numFmtId="1" fontId="25" fillId="5" borderId="5" xfId="11" applyNumberFormat="1" applyFont="1" applyFill="1" applyBorder="1" applyAlignment="1" applyProtection="1">
      <alignment horizontal="center" vertical="center" wrapText="1"/>
      <protection locked="0"/>
    </xf>
    <xf numFmtId="167" fontId="21" fillId="5" borderId="2" xfId="0" applyNumberFormat="1" applyFont="1" applyFill="1" applyBorder="1" applyAlignment="1" applyProtection="1">
      <alignment horizontal="center" vertical="top" wrapText="1"/>
      <protection locked="0"/>
    </xf>
    <xf numFmtId="167" fontId="21" fillId="5" borderId="4" xfId="0" applyNumberFormat="1" applyFont="1" applyFill="1" applyBorder="1" applyAlignment="1" applyProtection="1">
      <alignment horizontal="center" vertical="top" wrapText="1"/>
      <protection locked="0"/>
    </xf>
    <xf numFmtId="167" fontId="21" fillId="6" borderId="3" xfId="0" applyNumberFormat="1" applyFont="1" applyFill="1" applyBorder="1" applyAlignment="1" applyProtection="1">
      <alignment horizontal="center" vertical="center" wrapText="1"/>
      <protection locked="0"/>
    </xf>
    <xf numFmtId="0" fontId="6" fillId="12" borderId="0" xfId="0" applyFont="1" applyFill="1" applyAlignment="1" applyProtection="1">
      <alignment horizontal="center" vertical="top" wrapText="1"/>
      <protection locked="0"/>
    </xf>
    <xf numFmtId="0" fontId="6" fillId="5" borderId="1" xfId="0" applyFont="1" applyFill="1" applyBorder="1" applyAlignment="1" applyProtection="1">
      <alignment horizontal="center" vertical="top" wrapText="1"/>
      <protection locked="0"/>
    </xf>
    <xf numFmtId="44" fontId="21" fillId="5" borderId="1" xfId="37" applyFont="1" applyFill="1" applyBorder="1" applyAlignment="1" applyProtection="1">
      <alignment horizontal="center" vertical="top" wrapText="1"/>
      <protection locked="0"/>
    </xf>
    <xf numFmtId="44" fontId="23" fillId="5" borderId="1" xfId="37" applyFont="1" applyFill="1" applyBorder="1" applyAlignment="1" applyProtection="1">
      <alignment horizontal="right" vertical="top" wrapText="1"/>
      <protection locked="0"/>
    </xf>
    <xf numFmtId="0" fontId="6" fillId="12" borderId="48" xfId="0" applyFont="1" applyFill="1" applyBorder="1" applyAlignment="1" applyProtection="1">
      <alignment horizontal="center" vertical="top" wrapText="1"/>
      <protection locked="0"/>
    </xf>
    <xf numFmtId="44" fontId="23" fillId="5" borderId="4" xfId="37" applyFont="1" applyFill="1" applyBorder="1" applyAlignment="1" applyProtection="1">
      <alignment horizontal="right" vertical="top" wrapText="1"/>
      <protection locked="0"/>
    </xf>
    <xf numFmtId="0" fontId="6" fillId="6" borderId="6" xfId="0" applyFont="1" applyFill="1" applyBorder="1" applyAlignment="1" applyProtection="1">
      <alignment horizontal="center" vertical="top" wrapText="1"/>
      <protection locked="0"/>
    </xf>
    <xf numFmtId="1" fontId="26" fillId="6" borderId="9" xfId="11" applyNumberFormat="1" applyFont="1" applyFill="1" applyBorder="1" applyAlignment="1" applyProtection="1">
      <alignment horizontal="center" vertical="center" wrapText="1"/>
      <protection locked="0"/>
    </xf>
    <xf numFmtId="44" fontId="21" fillId="6" borderId="1" xfId="37" applyFont="1" applyFill="1" applyBorder="1" applyAlignment="1" applyProtection="1">
      <alignment horizontal="center" vertical="top" wrapText="1"/>
      <protection locked="0"/>
    </xf>
    <xf numFmtId="44" fontId="23" fillId="6" borderId="6" xfId="37" applyFont="1" applyFill="1" applyBorder="1" applyAlignment="1" applyProtection="1">
      <alignment horizontal="right" vertical="top" wrapText="1"/>
      <protection locked="0"/>
    </xf>
    <xf numFmtId="0" fontId="36" fillId="0" borderId="3" xfId="0" applyFont="1" applyBorder="1" applyAlignment="1">
      <alignment horizontal="justify" vertical="top" wrapText="1"/>
    </xf>
    <xf numFmtId="0" fontId="6" fillId="5" borderId="2" xfId="0" applyFont="1" applyFill="1" applyBorder="1" applyAlignment="1" applyProtection="1">
      <alignment horizontal="center" vertical="top" wrapText="1"/>
      <protection locked="0"/>
    </xf>
    <xf numFmtId="0" fontId="6" fillId="5" borderId="3" xfId="0" applyFont="1" applyFill="1" applyBorder="1" applyAlignment="1" applyProtection="1">
      <alignment horizontal="center" vertical="top" wrapText="1"/>
      <protection locked="0"/>
    </xf>
    <xf numFmtId="0" fontId="35" fillId="0" borderId="1" xfId="0" applyFont="1" applyBorder="1" applyAlignment="1">
      <alignment horizontal="justify" vertical="top" wrapText="1"/>
    </xf>
    <xf numFmtId="0" fontId="35" fillId="0" borderId="1" xfId="0" applyFont="1" applyBorder="1" applyAlignment="1">
      <alignment horizontal="center" vertical="top"/>
    </xf>
    <xf numFmtId="0" fontId="35" fillId="0" borderId="1" xfId="0" applyFont="1" applyBorder="1" applyAlignment="1">
      <alignment vertical="top"/>
    </xf>
    <xf numFmtId="0" fontId="42" fillId="0" borderId="1" xfId="0" applyFont="1" applyBorder="1" applyAlignment="1">
      <alignment horizontal="justify" vertical="top" wrapText="1"/>
    </xf>
    <xf numFmtId="0" fontId="36" fillId="0" borderId="1" xfId="0" applyFont="1" applyBorder="1" applyAlignment="1">
      <alignment horizontal="center"/>
    </xf>
    <xf numFmtId="0" fontId="35" fillId="0" borderId="1" xfId="0" applyFont="1" applyBorder="1" applyAlignment="1"/>
    <xf numFmtId="0" fontId="43" fillId="0" borderId="1" xfId="0" applyFont="1" applyBorder="1" applyAlignment="1"/>
    <xf numFmtId="169" fontId="35" fillId="0" borderId="49" xfId="0" applyNumberFormat="1" applyFont="1" applyBorder="1" applyAlignment="1"/>
    <xf numFmtId="169" fontId="35" fillId="0" borderId="50" xfId="0" applyNumberFormat="1" applyFont="1" applyBorder="1" applyAlignment="1"/>
    <xf numFmtId="0" fontId="6" fillId="12" borderId="1" xfId="0" applyFont="1" applyFill="1" applyBorder="1" applyAlignment="1" applyProtection="1">
      <alignment horizontal="center" vertical="top" wrapText="1"/>
      <protection locked="0"/>
    </xf>
    <xf numFmtId="0" fontId="9" fillId="6" borderId="3" xfId="0" applyFont="1" applyFill="1" applyBorder="1" applyAlignment="1" applyProtection="1">
      <alignment horizontal="left" vertical="center" wrapText="1"/>
      <protection locked="0"/>
    </xf>
    <xf numFmtId="169" fontId="9" fillId="6" borderId="6" xfId="0" applyNumberFormat="1" applyFont="1" applyFill="1" applyBorder="1" applyAlignment="1" applyProtection="1">
      <alignment horizontal="left" vertical="center" wrapText="1"/>
      <protection locked="0"/>
    </xf>
    <xf numFmtId="0" fontId="36" fillId="0" borderId="1" xfId="0" applyFont="1" applyBorder="1" applyAlignment="1">
      <alignment horizontal="justify" vertical="top" wrapText="1"/>
    </xf>
    <xf numFmtId="0" fontId="45" fillId="0" borderId="1" xfId="0" applyFont="1" applyBorder="1" applyAlignment="1"/>
    <xf numFmtId="0" fontId="36" fillId="0" borderId="1" xfId="0" applyFont="1" applyBorder="1" applyAlignment="1">
      <alignment horizontal="center" vertical="top"/>
    </xf>
    <xf numFmtId="0" fontId="46" fillId="0" borderId="1" xfId="0" applyFont="1" applyBorder="1" applyAlignment="1">
      <alignment horizontal="justify" vertical="top" wrapText="1"/>
    </xf>
    <xf numFmtId="0" fontId="36" fillId="0" borderId="1" xfId="0" applyFont="1" applyBorder="1" applyAlignment="1"/>
    <xf numFmtId="44" fontId="23" fillId="11" borderId="1" xfId="37" applyFont="1" applyFill="1" applyBorder="1" applyAlignment="1">
      <alignment horizontal="right" wrapText="1"/>
    </xf>
    <xf numFmtId="0" fontId="36" fillId="12" borderId="3" xfId="0" applyFont="1" applyFill="1" applyBorder="1" applyAlignment="1">
      <alignment horizontal="center" vertical="center"/>
    </xf>
    <xf numFmtId="0" fontId="20" fillId="6" borderId="26" xfId="0" applyFont="1" applyFill="1" applyBorder="1" applyAlignment="1" applyProtection="1">
      <alignment horizontal="left" vertical="center" wrapText="1"/>
      <protection locked="0"/>
    </xf>
    <xf numFmtId="167" fontId="47" fillId="6" borderId="26" xfId="0" applyNumberFormat="1" applyFont="1" applyFill="1" applyBorder="1" applyAlignment="1" applyProtection="1">
      <alignment horizontal="center" vertical="center" wrapText="1"/>
      <protection locked="0"/>
    </xf>
    <xf numFmtId="0" fontId="6" fillId="12" borderId="0" xfId="0" applyFont="1" applyFill="1" applyAlignment="1" applyProtection="1">
      <alignment horizontal="center" vertical="center" wrapText="1"/>
      <protection locked="0"/>
    </xf>
    <xf numFmtId="0" fontId="6" fillId="5" borderId="2" xfId="0" applyFont="1" applyFill="1" applyBorder="1" applyAlignment="1" applyProtection="1">
      <alignment horizontal="left" vertical="center" wrapText="1"/>
      <protection locked="0"/>
    </xf>
    <xf numFmtId="0" fontId="12" fillId="5" borderId="8" xfId="0" applyFont="1" applyFill="1" applyBorder="1" applyAlignment="1" applyProtection="1">
      <alignment horizontal="center" vertical="center" wrapText="1"/>
      <protection locked="0"/>
    </xf>
    <xf numFmtId="1" fontId="12" fillId="5" borderId="3" xfId="11" applyNumberFormat="1" applyFont="1" applyFill="1" applyBorder="1" applyAlignment="1" applyProtection="1">
      <alignment horizontal="center" vertical="center" wrapText="1"/>
      <protection locked="0"/>
    </xf>
    <xf numFmtId="169" fontId="10" fillId="5" borderId="46" xfId="37" applyNumberFormat="1" applyFont="1" applyFill="1" applyBorder="1" applyAlignment="1" applyProtection="1">
      <alignment horizontal="right" vertical="top" wrapText="1"/>
      <protection locked="0"/>
    </xf>
    <xf numFmtId="0" fontId="7" fillId="0" borderId="2" xfId="0" applyFont="1" applyBorder="1" applyAlignment="1" applyProtection="1">
      <alignment horizontal="justify" vertical="top" wrapText="1"/>
      <protection locked="0"/>
    </xf>
    <xf numFmtId="0" fontId="12" fillId="12" borderId="3" xfId="0" applyFont="1" applyFill="1" applyBorder="1" applyAlignment="1" applyProtection="1">
      <alignment horizontal="center" vertical="center" wrapText="1"/>
      <protection locked="0"/>
    </xf>
    <xf numFmtId="0" fontId="9" fillId="6" borderId="51" xfId="0" applyFont="1" applyFill="1" applyBorder="1" applyAlignment="1" applyProtection="1">
      <alignment horizontal="center" vertical="center"/>
      <protection locked="0"/>
    </xf>
    <xf numFmtId="0" fontId="48" fillId="6" borderId="26" xfId="0" applyFont="1" applyFill="1" applyBorder="1" applyAlignment="1" applyProtection="1">
      <alignment horizontal="center" vertical="center" wrapText="1"/>
      <protection locked="0"/>
    </xf>
    <xf numFmtId="169" fontId="10" fillId="6" borderId="26" xfId="37" applyNumberFormat="1" applyFont="1" applyFill="1" applyBorder="1" applyAlignment="1" applyProtection="1">
      <alignment horizontal="center" vertical="center" wrapText="1"/>
      <protection locked="0"/>
    </xf>
    <xf numFmtId="169" fontId="10" fillId="6" borderId="6" xfId="37" applyNumberFormat="1" applyFont="1" applyFill="1" applyBorder="1" applyAlignment="1" applyProtection="1">
      <alignment horizontal="right" vertical="center" wrapText="1"/>
      <protection locked="0"/>
    </xf>
    <xf numFmtId="0" fontId="12" fillId="12" borderId="44" xfId="0" applyFont="1" applyFill="1" applyBorder="1" applyAlignment="1" applyProtection="1">
      <alignment horizontal="center" vertical="top" wrapText="1"/>
      <protection locked="0"/>
    </xf>
    <xf numFmtId="0" fontId="49" fillId="5" borderId="3" xfId="0" applyFont="1" applyFill="1" applyBorder="1" applyAlignment="1" applyProtection="1">
      <alignment horizontal="justify" vertical="top" wrapText="1"/>
      <protection locked="0"/>
    </xf>
    <xf numFmtId="0" fontId="48" fillId="5" borderId="3" xfId="0" applyFont="1" applyFill="1" applyBorder="1" applyAlignment="1" applyProtection="1">
      <alignment horizontal="center" vertical="top" wrapText="1"/>
      <protection locked="0"/>
    </xf>
    <xf numFmtId="1" fontId="48" fillId="5" borderId="3" xfId="11" applyNumberFormat="1" applyFont="1" applyFill="1" applyBorder="1" applyAlignment="1" applyProtection="1">
      <alignment horizontal="center" vertical="center" wrapText="1"/>
      <protection locked="0"/>
    </xf>
    <xf numFmtId="169" fontId="10" fillId="5" borderId="3" xfId="37" applyNumberFormat="1" applyFont="1" applyFill="1" applyBorder="1" applyAlignment="1" applyProtection="1">
      <alignment horizontal="center" vertical="top" wrapText="1"/>
      <protection locked="0"/>
    </xf>
    <xf numFmtId="169" fontId="10" fillId="5" borderId="0" xfId="37" applyNumberFormat="1" applyFont="1" applyFill="1" applyBorder="1" applyAlignment="1" applyProtection="1">
      <alignment horizontal="right" vertical="top" wrapText="1"/>
      <protection locked="0"/>
    </xf>
    <xf numFmtId="0" fontId="50" fillId="12" borderId="2" xfId="0" applyFont="1" applyFill="1" applyBorder="1" applyAlignment="1" applyProtection="1">
      <alignment horizontal="center" vertical="top" wrapText="1"/>
      <protection locked="0"/>
    </xf>
    <xf numFmtId="0" fontId="7" fillId="0" borderId="2" xfId="0" applyFont="1" applyBorder="1" applyAlignment="1" applyProtection="1">
      <alignment horizontal="left" vertical="top" wrapText="1"/>
      <protection locked="0"/>
    </xf>
    <xf numFmtId="0" fontId="48" fillId="5" borderId="2" xfId="0" applyFont="1" applyFill="1" applyBorder="1" applyAlignment="1" applyProtection="1">
      <alignment horizontal="center" vertical="top" wrapText="1"/>
      <protection locked="0"/>
    </xf>
    <xf numFmtId="1" fontId="48" fillId="5" borderId="2" xfId="11" applyNumberFormat="1" applyFont="1" applyFill="1" applyBorder="1" applyAlignment="1" applyProtection="1">
      <alignment horizontal="center" vertical="center" wrapText="1"/>
      <protection locked="0"/>
    </xf>
    <xf numFmtId="169" fontId="10" fillId="5" borderId="2" xfId="37" applyNumberFormat="1" applyFont="1" applyFill="1" applyBorder="1" applyAlignment="1" applyProtection="1">
      <alignment horizontal="center" vertical="top" wrapText="1"/>
      <protection locked="0"/>
    </xf>
    <xf numFmtId="0" fontId="12" fillId="12" borderId="2" xfId="0" applyFont="1" applyFill="1" applyBorder="1" applyAlignment="1" applyProtection="1">
      <alignment horizontal="center" vertical="top" wrapText="1"/>
      <protection locked="0"/>
    </xf>
    <xf numFmtId="0" fontId="7" fillId="5" borderId="2" xfId="0" applyFont="1" applyFill="1" applyBorder="1" applyAlignment="1" applyProtection="1">
      <alignment horizontal="justify" vertical="top"/>
      <protection locked="0"/>
    </xf>
    <xf numFmtId="0" fontId="51" fillId="5" borderId="2" xfId="0" applyFont="1" applyFill="1" applyBorder="1" applyAlignment="1" applyProtection="1">
      <alignment horizontal="center" vertical="top"/>
      <protection locked="0"/>
    </xf>
    <xf numFmtId="0" fontId="23" fillId="5" borderId="2" xfId="0" applyFont="1" applyFill="1" applyBorder="1" applyAlignment="1" applyProtection="1">
      <alignment horizontal="center" vertical="top"/>
      <protection locked="0"/>
    </xf>
    <xf numFmtId="0" fontId="12" fillId="12" borderId="8" xfId="0" applyFont="1" applyFill="1" applyBorder="1" applyAlignment="1" applyProtection="1">
      <alignment horizontal="center" vertical="center" wrapText="1"/>
      <protection locked="0"/>
    </xf>
    <xf numFmtId="0" fontId="20" fillId="6" borderId="9" xfId="0" applyFont="1" applyFill="1" applyBorder="1" applyAlignment="1" applyProtection="1">
      <alignment horizontal="center" vertical="center" wrapText="1"/>
      <protection locked="0"/>
    </xf>
    <xf numFmtId="0" fontId="48" fillId="6" borderId="26" xfId="0" applyFont="1" applyFill="1" applyBorder="1" applyAlignment="1" applyProtection="1">
      <alignment horizontal="center" vertical="top" wrapText="1"/>
      <protection locked="0"/>
    </xf>
    <xf numFmtId="1" fontId="48" fillId="6" borderId="26" xfId="11" applyNumberFormat="1" applyFont="1" applyFill="1" applyBorder="1" applyAlignment="1" applyProtection="1">
      <alignment horizontal="center" vertical="center" wrapText="1"/>
      <protection locked="0"/>
    </xf>
    <xf numFmtId="169" fontId="10" fillId="6" borderId="26" xfId="37" applyNumberFormat="1" applyFont="1" applyFill="1" applyBorder="1" applyAlignment="1" applyProtection="1">
      <alignment horizontal="center" vertical="top" wrapText="1"/>
      <protection locked="0"/>
    </xf>
    <xf numFmtId="169" fontId="10" fillId="6" borderId="6" xfId="37" applyNumberFormat="1" applyFont="1" applyFill="1" applyBorder="1" applyAlignment="1" applyProtection="1">
      <alignment horizontal="right" vertical="top" wrapText="1"/>
      <protection locked="0"/>
    </xf>
    <xf numFmtId="0" fontId="50" fillId="12" borderId="45" xfId="0" applyFont="1" applyFill="1" applyBorder="1" applyAlignment="1" applyProtection="1">
      <alignment horizontal="center" vertical="top" wrapText="1"/>
      <protection locked="0"/>
    </xf>
    <xf numFmtId="0" fontId="11" fillId="5" borderId="0" xfId="0" applyFont="1" applyFill="1" applyAlignment="1" applyProtection="1">
      <alignment vertical="top" wrapText="1"/>
      <protection locked="0"/>
    </xf>
    <xf numFmtId="169" fontId="39" fillId="5" borderId="2" xfId="37" applyNumberFormat="1" applyFont="1" applyFill="1" applyBorder="1" applyAlignment="1" applyProtection="1">
      <alignment horizontal="center" vertical="top" wrapText="1"/>
      <protection locked="0"/>
    </xf>
    <xf numFmtId="169" fontId="10" fillId="5" borderId="2" xfId="37" applyNumberFormat="1" applyFont="1" applyFill="1" applyBorder="1" applyAlignment="1" applyProtection="1">
      <alignment horizontal="right" vertical="top" wrapText="1"/>
      <protection locked="0"/>
    </xf>
    <xf numFmtId="1" fontId="48" fillId="5" borderId="8" xfId="11" applyNumberFormat="1" applyFont="1" applyFill="1" applyBorder="1" applyAlignment="1" applyProtection="1">
      <alignment horizontal="center" vertical="center" wrapText="1"/>
      <protection locked="0"/>
    </xf>
    <xf numFmtId="169" fontId="39" fillId="5" borderId="3" xfId="37" applyNumberFormat="1" applyFont="1" applyFill="1" applyBorder="1" applyAlignment="1" applyProtection="1">
      <alignment horizontal="center" vertical="top" wrapText="1"/>
      <protection locked="0"/>
    </xf>
    <xf numFmtId="169" fontId="10" fillId="5" borderId="3" xfId="37" applyNumberFormat="1" applyFont="1" applyFill="1" applyBorder="1" applyAlignment="1" applyProtection="1">
      <alignment horizontal="right" vertical="top" wrapText="1"/>
      <protection locked="0"/>
    </xf>
    <xf numFmtId="0" fontId="11" fillId="5" borderId="0" xfId="0" applyFont="1" applyFill="1" applyAlignment="1" applyProtection="1">
      <alignment horizontal="left" vertical="top" wrapText="1"/>
      <protection locked="0"/>
    </xf>
    <xf numFmtId="1" fontId="48" fillId="5" borderId="5" xfId="11" applyNumberFormat="1" applyFont="1" applyFill="1" applyBorder="1" applyAlignment="1" applyProtection="1">
      <alignment horizontal="center" vertical="center" wrapText="1"/>
      <protection locked="0"/>
    </xf>
    <xf numFmtId="0" fontId="50" fillId="12" borderId="47" xfId="0" applyFont="1" applyFill="1" applyBorder="1" applyAlignment="1" applyProtection="1">
      <alignment horizontal="center" vertical="top" wrapText="1"/>
      <protection locked="0"/>
    </xf>
    <xf numFmtId="0" fontId="12" fillId="5" borderId="7" xfId="0" applyFont="1" applyFill="1" applyBorder="1" applyAlignment="1">
      <alignment vertical="center" wrapText="1"/>
    </xf>
    <xf numFmtId="0" fontId="21" fillId="5" borderId="4" xfId="0" applyFont="1" applyFill="1" applyBorder="1" applyAlignment="1">
      <alignment horizontal="center" wrapText="1"/>
    </xf>
    <xf numFmtId="169" fontId="10" fillId="5" borderId="7" xfId="37" applyNumberFormat="1" applyFont="1" applyFill="1" applyBorder="1" applyAlignment="1">
      <alignment horizontal="center" wrapText="1"/>
    </xf>
    <xf numFmtId="169" fontId="10" fillId="5" borderId="4" xfId="37" applyNumberFormat="1" applyFont="1" applyFill="1" applyBorder="1" applyAlignment="1">
      <alignment horizontal="center" wrapText="1"/>
    </xf>
    <xf numFmtId="0" fontId="12" fillId="12" borderId="10" xfId="0" applyFont="1" applyFill="1" applyBorder="1" applyAlignment="1" applyProtection="1">
      <alignment horizontal="center" vertical="center" wrapText="1"/>
      <protection locked="0"/>
    </xf>
    <xf numFmtId="0" fontId="20" fillId="6" borderId="1"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justify" vertical="top"/>
      <protection locked="0"/>
    </xf>
    <xf numFmtId="0" fontId="7" fillId="5" borderId="4" xfId="0" applyFont="1" applyFill="1" applyBorder="1" applyAlignment="1" applyProtection="1">
      <alignment horizontal="justify" vertical="top"/>
      <protection locked="0"/>
    </xf>
    <xf numFmtId="0" fontId="51" fillId="5" borderId="4" xfId="0" applyFont="1" applyFill="1" applyBorder="1" applyAlignment="1" applyProtection="1">
      <alignment horizontal="center" vertical="center"/>
      <protection locked="0"/>
    </xf>
    <xf numFmtId="1" fontId="21" fillId="5" borderId="4" xfId="0" applyNumberFormat="1" applyFont="1" applyFill="1" applyBorder="1" applyAlignment="1">
      <alignment horizontal="center" vertical="center" wrapText="1"/>
    </xf>
    <xf numFmtId="0" fontId="12" fillId="12" borderId="45" xfId="0" applyFont="1" applyFill="1" applyBorder="1" applyAlignment="1" applyProtection="1">
      <alignment horizontal="center" vertical="top" wrapText="1"/>
      <protection locked="0"/>
    </xf>
    <xf numFmtId="0" fontId="11" fillId="5" borderId="2" xfId="0" applyFont="1" applyFill="1" applyBorder="1" applyAlignment="1" applyProtection="1">
      <alignment horizontal="left" vertical="top" wrapText="1"/>
      <protection locked="0"/>
    </xf>
    <xf numFmtId="0" fontId="50" fillId="12" borderId="5" xfId="0" applyFont="1" applyFill="1" applyBorder="1" applyAlignment="1" applyProtection="1">
      <alignment horizontal="center" vertical="top" wrapText="1"/>
      <protection locked="0"/>
    </xf>
    <xf numFmtId="0" fontId="20" fillId="5" borderId="5" xfId="0" applyFont="1" applyFill="1" applyBorder="1" applyAlignment="1" applyProtection="1">
      <alignment horizontal="justify" vertical="top" wrapText="1"/>
      <protection locked="0"/>
    </xf>
    <xf numFmtId="0" fontId="50" fillId="12" borderId="7" xfId="0" applyFont="1" applyFill="1" applyBorder="1" applyAlignment="1" applyProtection="1">
      <alignment horizontal="center" vertical="top" wrapText="1"/>
      <protection locked="0"/>
    </xf>
    <xf numFmtId="0" fontId="11" fillId="5" borderId="7" xfId="0" applyFont="1" applyFill="1" applyBorder="1" applyAlignment="1" applyProtection="1">
      <alignment horizontal="left" vertical="top" wrapText="1"/>
      <protection locked="0"/>
    </xf>
    <xf numFmtId="0" fontId="48" fillId="5" borderId="4" xfId="0" applyFont="1" applyFill="1" applyBorder="1" applyAlignment="1" applyProtection="1">
      <alignment horizontal="center" vertical="top" wrapText="1"/>
      <protection locked="0"/>
    </xf>
    <xf numFmtId="169" fontId="10" fillId="5" borderId="4" xfId="37" applyNumberFormat="1" applyFont="1" applyFill="1" applyBorder="1" applyAlignment="1" applyProtection="1">
      <alignment horizontal="center" vertical="top" wrapText="1"/>
      <protection locked="0"/>
    </xf>
    <xf numFmtId="0" fontId="9" fillId="5" borderId="2" xfId="0" applyFont="1" applyFill="1" applyBorder="1" applyAlignment="1" applyProtection="1">
      <alignment horizontal="justify" vertical="top"/>
      <protection locked="0"/>
    </xf>
    <xf numFmtId="0" fontId="7" fillId="5" borderId="4" xfId="0" applyFont="1" applyFill="1" applyBorder="1" applyAlignment="1" applyProtection="1">
      <alignment horizontal="justify" vertical="center" wrapText="1"/>
      <protection locked="0"/>
    </xf>
    <xf numFmtId="0" fontId="51" fillId="5" borderId="7" xfId="0" applyFont="1" applyFill="1" applyBorder="1" applyAlignment="1" applyProtection="1">
      <alignment horizontal="center" vertical="center" wrapText="1"/>
      <protection locked="0"/>
    </xf>
    <xf numFmtId="1" fontId="21" fillId="5" borderId="4" xfId="0" applyNumberFormat="1" applyFont="1" applyFill="1" applyBorder="1" applyAlignment="1">
      <alignment horizontal="center" wrapText="1"/>
    </xf>
    <xf numFmtId="169" fontId="10" fillId="5" borderId="4" xfId="37" applyNumberFormat="1" applyFont="1" applyFill="1" applyBorder="1" applyAlignment="1" applyProtection="1">
      <alignment horizontal="center" wrapText="1"/>
      <protection locked="0"/>
    </xf>
    <xf numFmtId="0" fontId="20" fillId="5" borderId="2" xfId="0" applyFont="1" applyFill="1" applyBorder="1" applyAlignment="1">
      <alignment vertical="center" wrapText="1"/>
    </xf>
    <xf numFmtId="0" fontId="51" fillId="5" borderId="7" xfId="0" applyFont="1" applyFill="1" applyBorder="1" applyAlignment="1" applyProtection="1">
      <alignment horizontal="center" vertical="top" wrapText="1"/>
      <protection locked="0"/>
    </xf>
    <xf numFmtId="0" fontId="11" fillId="5" borderId="2" xfId="0" applyFont="1" applyFill="1" applyBorder="1" applyAlignment="1" applyProtection="1">
      <alignment vertical="top" wrapText="1"/>
      <protection locked="0"/>
    </xf>
    <xf numFmtId="0" fontId="51" fillId="5" borderId="4" xfId="0" applyFont="1" applyFill="1" applyBorder="1" applyAlignment="1" applyProtection="1">
      <alignment horizontal="center"/>
      <protection locked="0"/>
    </xf>
    <xf numFmtId="0" fontId="12" fillId="5" borderId="4" xfId="0" applyFont="1" applyFill="1" applyBorder="1" applyAlignment="1">
      <alignment vertical="center" wrapText="1"/>
    </xf>
    <xf numFmtId="1" fontId="25" fillId="5" borderId="5" xfId="11" applyNumberFormat="1" applyFont="1" applyFill="1" applyBorder="1" applyAlignment="1">
      <alignment horizontal="center" vertical="center" wrapText="1"/>
    </xf>
    <xf numFmtId="0" fontId="7" fillId="5" borderId="4" xfId="0" applyFont="1" applyFill="1" applyBorder="1" applyAlignment="1" applyProtection="1">
      <alignment horizontal="justify" vertical="center"/>
      <protection locked="0"/>
    </xf>
    <xf numFmtId="0" fontId="20" fillId="6" borderId="3" xfId="0" applyFont="1" applyFill="1" applyBorder="1" applyAlignment="1" applyProtection="1">
      <alignment horizontal="center" vertical="center" wrapText="1"/>
      <protection locked="0"/>
    </xf>
    <xf numFmtId="0" fontId="48" fillId="6" borderId="20" xfId="0" applyFont="1" applyFill="1" applyBorder="1" applyAlignment="1" applyProtection="1">
      <alignment horizontal="center" vertical="top" wrapText="1"/>
      <protection locked="0"/>
    </xf>
    <xf numFmtId="1" fontId="48" fillId="6" borderId="8" xfId="11" applyNumberFormat="1" applyFont="1" applyFill="1" applyBorder="1" applyAlignment="1" applyProtection="1">
      <alignment horizontal="center" vertical="center" wrapText="1"/>
      <protection locked="0"/>
    </xf>
    <xf numFmtId="169" fontId="10" fillId="6" borderId="3" xfId="37" applyNumberFormat="1" applyFont="1" applyFill="1" applyBorder="1" applyAlignment="1" applyProtection="1">
      <alignment horizontal="center" vertical="top" wrapText="1"/>
      <protection locked="0"/>
    </xf>
    <xf numFmtId="169" fontId="10" fillId="6" borderId="20" xfId="37" applyNumberFormat="1" applyFont="1" applyFill="1" applyBorder="1" applyAlignment="1" applyProtection="1">
      <alignment horizontal="right" vertical="top" wrapText="1"/>
      <protection locked="0"/>
    </xf>
    <xf numFmtId="0" fontId="12" fillId="12" borderId="45" xfId="0" applyFont="1" applyFill="1" applyBorder="1" applyAlignment="1" applyProtection="1">
      <alignment horizontal="center" vertical="center" wrapText="1"/>
      <protection locked="0"/>
    </xf>
    <xf numFmtId="0" fontId="20" fillId="5" borderId="1" xfId="0" applyFont="1" applyFill="1" applyBorder="1" applyAlignment="1">
      <alignment vertical="center" wrapText="1"/>
    </xf>
    <xf numFmtId="0" fontId="21" fillId="5" borderId="1" xfId="0" applyFont="1" applyFill="1" applyBorder="1" applyAlignment="1">
      <alignment horizontal="center" wrapText="1"/>
    </xf>
    <xf numFmtId="1" fontId="21" fillId="5" borderId="1" xfId="0" applyNumberFormat="1" applyFont="1" applyFill="1" applyBorder="1" applyAlignment="1">
      <alignment horizontal="center" wrapText="1"/>
    </xf>
    <xf numFmtId="169" fontId="10" fillId="5" borderId="1" xfId="37" applyNumberFormat="1" applyFont="1" applyFill="1" applyBorder="1" applyAlignment="1" applyProtection="1">
      <alignment horizontal="center" wrapText="1"/>
      <protection locked="0"/>
    </xf>
    <xf numFmtId="169" fontId="10" fillId="5" borderId="1" xfId="37" applyNumberFormat="1" applyFont="1" applyFill="1" applyBorder="1" applyAlignment="1" applyProtection="1">
      <alignment horizontal="right" vertical="top" wrapText="1"/>
      <protection locked="0"/>
    </xf>
    <xf numFmtId="44" fontId="24" fillId="11" borderId="1" xfId="37" applyFont="1" applyFill="1" applyBorder="1" applyAlignment="1">
      <alignment horizontal="center" vertical="center"/>
    </xf>
    <xf numFmtId="0" fontId="11" fillId="0" borderId="15" xfId="0" applyFont="1" applyBorder="1" applyAlignment="1">
      <alignment horizontal="center" vertical="top" wrapText="1"/>
    </xf>
    <xf numFmtId="0" fontId="11" fillId="0" borderId="15" xfId="0" applyFont="1" applyBorder="1" applyAlignment="1">
      <alignment horizontal="center" vertical="center" wrapText="1"/>
    </xf>
    <xf numFmtId="44" fontId="23" fillId="5" borderId="0" xfId="38" applyFont="1" applyFill="1" applyAlignment="1">
      <alignment horizontal="right" wrapText="1"/>
    </xf>
    <xf numFmtId="1" fontId="25" fillId="5" borderId="5" xfId="39" applyNumberFormat="1" applyFont="1" applyFill="1" applyBorder="1" applyAlignment="1">
      <alignment horizontal="center" vertical="center" wrapText="1"/>
    </xf>
    <xf numFmtId="169" fontId="36" fillId="11" borderId="29" xfId="0" applyNumberFormat="1" applyFont="1" applyFill="1" applyBorder="1" applyAlignment="1">
      <alignment vertical="center"/>
    </xf>
    <xf numFmtId="0" fontId="36" fillId="0" borderId="1" xfId="0" applyFont="1" applyBorder="1" applyAlignment="1">
      <alignment vertical="top"/>
    </xf>
    <xf numFmtId="0" fontId="6" fillId="12" borderId="10" xfId="0" applyFont="1" applyFill="1" applyBorder="1" applyAlignment="1" applyProtection="1">
      <alignment horizontal="center" vertical="top" wrapText="1"/>
      <protection locked="0"/>
    </xf>
    <xf numFmtId="0" fontId="6" fillId="12" borderId="9" xfId="0" applyFont="1" applyFill="1" applyBorder="1" applyAlignment="1" applyProtection="1">
      <alignment horizontal="center" vertical="top" wrapText="1"/>
      <protection locked="0"/>
    </xf>
    <xf numFmtId="169" fontId="23" fillId="5" borderId="1" xfId="37" applyNumberFormat="1" applyFont="1" applyFill="1" applyBorder="1" applyAlignment="1" applyProtection="1">
      <alignment horizontal="right" vertical="top" wrapText="1"/>
      <protection locked="0"/>
    </xf>
    <xf numFmtId="169" fontId="21" fillId="5" borderId="1" xfId="37" applyNumberFormat="1" applyFont="1" applyFill="1" applyBorder="1" applyAlignment="1" applyProtection="1">
      <alignment horizontal="center" vertical="top" wrapText="1"/>
      <protection locked="0"/>
    </xf>
    <xf numFmtId="169" fontId="22" fillId="5" borderId="1" xfId="37" applyNumberFormat="1" applyFont="1" applyFill="1" applyBorder="1" applyAlignment="1" applyProtection="1">
      <alignment horizontal="center" vertical="top" wrapText="1"/>
      <protection locked="0"/>
    </xf>
    <xf numFmtId="169" fontId="20" fillId="5" borderId="1" xfId="0" applyNumberFormat="1" applyFont="1" applyFill="1" applyBorder="1" applyAlignment="1" applyProtection="1">
      <alignment horizontal="left" vertical="center" wrapText="1"/>
      <protection locked="0"/>
    </xf>
    <xf numFmtId="169" fontId="7" fillId="5" borderId="1" xfId="0" applyNumberFormat="1" applyFont="1" applyFill="1" applyBorder="1" applyAlignment="1" applyProtection="1">
      <alignment horizontal="center" vertical="top" wrapText="1"/>
      <protection locked="0"/>
    </xf>
    <xf numFmtId="169" fontId="7" fillId="5" borderId="1" xfId="0" applyNumberFormat="1" applyFont="1" applyFill="1" applyBorder="1" applyAlignment="1" applyProtection="1">
      <alignment vertical="top" wrapText="1"/>
      <protection locked="0"/>
    </xf>
    <xf numFmtId="0" fontId="6" fillId="12" borderId="8" xfId="0" applyFont="1" applyFill="1" applyBorder="1" applyAlignment="1" applyProtection="1">
      <alignment horizontal="center" vertical="top" wrapText="1"/>
      <protection locked="0"/>
    </xf>
    <xf numFmtId="169" fontId="23" fillId="6" borderId="6" xfId="37" applyNumberFormat="1" applyFont="1" applyFill="1" applyBorder="1" applyAlignment="1" applyProtection="1">
      <alignment horizontal="right" vertical="top" wrapText="1"/>
      <protection locked="0"/>
    </xf>
    <xf numFmtId="169" fontId="21" fillId="6" borderId="1" xfId="37" applyNumberFormat="1" applyFont="1" applyFill="1" applyBorder="1" applyAlignment="1" applyProtection="1">
      <alignment horizontal="center" vertical="top" wrapText="1"/>
      <protection locked="0"/>
    </xf>
    <xf numFmtId="169" fontId="24" fillId="11" borderId="1" xfId="0" applyNumberFormat="1" applyFont="1" applyFill="1" applyBorder="1" applyAlignment="1">
      <alignment horizontal="center" vertical="center"/>
    </xf>
    <xf numFmtId="169" fontId="21" fillId="5" borderId="1" xfId="0" applyNumberFormat="1" applyFont="1" applyFill="1" applyBorder="1" applyAlignment="1">
      <alignment horizontal="center" wrapText="1"/>
    </xf>
    <xf numFmtId="169" fontId="11" fillId="5" borderId="1" xfId="0" applyNumberFormat="1" applyFont="1" applyFill="1" applyBorder="1" applyAlignment="1" applyProtection="1">
      <alignment horizontal="center" vertical="top" wrapText="1"/>
      <protection locked="0"/>
    </xf>
    <xf numFmtId="169" fontId="47" fillId="6" borderId="20" xfId="37" applyNumberFormat="1" applyFont="1" applyFill="1" applyBorder="1" applyAlignment="1" applyProtection="1">
      <alignment horizontal="right" vertical="top" wrapText="1"/>
      <protection locked="0"/>
    </xf>
    <xf numFmtId="169" fontId="47" fillId="6" borderId="3" xfId="37" applyNumberFormat="1" applyFont="1" applyFill="1" applyBorder="1" applyAlignment="1" applyProtection="1">
      <alignment horizontal="center" vertical="top" wrapText="1"/>
      <protection locked="0"/>
    </xf>
    <xf numFmtId="169" fontId="21" fillId="5" borderId="4" xfId="0" applyNumberFormat="1" applyFont="1" applyFill="1" applyBorder="1" applyAlignment="1">
      <alignment horizontal="center" wrapText="1"/>
    </xf>
    <xf numFmtId="169" fontId="21" fillId="5" borderId="4" xfId="37" applyNumberFormat="1" applyFont="1" applyFill="1" applyBorder="1" applyAlignment="1" applyProtection="1">
      <alignment horizontal="center" wrapText="1"/>
      <protection locked="0"/>
    </xf>
    <xf numFmtId="169" fontId="47" fillId="5" borderId="2" xfId="37" applyNumberFormat="1" applyFont="1" applyFill="1" applyBorder="1" applyAlignment="1" applyProtection="1">
      <alignment horizontal="right" vertical="top" wrapText="1"/>
      <protection locked="0"/>
    </xf>
    <xf numFmtId="169" fontId="55" fillId="5" borderId="2" xfId="37" applyNumberFormat="1" applyFont="1" applyFill="1" applyBorder="1" applyAlignment="1" applyProtection="1">
      <alignment horizontal="center" vertical="top" wrapText="1"/>
      <protection locked="0"/>
    </xf>
    <xf numFmtId="169" fontId="47" fillId="5" borderId="3" xfId="37" applyNumberFormat="1" applyFont="1" applyFill="1" applyBorder="1" applyAlignment="1" applyProtection="1">
      <alignment horizontal="right" vertical="top" wrapText="1"/>
      <protection locked="0"/>
    </xf>
    <xf numFmtId="169" fontId="48" fillId="5" borderId="4" xfId="0" applyNumberFormat="1" applyFont="1" applyFill="1" applyBorder="1" applyAlignment="1" applyProtection="1">
      <alignment horizontal="center" vertical="top" wrapText="1"/>
      <protection locked="0"/>
    </xf>
    <xf numFmtId="169" fontId="48" fillId="5" borderId="2" xfId="0" applyNumberFormat="1" applyFont="1" applyFill="1" applyBorder="1" applyAlignment="1" applyProtection="1">
      <alignment horizontal="center" vertical="top" wrapText="1"/>
      <protection locked="0"/>
    </xf>
    <xf numFmtId="169" fontId="47" fillId="6" borderId="6" xfId="37" applyNumberFormat="1" applyFont="1" applyFill="1" applyBorder="1" applyAlignment="1" applyProtection="1">
      <alignment horizontal="right" vertical="top" wrapText="1"/>
      <protection locked="0"/>
    </xf>
    <xf numFmtId="169" fontId="47" fillId="6" borderId="26" xfId="37" applyNumberFormat="1" applyFont="1" applyFill="1" applyBorder="1" applyAlignment="1" applyProtection="1">
      <alignment horizontal="center" vertical="top" wrapText="1"/>
      <protection locked="0"/>
    </xf>
    <xf numFmtId="169" fontId="47" fillId="5" borderId="46" xfId="37" applyNumberFormat="1" applyFont="1" applyFill="1" applyBorder="1" applyAlignment="1" applyProtection="1">
      <alignment horizontal="right" vertical="top" wrapText="1"/>
      <protection locked="0"/>
    </xf>
    <xf numFmtId="169" fontId="55" fillId="5" borderId="3" xfId="37" applyNumberFormat="1" applyFont="1" applyFill="1" applyBorder="1" applyAlignment="1" applyProtection="1">
      <alignment horizontal="center" vertical="top" wrapText="1"/>
      <protection locked="0"/>
    </xf>
    <xf numFmtId="169" fontId="21" fillId="5" borderId="7" xfId="0" applyNumberFormat="1" applyFont="1" applyFill="1" applyBorder="1" applyAlignment="1">
      <alignment horizontal="center" wrapText="1"/>
    </xf>
    <xf numFmtId="169" fontId="21" fillId="5" borderId="0" xfId="37" applyNumberFormat="1" applyFont="1" applyFill="1" applyBorder="1" applyAlignment="1" applyProtection="1">
      <alignment horizontal="right" vertical="top" wrapText="1"/>
      <protection locked="0"/>
    </xf>
    <xf numFmtId="169" fontId="21" fillId="5" borderId="2" xfId="37" applyNumberFormat="1" applyFont="1" applyFill="1" applyBorder="1" applyAlignment="1" applyProtection="1">
      <alignment horizontal="center" vertical="top" wrapText="1"/>
      <protection locked="0"/>
    </xf>
    <xf numFmtId="169" fontId="47" fillId="5" borderId="0" xfId="37" applyNumberFormat="1" applyFont="1" applyFill="1" applyBorder="1" applyAlignment="1" applyProtection="1">
      <alignment horizontal="right" vertical="top" wrapText="1"/>
      <protection locked="0"/>
    </xf>
    <xf numFmtId="169" fontId="47" fillId="5" borderId="2" xfId="37" applyNumberFormat="1" applyFont="1" applyFill="1" applyBorder="1" applyAlignment="1" applyProtection="1">
      <alignment horizontal="center" vertical="top" wrapText="1"/>
      <protection locked="0"/>
    </xf>
    <xf numFmtId="169" fontId="47" fillId="5" borderId="3" xfId="37" applyNumberFormat="1" applyFont="1" applyFill="1" applyBorder="1" applyAlignment="1" applyProtection="1">
      <alignment horizontal="center" vertical="top" wrapText="1"/>
      <protection locked="0"/>
    </xf>
    <xf numFmtId="169" fontId="47" fillId="6" borderId="6" xfId="37" applyNumberFormat="1" applyFont="1" applyFill="1" applyBorder="1" applyAlignment="1" applyProtection="1">
      <alignment horizontal="right" vertical="center" wrapText="1"/>
      <protection locked="0"/>
    </xf>
    <xf numFmtId="169" fontId="47" fillId="6" borderId="26" xfId="0" applyNumberFormat="1" applyFont="1" applyFill="1" applyBorder="1" applyAlignment="1" applyProtection="1">
      <alignment horizontal="center" vertical="center" wrapText="1"/>
      <protection locked="0"/>
    </xf>
    <xf numFmtId="169" fontId="23" fillId="5" borderId="46" xfId="37" applyNumberFormat="1" applyFont="1" applyFill="1" applyBorder="1" applyAlignment="1" applyProtection="1">
      <alignment horizontal="right" vertical="top" wrapText="1"/>
      <protection locked="0"/>
    </xf>
    <xf numFmtId="169" fontId="21" fillId="5" borderId="30" xfId="0" applyNumberFormat="1" applyFont="1" applyFill="1" applyBorder="1" applyAlignment="1" applyProtection="1">
      <alignment horizontal="center" vertical="top" wrapText="1"/>
      <protection locked="0"/>
    </xf>
    <xf numFmtId="44" fontId="24" fillId="11" borderId="29" xfId="38" applyFont="1" applyFill="1" applyBorder="1" applyAlignment="1"/>
    <xf numFmtId="44" fontId="23" fillId="5" borderId="43" xfId="38" applyFont="1" applyFill="1" applyBorder="1" applyAlignment="1" applyProtection="1">
      <alignment horizontal="right" vertical="top" wrapText="1"/>
      <protection locked="0"/>
    </xf>
    <xf numFmtId="44" fontId="21" fillId="5" borderId="4" xfId="38" applyFont="1" applyFill="1" applyBorder="1" applyAlignment="1" applyProtection="1">
      <alignment horizontal="center" vertical="top" wrapText="1"/>
      <protection locked="0"/>
    </xf>
    <xf numFmtId="1" fontId="25" fillId="5" borderId="7" xfId="39" applyNumberFormat="1" applyFont="1" applyFill="1" applyBorder="1" applyAlignment="1" applyProtection="1">
      <alignment horizontal="center" vertical="center" wrapText="1"/>
      <protection locked="0"/>
    </xf>
    <xf numFmtId="44" fontId="23" fillId="5" borderId="30" xfId="38" applyFont="1" applyFill="1" applyBorder="1" applyAlignment="1" applyProtection="1">
      <alignment horizontal="right" vertical="top" wrapText="1"/>
      <protection locked="0"/>
    </xf>
    <xf numFmtId="44" fontId="22" fillId="5" borderId="2" xfId="38" applyFont="1" applyFill="1" applyBorder="1" applyAlignment="1" applyProtection="1">
      <alignment horizontal="center" vertical="top" wrapText="1"/>
      <protection locked="0"/>
    </xf>
    <xf numFmtId="1" fontId="25" fillId="5" borderId="5" xfId="39" applyNumberFormat="1" applyFont="1" applyFill="1" applyBorder="1" applyAlignment="1" applyProtection="1">
      <alignment horizontal="center" vertical="center" wrapText="1"/>
      <protection locked="0"/>
    </xf>
    <xf numFmtId="44" fontId="23" fillId="5" borderId="43" xfId="37" applyFont="1" applyFill="1" applyBorder="1" applyAlignment="1" applyProtection="1">
      <alignment horizontal="right" vertical="top" wrapText="1"/>
      <protection locked="0"/>
    </xf>
    <xf numFmtId="44" fontId="21" fillId="5" borderId="4" xfId="37" applyFont="1" applyFill="1" applyBorder="1" applyAlignment="1" applyProtection="1">
      <alignment horizontal="center" vertical="top" wrapText="1"/>
      <protection locked="0"/>
    </xf>
    <xf numFmtId="44" fontId="23" fillId="5" borderId="30" xfId="37" applyFont="1" applyFill="1" applyBorder="1" applyAlignment="1" applyProtection="1">
      <alignment horizontal="right" vertical="top" wrapText="1"/>
      <protection locked="0"/>
    </xf>
    <xf numFmtId="44" fontId="22" fillId="5" borderId="2" xfId="37" applyFont="1" applyFill="1" applyBorder="1" applyAlignment="1" applyProtection="1">
      <alignment horizontal="center" vertical="top" wrapText="1"/>
      <protection locked="0"/>
    </xf>
    <xf numFmtId="44" fontId="22" fillId="5" borderId="3" xfId="37" applyFont="1" applyFill="1" applyBorder="1" applyAlignment="1" applyProtection="1">
      <alignment horizontal="center" vertical="top" wrapText="1"/>
      <protection locked="0"/>
    </xf>
    <xf numFmtId="1" fontId="25" fillId="5" borderId="2" xfId="39" applyNumberFormat="1" applyFont="1" applyFill="1" applyBorder="1" applyAlignment="1" applyProtection="1">
      <alignment horizontal="center" vertical="center" wrapText="1"/>
      <protection locked="0"/>
    </xf>
    <xf numFmtId="44" fontId="23" fillId="5" borderId="20" xfId="38" applyFont="1" applyFill="1" applyBorder="1" applyAlignment="1" applyProtection="1">
      <alignment horizontal="right" vertical="top" wrapText="1"/>
      <protection locked="0"/>
    </xf>
    <xf numFmtId="44" fontId="22" fillId="5" borderId="3" xfId="38" applyFont="1" applyFill="1" applyBorder="1" applyAlignment="1" applyProtection="1">
      <alignment horizontal="center" vertical="top" wrapText="1"/>
      <protection locked="0"/>
    </xf>
    <xf numFmtId="1" fontId="25" fillId="5" borderId="3" xfId="39" applyNumberFormat="1" applyFont="1" applyFill="1" applyBorder="1" applyAlignment="1" applyProtection="1">
      <alignment horizontal="center" vertical="center" wrapText="1"/>
      <protection locked="0"/>
    </xf>
    <xf numFmtId="44" fontId="35" fillId="0" borderId="31" xfId="38" applyFont="1" applyBorder="1" applyAlignment="1"/>
    <xf numFmtId="0" fontId="56" fillId="0" borderId="1" xfId="0" applyFont="1" applyBorder="1" applyAlignment="1">
      <alignment horizontal="center" vertical="center"/>
    </xf>
    <xf numFmtId="0" fontId="56" fillId="0" borderId="6" xfId="0" applyFont="1" applyBorder="1" applyAlignment="1">
      <alignment horizontal="center" vertical="center"/>
    </xf>
    <xf numFmtId="0" fontId="57" fillId="0" borderId="1" xfId="0" applyFont="1" applyBorder="1" applyAlignment="1">
      <alignment horizontal="left" vertical="center" wrapText="1"/>
    </xf>
    <xf numFmtId="0" fontId="35" fillId="0" borderId="43" xfId="0" applyFont="1" applyBorder="1" applyAlignment="1"/>
    <xf numFmtId="0" fontId="35" fillId="0" borderId="31" xfId="0" applyFont="1" applyBorder="1" applyAlignment="1"/>
    <xf numFmtId="0" fontId="58" fillId="0" borderId="1" xfId="0" applyFont="1" applyBorder="1" applyAlignment="1">
      <alignment horizontal="left" vertical="center" wrapText="1"/>
    </xf>
    <xf numFmtId="0" fontId="59" fillId="0" borderId="1" xfId="0" applyFont="1" applyBorder="1" applyAlignment="1">
      <alignment horizontal="left" vertical="center" wrapText="1"/>
    </xf>
    <xf numFmtId="0" fontId="60" fillId="0" borderId="9" xfId="0" applyFont="1" applyBorder="1" applyAlignment="1">
      <alignment vertical="top" wrapText="1"/>
    </xf>
    <xf numFmtId="44" fontId="35" fillId="0" borderId="1" xfId="38" applyFont="1" applyBorder="1" applyAlignment="1"/>
    <xf numFmtId="1" fontId="7" fillId="5" borderId="4" xfId="39" applyNumberFormat="1" applyFont="1" applyFill="1" applyBorder="1" applyAlignment="1" applyProtection="1">
      <alignment horizontal="left" vertical="center" wrapText="1"/>
      <protection locked="0"/>
    </xf>
    <xf numFmtId="1" fontId="11" fillId="5" borderId="5" xfId="0" applyNumberFormat="1" applyFont="1" applyFill="1" applyBorder="1" applyAlignment="1">
      <alignment horizontal="center" wrapText="1"/>
    </xf>
    <xf numFmtId="1" fontId="7" fillId="5" borderId="2" xfId="39" applyNumberFormat="1" applyFont="1" applyFill="1" applyBorder="1" applyAlignment="1" applyProtection="1">
      <alignment horizontal="left" vertical="center" wrapText="1"/>
      <protection locked="0"/>
    </xf>
    <xf numFmtId="1" fontId="32" fillId="5" borderId="2" xfId="39" applyNumberFormat="1" applyFont="1" applyFill="1" applyBorder="1" applyAlignment="1" applyProtection="1">
      <alignment horizontal="left" vertical="center" wrapText="1"/>
      <protection locked="0"/>
    </xf>
    <xf numFmtId="0" fontId="20" fillId="6" borderId="1" xfId="0" applyFont="1" applyFill="1" applyBorder="1" applyAlignment="1" applyProtection="1">
      <alignment horizontal="left" vertical="center" wrapText="1"/>
      <protection locked="0"/>
    </xf>
    <xf numFmtId="0" fontId="20" fillId="6" borderId="7" xfId="0" applyFont="1" applyFill="1" applyBorder="1" applyAlignment="1" applyProtection="1">
      <alignment horizontal="left" vertical="center" wrapText="1"/>
      <protection locked="0"/>
    </xf>
    <xf numFmtId="1" fontId="25" fillId="5" borderId="4" xfId="39" applyNumberFormat="1" applyFont="1" applyFill="1" applyBorder="1" applyAlignment="1" applyProtection="1">
      <alignment horizontal="center" vertical="center" wrapText="1"/>
      <protection locked="0"/>
    </xf>
    <xf numFmtId="44" fontId="21" fillId="5" borderId="2" xfId="38" applyFont="1" applyFill="1" applyBorder="1" applyAlignment="1" applyProtection="1">
      <alignment horizontal="center" vertical="top" wrapText="1"/>
      <protection locked="0"/>
    </xf>
    <xf numFmtId="1" fontId="26" fillId="5" borderId="30" xfId="39" applyNumberFormat="1" applyFont="1" applyFill="1" applyBorder="1" applyAlignment="1" applyProtection="1">
      <alignment horizontal="left" vertical="center" wrapText="1"/>
      <protection locked="0"/>
    </xf>
    <xf numFmtId="1" fontId="26" fillId="5" borderId="2" xfId="39" applyNumberFormat="1" applyFont="1" applyFill="1" applyBorder="1" applyAlignment="1" applyProtection="1">
      <alignment horizontal="left" vertical="center" wrapText="1"/>
      <protection locked="0"/>
    </xf>
    <xf numFmtId="1" fontId="26" fillId="5" borderId="5" xfId="39" applyNumberFormat="1" applyFont="1" applyFill="1" applyBorder="1" applyAlignment="1" applyProtection="1">
      <alignment horizontal="left" vertical="center" wrapText="1"/>
      <protection locked="0"/>
    </xf>
    <xf numFmtId="0" fontId="20" fillId="5" borderId="30" xfId="0" applyFont="1" applyFill="1" applyBorder="1" applyAlignment="1" applyProtection="1">
      <alignment horizontal="left" vertical="center" wrapText="1"/>
      <protection locked="0"/>
    </xf>
    <xf numFmtId="0" fontId="11" fillId="5" borderId="43" xfId="0" applyFont="1" applyFill="1" applyBorder="1" applyAlignment="1">
      <alignment horizontal="center" wrapText="1"/>
    </xf>
    <xf numFmtId="1" fontId="25" fillId="0" borderId="7" xfId="39" applyNumberFormat="1" applyFont="1" applyFill="1" applyBorder="1" applyAlignment="1" applyProtection="1">
      <alignment horizontal="center" vertical="center" wrapText="1"/>
      <protection locked="0"/>
    </xf>
    <xf numFmtId="44" fontId="23" fillId="6" borderId="6" xfId="38" applyFont="1" applyFill="1" applyBorder="1" applyAlignment="1" applyProtection="1">
      <alignment horizontal="right" vertical="top" wrapText="1"/>
      <protection locked="0"/>
    </xf>
    <xf numFmtId="44" fontId="21" fillId="6" borderId="1" xfId="38" applyFont="1" applyFill="1" applyBorder="1" applyAlignment="1" applyProtection="1">
      <alignment horizontal="center" vertical="top" wrapText="1"/>
      <protection locked="0"/>
    </xf>
    <xf numFmtId="1" fontId="25" fillId="6" borderId="9" xfId="39" applyNumberFormat="1" applyFont="1" applyFill="1" applyBorder="1" applyAlignment="1" applyProtection="1">
      <alignment horizontal="center" vertical="center" wrapText="1"/>
      <protection locked="0"/>
    </xf>
    <xf numFmtId="1" fontId="11" fillId="5" borderId="4" xfId="39" applyNumberFormat="1" applyFont="1" applyFill="1" applyBorder="1" applyAlignment="1">
      <alignment horizontal="center" vertical="center" wrapText="1"/>
    </xf>
    <xf numFmtId="0" fontId="0" fillId="12" borderId="5" xfId="0" applyFill="1" applyBorder="1" applyAlignment="1">
      <alignment wrapText="1"/>
    </xf>
    <xf numFmtId="1" fontId="11" fillId="5" borderId="2" xfId="39" applyNumberFormat="1" applyFont="1" applyFill="1" applyBorder="1" applyAlignment="1">
      <alignment horizontal="center" vertical="center" wrapText="1"/>
    </xf>
    <xf numFmtId="44" fontId="23" fillId="5" borderId="4" xfId="38" applyFont="1" applyFill="1" applyBorder="1" applyAlignment="1" applyProtection="1">
      <alignment horizontal="right" vertical="top" wrapText="1"/>
      <protection locked="0"/>
    </xf>
    <xf numFmtId="0" fontId="0" fillId="12" borderId="4" xfId="0" applyFill="1" applyBorder="1" applyAlignment="1">
      <alignment vertical="top" wrapText="1"/>
    </xf>
    <xf numFmtId="44" fontId="23" fillId="5" borderId="2" xfId="38" applyFont="1" applyFill="1" applyBorder="1" applyAlignment="1" applyProtection="1">
      <alignment horizontal="right" vertical="top" wrapText="1"/>
      <protection locked="0"/>
    </xf>
    <xf numFmtId="0" fontId="0" fillId="12" borderId="2" xfId="0" applyFill="1" applyBorder="1" applyAlignment="1">
      <alignment vertical="top" wrapText="1"/>
    </xf>
    <xf numFmtId="44" fontId="21" fillId="5" borderId="7" xfId="38" applyFont="1" applyFill="1" applyBorder="1" applyAlignment="1" applyProtection="1">
      <alignment horizontal="center" vertical="top" wrapText="1"/>
      <protection locked="0"/>
    </xf>
    <xf numFmtId="1" fontId="11" fillId="5" borderId="7" xfId="39" applyNumberFormat="1" applyFont="1" applyFill="1" applyBorder="1" applyAlignment="1">
      <alignment horizontal="center" vertical="center" wrapText="1"/>
    </xf>
    <xf numFmtId="0" fontId="41" fillId="12" borderId="5" xfId="0" applyFont="1" applyFill="1" applyBorder="1" applyAlignment="1">
      <alignment vertical="center" wrapText="1"/>
    </xf>
    <xf numFmtId="44" fontId="21" fillId="5" borderId="5" xfId="38" applyFont="1" applyFill="1" applyBorder="1" applyAlignment="1" applyProtection="1">
      <alignment horizontal="center" vertical="top" wrapText="1"/>
      <protection locked="0"/>
    </xf>
    <xf numFmtId="44" fontId="23" fillId="5" borderId="3" xfId="38" applyFont="1" applyFill="1" applyBorder="1" applyAlignment="1" applyProtection="1">
      <alignment horizontal="right" vertical="top" wrapText="1"/>
      <protection locked="0"/>
    </xf>
    <xf numFmtId="44" fontId="21" fillId="5" borderId="8" xfId="38" applyFont="1" applyFill="1" applyBorder="1" applyAlignment="1" applyProtection="1">
      <alignment horizontal="center" vertical="top" wrapText="1"/>
      <protection locked="0"/>
    </xf>
    <xf numFmtId="1" fontId="25" fillId="5" borderId="8" xfId="39" applyNumberFormat="1" applyFont="1" applyFill="1" applyBorder="1" applyAlignment="1" applyProtection="1">
      <alignment horizontal="center" vertical="center" wrapText="1"/>
      <protection locked="0"/>
    </xf>
    <xf numFmtId="44" fontId="23" fillId="6" borderId="20" xfId="38" applyFont="1" applyFill="1" applyBorder="1" applyAlignment="1" applyProtection="1">
      <alignment horizontal="right" vertical="center" wrapText="1"/>
      <protection locked="0"/>
    </xf>
    <xf numFmtId="1" fontId="25" fillId="6" borderId="20" xfId="39" applyNumberFormat="1" applyFont="1" applyFill="1" applyBorder="1" applyAlignment="1" applyProtection="1">
      <alignment horizontal="center" vertical="center" wrapText="1"/>
      <protection locked="0"/>
    </xf>
    <xf numFmtId="44" fontId="22" fillId="5" borderId="1" xfId="38" applyFont="1" applyFill="1" applyBorder="1" applyAlignment="1">
      <alignment horizontal="center" vertical="center" wrapText="1"/>
    </xf>
    <xf numFmtId="167" fontId="22" fillId="5" borderId="1" xfId="0" applyNumberFormat="1" applyFont="1" applyFill="1" applyBorder="1" applyAlignment="1">
      <alignment horizontal="center" vertical="center" wrapText="1"/>
    </xf>
    <xf numFmtId="1" fontId="12" fillId="5" borderId="1" xfId="39" applyNumberFormat="1" applyFont="1" applyFill="1" applyBorder="1" applyAlignment="1" applyProtection="1">
      <alignment horizontal="center" vertical="center" wrapText="1"/>
      <protection locked="0"/>
    </xf>
    <xf numFmtId="0" fontId="12"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left" vertical="center" wrapText="1"/>
      <protection locked="0"/>
    </xf>
    <xf numFmtId="0" fontId="6" fillId="12" borderId="1" xfId="0" applyFont="1" applyFill="1" applyBorder="1" applyAlignment="1" applyProtection="1">
      <alignment horizontal="center" vertical="center" wrapText="1"/>
      <protection locked="0"/>
    </xf>
    <xf numFmtId="44" fontId="24" fillId="12" borderId="1" xfId="38" applyFont="1" applyFill="1" applyBorder="1" applyAlignment="1"/>
    <xf numFmtId="0" fontId="24" fillId="12" borderId="1" xfId="0" applyFont="1" applyFill="1" applyBorder="1" applyAlignment="1"/>
    <xf numFmtId="0" fontId="24" fillId="12" borderId="1" xfId="0" applyFont="1" applyFill="1" applyBorder="1" applyAlignment="1">
      <alignment vertical="top"/>
    </xf>
    <xf numFmtId="0" fontId="24" fillId="12" borderId="1" xfId="0" applyFont="1" applyFill="1" applyBorder="1" applyAlignment="1">
      <alignment horizontal="center" vertical="top"/>
    </xf>
    <xf numFmtId="0" fontId="24" fillId="12" borderId="1" xfId="0" applyFont="1" applyFill="1" applyBorder="1" applyAlignment="1">
      <alignment horizontal="justify" vertical="top"/>
    </xf>
    <xf numFmtId="0" fontId="36" fillId="12" borderId="1" xfId="0" applyFont="1" applyFill="1" applyBorder="1" applyAlignment="1">
      <alignment horizontal="center" vertical="center"/>
    </xf>
    <xf numFmtId="0" fontId="35" fillId="0" borderId="1" xfId="0" applyFont="1" applyBorder="1" applyAlignment="1">
      <alignment horizontal="center"/>
    </xf>
    <xf numFmtId="0" fontId="24" fillId="0" borderId="1" xfId="0" applyFont="1" applyBorder="1" applyAlignment="1">
      <alignment vertical="center"/>
    </xf>
    <xf numFmtId="44" fontId="24" fillId="8" borderId="1" xfId="38" applyFont="1" applyFill="1" applyBorder="1" applyAlignment="1">
      <alignment horizontal="center"/>
    </xf>
    <xf numFmtId="44" fontId="35" fillId="0" borderId="30" xfId="38" applyFont="1" applyBorder="1" applyAlignment="1"/>
    <xf numFmtId="44" fontId="0" fillId="0" borderId="42" xfId="38" applyFont="1" applyBorder="1" applyAlignment="1">
      <alignment vertical="center" wrapText="1"/>
    </xf>
    <xf numFmtId="44" fontId="5" fillId="0" borderId="4" xfId="38" applyFont="1" applyBorder="1" applyAlignment="1">
      <alignment horizontal="left" vertical="top"/>
    </xf>
    <xf numFmtId="44" fontId="12" fillId="0" borderId="37" xfId="38" applyFont="1" applyBorder="1" applyAlignment="1">
      <alignment horizontal="left" vertical="top" wrapText="1"/>
    </xf>
    <xf numFmtId="44" fontId="12" fillId="0" borderId="35" xfId="38" applyFont="1" applyBorder="1" applyAlignment="1">
      <alignment horizontal="left" vertical="top" wrapText="1"/>
    </xf>
    <xf numFmtId="44" fontId="23" fillId="5" borderId="0" xfId="37" applyFont="1" applyFill="1" applyBorder="1" applyAlignment="1">
      <alignment horizontal="right" wrapText="1"/>
    </xf>
    <xf numFmtId="167" fontId="21" fillId="5" borderId="0" xfId="0" applyNumberFormat="1" applyFont="1" applyFill="1" applyAlignment="1">
      <alignment horizontal="center" wrapText="1"/>
    </xf>
    <xf numFmtId="1" fontId="25" fillId="5" borderId="0" xfId="11" applyNumberFormat="1" applyFont="1" applyFill="1" applyBorder="1" applyAlignment="1">
      <alignment horizontal="center" vertical="center" wrapText="1"/>
    </xf>
    <xf numFmtId="0" fontId="11" fillId="5" borderId="0" xfId="0" applyFont="1" applyFill="1" applyAlignment="1">
      <alignment horizontal="center" wrapText="1"/>
    </xf>
    <xf numFmtId="0" fontId="10" fillId="5" borderId="0" xfId="0" applyFont="1" applyFill="1" applyAlignment="1">
      <alignment horizontal="justify" vertical="justify" wrapText="1"/>
    </xf>
    <xf numFmtId="0" fontId="12" fillId="5" borderId="0" xfId="0" applyFont="1" applyFill="1" applyAlignment="1">
      <alignment horizontal="center" vertical="top" wrapText="1"/>
    </xf>
    <xf numFmtId="44" fontId="24" fillId="11" borderId="53" xfId="37" applyFont="1" applyFill="1" applyBorder="1" applyAlignment="1"/>
    <xf numFmtId="169" fontId="35" fillId="5" borderId="30" xfId="0" applyNumberFormat="1" applyFont="1" applyFill="1" applyBorder="1" applyAlignment="1"/>
    <xf numFmtId="0" fontId="36" fillId="5" borderId="2" xfId="0" applyFont="1" applyFill="1" applyBorder="1" applyAlignment="1">
      <alignment vertical="top"/>
    </xf>
    <xf numFmtId="0" fontId="35" fillId="5" borderId="2" xfId="0" applyFont="1" applyFill="1" applyBorder="1" applyAlignment="1">
      <alignment horizontal="center" vertical="top"/>
    </xf>
    <xf numFmtId="0" fontId="36" fillId="5" borderId="2" xfId="0" applyFont="1" applyFill="1" applyBorder="1" applyAlignment="1"/>
    <xf numFmtId="0" fontId="36" fillId="5" borderId="2" xfId="0" applyFont="1" applyFill="1" applyBorder="1" applyAlignment="1">
      <alignment horizontal="center" vertical="top"/>
    </xf>
    <xf numFmtId="0" fontId="35" fillId="0" borderId="0" xfId="0" applyFont="1" applyAlignment="1">
      <alignment horizontal="justify" vertical="top" wrapText="1"/>
    </xf>
    <xf numFmtId="0" fontId="36" fillId="0" borderId="10" xfId="0" applyFont="1" applyBorder="1" applyAlignment="1">
      <alignment horizontal="justify" vertical="top" wrapText="1"/>
    </xf>
    <xf numFmtId="169" fontId="35" fillId="0" borderId="6" xfId="0" applyNumberFormat="1" applyFont="1" applyBorder="1" applyAlignment="1"/>
    <xf numFmtId="0" fontId="36" fillId="0" borderId="0" xfId="0" applyFont="1" applyAlignment="1">
      <alignment horizontal="justify" vertical="top" wrapText="1"/>
    </xf>
    <xf numFmtId="0" fontId="6" fillId="12" borderId="20" xfId="0" applyFont="1" applyFill="1" applyBorder="1" applyAlignment="1" applyProtection="1">
      <alignment horizontal="center" vertical="top" wrapText="1"/>
      <protection locked="0"/>
    </xf>
    <xf numFmtId="169" fontId="35" fillId="0" borderId="55" xfId="0" applyNumberFormat="1" applyFont="1" applyBorder="1" applyAlignment="1"/>
    <xf numFmtId="169" fontId="35" fillId="0" borderId="30" xfId="0" applyNumberFormat="1" applyFont="1" applyBorder="1" applyAlignment="1"/>
    <xf numFmtId="169" fontId="23" fillId="5" borderId="6" xfId="37" applyNumberFormat="1" applyFont="1" applyFill="1" applyBorder="1" applyAlignment="1" applyProtection="1">
      <alignment horizontal="right" vertical="top" wrapText="1"/>
      <protection locked="0"/>
    </xf>
    <xf numFmtId="0" fontId="35" fillId="0" borderId="56" xfId="0" applyFont="1" applyBorder="1" applyAlignment="1">
      <alignment horizontal="justify" vertical="top" wrapText="1"/>
    </xf>
    <xf numFmtId="169" fontId="20" fillId="5" borderId="4" xfId="0" applyNumberFormat="1" applyFont="1" applyFill="1" applyBorder="1" applyAlignment="1" applyProtection="1">
      <alignment horizontal="left" vertical="center" wrapText="1"/>
      <protection locked="0"/>
    </xf>
    <xf numFmtId="169" fontId="20" fillId="5" borderId="7" xfId="0" applyNumberFormat="1" applyFont="1" applyFill="1" applyBorder="1" applyAlignment="1" applyProtection="1">
      <alignment horizontal="left" vertical="center" wrapText="1"/>
      <protection locked="0"/>
    </xf>
    <xf numFmtId="0" fontId="20" fillId="5" borderId="7" xfId="0" applyFont="1" applyFill="1" applyBorder="1" applyAlignment="1" applyProtection="1">
      <alignment horizontal="left" vertical="center" wrapText="1"/>
      <protection locked="0"/>
    </xf>
    <xf numFmtId="0" fontId="36" fillId="0" borderId="6" xfId="0" applyFont="1" applyBorder="1" applyAlignment="1">
      <alignment horizontal="justify" vertical="top" wrapText="1"/>
    </xf>
    <xf numFmtId="169" fontId="7" fillId="5" borderId="7" xfId="0" applyNumberFormat="1" applyFont="1" applyFill="1" applyBorder="1" applyAlignment="1" applyProtection="1">
      <alignment horizontal="center" vertical="top" wrapText="1"/>
      <protection locked="0"/>
    </xf>
    <xf numFmtId="0" fontId="6" fillId="5" borderId="3" xfId="0" applyFont="1" applyFill="1" applyBorder="1" applyAlignment="1" applyProtection="1">
      <alignment vertical="top" wrapText="1"/>
      <protection locked="0"/>
    </xf>
    <xf numFmtId="1" fontId="12" fillId="5" borderId="1" xfId="11" applyNumberFormat="1" applyFont="1" applyFill="1" applyBorder="1" applyAlignment="1">
      <alignment horizontal="center" wrapText="1"/>
    </xf>
    <xf numFmtId="0" fontId="12" fillId="5" borderId="1" xfId="0" applyFont="1" applyFill="1" applyBorder="1" applyAlignment="1">
      <alignment horizontal="center" wrapText="1"/>
    </xf>
    <xf numFmtId="169" fontId="7" fillId="5" borderId="2" xfId="0" applyNumberFormat="1" applyFont="1" applyFill="1" applyBorder="1" applyAlignment="1" applyProtection="1">
      <alignment vertical="top" wrapText="1"/>
      <protection locked="0"/>
    </xf>
    <xf numFmtId="0" fontId="6" fillId="5" borderId="2" xfId="0" applyFont="1" applyFill="1" applyBorder="1" applyAlignment="1" applyProtection="1">
      <alignment vertical="top" wrapText="1"/>
      <protection locked="0"/>
    </xf>
    <xf numFmtId="0" fontId="4" fillId="5" borderId="0" xfId="0" applyFont="1" applyFill="1" applyAlignment="1">
      <alignment horizontal="center" wrapText="1" shrinkToFit="1"/>
    </xf>
    <xf numFmtId="169" fontId="22" fillId="5" borderId="1" xfId="40" applyNumberFormat="1" applyFont="1" applyFill="1" applyBorder="1" applyAlignment="1" applyProtection="1">
      <alignment horizontal="center" vertical="top" wrapText="1"/>
      <protection locked="0"/>
    </xf>
    <xf numFmtId="0" fontId="12" fillId="12" borderId="44" xfId="0" applyFont="1" applyFill="1" applyBorder="1" applyAlignment="1" applyProtection="1">
      <alignment horizontal="center" vertical="center" wrapText="1"/>
      <protection locked="0"/>
    </xf>
    <xf numFmtId="169" fontId="21" fillId="6" borderId="20" xfId="37" applyNumberFormat="1" applyFont="1" applyFill="1" applyBorder="1" applyAlignment="1" applyProtection="1">
      <alignment horizontal="right" vertical="top" wrapText="1"/>
      <protection locked="0"/>
    </xf>
    <xf numFmtId="169" fontId="21" fillId="6" borderId="3" xfId="37" applyNumberFormat="1" applyFont="1" applyFill="1" applyBorder="1" applyAlignment="1" applyProtection="1">
      <alignment horizontal="center" vertical="top" wrapText="1"/>
      <protection locked="0"/>
    </xf>
    <xf numFmtId="169" fontId="21" fillId="5" borderId="2" xfId="37" applyNumberFormat="1" applyFont="1" applyFill="1" applyBorder="1" applyAlignment="1" applyProtection="1">
      <alignment horizontal="right" vertical="top" wrapText="1"/>
      <protection locked="0"/>
    </xf>
    <xf numFmtId="169" fontId="21" fillId="5" borderId="3" xfId="37" applyNumberFormat="1" applyFont="1" applyFill="1" applyBorder="1" applyAlignment="1" applyProtection="1">
      <alignment horizontal="right" vertical="top" wrapText="1"/>
      <protection locked="0"/>
    </xf>
    <xf numFmtId="169" fontId="11" fillId="5" borderId="4" xfId="0" applyNumberFormat="1" applyFont="1" applyFill="1" applyBorder="1" applyAlignment="1" applyProtection="1">
      <alignment horizontal="center" vertical="top" wrapText="1"/>
      <protection locked="0"/>
    </xf>
    <xf numFmtId="169" fontId="11" fillId="5" borderId="2" xfId="0" applyNumberFormat="1" applyFont="1" applyFill="1" applyBorder="1" applyAlignment="1" applyProtection="1">
      <alignment horizontal="center" vertical="top" wrapText="1"/>
      <protection locked="0"/>
    </xf>
    <xf numFmtId="169" fontId="21" fillId="6" borderId="6" xfId="37" applyNumberFormat="1" applyFont="1" applyFill="1" applyBorder="1" applyAlignment="1" applyProtection="1">
      <alignment horizontal="right" vertical="top" wrapText="1"/>
      <protection locked="0"/>
    </xf>
    <xf numFmtId="169" fontId="21" fillId="6" borderId="26" xfId="37" applyNumberFormat="1" applyFont="1" applyFill="1" applyBorder="1" applyAlignment="1" applyProtection="1">
      <alignment horizontal="center" vertical="top" wrapText="1"/>
      <protection locked="0"/>
    </xf>
    <xf numFmtId="169" fontId="21" fillId="5" borderId="46" xfId="37" applyNumberFormat="1" applyFont="1" applyFill="1" applyBorder="1" applyAlignment="1" applyProtection="1">
      <alignment horizontal="right" vertical="top" wrapText="1"/>
      <protection locked="0"/>
    </xf>
    <xf numFmtId="169" fontId="21" fillId="5" borderId="3" xfId="37" applyNumberFormat="1" applyFont="1" applyFill="1" applyBorder="1" applyAlignment="1" applyProtection="1">
      <alignment horizontal="center" vertical="top" wrapText="1"/>
      <protection locked="0"/>
    </xf>
    <xf numFmtId="169" fontId="21" fillId="6" borderId="6" xfId="37" applyNumberFormat="1" applyFont="1" applyFill="1" applyBorder="1" applyAlignment="1" applyProtection="1">
      <alignment horizontal="right" vertical="center" wrapText="1"/>
      <protection locked="0"/>
    </xf>
    <xf numFmtId="169" fontId="21" fillId="6" borderId="26" xfId="0" applyNumberFormat="1" applyFont="1" applyFill="1" applyBorder="1" applyAlignment="1" applyProtection="1">
      <alignment horizontal="center" vertical="center" wrapText="1"/>
      <protection locked="0"/>
    </xf>
    <xf numFmtId="169" fontId="37" fillId="11" borderId="1" xfId="0" applyNumberFormat="1" applyFont="1" applyFill="1" applyBorder="1" applyAlignment="1">
      <alignment horizontal="center" vertical="center"/>
    </xf>
    <xf numFmtId="44" fontId="23" fillId="5" borderId="20" xfId="37" applyFont="1" applyFill="1" applyBorder="1" applyAlignment="1" applyProtection="1">
      <alignment horizontal="right" vertical="top" wrapText="1"/>
      <protection locked="0"/>
    </xf>
    <xf numFmtId="1" fontId="62" fillId="0" borderId="31" xfId="0" applyNumberFormat="1" applyFont="1" applyBorder="1" applyAlignment="1">
      <alignment horizontal="center" vertical="top" wrapText="1"/>
    </xf>
    <xf numFmtId="1" fontId="62" fillId="0" borderId="1" xfId="0" applyNumberFormat="1" applyFont="1" applyBorder="1" applyAlignment="1">
      <alignment horizontal="center" vertical="top" wrapText="1"/>
    </xf>
    <xf numFmtId="1" fontId="11" fillId="5" borderId="4" xfId="11" applyNumberFormat="1" applyFont="1" applyFill="1" applyBorder="1" applyAlignment="1">
      <alignment horizontal="center" vertical="center" wrapText="1"/>
    </xf>
    <xf numFmtId="1" fontId="7" fillId="5" borderId="31" xfId="11" applyNumberFormat="1" applyFont="1" applyFill="1" applyBorder="1" applyAlignment="1" applyProtection="1">
      <alignment horizontal="left" vertical="center" wrapText="1"/>
      <protection locked="0"/>
    </xf>
    <xf numFmtId="44" fontId="23" fillId="5" borderId="2" xfId="37" applyFont="1" applyFill="1" applyBorder="1" applyAlignment="1" applyProtection="1">
      <alignment horizontal="right" vertical="top" wrapText="1"/>
      <protection locked="0"/>
    </xf>
    <xf numFmtId="44" fontId="23" fillId="5" borderId="3" xfId="37" applyFont="1" applyFill="1" applyBorder="1" applyAlignment="1" applyProtection="1">
      <alignment horizontal="right" vertical="top" wrapText="1"/>
      <protection locked="0"/>
    </xf>
    <xf numFmtId="0" fontId="25" fillId="5" borderId="0" xfId="0" applyFont="1" applyFill="1" applyAlignment="1">
      <alignment vertical="center" wrapText="1"/>
    </xf>
    <xf numFmtId="0" fontId="25" fillId="5" borderId="30" xfId="0" applyFont="1" applyFill="1" applyBorder="1" applyAlignment="1">
      <alignment vertical="center" wrapText="1"/>
    </xf>
    <xf numFmtId="0" fontId="25" fillId="5" borderId="3" xfId="0" applyFont="1" applyFill="1" applyBorder="1" applyAlignment="1">
      <alignment vertical="center" wrapText="1"/>
    </xf>
    <xf numFmtId="0" fontId="6" fillId="5" borderId="20" xfId="0" applyFont="1" applyFill="1" applyBorder="1" applyAlignment="1" applyProtection="1">
      <alignment horizontal="justify" vertical="top" wrapText="1"/>
      <protection locked="0"/>
    </xf>
    <xf numFmtId="0" fontId="25" fillId="5" borderId="4" xfId="0" applyFont="1" applyFill="1" applyBorder="1" applyAlignment="1">
      <alignment vertical="center" wrapText="1"/>
    </xf>
    <xf numFmtId="0" fontId="10" fillId="0" borderId="4" xfId="0" applyFont="1" applyBorder="1" applyAlignment="1">
      <alignment horizontal="justify" vertical="center" shrinkToFit="1"/>
    </xf>
    <xf numFmtId="0" fontId="10" fillId="0" borderId="2" xfId="0" applyFont="1" applyBorder="1" applyAlignment="1">
      <alignment horizontal="justify" vertical="center" shrinkToFit="1"/>
    </xf>
    <xf numFmtId="0" fontId="6" fillId="5" borderId="3" xfId="0" applyFont="1" applyFill="1" applyBorder="1" applyAlignment="1" applyProtection="1">
      <alignment horizontal="justify" vertical="top" wrapText="1"/>
      <protection locked="0"/>
    </xf>
    <xf numFmtId="0" fontId="20" fillId="6" borderId="3" xfId="0" applyFont="1" applyFill="1" applyBorder="1" applyAlignment="1" applyProtection="1">
      <alignment horizontal="left" vertical="center" wrapText="1"/>
      <protection locked="0"/>
    </xf>
    <xf numFmtId="44" fontId="21" fillId="5" borderId="2" xfId="37" applyFont="1" applyFill="1" applyBorder="1" applyAlignment="1" applyProtection="1">
      <alignment horizontal="center" vertical="top" wrapText="1"/>
      <protection locked="0"/>
    </xf>
    <xf numFmtId="0" fontId="26" fillId="5" borderId="31" xfId="0" applyFont="1" applyFill="1" applyBorder="1" applyAlignment="1">
      <alignment vertical="center" wrapText="1"/>
    </xf>
    <xf numFmtId="0" fontId="4" fillId="5" borderId="2" xfId="0" applyFont="1" applyFill="1" applyBorder="1" applyAlignment="1">
      <alignment horizontal="centerContinuous" wrapText="1" shrinkToFit="1"/>
    </xf>
    <xf numFmtId="1" fontId="26" fillId="5" borderId="0" xfId="11" applyNumberFormat="1" applyFont="1" applyFill="1" applyBorder="1" applyAlignment="1" applyProtection="1">
      <alignment horizontal="left" vertical="center" wrapText="1"/>
      <protection locked="0"/>
    </xf>
    <xf numFmtId="0" fontId="6" fillId="12" borderId="5" xfId="0" applyFont="1" applyFill="1" applyBorder="1" applyAlignment="1" applyProtection="1">
      <alignment horizontal="center" vertical="center" wrapText="1"/>
      <protection locked="0"/>
    </xf>
    <xf numFmtId="0" fontId="20" fillId="6" borderId="6" xfId="0" applyFont="1" applyFill="1" applyBorder="1" applyAlignment="1" applyProtection="1">
      <alignment horizontal="left" vertical="center" wrapText="1"/>
      <protection locked="0"/>
    </xf>
    <xf numFmtId="1" fontId="26" fillId="5" borderId="2" xfId="11" applyNumberFormat="1" applyFont="1" applyFill="1" applyBorder="1" applyAlignment="1" applyProtection="1">
      <alignment horizontal="left" vertical="center" wrapText="1"/>
      <protection locked="0"/>
    </xf>
    <xf numFmtId="1" fontId="11" fillId="5" borderId="2" xfId="0" applyNumberFormat="1" applyFont="1" applyFill="1" applyBorder="1" applyAlignment="1">
      <alignment horizontal="center" wrapText="1"/>
    </xf>
    <xf numFmtId="44" fontId="21" fillId="5" borderId="3" xfId="37" applyFont="1" applyFill="1" applyBorder="1" applyAlignment="1" applyProtection="1">
      <alignment horizontal="center" vertical="top" wrapText="1"/>
      <protection locked="0"/>
    </xf>
    <xf numFmtId="1" fontId="11" fillId="5" borderId="3" xfId="0" applyNumberFormat="1" applyFont="1" applyFill="1" applyBorder="1" applyAlignment="1">
      <alignment horizontal="center" wrapText="1"/>
    </xf>
    <xf numFmtId="0" fontId="11" fillId="5" borderId="3" xfId="0" applyFont="1" applyFill="1" applyBorder="1" applyAlignment="1">
      <alignment horizontal="center" wrapText="1"/>
    </xf>
    <xf numFmtId="0" fontId="26" fillId="5" borderId="0" xfId="0" applyFont="1" applyFill="1" applyAlignment="1">
      <alignment vertical="center" wrapText="1"/>
    </xf>
    <xf numFmtId="0" fontId="7" fillId="5" borderId="7" xfId="0" applyFont="1" applyFill="1" applyBorder="1" applyAlignment="1" applyProtection="1">
      <alignment horizontal="center" vertical="top" wrapText="1"/>
      <protection locked="0"/>
    </xf>
    <xf numFmtId="0" fontId="7" fillId="5" borderId="31" xfId="0" applyFont="1" applyFill="1" applyBorder="1" applyAlignment="1" applyProtection="1">
      <alignment horizontal="justify" vertical="top" wrapText="1"/>
      <protection locked="0"/>
    </xf>
    <xf numFmtId="0" fontId="9" fillId="6" borderId="9" xfId="0" applyFont="1" applyFill="1" applyBorder="1" applyAlignment="1" applyProtection="1">
      <alignment horizontal="left" vertical="center" wrapText="1"/>
      <protection locked="0"/>
    </xf>
    <xf numFmtId="0" fontId="9" fillId="6" borderId="26" xfId="0" applyFont="1" applyFill="1" applyBorder="1" applyAlignment="1" applyProtection="1">
      <alignment horizontal="left" vertical="center" wrapText="1"/>
      <protection locked="0"/>
    </xf>
    <xf numFmtId="0" fontId="6" fillId="5" borderId="0" xfId="0" applyFont="1" applyFill="1" applyAlignment="1" applyProtection="1">
      <alignment horizontal="left" vertical="top" wrapText="1"/>
      <protection locked="0"/>
    </xf>
    <xf numFmtId="0" fontId="7" fillId="5" borderId="0" xfId="0" applyFont="1" applyFill="1" applyAlignment="1" applyProtection="1">
      <alignment horizontal="left" vertical="top" wrapText="1"/>
      <protection locked="0"/>
    </xf>
    <xf numFmtId="0" fontId="0" fillId="12" borderId="4" xfId="0" applyFill="1" applyBorder="1" applyAlignment="1">
      <alignment wrapText="1"/>
    </xf>
    <xf numFmtId="0" fontId="4" fillId="0" borderId="0" xfId="0" applyFont="1" applyAlignment="1">
      <alignment horizontal="centerContinuous" wrapText="1" shrinkToFit="1"/>
    </xf>
    <xf numFmtId="0" fontId="6" fillId="5" borderId="10" xfId="0" applyFont="1" applyFill="1" applyBorder="1" applyAlignment="1" applyProtection="1">
      <alignment horizontal="justify" vertical="top" wrapText="1"/>
      <protection locked="0"/>
    </xf>
    <xf numFmtId="0" fontId="41" fillId="12" borderId="4" xfId="0" applyFont="1" applyFill="1" applyBorder="1" applyAlignment="1">
      <alignment vertical="center" wrapText="1"/>
    </xf>
    <xf numFmtId="0" fontId="0" fillId="12" borderId="2" xfId="0" applyFill="1" applyBorder="1" applyAlignment="1">
      <alignment wrapText="1"/>
    </xf>
    <xf numFmtId="0" fontId="4" fillId="0" borderId="0" xfId="0" applyFont="1" applyAlignment="1">
      <alignment horizontal="center" vertical="center" wrapText="1" shrinkToFit="1"/>
    </xf>
    <xf numFmtId="44" fontId="23" fillId="6" borderId="6" xfId="37" applyFont="1" applyFill="1" applyBorder="1" applyAlignment="1" applyProtection="1">
      <alignment horizontal="right" vertical="center" wrapText="1"/>
      <protection locked="0"/>
    </xf>
    <xf numFmtId="167" fontId="21" fillId="6" borderId="26" xfId="0" applyNumberFormat="1" applyFont="1" applyFill="1" applyBorder="1" applyAlignment="1" applyProtection="1">
      <alignment horizontal="center" vertical="center" wrapText="1"/>
      <protection locked="0"/>
    </xf>
    <xf numFmtId="1" fontId="25" fillId="6" borderId="26" xfId="11" applyNumberFormat="1" applyFont="1" applyFill="1" applyBorder="1" applyAlignment="1" applyProtection="1">
      <alignment horizontal="center" vertical="center" wrapText="1"/>
      <protection locked="0"/>
    </xf>
    <xf numFmtId="0" fontId="7" fillId="6" borderId="26" xfId="0" applyFont="1" applyFill="1" applyBorder="1" applyAlignment="1" applyProtection="1">
      <alignment horizontal="center" vertical="center" wrapText="1"/>
      <protection locked="0"/>
    </xf>
    <xf numFmtId="0" fontId="7" fillId="5" borderId="10" xfId="0" applyFont="1" applyFill="1" applyBorder="1" applyAlignment="1" applyProtection="1">
      <alignment horizontal="justify" vertical="top" wrapText="1"/>
      <protection locked="0"/>
    </xf>
    <xf numFmtId="44" fontId="22" fillId="5" borderId="1" xfId="37" applyFont="1" applyFill="1" applyBorder="1" applyAlignment="1">
      <alignment horizontal="center" vertical="center" wrapText="1"/>
    </xf>
    <xf numFmtId="1" fontId="12" fillId="5" borderId="1" xfId="11" applyNumberFormat="1" applyFont="1" applyFill="1" applyBorder="1" applyAlignment="1" applyProtection="1">
      <alignment horizontal="center" vertical="center" wrapText="1"/>
      <protection locked="0"/>
    </xf>
    <xf numFmtId="0" fontId="6" fillId="5" borderId="0" xfId="0" applyFont="1" applyFill="1" applyAlignment="1" applyProtection="1">
      <alignment horizontal="left" vertical="center" wrapText="1"/>
      <protection locked="0"/>
    </xf>
    <xf numFmtId="44" fontId="24" fillId="12" borderId="1" xfId="37" applyFont="1" applyFill="1" applyBorder="1" applyAlignment="1"/>
    <xf numFmtId="44" fontId="35" fillId="0" borderId="30" xfId="37" applyFont="1" applyBorder="1" applyAlignment="1"/>
    <xf numFmtId="0" fontId="24" fillId="0" borderId="0" xfId="0" applyFont="1" applyAlignment="1">
      <alignment vertical="center"/>
    </xf>
    <xf numFmtId="0" fontId="24" fillId="0" borderId="5" xfId="0" applyFont="1" applyBorder="1" applyAlignment="1">
      <alignment vertical="center"/>
    </xf>
    <xf numFmtId="44" fontId="24" fillId="8" borderId="1" xfId="37" applyFont="1" applyFill="1" applyBorder="1" applyAlignment="1">
      <alignment horizontal="center"/>
    </xf>
    <xf numFmtId="0" fontId="24" fillId="8" borderId="5" xfId="0" applyFont="1" applyFill="1" applyBorder="1" applyAlignment="1">
      <alignment horizontal="center" vertical="center"/>
    </xf>
    <xf numFmtId="0" fontId="11" fillId="0" borderId="1" xfId="0" applyFont="1" applyBorder="1" applyAlignment="1">
      <alignment vertical="center" wrapText="1"/>
    </xf>
    <xf numFmtId="0" fontId="0" fillId="0" borderId="1" xfId="0" applyBorder="1" applyAlignment="1">
      <alignment vertical="center" wrapText="1"/>
    </xf>
    <xf numFmtId="0" fontId="11" fillId="0" borderId="1" xfId="0" applyFont="1" applyBorder="1" applyAlignment="1">
      <alignment horizontal="left" vertical="center" wrapText="1"/>
    </xf>
    <xf numFmtId="0" fontId="0" fillId="0" borderId="1" xfId="0" applyBorder="1" applyAlignment="1">
      <alignment horizontal="left" vertical="center" wrapText="1"/>
    </xf>
    <xf numFmtId="0" fontId="11" fillId="0" borderId="1" xfId="0" applyFont="1" applyBorder="1" applyAlignment="1">
      <alignment horizontal="center" vertical="center" wrapText="1"/>
    </xf>
    <xf numFmtId="168" fontId="28" fillId="0" borderId="1" xfId="0" applyNumberFormat="1" applyFont="1" applyBorder="1" applyAlignment="1">
      <alignment horizontal="center" vertical="center" shrinkToFit="1"/>
    </xf>
    <xf numFmtId="0" fontId="11" fillId="0" borderId="1" xfId="0" applyFont="1" applyBorder="1" applyAlignment="1">
      <alignment horizontal="center" vertical="top" wrapText="1"/>
    </xf>
    <xf numFmtId="0" fontId="33" fillId="0" borderId="1" xfId="0" applyFont="1" applyBorder="1" applyAlignment="1">
      <alignment vertical="top" wrapText="1"/>
    </xf>
    <xf numFmtId="0" fontId="11" fillId="0" borderId="1" xfId="0" applyFont="1" applyBorder="1" applyAlignment="1">
      <alignment vertical="top" wrapText="1"/>
    </xf>
    <xf numFmtId="44" fontId="5" fillId="0" borderId="1" xfId="37" applyFont="1" applyBorder="1" applyAlignment="1">
      <alignment horizontal="left" vertical="top"/>
    </xf>
    <xf numFmtId="44" fontId="12" fillId="0" borderId="1" xfId="37" applyFont="1" applyBorder="1" applyAlignment="1">
      <alignment horizontal="left" vertical="top" wrapText="1"/>
    </xf>
    <xf numFmtId="0" fontId="12" fillId="0" borderId="1" xfId="0" applyFont="1" applyBorder="1" applyAlignment="1">
      <alignment horizontal="left" vertical="top" wrapText="1"/>
    </xf>
    <xf numFmtId="169" fontId="36" fillId="11" borderId="6" xfId="0" applyNumberFormat="1" applyFont="1" applyFill="1" applyBorder="1" applyAlignment="1"/>
    <xf numFmtId="0" fontId="26" fillId="5" borderId="1" xfId="0" applyFont="1" applyFill="1" applyBorder="1" applyAlignment="1">
      <alignment vertical="center" wrapText="1"/>
    </xf>
    <xf numFmtId="44" fontId="22" fillId="5" borderId="1" xfId="37" applyFont="1" applyFill="1" applyBorder="1" applyAlignment="1" applyProtection="1">
      <alignment horizontal="center" vertical="top" wrapText="1"/>
      <protection locked="0"/>
    </xf>
    <xf numFmtId="1" fontId="25" fillId="5" borderId="1" xfId="11" applyNumberFormat="1" applyFont="1" applyFill="1" applyBorder="1" applyAlignment="1" applyProtection="1">
      <alignment horizontal="center" vertical="center" wrapText="1"/>
      <protection locked="0"/>
    </xf>
    <xf numFmtId="0" fontId="7" fillId="5" borderId="1" xfId="0" applyFont="1" applyFill="1" applyBorder="1" applyAlignment="1" applyProtection="1">
      <alignment horizontal="center" vertical="top" wrapText="1"/>
      <protection locked="0"/>
    </xf>
    <xf numFmtId="0" fontId="20" fillId="5" borderId="1" xfId="0" applyFont="1" applyFill="1" applyBorder="1" applyAlignment="1" applyProtection="1">
      <alignment horizontal="left" vertical="center" wrapText="1"/>
      <protection locked="0"/>
    </xf>
    <xf numFmtId="169" fontId="21" fillId="5" borderId="1" xfId="40" applyNumberFormat="1" applyFont="1" applyFill="1" applyBorder="1" applyAlignment="1" applyProtection="1">
      <alignment horizontal="center" wrapText="1"/>
      <protection locked="0"/>
    </xf>
    <xf numFmtId="0" fontId="12" fillId="12" borderId="57" xfId="0" applyFont="1" applyFill="1" applyBorder="1" applyAlignment="1" applyProtection="1">
      <alignment horizontal="center" vertical="center" wrapText="1"/>
      <protection locked="0"/>
    </xf>
    <xf numFmtId="169" fontId="21" fillId="5" borderId="1" xfId="40" applyNumberFormat="1" applyFont="1" applyFill="1" applyBorder="1" applyAlignment="1" applyProtection="1">
      <alignment horizontal="center" vertical="top" wrapText="1"/>
      <protection locked="0"/>
    </xf>
    <xf numFmtId="169" fontId="21" fillId="5" borderId="31" xfId="37" applyNumberFormat="1" applyFont="1" applyFill="1" applyBorder="1" applyAlignment="1" applyProtection="1">
      <alignment horizontal="right" vertical="top" wrapText="1"/>
      <protection locked="0"/>
    </xf>
    <xf numFmtId="0" fontId="37" fillId="11" borderId="1" xfId="0" applyFont="1" applyFill="1" applyBorder="1" applyAlignment="1">
      <alignment horizontal="center" vertical="center"/>
    </xf>
    <xf numFmtId="1" fontId="11" fillId="5" borderId="2" xfId="11" applyNumberFormat="1" applyFont="1" applyFill="1" applyBorder="1" applyAlignment="1">
      <alignment horizontal="center" vertical="center" wrapText="1"/>
    </xf>
    <xf numFmtId="1" fontId="11" fillId="5" borderId="3" xfId="11" applyNumberFormat="1" applyFont="1" applyFill="1" applyBorder="1" applyAlignment="1">
      <alignment horizontal="center" vertical="center" wrapText="1"/>
    </xf>
    <xf numFmtId="0" fontId="6" fillId="12" borderId="2" xfId="0" applyFont="1" applyFill="1" applyBorder="1" applyAlignment="1" applyProtection="1">
      <alignment horizontal="center" vertical="center" wrapText="1"/>
      <protection locked="0"/>
    </xf>
    <xf numFmtId="0" fontId="22" fillId="0" borderId="10" xfId="0" applyFont="1" applyBorder="1">
      <alignment horizontal="centerContinuous" shrinkToFit="1"/>
    </xf>
    <xf numFmtId="44" fontId="35" fillId="0" borderId="1" xfId="37" applyFont="1" applyBorder="1" applyAlignment="1"/>
    <xf numFmtId="0" fontId="11" fillId="0" borderId="17" xfId="0" applyFont="1" applyBorder="1" applyAlignment="1">
      <alignment horizontal="left" vertical="center" wrapText="1"/>
    </xf>
    <xf numFmtId="0" fontId="11" fillId="0" borderId="15" xfId="0" applyFont="1" applyBorder="1" applyAlignment="1">
      <alignment horizontal="left" vertical="center" wrapText="1"/>
    </xf>
    <xf numFmtId="0" fontId="11" fillId="0" borderId="5" xfId="0" applyFont="1" applyBorder="1" applyAlignment="1">
      <alignment horizontal="center" vertical="top" wrapText="1"/>
    </xf>
    <xf numFmtId="44" fontId="12" fillId="0" borderId="30" xfId="37" applyFont="1" applyBorder="1" applyAlignment="1">
      <alignment horizontal="left" vertical="top" wrapText="1"/>
    </xf>
    <xf numFmtId="169" fontId="36" fillId="11" borderId="29" xfId="0" applyNumberFormat="1" applyFont="1" applyFill="1" applyBorder="1" applyAlignment="1"/>
    <xf numFmtId="0" fontId="37" fillId="11" borderId="52" xfId="0" applyFont="1" applyFill="1" applyBorder="1" applyAlignment="1">
      <alignment horizontal="center" vertical="center"/>
    </xf>
    <xf numFmtId="0" fontId="37" fillId="11" borderId="26" xfId="0" applyFont="1" applyFill="1" applyBorder="1" applyAlignment="1">
      <alignment horizontal="center" vertical="center"/>
    </xf>
    <xf numFmtId="170" fontId="35" fillId="0" borderId="1" xfId="0" applyNumberFormat="1" applyFont="1" applyBorder="1" applyAlignment="1"/>
    <xf numFmtId="0" fontId="7" fillId="5" borderId="1" xfId="0" applyFont="1" applyFill="1" applyBorder="1" applyAlignment="1" applyProtection="1">
      <alignment vertical="top" wrapText="1"/>
      <protection locked="0"/>
    </xf>
    <xf numFmtId="169" fontId="21" fillId="5" borderId="1" xfId="40" applyNumberFormat="1" applyFont="1" applyFill="1" applyBorder="1" applyAlignment="1" applyProtection="1">
      <alignment horizontal="right" vertical="top" wrapText="1"/>
      <protection locked="0"/>
    </xf>
    <xf numFmtId="0" fontId="12" fillId="12" borderId="1" xfId="0" applyFont="1" applyFill="1" applyBorder="1" applyAlignment="1" applyProtection="1">
      <alignment horizontal="center" vertical="center" wrapText="1"/>
      <protection locked="0"/>
    </xf>
    <xf numFmtId="169" fontId="21" fillId="5" borderId="0" xfId="37" applyNumberFormat="1" applyFont="1" applyFill="1" applyBorder="1" applyAlignment="1">
      <alignment horizontal="center" vertical="center" wrapText="1"/>
    </xf>
    <xf numFmtId="169" fontId="21" fillId="5" borderId="20" xfId="0" applyNumberFormat="1" applyFont="1" applyFill="1" applyBorder="1" applyAlignment="1">
      <alignment horizontal="center" vertical="center" wrapText="1"/>
    </xf>
    <xf numFmtId="0" fontId="36" fillId="12" borderId="27" xfId="0" applyFont="1" applyFill="1" applyBorder="1" applyAlignment="1">
      <alignment horizontal="left" vertical="center"/>
    </xf>
    <xf numFmtId="1" fontId="25" fillId="5" borderId="0" xfId="11" applyNumberFormat="1" applyFont="1" applyFill="1" applyBorder="1" applyAlignment="1" applyProtection="1">
      <alignment horizontal="left" vertical="center" wrapText="1"/>
      <protection locked="0"/>
    </xf>
    <xf numFmtId="0" fontId="7" fillId="5" borderId="0" xfId="0" applyFont="1" applyFill="1" applyAlignment="1" applyProtection="1">
      <alignment vertical="top" wrapText="1"/>
      <protection locked="0"/>
    </xf>
    <xf numFmtId="0" fontId="6" fillId="5" borderId="6" xfId="0" applyFont="1" applyFill="1" applyBorder="1" applyAlignment="1" applyProtection="1">
      <alignment horizontal="left" vertical="center" wrapText="1"/>
      <protection locked="0"/>
    </xf>
    <xf numFmtId="0" fontId="11" fillId="5" borderId="4" xfId="0" applyFont="1" applyFill="1" applyBorder="1" applyAlignment="1" applyProtection="1">
      <alignment horizontal="left" vertical="top" wrapText="1"/>
      <protection locked="0"/>
    </xf>
    <xf numFmtId="0" fontId="12" fillId="12" borderId="7" xfId="0" applyFont="1" applyFill="1" applyBorder="1" applyAlignment="1" applyProtection="1">
      <alignment horizontal="center" vertical="center" wrapText="1"/>
      <protection locked="0"/>
    </xf>
    <xf numFmtId="169" fontId="21" fillId="5" borderId="3" xfId="0" applyNumberFormat="1" applyFont="1" applyFill="1" applyBorder="1" applyAlignment="1">
      <alignment horizontal="center" wrapText="1"/>
    </xf>
    <xf numFmtId="169" fontId="21" fillId="5" borderId="3" xfId="37" applyNumberFormat="1" applyFont="1" applyFill="1" applyBorder="1" applyAlignment="1" applyProtection="1">
      <alignment horizontal="center" wrapText="1"/>
      <protection locked="0"/>
    </xf>
    <xf numFmtId="1" fontId="21" fillId="5" borderId="3" xfId="0" applyNumberFormat="1" applyFont="1" applyFill="1" applyBorder="1" applyAlignment="1">
      <alignment horizontal="center" wrapText="1"/>
    </xf>
    <xf numFmtId="0" fontId="21" fillId="5" borderId="3" xfId="0" applyFont="1" applyFill="1" applyBorder="1" applyAlignment="1">
      <alignment horizontal="center" wrapText="1"/>
    </xf>
    <xf numFmtId="0" fontId="20" fillId="5" borderId="3" xfId="0" applyFont="1" applyFill="1" applyBorder="1" applyAlignment="1">
      <alignment vertical="center" wrapText="1"/>
    </xf>
    <xf numFmtId="0" fontId="35" fillId="0" borderId="58" xfId="0" applyFont="1" applyBorder="1" applyAlignment="1">
      <alignment vertical="top"/>
    </xf>
    <xf numFmtId="0" fontId="35" fillId="0" borderId="58" xfId="0" applyFont="1" applyBorder="1" applyAlignment="1">
      <alignment horizontal="center" vertical="top"/>
    </xf>
    <xf numFmtId="0" fontId="35" fillId="0" borderId="59" xfId="0" applyFont="1" applyBorder="1" applyAlignment="1">
      <alignment horizontal="justify" vertical="top" wrapText="1"/>
    </xf>
    <xf numFmtId="44" fontId="37" fillId="11" borderId="1" xfId="37" applyFont="1" applyFill="1" applyBorder="1" applyAlignment="1">
      <alignment horizontal="center" vertical="center"/>
    </xf>
    <xf numFmtId="1" fontId="7" fillId="5" borderId="4" xfId="11" applyNumberFormat="1" applyFont="1" applyFill="1" applyBorder="1" applyAlignment="1" applyProtection="1">
      <alignment horizontal="left" vertical="center" wrapText="1"/>
      <protection locked="0"/>
    </xf>
    <xf numFmtId="0" fontId="7" fillId="5" borderId="30" xfId="0" applyFont="1" applyFill="1" applyBorder="1" applyAlignment="1" applyProtection="1">
      <alignment horizontal="justify" vertical="top" wrapText="1"/>
      <protection locked="0"/>
    </xf>
    <xf numFmtId="0" fontId="26" fillId="5" borderId="20" xfId="0" applyFont="1" applyFill="1" applyBorder="1" applyAlignment="1">
      <alignment vertical="center" wrapText="1"/>
    </xf>
    <xf numFmtId="1" fontId="11" fillId="5" borderId="7" xfId="11" applyNumberFormat="1" applyFont="1" applyFill="1" applyBorder="1" applyAlignment="1">
      <alignment horizontal="center" vertical="center" wrapText="1"/>
    </xf>
    <xf numFmtId="0" fontId="4" fillId="5" borderId="5" xfId="0" applyFont="1" applyFill="1" applyBorder="1" applyAlignment="1">
      <alignment horizontal="centerContinuous" wrapText="1" shrinkToFit="1"/>
    </xf>
    <xf numFmtId="44" fontId="23" fillId="5" borderId="5" xfId="37" applyFont="1" applyFill="1" applyBorder="1" applyAlignment="1" applyProtection="1">
      <alignment horizontal="right" vertical="top" wrapText="1"/>
      <protection locked="0"/>
    </xf>
    <xf numFmtId="0" fontId="20" fillId="6" borderId="20" xfId="0" applyFont="1" applyFill="1" applyBorder="1" applyAlignment="1" applyProtection="1">
      <alignment horizontal="left" vertical="center" wrapText="1"/>
      <protection locked="0"/>
    </xf>
    <xf numFmtId="0" fontId="20" fillId="6" borderId="10" xfId="0" applyFont="1" applyFill="1" applyBorder="1" applyAlignment="1" applyProtection="1">
      <alignment horizontal="left" vertical="center" wrapText="1"/>
      <protection locked="0"/>
    </xf>
    <xf numFmtId="44" fontId="23" fillId="5" borderId="0" xfId="37" applyFont="1" applyFill="1" applyBorder="1" applyAlignment="1" applyProtection="1">
      <alignment horizontal="right" vertical="top" wrapText="1"/>
      <protection locked="0"/>
    </xf>
    <xf numFmtId="0" fontId="9" fillId="6" borderId="7" xfId="0" applyFont="1" applyFill="1" applyBorder="1" applyAlignment="1" applyProtection="1">
      <alignment horizontal="left" vertical="center" wrapText="1"/>
      <protection locked="0"/>
    </xf>
    <xf numFmtId="0" fontId="9" fillId="6" borderId="31" xfId="0" applyFont="1" applyFill="1" applyBorder="1" applyAlignment="1" applyProtection="1">
      <alignment horizontal="left" vertical="center" wrapText="1"/>
      <protection locked="0"/>
    </xf>
    <xf numFmtId="0" fontId="39" fillId="5" borderId="5" xfId="0" applyFont="1" applyFill="1" applyBorder="1" applyAlignment="1" applyProtection="1">
      <alignment horizontal="justify" vertical="top" wrapText="1"/>
      <protection locked="0"/>
    </xf>
    <xf numFmtId="0" fontId="10" fillId="5" borderId="5" xfId="0" applyFont="1" applyFill="1" applyBorder="1" applyAlignment="1" applyProtection="1">
      <alignment horizontal="justify" vertical="top" wrapText="1"/>
      <protection locked="0"/>
    </xf>
    <xf numFmtId="0" fontId="36" fillId="5" borderId="8" xfId="0" applyFont="1" applyFill="1" applyBorder="1" applyAlignment="1">
      <alignment vertical="center" wrapText="1"/>
    </xf>
    <xf numFmtId="44" fontId="35" fillId="0" borderId="0" xfId="37" applyFont="1" applyBorder="1" applyAlignment="1"/>
    <xf numFmtId="0" fontId="36" fillId="0" borderId="1" xfId="0" applyFont="1" applyBorder="1" applyAlignment="1">
      <alignment horizontal="center" vertical="center"/>
    </xf>
    <xf numFmtId="0" fontId="24" fillId="8" borderId="0" xfId="0" applyFont="1" applyFill="1" applyAlignment="1">
      <alignment horizontal="center" vertical="center"/>
    </xf>
    <xf numFmtId="0" fontId="36" fillId="0" borderId="0" xfId="0" applyFont="1" applyAlignment="1">
      <alignment horizontal="center" vertical="center"/>
    </xf>
    <xf numFmtId="0" fontId="11" fillId="0" borderId="0" xfId="0" applyFont="1" applyAlignment="1">
      <alignment horizontal="center" vertical="top" wrapText="1"/>
    </xf>
    <xf numFmtId="44" fontId="12" fillId="0" borderId="0" xfId="37" applyFont="1" applyBorder="1" applyAlignment="1">
      <alignment horizontal="left" vertical="top" wrapText="1"/>
    </xf>
    <xf numFmtId="169" fontId="21" fillId="5" borderId="1" xfId="41" applyNumberFormat="1" applyFont="1" applyFill="1" applyBorder="1" applyAlignment="1" applyProtection="1">
      <alignment horizontal="center" vertical="top" wrapText="1"/>
      <protection locked="0"/>
    </xf>
    <xf numFmtId="169" fontId="21" fillId="5" borderId="1" xfId="42" applyNumberFormat="1" applyFont="1" applyFill="1" applyBorder="1" applyAlignment="1" applyProtection="1">
      <alignment horizontal="center" wrapText="1"/>
      <protection locked="0"/>
    </xf>
    <xf numFmtId="1" fontId="21" fillId="5" borderId="1" xfId="0" applyNumberFormat="1" applyFont="1" applyFill="1" applyBorder="1" applyAlignment="1">
      <alignment horizontal="center" vertical="center" wrapText="1"/>
    </xf>
    <xf numFmtId="0" fontId="21" fillId="5" borderId="1" xfId="0" applyFont="1" applyFill="1" applyBorder="1" applyAlignment="1">
      <alignment horizontal="center" vertical="center" wrapText="1"/>
    </xf>
    <xf numFmtId="44" fontId="47" fillId="6" borderId="6" xfId="37" applyFont="1" applyFill="1" applyBorder="1" applyAlignment="1" applyProtection="1">
      <alignment horizontal="right" vertical="center" wrapText="1"/>
      <protection locked="0"/>
    </xf>
    <xf numFmtId="44" fontId="22" fillId="5" borderId="0" xfId="37" applyFont="1" applyFill="1" applyBorder="1" applyAlignment="1">
      <alignment horizontal="center" vertical="center" wrapText="1"/>
    </xf>
    <xf numFmtId="44" fontId="37" fillId="11" borderId="1" xfId="0" applyNumberFormat="1" applyFont="1" applyFill="1" applyBorder="1" applyAlignment="1">
      <alignment horizontal="center" vertical="center"/>
    </xf>
    <xf numFmtId="1" fontId="7" fillId="5" borderId="0" xfId="11" applyNumberFormat="1" applyFont="1" applyFill="1" applyBorder="1" applyAlignment="1" applyProtection="1">
      <alignment horizontal="left" vertical="center" wrapText="1"/>
      <protection locked="0"/>
    </xf>
    <xf numFmtId="1" fontId="7" fillId="5" borderId="43" xfId="11" applyNumberFormat="1" applyFont="1" applyFill="1" applyBorder="1" applyAlignment="1" applyProtection="1">
      <alignment horizontal="left" vertical="center" wrapText="1"/>
      <protection locked="0"/>
    </xf>
    <xf numFmtId="0" fontId="7" fillId="0" borderId="30" xfId="0" applyFont="1" applyBorder="1" applyAlignment="1" applyProtection="1">
      <alignment horizontal="justify" vertical="top" wrapText="1"/>
      <protection locked="0"/>
    </xf>
    <xf numFmtId="0" fontId="26" fillId="0" borderId="0" xfId="0" applyFont="1" applyAlignment="1">
      <alignment vertical="center" wrapText="1"/>
    </xf>
    <xf numFmtId="0" fontId="6" fillId="5" borderId="4" xfId="0" applyFont="1" applyFill="1" applyBorder="1" applyAlignment="1" applyProtection="1">
      <alignment horizontal="left" vertical="top" wrapText="1"/>
      <protection locked="0"/>
    </xf>
    <xf numFmtId="0" fontId="6" fillId="5" borderId="2" xfId="0" applyFont="1" applyFill="1" applyBorder="1" applyAlignment="1" applyProtection="1">
      <alignment horizontal="left" vertical="top" wrapText="1"/>
      <protection locked="0"/>
    </xf>
    <xf numFmtId="0" fontId="26" fillId="5" borderId="2" xfId="0" applyFont="1" applyFill="1" applyBorder="1" applyAlignment="1">
      <alignment horizontal="left" vertical="center" wrapText="1"/>
    </xf>
    <xf numFmtId="0" fontId="7" fillId="5" borderId="2" xfId="0" applyFont="1" applyFill="1" applyBorder="1" applyAlignment="1" applyProtection="1">
      <alignment horizontal="left" vertical="top" wrapText="1"/>
      <protection locked="0"/>
    </xf>
    <xf numFmtId="0" fontId="26" fillId="5" borderId="3" xfId="0" applyFont="1" applyFill="1" applyBorder="1" applyAlignment="1">
      <alignment horizontal="left" vertical="center" wrapText="1"/>
    </xf>
    <xf numFmtId="0" fontId="41" fillId="12" borderId="2" xfId="0" applyFont="1" applyFill="1" applyBorder="1" applyAlignment="1">
      <alignment vertical="center" wrapText="1"/>
    </xf>
    <xf numFmtId="44" fontId="23" fillId="5" borderId="7" xfId="37" applyFont="1" applyFill="1" applyBorder="1" applyAlignment="1" applyProtection="1">
      <alignment horizontal="right" vertical="top" wrapText="1"/>
      <protection locked="0"/>
    </xf>
    <xf numFmtId="167" fontId="22" fillId="5" borderId="0" xfId="0" applyNumberFormat="1" applyFont="1" applyFill="1" applyAlignment="1">
      <alignment horizontal="center" vertical="center" wrapText="1"/>
    </xf>
    <xf numFmtId="1" fontId="12" fillId="5" borderId="0" xfId="11" applyNumberFormat="1" applyFont="1" applyFill="1" applyBorder="1" applyAlignment="1" applyProtection="1">
      <alignment horizontal="center" vertical="center" wrapText="1"/>
      <protection locked="0"/>
    </xf>
    <xf numFmtId="0" fontId="12" fillId="5" borderId="4" xfId="0" applyFont="1" applyFill="1" applyBorder="1" applyAlignment="1" applyProtection="1">
      <alignment horizontal="center" vertical="center" wrapText="1"/>
      <protection locked="0"/>
    </xf>
    <xf numFmtId="0" fontId="6" fillId="5" borderId="10" xfId="0" applyFont="1" applyFill="1" applyBorder="1" applyAlignment="1" applyProtection="1">
      <alignment horizontal="left" vertical="center" wrapText="1"/>
      <protection locked="0"/>
    </xf>
    <xf numFmtId="44" fontId="24" fillId="12" borderId="26" xfId="37" applyFont="1" applyFill="1" applyBorder="1" applyAlignment="1"/>
    <xf numFmtId="0" fontId="24" fillId="12" borderId="26" xfId="0" applyFont="1" applyFill="1" applyBorder="1" applyAlignment="1"/>
    <xf numFmtId="0" fontId="24" fillId="12" borderId="26" xfId="0" applyFont="1" applyFill="1" applyBorder="1" applyAlignment="1">
      <alignment vertical="top"/>
    </xf>
    <xf numFmtId="0" fontId="24" fillId="12" borderId="26" xfId="0" applyFont="1" applyFill="1" applyBorder="1" applyAlignment="1">
      <alignment horizontal="center" vertical="top"/>
    </xf>
    <xf numFmtId="0" fontId="24" fillId="12" borderId="26" xfId="0" applyFont="1" applyFill="1" applyBorder="1" applyAlignment="1">
      <alignment horizontal="justify" vertical="top"/>
    </xf>
    <xf numFmtId="0" fontId="36" fillId="12" borderId="26" xfId="0" applyFont="1" applyFill="1" applyBorder="1" applyAlignment="1">
      <alignment horizontal="center" vertical="center"/>
    </xf>
    <xf numFmtId="169" fontId="24" fillId="11" borderId="71" xfId="37" applyNumberFormat="1" applyFont="1" applyFill="1" applyBorder="1" applyAlignment="1"/>
    <xf numFmtId="169" fontId="35" fillId="0" borderId="1" xfId="43" applyNumberFormat="1" applyFont="1" applyBorder="1"/>
    <xf numFmtId="0" fontId="35" fillId="0" borderId="1" xfId="43" applyFont="1" applyBorder="1"/>
    <xf numFmtId="0" fontId="36" fillId="0" borderId="1" xfId="43" applyFont="1" applyBorder="1" applyAlignment="1">
      <alignment horizontal="center"/>
    </xf>
    <xf numFmtId="0" fontId="43" fillId="0" borderId="1" xfId="43" applyFont="1" applyBorder="1"/>
    <xf numFmtId="0" fontId="35" fillId="0" borderId="1" xfId="43" applyFont="1" applyBorder="1" applyAlignment="1">
      <alignment vertical="top"/>
    </xf>
    <xf numFmtId="0" fontId="35" fillId="0" borderId="1" xfId="43" applyFont="1" applyBorder="1" applyAlignment="1">
      <alignment horizontal="center" vertical="top"/>
    </xf>
    <xf numFmtId="0" fontId="35" fillId="0" borderId="1" xfId="43" applyFont="1" applyBorder="1" applyAlignment="1">
      <alignment horizontal="justify" vertical="top" wrapText="1"/>
    </xf>
    <xf numFmtId="0" fontId="42" fillId="0" borderId="1" xfId="43" applyFont="1" applyBorder="1" applyAlignment="1">
      <alignment horizontal="justify" vertical="top" wrapText="1"/>
    </xf>
    <xf numFmtId="0" fontId="6" fillId="5" borderId="1" xfId="0" applyFont="1" applyFill="1" applyBorder="1" applyAlignment="1" applyProtection="1">
      <alignment vertical="top" wrapText="1"/>
      <protection locked="0"/>
    </xf>
    <xf numFmtId="169" fontId="22" fillId="11" borderId="1" xfId="0" applyNumberFormat="1" applyFont="1" applyFill="1" applyBorder="1" applyAlignment="1">
      <alignment horizontal="center" vertical="center"/>
    </xf>
    <xf numFmtId="0" fontId="37" fillId="11" borderId="6" xfId="0" applyFont="1" applyFill="1" applyBorder="1" applyAlignment="1">
      <alignment horizontal="center" vertical="center"/>
    </xf>
    <xf numFmtId="1" fontId="39" fillId="5" borderId="0" xfId="11" applyNumberFormat="1" applyFont="1" applyFill="1" applyBorder="1" applyAlignment="1" applyProtection="1">
      <alignment horizontal="left" vertical="center" wrapText="1"/>
      <protection locked="0"/>
    </xf>
    <xf numFmtId="1" fontId="11" fillId="5" borderId="0" xfId="11" applyNumberFormat="1" applyFont="1" applyFill="1" applyBorder="1" applyAlignment="1" applyProtection="1">
      <alignment horizontal="left" vertical="center" wrapText="1"/>
      <protection locked="0"/>
    </xf>
    <xf numFmtId="1" fontId="10" fillId="5" borderId="0" xfId="11" applyNumberFormat="1" applyFont="1" applyFill="1" applyBorder="1" applyAlignment="1" applyProtection="1">
      <alignment horizontal="left" vertical="center" wrapText="1"/>
      <protection locked="0"/>
    </xf>
    <xf numFmtId="0" fontId="11" fillId="5" borderId="8" xfId="0" applyFont="1" applyFill="1" applyBorder="1" applyAlignment="1">
      <alignment horizontal="center" wrapText="1"/>
    </xf>
    <xf numFmtId="0" fontId="25" fillId="5" borderId="20" xfId="0" applyFont="1" applyFill="1" applyBorder="1" applyAlignment="1">
      <alignment vertical="center" wrapText="1"/>
    </xf>
    <xf numFmtId="0" fontId="10" fillId="0" borderId="30" xfId="0" applyFont="1" applyBorder="1" applyAlignment="1">
      <alignment horizontal="justify" vertical="center" shrinkToFit="1"/>
    </xf>
    <xf numFmtId="0" fontId="24" fillId="12" borderId="6" xfId="0" applyFont="1" applyFill="1" applyBorder="1" applyAlignment="1">
      <alignment horizontal="justify" vertical="top"/>
    </xf>
    <xf numFmtId="0" fontId="24" fillId="0" borderId="6" xfId="0" applyFont="1" applyBorder="1" applyAlignment="1">
      <alignment vertical="center"/>
    </xf>
    <xf numFmtId="0" fontId="24" fillId="8" borderId="6" xfId="0" applyFont="1" applyFill="1" applyBorder="1" applyAlignment="1">
      <alignment wrapText="1"/>
    </xf>
    <xf numFmtId="169" fontId="36" fillId="11" borderId="1" xfId="0" applyNumberFormat="1" applyFont="1" applyFill="1" applyBorder="1" applyAlignment="1"/>
    <xf numFmtId="169" fontId="35" fillId="0" borderId="3" xfId="0" applyNumberFormat="1" applyFont="1" applyBorder="1" applyAlignment="1"/>
    <xf numFmtId="0" fontId="35" fillId="0" borderId="3" xfId="0" applyFont="1" applyBorder="1" applyAlignment="1"/>
    <xf numFmtId="0" fontId="36" fillId="0" borderId="3" xfId="0" applyFont="1" applyBorder="1" applyAlignment="1">
      <alignment horizontal="center" vertical="top"/>
    </xf>
    <xf numFmtId="0" fontId="35" fillId="0" borderId="20" xfId="0" applyFont="1" applyBorder="1" applyAlignment="1"/>
    <xf numFmtId="0" fontId="46" fillId="0" borderId="6" xfId="0" applyFont="1" applyBorder="1" applyAlignment="1">
      <alignment horizontal="justify" vertical="top" wrapText="1"/>
    </xf>
    <xf numFmtId="0" fontId="35" fillId="0" borderId="6" xfId="0" applyFont="1" applyBorder="1" applyAlignment="1">
      <alignment horizontal="justify" vertical="top" wrapText="1"/>
    </xf>
    <xf numFmtId="0" fontId="35" fillId="0" borderId="6" xfId="0" applyFont="1" applyBorder="1" applyAlignment="1"/>
    <xf numFmtId="0" fontId="36" fillId="0" borderId="6" xfId="0" applyFont="1" applyBorder="1" applyAlignment="1"/>
    <xf numFmtId="0" fontId="45" fillId="0" borderId="6" xfId="0" applyFont="1" applyBorder="1" applyAlignment="1"/>
    <xf numFmtId="0" fontId="9" fillId="6" borderId="6" xfId="0" applyFont="1" applyFill="1" applyBorder="1" applyAlignment="1" applyProtection="1">
      <alignment horizontal="left" vertical="center" wrapText="1"/>
      <protection locked="0"/>
    </xf>
    <xf numFmtId="44" fontId="26" fillId="11" borderId="1" xfId="37" applyFont="1" applyFill="1" applyBorder="1" applyAlignment="1">
      <alignment horizontal="center" vertical="center"/>
    </xf>
    <xf numFmtId="44" fontId="25" fillId="5" borderId="4" xfId="37" applyFont="1" applyFill="1" applyBorder="1" applyAlignment="1" applyProtection="1">
      <alignment horizontal="right" vertical="top" wrapText="1"/>
      <protection locked="0"/>
    </xf>
    <xf numFmtId="44" fontId="11" fillId="5" borderId="4" xfId="37" applyFont="1" applyFill="1" applyBorder="1" applyAlignment="1" applyProtection="1">
      <alignment horizontal="center" vertical="top" wrapText="1"/>
      <protection locked="0"/>
    </xf>
    <xf numFmtId="44" fontId="25" fillId="5" borderId="2" xfId="37" applyFont="1" applyFill="1" applyBorder="1" applyAlignment="1" applyProtection="1">
      <alignment horizontal="right" vertical="top" wrapText="1"/>
      <protection locked="0"/>
    </xf>
    <xf numFmtId="44" fontId="12" fillId="5" borderId="2" xfId="37" applyFont="1" applyFill="1" applyBorder="1" applyAlignment="1" applyProtection="1">
      <alignment horizontal="center" vertical="top" wrapText="1"/>
      <protection locked="0"/>
    </xf>
    <xf numFmtId="44" fontId="25" fillId="5" borderId="3" xfId="37" applyFont="1" applyFill="1" applyBorder="1" applyAlignment="1" applyProtection="1">
      <alignment horizontal="right" vertical="top" wrapText="1"/>
      <protection locked="0"/>
    </xf>
    <xf numFmtId="44" fontId="12" fillId="5" borderId="3" xfId="37" applyFont="1" applyFill="1" applyBorder="1" applyAlignment="1" applyProtection="1">
      <alignment horizontal="center" vertical="top" wrapText="1"/>
      <protection locked="0"/>
    </xf>
    <xf numFmtId="44" fontId="11" fillId="5" borderId="2" xfId="37" applyFont="1" applyFill="1" applyBorder="1" applyAlignment="1" applyProtection="1">
      <alignment horizontal="center" vertical="top" wrapText="1"/>
      <protection locked="0"/>
    </xf>
    <xf numFmtId="1" fontId="7" fillId="5" borderId="2" xfId="11" applyNumberFormat="1" applyFont="1" applyFill="1" applyBorder="1" applyAlignment="1" applyProtection="1">
      <alignment horizontal="left" vertical="center" wrapText="1"/>
      <protection locked="0"/>
    </xf>
    <xf numFmtId="44" fontId="11" fillId="5" borderId="3" xfId="37" applyFont="1" applyFill="1" applyBorder="1" applyAlignment="1" applyProtection="1">
      <alignment horizontal="center" vertical="top" wrapText="1"/>
      <protection locked="0"/>
    </xf>
    <xf numFmtId="0" fontId="11" fillId="5" borderId="10" xfId="0" applyFont="1" applyFill="1" applyBorder="1" applyAlignment="1">
      <alignment horizontal="center" wrapText="1"/>
    </xf>
    <xf numFmtId="1" fontId="7" fillId="5" borderId="30" xfId="11" applyNumberFormat="1" applyFont="1" applyFill="1" applyBorder="1" applyAlignment="1" applyProtection="1">
      <alignment horizontal="left" vertical="center" wrapText="1"/>
      <protection locked="0"/>
    </xf>
    <xf numFmtId="0" fontId="26" fillId="5" borderId="30" xfId="0" applyFont="1" applyFill="1" applyBorder="1" applyAlignment="1">
      <alignment vertical="center" wrapText="1"/>
    </xf>
    <xf numFmtId="0" fontId="11" fillId="0" borderId="4" xfId="0" applyFont="1" applyBorder="1" applyAlignment="1">
      <alignment horizontal="justify" vertical="center" shrinkToFit="1"/>
    </xf>
    <xf numFmtId="0" fontId="11" fillId="0" borderId="2" xfId="0" applyFont="1" applyBorder="1" applyAlignment="1">
      <alignment horizontal="justify" vertical="center" shrinkToFit="1"/>
    </xf>
    <xf numFmtId="0" fontId="25" fillId="5" borderId="8" xfId="0" applyFont="1" applyFill="1" applyBorder="1" applyAlignment="1">
      <alignment vertical="center" wrapText="1"/>
    </xf>
    <xf numFmtId="44" fontId="25" fillId="5" borderId="43" xfId="37" applyFont="1" applyFill="1" applyBorder="1" applyAlignment="1" applyProtection="1">
      <alignment horizontal="right" vertical="top" wrapText="1"/>
      <protection locked="0"/>
    </xf>
    <xf numFmtId="1" fontId="26" fillId="5" borderId="30" xfId="11" applyNumberFormat="1" applyFont="1" applyFill="1" applyBorder="1" applyAlignment="1" applyProtection="1">
      <alignment horizontal="left" vertical="center" wrapText="1"/>
      <protection locked="0"/>
    </xf>
    <xf numFmtId="1" fontId="26" fillId="5" borderId="5" xfId="11" applyNumberFormat="1" applyFont="1" applyFill="1" applyBorder="1" applyAlignment="1" applyProtection="1">
      <alignment horizontal="left" vertical="center" wrapText="1"/>
      <protection locked="0"/>
    </xf>
    <xf numFmtId="44" fontId="25" fillId="5" borderId="30" xfId="37" applyFont="1" applyFill="1" applyBorder="1" applyAlignment="1" applyProtection="1">
      <alignment horizontal="right" vertical="top" wrapText="1"/>
      <protection locked="0"/>
    </xf>
    <xf numFmtId="44" fontId="25" fillId="5" borderId="5" xfId="37" applyFont="1" applyFill="1" applyBorder="1" applyAlignment="1" applyProtection="1">
      <alignment horizontal="right" vertical="top" wrapText="1"/>
      <protection locked="0"/>
    </xf>
    <xf numFmtId="0" fontId="11" fillId="5" borderId="30" xfId="0" applyFont="1" applyFill="1" applyBorder="1" applyAlignment="1">
      <alignment horizontal="centerContinuous" wrapText="1" shrinkToFit="1"/>
    </xf>
    <xf numFmtId="0" fontId="11" fillId="5" borderId="2" xfId="0" applyFont="1" applyFill="1" applyBorder="1" applyAlignment="1">
      <alignment horizontal="centerContinuous" wrapText="1" shrinkToFit="1"/>
    </xf>
    <xf numFmtId="0" fontId="11" fillId="5" borderId="5" xfId="0" applyFont="1" applyFill="1" applyBorder="1" applyAlignment="1">
      <alignment horizontal="centerContinuous" wrapText="1" shrinkToFit="1"/>
    </xf>
    <xf numFmtId="44" fontId="25" fillId="5" borderId="20" xfId="37" applyFont="1" applyFill="1" applyBorder="1" applyAlignment="1" applyProtection="1">
      <alignment horizontal="right" vertical="top" wrapText="1"/>
      <protection locked="0"/>
    </xf>
    <xf numFmtId="44" fontId="25" fillId="5" borderId="8" xfId="37" applyFont="1" applyFill="1" applyBorder="1" applyAlignment="1" applyProtection="1">
      <alignment horizontal="right" vertical="top" wrapText="1"/>
      <protection locked="0"/>
    </xf>
    <xf numFmtId="44" fontId="12" fillId="13" borderId="1" xfId="37" applyFont="1" applyFill="1" applyBorder="1" applyAlignment="1">
      <alignment horizontal="center" vertical="center" wrapText="1"/>
    </xf>
    <xf numFmtId="167" fontId="12" fillId="13" borderId="1" xfId="0" applyNumberFormat="1" applyFont="1" applyFill="1" applyBorder="1" applyAlignment="1">
      <alignment horizontal="center" vertical="center" wrapText="1"/>
    </xf>
    <xf numFmtId="1" fontId="12" fillId="13" borderId="1" xfId="11" applyNumberFormat="1" applyFont="1" applyFill="1" applyBorder="1" applyAlignment="1" applyProtection="1">
      <alignment horizontal="center" vertical="center" wrapText="1"/>
      <protection locked="0"/>
    </xf>
    <xf numFmtId="0" fontId="12" fillId="13" borderId="1" xfId="0" applyFont="1" applyFill="1" applyBorder="1" applyAlignment="1" applyProtection="1">
      <alignment horizontal="center" vertical="center" wrapText="1"/>
      <protection locked="0"/>
    </xf>
    <xf numFmtId="0" fontId="9" fillId="13" borderId="6" xfId="0" applyFont="1" applyFill="1" applyBorder="1" applyAlignment="1" applyProtection="1">
      <alignment horizontal="left" vertical="center" wrapText="1"/>
      <protection locked="0"/>
    </xf>
    <xf numFmtId="1" fontId="11" fillId="5" borderId="5" xfId="11" applyNumberFormat="1" applyFont="1" applyFill="1" applyBorder="1" applyAlignment="1">
      <alignment horizontal="center" vertical="center" wrapText="1"/>
    </xf>
    <xf numFmtId="0" fontId="32" fillId="5" borderId="0" xfId="0" applyFont="1" applyFill="1" applyAlignment="1" applyProtection="1">
      <alignment horizontal="justify" vertical="top" wrapText="1"/>
      <protection locked="0"/>
    </xf>
    <xf numFmtId="44" fontId="25" fillId="5" borderId="0" xfId="37" applyFont="1" applyFill="1" applyBorder="1" applyAlignment="1" applyProtection="1">
      <alignment horizontal="right" vertical="top" wrapText="1"/>
      <protection locked="0"/>
    </xf>
    <xf numFmtId="0" fontId="11" fillId="12" borderId="4" xfId="0" applyFont="1" applyFill="1" applyBorder="1" applyAlignment="1">
      <alignment wrapText="1"/>
    </xf>
    <xf numFmtId="0" fontId="25" fillId="12" borderId="2" xfId="0" applyFont="1" applyFill="1" applyBorder="1" applyAlignment="1">
      <alignment vertical="center" wrapText="1"/>
    </xf>
    <xf numFmtId="44" fontId="25" fillId="5" borderId="7" xfId="37" applyFont="1" applyFill="1" applyBorder="1" applyAlignment="1" applyProtection="1">
      <alignment horizontal="right" vertical="top" wrapText="1"/>
      <protection locked="0"/>
    </xf>
    <xf numFmtId="0" fontId="25" fillId="12" borderId="4" xfId="0" applyFont="1" applyFill="1" applyBorder="1" applyAlignment="1">
      <alignment vertical="center" wrapText="1"/>
    </xf>
    <xf numFmtId="0" fontId="11" fillId="12" borderId="2" xfId="0" applyFont="1" applyFill="1" applyBorder="1" applyAlignment="1">
      <alignment wrapText="1"/>
    </xf>
    <xf numFmtId="44" fontId="26" fillId="12" borderId="1" xfId="37" applyFont="1" applyFill="1" applyBorder="1" applyAlignment="1"/>
    <xf numFmtId="0" fontId="26" fillId="12" borderId="1" xfId="0" applyFont="1" applyFill="1" applyBorder="1" applyAlignment="1"/>
    <xf numFmtId="0" fontId="26" fillId="12" borderId="1" xfId="0" applyFont="1" applyFill="1" applyBorder="1" applyAlignment="1">
      <alignment vertical="top"/>
    </xf>
    <xf numFmtId="0" fontId="26" fillId="12" borderId="1" xfId="0" applyFont="1" applyFill="1" applyBorder="1" applyAlignment="1">
      <alignment horizontal="center" vertical="top"/>
    </xf>
    <xf numFmtId="0" fontId="26" fillId="12" borderId="6" xfId="0" applyFont="1" applyFill="1" applyBorder="1" applyAlignment="1">
      <alignment horizontal="justify" vertical="top"/>
    </xf>
    <xf numFmtId="0" fontId="26" fillId="12" borderId="1" xfId="0" applyFont="1" applyFill="1" applyBorder="1" applyAlignment="1">
      <alignment horizontal="center" vertical="center"/>
    </xf>
    <xf numFmtId="44" fontId="12" fillId="0" borderId="79" xfId="37" applyFont="1" applyBorder="1" applyAlignment="1">
      <alignment horizontal="left" vertical="top" wrapText="1"/>
    </xf>
    <xf numFmtId="44" fontId="12" fillId="0" borderId="81" xfId="37" applyFont="1" applyBorder="1" applyAlignment="1">
      <alignment horizontal="left" vertical="top" wrapText="1"/>
    </xf>
    <xf numFmtId="44" fontId="5" fillId="0" borderId="82" xfId="37" applyFont="1" applyBorder="1" applyAlignment="1">
      <alignment horizontal="left" vertical="top"/>
    </xf>
    <xf numFmtId="0" fontId="36" fillId="0" borderId="48" xfId="0" applyFont="1" applyBorder="1" applyAlignment="1">
      <alignment horizontal="center" vertical="center"/>
    </xf>
    <xf numFmtId="44" fontId="35" fillId="0" borderId="46" xfId="37" applyFont="1" applyBorder="1" applyAlignment="1"/>
    <xf numFmtId="0" fontId="24" fillId="8" borderId="57" xfId="0" applyFont="1" applyFill="1" applyBorder="1" applyAlignment="1">
      <alignment horizontal="center" vertical="center"/>
    </xf>
    <xf numFmtId="0" fontId="36" fillId="9" borderId="57" xfId="0" applyFont="1" applyFill="1" applyBorder="1" applyAlignment="1">
      <alignment horizontal="center" vertical="center"/>
    </xf>
    <xf numFmtId="0" fontId="0" fillId="0" borderId="0" xfId="0" applyAlignment="1">
      <alignment vertical="top" wrapText="1"/>
    </xf>
    <xf numFmtId="0" fontId="43" fillId="0" borderId="87" xfId="0" applyFont="1" applyBorder="1" applyAlignment="1"/>
    <xf numFmtId="0" fontId="26" fillId="8" borderId="1" xfId="0" applyFont="1" applyFill="1" applyBorder="1" applyAlignment="1">
      <alignment horizontal="center"/>
    </xf>
    <xf numFmtId="0" fontId="25" fillId="0" borderId="10" xfId="0" applyFont="1" applyBorder="1" applyAlignment="1">
      <alignment horizontal="center"/>
    </xf>
    <xf numFmtId="44" fontId="35" fillId="0" borderId="20" xfId="38" applyFont="1" applyBorder="1" applyAlignment="1"/>
    <xf numFmtId="0" fontId="26" fillId="12" borderId="28" xfId="0" applyFont="1" applyFill="1" applyBorder="1" applyAlignment="1">
      <alignment horizontal="center" vertical="top"/>
    </xf>
    <xf numFmtId="44" fontId="24" fillId="12" borderId="29" xfId="38" applyFont="1" applyFill="1" applyBorder="1" applyAlignment="1"/>
    <xf numFmtId="1" fontId="12" fillId="5" borderId="10" xfId="39" applyNumberFormat="1" applyFont="1" applyFill="1" applyBorder="1" applyAlignment="1" applyProtection="1">
      <alignment horizontal="center" vertical="center" wrapText="1"/>
      <protection locked="0"/>
    </xf>
    <xf numFmtId="44" fontId="22" fillId="5" borderId="20" xfId="38" applyFont="1" applyFill="1" applyBorder="1" applyAlignment="1">
      <alignment horizontal="center" vertical="center" wrapText="1"/>
    </xf>
    <xf numFmtId="0" fontId="6" fillId="12" borderId="4" xfId="0" applyFont="1" applyFill="1" applyBorder="1" applyAlignment="1" applyProtection="1">
      <alignment horizontal="center" vertical="center" wrapText="1"/>
      <protection locked="0"/>
    </xf>
    <xf numFmtId="0" fontId="11" fillId="12" borderId="2" xfId="0" applyFont="1" applyFill="1" applyBorder="1" applyAlignment="1">
      <alignment vertical="center" wrapText="1"/>
    </xf>
    <xf numFmtId="0" fontId="11" fillId="12" borderId="4" xfId="0" applyFont="1" applyFill="1" applyBorder="1" applyAlignment="1">
      <alignment vertical="center" wrapText="1"/>
    </xf>
    <xf numFmtId="0" fontId="11" fillId="12" borderId="5" xfId="0" applyFont="1" applyFill="1" applyBorder="1" applyAlignment="1">
      <alignment vertical="center" wrapText="1"/>
    </xf>
    <xf numFmtId="1" fontId="11" fillId="5" borderId="3" xfId="39" applyNumberFormat="1" applyFont="1" applyFill="1" applyBorder="1" applyAlignment="1">
      <alignment horizontal="center" vertical="center" wrapText="1"/>
    </xf>
    <xf numFmtId="44" fontId="21" fillId="5" borderId="3" xfId="38" applyFont="1" applyFill="1" applyBorder="1" applyAlignment="1" applyProtection="1">
      <alignment horizontal="center" vertical="top" wrapText="1"/>
      <protection locked="0"/>
    </xf>
    <xf numFmtId="0" fontId="11" fillId="5" borderId="4" xfId="16" applyFont="1" applyFill="1" applyBorder="1" applyAlignment="1">
      <alignment horizontal="center" vertical="center"/>
    </xf>
    <xf numFmtId="4" fontId="11" fillId="5" borderId="31" xfId="16" applyNumberFormat="1" applyFont="1" applyFill="1" applyBorder="1" applyAlignment="1">
      <alignment horizontal="center" vertical="center"/>
    </xf>
    <xf numFmtId="0" fontId="11" fillId="5" borderId="30" xfId="16" applyFont="1" applyFill="1" applyBorder="1" applyAlignment="1">
      <alignment horizontal="center" vertical="center"/>
    </xf>
    <xf numFmtId="4" fontId="11" fillId="5" borderId="0" xfId="16" applyNumberFormat="1" applyFont="1" applyFill="1" applyAlignment="1">
      <alignment horizontal="center" vertical="center"/>
    </xf>
    <xf numFmtId="44" fontId="21" fillId="5" borderId="30" xfId="38" applyFont="1" applyFill="1" applyBorder="1" applyAlignment="1" applyProtection="1">
      <alignment horizontal="center" vertical="top" wrapText="1"/>
      <protection locked="0"/>
    </xf>
    <xf numFmtId="0" fontId="28" fillId="5" borderId="2" xfId="0" applyFont="1" applyFill="1" applyBorder="1" applyAlignment="1" applyProtection="1">
      <alignment horizontal="justify" vertical="top" wrapText="1"/>
      <protection locked="0"/>
    </xf>
    <xf numFmtId="0" fontId="11" fillId="5" borderId="2" xfId="16" applyFont="1" applyFill="1" applyBorder="1" applyAlignment="1">
      <alignment horizontal="center" vertical="center"/>
    </xf>
    <xf numFmtId="4" fontId="11" fillId="5" borderId="2" xfId="16" applyNumberFormat="1" applyFont="1" applyFill="1" applyBorder="1" applyAlignment="1">
      <alignment horizontal="center" vertical="center"/>
    </xf>
    <xf numFmtId="0" fontId="11" fillId="5" borderId="3" xfId="16" applyFont="1" applyFill="1" applyBorder="1" applyAlignment="1">
      <alignment horizontal="center" vertical="center"/>
    </xf>
    <xf numFmtId="4" fontId="11" fillId="5" borderId="4" xfId="16" applyNumberFormat="1" applyFont="1" applyFill="1" applyBorder="1" applyAlignment="1">
      <alignment horizontal="center" vertical="center"/>
    </xf>
    <xf numFmtId="4" fontId="11" fillId="5" borderId="3" xfId="16" applyNumberFormat="1" applyFont="1" applyFill="1" applyBorder="1" applyAlignment="1">
      <alignment horizontal="center" vertical="center"/>
    </xf>
    <xf numFmtId="0" fontId="6" fillId="12" borderId="7" xfId="0" applyFont="1" applyFill="1" applyBorder="1" applyAlignment="1" applyProtection="1">
      <alignment horizontal="center" vertical="center" wrapText="1"/>
      <protection locked="0"/>
    </xf>
    <xf numFmtId="0" fontId="68" fillId="0" borderId="3" xfId="16" applyFont="1" applyBorder="1" applyAlignment="1">
      <alignment horizontal="center" vertical="center"/>
    </xf>
    <xf numFmtId="4" fontId="69" fillId="0" borderId="8" xfId="16" applyNumberFormat="1" applyFont="1" applyBorder="1" applyAlignment="1">
      <alignment horizontal="center" vertical="center"/>
    </xf>
    <xf numFmtId="171" fontId="70" fillId="0" borderId="8" xfId="16" applyNumberFormat="1" applyFont="1" applyBorder="1" applyAlignment="1">
      <alignment horizontal="center" vertical="center"/>
    </xf>
    <xf numFmtId="171" fontId="71" fillId="0" borderId="8" xfId="9" applyNumberFormat="1" applyFont="1" applyFill="1" applyBorder="1" applyAlignment="1">
      <alignment horizontal="right" vertical="center" wrapText="1"/>
    </xf>
    <xf numFmtId="0" fontId="11" fillId="5" borderId="5" xfId="16" applyFont="1" applyFill="1" applyBorder="1" applyAlignment="1">
      <alignment horizontal="left" vertical="top" wrapText="1"/>
    </xf>
    <xf numFmtId="0" fontId="67" fillId="0" borderId="2" xfId="0" applyFont="1" applyBorder="1" applyAlignment="1"/>
    <xf numFmtId="4" fontId="7" fillId="5" borderId="2" xfId="16" applyNumberFormat="1" applyFont="1" applyFill="1" applyBorder="1" applyAlignment="1">
      <alignment horizontal="center" vertical="center"/>
    </xf>
    <xf numFmtId="171" fontId="11" fillId="5" borderId="2" xfId="16" applyNumberFormat="1" applyFont="1" applyFill="1" applyBorder="1" applyAlignment="1">
      <alignment horizontal="center" vertical="center"/>
    </xf>
    <xf numFmtId="172" fontId="11" fillId="0" borderId="2" xfId="9" applyNumberFormat="1" applyFont="1" applyBorder="1" applyAlignment="1">
      <alignment horizontal="right" vertical="center" wrapText="1"/>
    </xf>
    <xf numFmtId="0" fontId="11" fillId="5" borderId="30" xfId="0" applyFont="1" applyFill="1" applyBorder="1" applyAlignment="1">
      <alignment horizontal="center" wrapText="1"/>
    </xf>
    <xf numFmtId="1" fontId="11" fillId="5" borderId="5" xfId="39" applyNumberFormat="1" applyFont="1" applyFill="1" applyBorder="1" applyAlignment="1">
      <alignment horizontal="center" vertical="center" wrapText="1"/>
    </xf>
    <xf numFmtId="0" fontId="11" fillId="5" borderId="43" xfId="16" applyFont="1" applyFill="1" applyBorder="1" applyAlignment="1">
      <alignment horizontal="center" vertical="center"/>
    </xf>
    <xf numFmtId="44" fontId="21" fillId="5" borderId="43" xfId="38" applyFont="1" applyFill="1" applyBorder="1" applyAlignment="1" applyProtection="1">
      <alignment horizontal="center" vertical="top" wrapText="1"/>
      <protection locked="0"/>
    </xf>
    <xf numFmtId="0" fontId="72" fillId="6" borderId="1" xfId="0" applyFont="1" applyFill="1" applyBorder="1" applyAlignment="1" applyProtection="1">
      <alignment horizontal="left" vertical="center" wrapText="1"/>
      <protection locked="0"/>
    </xf>
    <xf numFmtId="0" fontId="11" fillId="5" borderId="0" xfId="16" applyFont="1" applyFill="1" applyAlignment="1">
      <alignment horizontal="center" vertical="center"/>
    </xf>
    <xf numFmtId="44" fontId="21" fillId="5" borderId="0" xfId="38" applyFont="1" applyFill="1" applyBorder="1" applyAlignment="1" applyProtection="1">
      <alignment horizontal="center" vertical="top" wrapText="1"/>
      <protection locked="0"/>
    </xf>
    <xf numFmtId="0" fontId="28" fillId="5" borderId="5" xfId="0" applyFont="1" applyFill="1" applyBorder="1" applyAlignment="1" applyProtection="1">
      <alignment horizontal="justify" vertical="top" wrapText="1"/>
      <protection locked="0"/>
    </xf>
    <xf numFmtId="1" fontId="26" fillId="5" borderId="8" xfId="39" applyNumberFormat="1" applyFont="1" applyFill="1" applyBorder="1" applyAlignment="1" applyProtection="1">
      <alignment horizontal="left" vertical="center" wrapText="1"/>
      <protection locked="0"/>
    </xf>
    <xf numFmtId="0" fontId="20" fillId="5" borderId="3" xfId="0" applyFont="1" applyFill="1" applyBorder="1" applyAlignment="1" applyProtection="1">
      <alignment horizontal="left" vertical="center" wrapText="1"/>
      <protection locked="0"/>
    </xf>
    <xf numFmtId="0" fontId="20" fillId="5" borderId="8" xfId="0" applyFont="1" applyFill="1" applyBorder="1" applyAlignment="1" applyProtection="1">
      <alignment horizontal="left" vertical="center" wrapText="1"/>
      <protection locked="0"/>
    </xf>
    <xf numFmtId="1" fontId="26" fillId="5" borderId="10" xfId="39" applyNumberFormat="1" applyFont="1" applyFill="1" applyBorder="1" applyAlignment="1" applyProtection="1">
      <alignment horizontal="left" vertical="center" wrapText="1"/>
      <protection locked="0"/>
    </xf>
    <xf numFmtId="1" fontId="26" fillId="5" borderId="3" xfId="39" applyNumberFormat="1" applyFont="1" applyFill="1" applyBorder="1" applyAlignment="1" applyProtection="1">
      <alignment horizontal="left" vertical="center" wrapText="1"/>
      <protection locked="0"/>
    </xf>
    <xf numFmtId="1" fontId="12" fillId="5" borderId="5" xfId="39" applyNumberFormat="1" applyFont="1" applyFill="1" applyBorder="1" applyAlignment="1" applyProtection="1">
      <alignment horizontal="left" vertical="center" wrapText="1"/>
      <protection locked="0"/>
    </xf>
    <xf numFmtId="1" fontId="25" fillId="5" borderId="5" xfId="39" applyNumberFormat="1" applyFont="1" applyFill="1" applyBorder="1" applyAlignment="1" applyProtection="1">
      <alignment horizontal="left" vertical="center" wrapText="1"/>
      <protection locked="0"/>
    </xf>
    <xf numFmtId="44" fontId="22" fillId="5" borderId="4" xfId="38" applyFont="1" applyFill="1" applyBorder="1" applyAlignment="1" applyProtection="1">
      <alignment horizontal="center" vertical="top" wrapText="1"/>
      <protection locked="0"/>
    </xf>
    <xf numFmtId="0" fontId="11" fillId="0" borderId="20" xfId="0" applyFont="1" applyBorder="1" applyAlignment="1">
      <alignment horizontal="center" vertical="center"/>
    </xf>
    <xf numFmtId="0" fontId="10" fillId="0" borderId="3" xfId="0" applyFont="1" applyBorder="1" applyAlignment="1">
      <alignment horizontal="center" vertical="center"/>
    </xf>
    <xf numFmtId="0" fontId="5" fillId="5" borderId="0" xfId="0" applyFont="1" applyFill="1" applyAlignment="1">
      <alignment horizontal="centerContinuous" wrapText="1" shrinkToFit="1"/>
    </xf>
    <xf numFmtId="1" fontId="6" fillId="5" borderId="4" xfId="39" applyNumberFormat="1" applyFont="1" applyFill="1" applyBorder="1" applyAlignment="1" applyProtection="1">
      <alignment horizontal="left" vertical="center" wrapText="1"/>
      <protection locked="0"/>
    </xf>
    <xf numFmtId="0" fontId="11" fillId="0" borderId="2" xfId="0" applyFont="1" applyBorder="1" applyAlignment="1">
      <alignment horizontal="center" vertical="center"/>
    </xf>
    <xf numFmtId="0" fontId="35" fillId="0" borderId="2" xfId="0" applyFont="1" applyBorder="1" applyAlignment="1"/>
    <xf numFmtId="0" fontId="38" fillId="0" borderId="2" xfId="0" applyFont="1" applyBorder="1" applyAlignment="1">
      <alignment horizontal="left" vertical="center" wrapText="1"/>
    </xf>
    <xf numFmtId="0" fontId="10" fillId="0" borderId="2" xfId="0" applyFont="1" applyBorder="1" applyAlignment="1">
      <alignment horizontal="center" vertical="center"/>
    </xf>
    <xf numFmtId="0" fontId="73" fillId="0" borderId="4" xfId="0" applyFont="1" applyBorder="1" applyAlignment="1">
      <alignment horizontal="left" vertical="center" wrapText="1"/>
    </xf>
    <xf numFmtId="0" fontId="11" fillId="0" borderId="4" xfId="0" applyFont="1" applyBorder="1" applyAlignment="1">
      <alignment horizontal="center" vertical="center"/>
    </xf>
    <xf numFmtId="0" fontId="35" fillId="0" borderId="4" xfId="0" applyFont="1" applyBorder="1" applyAlignment="1"/>
    <xf numFmtId="0" fontId="73" fillId="0" borderId="3" xfId="0" applyFont="1" applyBorder="1" applyAlignment="1">
      <alignment horizontal="left" vertical="center" wrapText="1"/>
    </xf>
    <xf numFmtId="0" fontId="11" fillId="0" borderId="43" xfId="0" applyFont="1" applyBorder="1" applyAlignment="1">
      <alignment horizontal="center" vertical="center"/>
    </xf>
    <xf numFmtId="0" fontId="11" fillId="0" borderId="30" xfId="0" applyFont="1" applyBorder="1" applyAlignment="1">
      <alignment horizontal="center" vertical="center"/>
    </xf>
    <xf numFmtId="0" fontId="11" fillId="0" borderId="3" xfId="0" applyFont="1" applyBorder="1" applyAlignment="1">
      <alignment horizontal="center" vertical="center"/>
    </xf>
    <xf numFmtId="0" fontId="35" fillId="0" borderId="5" xfId="0" applyFont="1" applyBorder="1" applyAlignment="1"/>
    <xf numFmtId="1" fontId="11" fillId="0" borderId="7" xfId="11" applyNumberFormat="1" applyFont="1" applyFill="1" applyBorder="1" applyAlignment="1" applyProtection="1">
      <alignment horizontal="center" vertical="center" wrapText="1"/>
      <protection locked="0"/>
    </xf>
    <xf numFmtId="0" fontId="35" fillId="0" borderId="7" xfId="0" applyFont="1" applyBorder="1" applyAlignment="1"/>
    <xf numFmtId="0" fontId="73" fillId="0" borderId="2" xfId="0" applyFont="1" applyBorder="1" applyAlignment="1">
      <alignment horizontal="left" vertical="center" wrapText="1"/>
    </xf>
    <xf numFmtId="1" fontId="11" fillId="0" borderId="5" xfId="11" applyNumberFormat="1" applyFont="1" applyFill="1" applyBorder="1" applyAlignment="1" applyProtection="1">
      <alignment horizontal="center" vertical="center" wrapText="1"/>
      <protection locked="0"/>
    </xf>
    <xf numFmtId="1" fontId="11" fillId="5" borderId="2" xfId="11" applyNumberFormat="1" applyFont="1" applyFill="1" applyBorder="1" applyAlignment="1" applyProtection="1">
      <alignment horizontal="center" vertical="center" wrapText="1"/>
      <protection locked="0"/>
    </xf>
    <xf numFmtId="1" fontId="11" fillId="5" borderId="5" xfId="39" applyNumberFormat="1" applyFont="1" applyFill="1" applyBorder="1" applyAlignment="1" applyProtection="1">
      <alignment horizontal="center" vertical="center" wrapText="1"/>
      <protection locked="0"/>
    </xf>
    <xf numFmtId="1" fontId="11" fillId="0" borderId="7" xfId="39" applyNumberFormat="1" applyFont="1" applyFill="1" applyBorder="1" applyAlignment="1" applyProtection="1">
      <alignment horizontal="center" vertical="center" wrapText="1"/>
      <protection locked="0"/>
    </xf>
    <xf numFmtId="0" fontId="35" fillId="0" borderId="88" xfId="0" applyFont="1" applyBorder="1" applyAlignment="1">
      <alignment horizontal="justify" vertical="top" wrapText="1"/>
    </xf>
    <xf numFmtId="0" fontId="74" fillId="6" borderId="9" xfId="0" applyFont="1" applyFill="1" applyBorder="1" applyAlignment="1" applyProtection="1">
      <alignment horizontal="center" vertical="center"/>
      <protection locked="0"/>
    </xf>
    <xf numFmtId="0" fontId="4" fillId="6" borderId="26" xfId="0" applyFont="1" applyFill="1" applyBorder="1" applyAlignment="1">
      <alignment horizontal="center" vertical="center" wrapText="1" shrinkToFit="1"/>
    </xf>
    <xf numFmtId="169" fontId="24" fillId="11" borderId="3" xfId="0" applyNumberFormat="1" applyFont="1" applyFill="1" applyBorder="1" applyAlignment="1">
      <alignment horizontal="center" vertical="center"/>
    </xf>
    <xf numFmtId="0" fontId="9" fillId="6" borderId="9" xfId="0" applyFont="1" applyFill="1" applyBorder="1" applyAlignment="1" applyProtection="1">
      <alignment horizontal="center" vertical="center"/>
      <protection locked="0"/>
    </xf>
    <xf numFmtId="0" fontId="40" fillId="0" borderId="0" xfId="0" applyFont="1" applyAlignment="1">
      <alignment vertical="top" wrapText="1"/>
    </xf>
    <xf numFmtId="0" fontId="36" fillId="0" borderId="0" xfId="0" applyFont="1" applyAlignment="1"/>
    <xf numFmtId="0" fontId="36" fillId="10" borderId="57" xfId="0" applyFont="1" applyFill="1" applyBorder="1" applyAlignment="1">
      <alignment horizontal="center" vertical="top"/>
    </xf>
    <xf numFmtId="0" fontId="36" fillId="10" borderId="1" xfId="0" applyFont="1" applyFill="1" applyBorder="1" applyAlignment="1">
      <alignment horizontal="center" vertical="top"/>
    </xf>
    <xf numFmtId="44" fontId="37" fillId="10" borderId="1" xfId="37" applyFont="1" applyFill="1" applyBorder="1" applyAlignment="1">
      <alignment horizontal="right"/>
    </xf>
    <xf numFmtId="44" fontId="37" fillId="10" borderId="83" xfId="37" applyFont="1" applyFill="1" applyBorder="1" applyAlignment="1">
      <alignment horizontal="right"/>
    </xf>
    <xf numFmtId="44" fontId="35" fillId="10" borderId="1" xfId="37" applyFont="1" applyFill="1" applyBorder="1" applyAlignment="1">
      <alignment horizontal="right"/>
    </xf>
    <xf numFmtId="44" fontId="35" fillId="10" borderId="83" xfId="37" applyFont="1" applyFill="1" applyBorder="1" applyAlignment="1">
      <alignment horizontal="right"/>
    </xf>
    <xf numFmtId="0" fontId="36" fillId="11" borderId="84" xfId="0" applyFont="1" applyFill="1" applyBorder="1" applyAlignment="1">
      <alignment horizontal="center" vertical="top"/>
    </xf>
    <xf numFmtId="0" fontId="36" fillId="11" borderId="85" xfId="0" applyFont="1" applyFill="1" applyBorder="1" applyAlignment="1">
      <alignment horizontal="center" vertical="top"/>
    </xf>
    <xf numFmtId="44" fontId="66" fillId="11" borderId="85" xfId="37" applyFont="1" applyFill="1" applyBorder="1" applyAlignment="1">
      <alignment horizontal="right"/>
    </xf>
    <xf numFmtId="44" fontId="66" fillId="11" borderId="86" xfId="37" applyFont="1" applyFill="1" applyBorder="1" applyAlignment="1">
      <alignment horizontal="right"/>
    </xf>
    <xf numFmtId="44" fontId="36" fillId="10" borderId="1" xfId="37" applyFont="1" applyFill="1" applyBorder="1" applyAlignment="1">
      <alignment horizontal="right"/>
    </xf>
    <xf numFmtId="44" fontId="36" fillId="10" borderId="83" xfId="37" applyFont="1" applyFill="1" applyBorder="1" applyAlignment="1">
      <alignment horizontal="right"/>
    </xf>
    <xf numFmtId="0" fontId="35" fillId="0" borderId="1" xfId="0" applyFont="1" applyBorder="1" applyAlignment="1">
      <alignment horizontal="left" vertical="center"/>
    </xf>
    <xf numFmtId="44" fontId="35" fillId="0" borderId="1" xfId="0" applyNumberFormat="1" applyFont="1" applyBorder="1" applyAlignment="1">
      <alignment horizontal="right"/>
    </xf>
    <xf numFmtId="0" fontId="35" fillId="0" borderId="83" xfId="0" applyFont="1" applyBorder="1" applyAlignment="1">
      <alignment horizontal="right"/>
    </xf>
    <xf numFmtId="0" fontId="35" fillId="0" borderId="1" xfId="0" applyFont="1" applyBorder="1" applyAlignment="1">
      <alignment horizontal="left" vertical="top"/>
    </xf>
    <xf numFmtId="0" fontId="35" fillId="0" borderId="1" xfId="0" applyFont="1" applyBorder="1" applyAlignment="1">
      <alignment horizontal="center" vertical="top"/>
    </xf>
    <xf numFmtId="0" fontId="24" fillId="8" borderId="1" xfId="0" applyFont="1" applyFill="1" applyBorder="1" applyAlignment="1">
      <alignment horizontal="left" wrapText="1"/>
    </xf>
    <xf numFmtId="0" fontId="24" fillId="8" borderId="1" xfId="0" applyFont="1" applyFill="1" applyBorder="1" applyAlignment="1">
      <alignment horizontal="right"/>
    </xf>
    <xf numFmtId="0" fontId="24" fillId="8" borderId="83" xfId="0" applyFont="1" applyFill="1" applyBorder="1" applyAlignment="1">
      <alignment horizontal="right"/>
    </xf>
    <xf numFmtId="0" fontId="29" fillId="0" borderId="72" xfId="0" applyFont="1" applyBorder="1" applyAlignment="1">
      <alignment horizontal="center" vertical="top" wrapText="1"/>
    </xf>
    <xf numFmtId="0" fontId="29" fillId="0" borderId="73" xfId="0" applyFont="1" applyBorder="1" applyAlignment="1">
      <alignment horizontal="center" vertical="top" wrapText="1"/>
    </xf>
    <xf numFmtId="0" fontId="29" fillId="0" borderId="74" xfId="0" applyFont="1" applyBorder="1" applyAlignment="1">
      <alignment horizontal="center" vertical="top" wrapText="1"/>
    </xf>
    <xf numFmtId="0" fontId="29" fillId="0" borderId="48" xfId="0" applyFont="1" applyBorder="1" applyAlignment="1">
      <alignment horizontal="center" vertical="center" wrapText="1"/>
    </xf>
    <xf numFmtId="0" fontId="29" fillId="0" borderId="0" xfId="0" applyFont="1" applyAlignment="1">
      <alignment horizontal="center" vertical="center" wrapText="1"/>
    </xf>
    <xf numFmtId="0" fontId="29" fillId="0" borderId="46" xfId="0" applyFont="1" applyBorder="1" applyAlignment="1">
      <alignment horizontal="center" vertical="center" wrapText="1"/>
    </xf>
    <xf numFmtId="0" fontId="29" fillId="0" borderId="75" xfId="0" applyFont="1" applyBorder="1" applyAlignment="1">
      <alignment horizontal="center" vertical="top" wrapText="1"/>
    </xf>
    <xf numFmtId="0" fontId="29" fillId="0" borderId="14" xfId="0" applyFont="1" applyBorder="1" applyAlignment="1">
      <alignment horizontal="center" vertical="top" wrapText="1"/>
    </xf>
    <xf numFmtId="0" fontId="29" fillId="0" borderId="76" xfId="0" applyFont="1" applyBorder="1" applyAlignment="1">
      <alignment horizontal="center" vertical="top" wrapText="1"/>
    </xf>
    <xf numFmtId="0" fontId="12" fillId="0" borderId="77" xfId="0" applyFont="1" applyBorder="1" applyAlignment="1">
      <alignment horizontal="left" vertical="top" wrapText="1"/>
    </xf>
    <xf numFmtId="0" fontId="12" fillId="0" borderId="15" xfId="0" applyFont="1" applyBorder="1" applyAlignment="1">
      <alignment horizontal="left" vertical="top" wrapText="1"/>
    </xf>
    <xf numFmtId="0" fontId="28" fillId="0" borderId="15" xfId="0" applyFont="1" applyBorder="1" applyAlignment="1">
      <alignment horizontal="center" vertical="center" wrapText="1"/>
    </xf>
    <xf numFmtId="0" fontId="28" fillId="0" borderId="78" xfId="0" applyFont="1" applyBorder="1" applyAlignment="1">
      <alignment horizontal="center" vertical="center" wrapText="1"/>
    </xf>
    <xf numFmtId="0" fontId="28" fillId="0" borderId="15" xfId="0" applyFont="1" applyBorder="1" applyAlignment="1">
      <alignment horizontal="center" vertical="top" wrapText="1"/>
    </xf>
    <xf numFmtId="0" fontId="28" fillId="0" borderId="78" xfId="0" applyFont="1" applyBorder="1" applyAlignment="1">
      <alignment horizontal="center" vertical="top" wrapText="1"/>
    </xf>
    <xf numFmtId="0" fontId="12" fillId="0" borderId="15" xfId="0" applyFont="1" applyBorder="1" applyAlignment="1">
      <alignment horizontal="center" vertical="top" wrapText="1"/>
    </xf>
    <xf numFmtId="0" fontId="12" fillId="0" borderId="78" xfId="0" applyFont="1" applyBorder="1" applyAlignment="1">
      <alignment horizontal="center" vertical="top" wrapText="1"/>
    </xf>
    <xf numFmtId="0" fontId="30" fillId="0" borderId="77"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16" xfId="0" applyFont="1" applyBorder="1" applyAlignment="1">
      <alignment horizontal="center" vertical="center" wrapText="1"/>
    </xf>
    <xf numFmtId="0" fontId="11" fillId="0" borderId="80" xfId="0" applyFont="1" applyBorder="1" applyAlignment="1">
      <alignment horizontal="left" vertical="top" wrapText="1"/>
    </xf>
    <xf numFmtId="0" fontId="11" fillId="0" borderId="17" xfId="0" applyFont="1" applyBorder="1" applyAlignment="1">
      <alignment horizontal="left" vertical="top" wrapText="1"/>
    </xf>
    <xf numFmtId="0" fontId="11" fillId="0" borderId="18" xfId="0" applyFont="1" applyBorder="1" applyAlignment="1">
      <alignment horizontal="left" vertical="top" wrapText="1"/>
    </xf>
    <xf numFmtId="0" fontId="11" fillId="0" borderId="75" xfId="0" applyFont="1" applyBorder="1" applyAlignment="1">
      <alignment horizontal="left" vertical="top" wrapText="1"/>
    </xf>
    <xf numFmtId="0" fontId="11" fillId="0" borderId="14" xfId="0" applyFont="1" applyBorder="1" applyAlignment="1">
      <alignment horizontal="left" vertical="top" wrapText="1"/>
    </xf>
    <xf numFmtId="0" fontId="37" fillId="7" borderId="57" xfId="0" applyFont="1" applyFill="1" applyBorder="1" applyAlignment="1">
      <alignment horizontal="center" vertical="justify"/>
    </xf>
    <xf numFmtId="0" fontId="37" fillId="7" borderId="1" xfId="0" applyFont="1" applyFill="1" applyBorder="1" applyAlignment="1">
      <alignment horizontal="center" vertical="justify"/>
    </xf>
    <xf numFmtId="0" fontId="37" fillId="7" borderId="83" xfId="0" applyFont="1" applyFill="1" applyBorder="1" applyAlignment="1">
      <alignment horizontal="center" vertical="justify"/>
    </xf>
    <xf numFmtId="0" fontId="6" fillId="12" borderId="3" xfId="0" applyFont="1" applyFill="1" applyBorder="1" applyAlignment="1" applyProtection="1">
      <alignment horizontal="center" vertical="top" wrapText="1"/>
      <protection locked="0"/>
    </xf>
    <xf numFmtId="0" fontId="6" fillId="12" borderId="2" xfId="0" applyFont="1" applyFill="1" applyBorder="1" applyAlignment="1" applyProtection="1">
      <alignment horizontal="center" vertical="top" wrapText="1"/>
      <protection locked="0"/>
    </xf>
    <xf numFmtId="0" fontId="6" fillId="12" borderId="4" xfId="0" applyFont="1" applyFill="1" applyBorder="1" applyAlignment="1" applyProtection="1">
      <alignment horizontal="center" vertical="top" wrapText="1"/>
      <protection locked="0"/>
    </xf>
    <xf numFmtId="0" fontId="12" fillId="11" borderId="26" xfId="0" applyFont="1" applyFill="1" applyBorder="1" applyAlignment="1">
      <alignment horizontal="center" vertical="top" wrapText="1"/>
    </xf>
    <xf numFmtId="0" fontId="12" fillId="11" borderId="6" xfId="0" applyFont="1" applyFill="1" applyBorder="1" applyAlignment="1">
      <alignment horizontal="center" vertical="top" wrapText="1"/>
    </xf>
    <xf numFmtId="0" fontId="12" fillId="0" borderId="36" xfId="0" applyFont="1" applyBorder="1" applyAlignment="1">
      <alignment horizontal="center" vertical="top" wrapText="1"/>
    </xf>
    <xf numFmtId="0" fontId="12" fillId="0" borderId="17" xfId="0" applyFont="1" applyBorder="1" applyAlignment="1">
      <alignment horizontal="center" vertical="top" wrapText="1"/>
    </xf>
    <xf numFmtId="0" fontId="12" fillId="0" borderId="39" xfId="0" applyFont="1" applyBorder="1" applyAlignment="1">
      <alignment horizontal="center" vertical="top" wrapText="1"/>
    </xf>
    <xf numFmtId="0" fontId="34" fillId="0" borderId="32" xfId="0" applyFont="1" applyBorder="1" applyAlignment="1">
      <alignment horizontal="center" vertical="top" wrapText="1"/>
    </xf>
    <xf numFmtId="0" fontId="34" fillId="0" borderId="14" xfId="0" applyFont="1" applyBorder="1" applyAlignment="1">
      <alignment horizontal="center" vertical="top" wrapText="1"/>
    </xf>
    <xf numFmtId="0" fontId="34" fillId="0" borderId="22" xfId="0" applyFont="1" applyBorder="1" applyAlignment="1">
      <alignment horizontal="center" vertical="top" wrapText="1"/>
    </xf>
    <xf numFmtId="0" fontId="37" fillId="7" borderId="5" xfId="0" applyFont="1" applyFill="1" applyBorder="1" applyAlignment="1">
      <alignment horizontal="center" vertical="justify"/>
    </xf>
    <xf numFmtId="0" fontId="37" fillId="7" borderId="0" xfId="0" applyFont="1" applyFill="1" applyAlignment="1">
      <alignment horizontal="center" vertical="justify"/>
    </xf>
    <xf numFmtId="0" fontId="37" fillId="7" borderId="30" xfId="0" applyFont="1" applyFill="1" applyBorder="1" applyAlignment="1">
      <alignment horizontal="center" vertical="justify"/>
    </xf>
    <xf numFmtId="0" fontId="37" fillId="11" borderId="7" xfId="0" applyFont="1" applyFill="1" applyBorder="1" applyAlignment="1">
      <alignment horizontal="center" vertical="center"/>
    </xf>
    <xf numFmtId="0" fontId="37" fillId="11" borderId="31" xfId="0" applyFont="1" applyFill="1" applyBorder="1" applyAlignment="1">
      <alignment horizontal="center" vertical="center"/>
    </xf>
    <xf numFmtId="0" fontId="37" fillId="11" borderId="26" xfId="0" applyFont="1" applyFill="1" applyBorder="1" applyAlignment="1">
      <alignment horizontal="center" vertical="center"/>
    </xf>
    <xf numFmtId="0" fontId="37" fillId="11" borderId="52" xfId="0" applyFont="1" applyFill="1" applyBorder="1" applyAlignment="1">
      <alignment horizontal="center" vertical="center"/>
    </xf>
    <xf numFmtId="0" fontId="22" fillId="11" borderId="9" xfId="0" applyFont="1" applyFill="1" applyBorder="1" applyAlignment="1">
      <alignment horizontal="center" vertical="center" wrapText="1"/>
    </xf>
    <xf numFmtId="0" fontId="22" fillId="11" borderId="26" xfId="0" applyFont="1" applyFill="1" applyBorder="1" applyAlignment="1">
      <alignment horizontal="center" vertical="center" wrapText="1"/>
    </xf>
    <xf numFmtId="0" fontId="22" fillId="11" borderId="6" xfId="0" applyFont="1" applyFill="1" applyBorder="1" applyAlignment="1">
      <alignment horizontal="center" vertical="center" wrapText="1"/>
    </xf>
    <xf numFmtId="0" fontId="24" fillId="8" borderId="9" xfId="0" applyFont="1" applyFill="1" applyBorder="1" applyAlignment="1">
      <alignment horizontal="center" wrapText="1"/>
    </xf>
    <xf numFmtId="0" fontId="24" fillId="8" borderId="26" xfId="0" applyFont="1" applyFill="1" applyBorder="1" applyAlignment="1">
      <alignment horizontal="center" wrapText="1"/>
    </xf>
    <xf numFmtId="0" fontId="24" fillId="8" borderId="6" xfId="0" applyFont="1" applyFill="1" applyBorder="1" applyAlignment="1">
      <alignment horizontal="center" wrapText="1"/>
    </xf>
    <xf numFmtId="0" fontId="24" fillId="8" borderId="9" xfId="0" applyFont="1" applyFill="1" applyBorder="1" applyAlignment="1">
      <alignment horizontal="center"/>
    </xf>
    <xf numFmtId="0" fontId="24" fillId="8" borderId="6" xfId="0" applyFont="1" applyFill="1" applyBorder="1" applyAlignment="1">
      <alignment horizontal="center"/>
    </xf>
    <xf numFmtId="0" fontId="11" fillId="0" borderId="24" xfId="0" applyFont="1" applyBorder="1" applyAlignment="1">
      <alignment horizontal="center" vertical="top" wrapText="1"/>
    </xf>
    <xf numFmtId="0" fontId="11" fillId="0" borderId="15" xfId="0" applyFont="1" applyBorder="1" applyAlignment="1">
      <alignment horizontal="center" vertical="top" wrapText="1"/>
    </xf>
    <xf numFmtId="0" fontId="11" fillId="0" borderId="34" xfId="0" applyFont="1" applyBorder="1" applyAlignment="1">
      <alignment horizontal="center" vertical="top" wrapText="1"/>
    </xf>
    <xf numFmtId="0" fontId="11" fillId="0" borderId="2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34" xfId="0" applyFont="1" applyBorder="1" applyAlignment="1">
      <alignment horizontal="center" vertical="center" wrapText="1"/>
    </xf>
    <xf numFmtId="0" fontId="5" fillId="0" borderId="24" xfId="0" applyFont="1" applyBorder="1" applyAlignment="1">
      <alignment horizontal="center" vertical="center" wrapText="1"/>
    </xf>
    <xf numFmtId="0" fontId="0" fillId="0" borderId="15" xfId="0" applyBorder="1" applyAlignment="1">
      <alignment horizontal="center" vertical="center" wrapText="1"/>
    </xf>
    <xf numFmtId="0" fontId="0" fillId="0" borderId="34" xfId="0" applyBorder="1" applyAlignment="1">
      <alignment horizontal="center" vertical="center" wrapText="1"/>
    </xf>
    <xf numFmtId="0" fontId="0" fillId="0" borderId="24" xfId="0" applyBorder="1" applyAlignment="1">
      <alignment horizontal="center" vertical="center" wrapText="1"/>
    </xf>
    <xf numFmtId="0" fontId="12" fillId="0" borderId="33" xfId="0" applyFont="1" applyBorder="1" applyAlignment="1">
      <alignment horizontal="left" vertical="top" wrapText="1"/>
    </xf>
    <xf numFmtId="0" fontId="28" fillId="0" borderId="34" xfId="0" applyFont="1" applyBorder="1" applyAlignment="1">
      <alignment horizontal="center" vertical="top" wrapText="1"/>
    </xf>
    <xf numFmtId="0" fontId="12" fillId="0" borderId="34" xfId="0" applyFont="1" applyBorder="1" applyAlignment="1">
      <alignment horizontal="center" vertical="top" wrapText="1"/>
    </xf>
    <xf numFmtId="0" fontId="11" fillId="0" borderId="20" xfId="0" applyFont="1" applyBorder="1" applyAlignment="1">
      <alignment horizontal="left" vertical="top" wrapText="1"/>
    </xf>
    <xf numFmtId="0" fontId="11" fillId="0" borderId="22" xfId="0" applyFont="1" applyBorder="1" applyAlignment="1">
      <alignment horizontal="left" vertical="top" wrapText="1"/>
    </xf>
    <xf numFmtId="44" fontId="11" fillId="0" borderId="3" xfId="34" applyFont="1" applyBorder="1" applyAlignment="1">
      <alignment horizontal="left" vertical="top" wrapText="1"/>
    </xf>
    <xf numFmtId="44" fontId="11" fillId="0" borderId="38" xfId="34" applyFont="1" applyBorder="1" applyAlignment="1">
      <alignment horizontal="left" vertical="top" wrapText="1"/>
    </xf>
    <xf numFmtId="0" fontId="21" fillId="0" borderId="33" xfId="0" applyFont="1" applyBorder="1" applyAlignment="1">
      <alignment horizontal="left" vertical="top" wrapText="1"/>
    </xf>
    <xf numFmtId="0" fontId="21" fillId="0" borderId="15" xfId="0" applyFont="1" applyBorder="1" applyAlignment="1">
      <alignment horizontal="left" vertical="top" wrapText="1"/>
    </xf>
    <xf numFmtId="0" fontId="21" fillId="0" borderId="16" xfId="0" applyFont="1" applyBorder="1" applyAlignment="1">
      <alignment horizontal="left" vertical="top" wrapText="1"/>
    </xf>
    <xf numFmtId="0" fontId="30" fillId="0" borderId="33" xfId="0" applyFont="1" applyBorder="1" applyAlignment="1">
      <alignment horizontal="center" vertical="center" wrapText="1"/>
    </xf>
    <xf numFmtId="0" fontId="11" fillId="0" borderId="36" xfId="0" applyFont="1" applyBorder="1" applyAlignment="1">
      <alignment horizontal="left" vertical="top" wrapText="1"/>
    </xf>
    <xf numFmtId="0" fontId="11" fillId="0" borderId="32" xfId="0" applyFont="1" applyBorder="1" applyAlignment="1">
      <alignment horizontal="left" vertical="top" wrapText="1"/>
    </xf>
    <xf numFmtId="0" fontId="12" fillId="0" borderId="16" xfId="0" applyFont="1" applyBorder="1" applyAlignment="1">
      <alignment horizontal="left" vertical="top" wrapText="1"/>
    </xf>
    <xf numFmtId="0" fontId="29" fillId="0" borderId="8" xfId="0" applyFont="1" applyBorder="1" applyAlignment="1">
      <alignment horizontal="center" vertical="top" wrapText="1"/>
    </xf>
    <xf numFmtId="0" fontId="29" fillId="0" borderId="10" xfId="0" applyFont="1" applyBorder="1" applyAlignment="1">
      <alignment horizontal="center" vertical="top" wrapText="1"/>
    </xf>
    <xf numFmtId="0" fontId="29" fillId="0" borderId="20" xfId="0" applyFont="1" applyBorder="1" applyAlignment="1">
      <alignment horizontal="center" vertical="top" wrapText="1"/>
    </xf>
    <xf numFmtId="0" fontId="29" fillId="0" borderId="5"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32" xfId="0" applyFont="1" applyBorder="1" applyAlignment="1">
      <alignment horizontal="center" vertical="top" wrapText="1"/>
    </xf>
    <xf numFmtId="0" fontId="29" fillId="0" borderId="22" xfId="0" applyFont="1" applyBorder="1" applyAlignment="1">
      <alignment horizontal="center" vertical="top" wrapText="1"/>
    </xf>
    <xf numFmtId="0" fontId="28" fillId="0" borderId="34" xfId="0" applyFont="1" applyBorder="1" applyAlignment="1">
      <alignment horizontal="center" vertical="center" wrapText="1"/>
    </xf>
    <xf numFmtId="0" fontId="35" fillId="0" borderId="1" xfId="0" applyFont="1" applyBorder="1" applyAlignment="1">
      <alignment horizontal="right"/>
    </xf>
    <xf numFmtId="0" fontId="36" fillId="10" borderId="9" xfId="0" applyFont="1" applyFill="1" applyBorder="1" applyAlignment="1">
      <alignment horizontal="center" vertical="top"/>
    </xf>
    <xf numFmtId="0" fontId="36" fillId="10" borderId="26" xfId="0" applyFont="1" applyFill="1" applyBorder="1" applyAlignment="1">
      <alignment horizontal="center" vertical="top"/>
    </xf>
    <xf numFmtId="0" fontId="36" fillId="10" borderId="6" xfId="0" applyFont="1" applyFill="1" applyBorder="1" applyAlignment="1">
      <alignment horizontal="center" vertical="top"/>
    </xf>
    <xf numFmtId="44" fontId="35" fillId="10" borderId="1" xfId="34" applyFont="1" applyFill="1" applyBorder="1" applyAlignment="1">
      <alignment horizontal="right"/>
    </xf>
    <xf numFmtId="0" fontId="36" fillId="11" borderId="9" xfId="0" applyFont="1" applyFill="1" applyBorder="1" applyAlignment="1">
      <alignment horizontal="center" vertical="top"/>
    </xf>
    <xf numFmtId="0" fontId="36" fillId="11" borderId="26" xfId="0" applyFont="1" applyFill="1" applyBorder="1" applyAlignment="1">
      <alignment horizontal="center" vertical="top"/>
    </xf>
    <xf numFmtId="0" fontId="36" fillId="11" borderId="6" xfId="0" applyFont="1" applyFill="1" applyBorder="1" applyAlignment="1">
      <alignment horizontal="center" vertical="top"/>
    </xf>
    <xf numFmtId="44" fontId="35" fillId="11" borderId="1" xfId="34" applyFont="1" applyFill="1" applyBorder="1" applyAlignment="1">
      <alignment horizontal="right"/>
    </xf>
    <xf numFmtId="44" fontId="35" fillId="10" borderId="9" xfId="38" applyFont="1" applyFill="1" applyBorder="1" applyAlignment="1">
      <alignment horizontal="right"/>
    </xf>
    <xf numFmtId="44" fontId="35" fillId="10" borderId="6" xfId="38" applyFont="1" applyFill="1" applyBorder="1" applyAlignment="1">
      <alignment horizontal="right"/>
    </xf>
    <xf numFmtId="44" fontId="35" fillId="11" borderId="1" xfId="38" applyFont="1" applyFill="1" applyBorder="1" applyAlignment="1">
      <alignment horizontal="right"/>
    </xf>
    <xf numFmtId="0" fontId="12" fillId="0" borderId="33" xfId="0" applyFont="1" applyBorder="1" applyAlignment="1">
      <alignment horizontal="center" vertical="top" wrapText="1"/>
    </xf>
    <xf numFmtId="0" fontId="11" fillId="0" borderId="20" xfId="0" applyFont="1" applyBorder="1" applyAlignment="1">
      <alignment horizontal="center" vertical="top" wrapText="1"/>
    </xf>
    <xf numFmtId="44" fontId="11" fillId="0" borderId="3" xfId="38" applyFont="1" applyBorder="1" applyAlignment="1">
      <alignment horizontal="left" vertical="top" wrapText="1"/>
    </xf>
    <xf numFmtId="44" fontId="11" fillId="0" borderId="38" xfId="38" applyFont="1" applyBorder="1" applyAlignment="1">
      <alignment horizontal="left" vertical="top" wrapText="1"/>
    </xf>
    <xf numFmtId="0" fontId="21" fillId="0" borderId="33" xfId="0" applyFont="1" applyBorder="1" applyAlignment="1">
      <alignment horizontal="center" vertical="top" wrapText="1"/>
    </xf>
    <xf numFmtId="0" fontId="11" fillId="0" borderId="36" xfId="0" applyFont="1" applyBorder="1" applyAlignment="1">
      <alignment horizontal="center" vertical="top" wrapText="1"/>
    </xf>
    <xf numFmtId="0" fontId="22" fillId="11" borderId="1" xfId="0" applyFont="1" applyFill="1" applyBorder="1" applyAlignment="1">
      <alignment horizontal="center" vertical="center" wrapText="1"/>
    </xf>
    <xf numFmtId="0" fontId="6" fillId="12" borderId="8" xfId="0" applyFont="1" applyFill="1" applyBorder="1" applyAlignment="1" applyProtection="1">
      <alignment horizontal="center" vertical="top" wrapText="1"/>
      <protection locked="0"/>
    </xf>
    <xf numFmtId="0" fontId="6" fillId="12" borderId="7" xfId="0" applyFont="1" applyFill="1" applyBorder="1" applyAlignment="1" applyProtection="1">
      <alignment horizontal="center" vertical="top" wrapText="1"/>
      <protection locked="0"/>
    </xf>
    <xf numFmtId="0" fontId="6" fillId="12" borderId="45" xfId="0" applyFont="1" applyFill="1" applyBorder="1" applyAlignment="1" applyProtection="1">
      <alignment horizontal="center" vertical="top" wrapText="1"/>
      <protection locked="0"/>
    </xf>
    <xf numFmtId="0" fontId="37" fillId="11" borderId="9" xfId="0" applyFont="1" applyFill="1" applyBorder="1" applyAlignment="1">
      <alignment horizontal="center" vertical="center"/>
    </xf>
    <xf numFmtId="0" fontId="24" fillId="8" borderId="8" xfId="0" applyFont="1" applyFill="1" applyBorder="1" applyAlignment="1">
      <alignment horizontal="center" wrapText="1"/>
    </xf>
    <xf numFmtId="0" fontId="24" fillId="8" borderId="10" xfId="0" applyFont="1" applyFill="1" applyBorder="1" applyAlignment="1">
      <alignment horizontal="left" wrapText="1"/>
    </xf>
    <xf numFmtId="0" fontId="24" fillId="8" borderId="20" xfId="0" applyFont="1" applyFill="1" applyBorder="1" applyAlignment="1">
      <alignment horizontal="left" wrapText="1"/>
    </xf>
    <xf numFmtId="0" fontId="24" fillId="8" borderId="8" xfId="0" applyFont="1" applyFill="1" applyBorder="1" applyAlignment="1">
      <alignment horizontal="center"/>
    </xf>
    <xf numFmtId="0" fontId="24" fillId="8" borderId="20" xfId="0" applyFont="1" applyFill="1" applyBorder="1" applyAlignment="1">
      <alignment horizontal="right"/>
    </xf>
    <xf numFmtId="0" fontId="21" fillId="0" borderId="1" xfId="0" applyFont="1" applyBorder="1" applyAlignment="1">
      <alignment horizontal="center" vertical="top" wrapText="1"/>
    </xf>
    <xf numFmtId="0" fontId="21" fillId="0" borderId="1" xfId="0" applyFont="1" applyBorder="1" applyAlignment="1">
      <alignment horizontal="left" vertical="top" wrapText="1"/>
    </xf>
    <xf numFmtId="0" fontId="6" fillId="12" borderId="30" xfId="0" applyFont="1" applyFill="1" applyBorder="1" applyAlignment="1" applyProtection="1">
      <alignment horizontal="center" vertical="top" wrapText="1"/>
      <protection locked="0"/>
    </xf>
    <xf numFmtId="0" fontId="6" fillId="12" borderId="43" xfId="0" applyFont="1" applyFill="1" applyBorder="1" applyAlignment="1" applyProtection="1">
      <alignment horizontal="center" vertical="top" wrapText="1"/>
      <protection locked="0"/>
    </xf>
    <xf numFmtId="0" fontId="37" fillId="11" borderId="5" xfId="0" applyFont="1" applyFill="1" applyBorder="1" applyAlignment="1">
      <alignment horizontal="center" vertical="center"/>
    </xf>
    <xf numFmtId="0" fontId="37" fillId="11" borderId="0" xfId="0" applyFont="1" applyFill="1" applyAlignment="1">
      <alignment horizontal="center" vertical="center"/>
    </xf>
    <xf numFmtId="0" fontId="37" fillId="11" borderId="54" xfId="0" applyFont="1" applyFill="1" applyBorder="1" applyAlignment="1">
      <alignment horizontal="center" vertical="center"/>
    </xf>
    <xf numFmtId="0" fontId="37" fillId="11" borderId="6" xfId="0" applyFont="1" applyFill="1" applyBorder="1" applyAlignment="1">
      <alignment horizontal="center" vertical="center"/>
    </xf>
    <xf numFmtId="0" fontId="0" fillId="0" borderId="1" xfId="0" applyBorder="1" applyAlignment="1">
      <alignment horizontal="center" vertical="center" wrapText="1"/>
    </xf>
    <xf numFmtId="0" fontId="12" fillId="0" borderId="1" xfId="0" applyFont="1" applyBorder="1" applyAlignment="1">
      <alignment horizontal="center" vertical="top" wrapText="1"/>
    </xf>
    <xf numFmtId="0" fontId="34" fillId="0" borderId="1" xfId="0" applyFont="1" applyBorder="1" applyAlignment="1">
      <alignment horizontal="center" vertical="top" wrapText="1"/>
    </xf>
    <xf numFmtId="0" fontId="11" fillId="0" borderId="1" xfId="0" applyFont="1" applyBorder="1" applyAlignment="1">
      <alignment horizontal="center" vertical="top" wrapText="1"/>
    </xf>
    <xf numFmtId="0" fontId="1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11" fillId="0" borderId="1" xfId="0" applyFont="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44" fontId="11" fillId="0" borderId="1" xfId="37" applyFont="1" applyBorder="1" applyAlignment="1">
      <alignment horizontal="left" vertical="top" wrapText="1"/>
    </xf>
    <xf numFmtId="44" fontId="35" fillId="11" borderId="1" xfId="37" applyFont="1" applyFill="1" applyBorder="1" applyAlignment="1">
      <alignment horizontal="right"/>
    </xf>
    <xf numFmtId="0" fontId="37" fillId="11" borderId="1" xfId="0" applyFont="1" applyFill="1" applyBorder="1" applyAlignment="1">
      <alignment horizontal="center" vertical="center"/>
    </xf>
    <xf numFmtId="0" fontId="37" fillId="11" borderId="4" xfId="0" applyFont="1" applyFill="1" applyBorder="1" applyAlignment="1">
      <alignment horizontal="center" vertical="center"/>
    </xf>
    <xf numFmtId="0" fontId="36" fillId="12" borderId="9" xfId="0" applyFont="1" applyFill="1" applyBorder="1" applyAlignment="1">
      <alignment horizontal="center" vertical="center"/>
    </xf>
    <xf numFmtId="0" fontId="36" fillId="12" borderId="26" xfId="0" applyFont="1" applyFill="1" applyBorder="1" applyAlignment="1">
      <alignment horizontal="left" vertical="center"/>
    </xf>
    <xf numFmtId="0" fontId="36" fillId="12" borderId="6" xfId="0" applyFont="1" applyFill="1" applyBorder="1" applyAlignment="1">
      <alignment horizontal="left" vertical="center"/>
    </xf>
    <xf numFmtId="0" fontId="12" fillId="0" borderId="5" xfId="0" applyFont="1" applyBorder="1" applyAlignment="1">
      <alignment horizontal="center" vertical="top" wrapText="1"/>
    </xf>
    <xf numFmtId="0" fontId="12" fillId="0" borderId="0" xfId="0" applyFont="1" applyAlignment="1">
      <alignment horizontal="center" vertical="top" wrapText="1"/>
    </xf>
    <xf numFmtId="0" fontId="12" fillId="0" borderId="30" xfId="0" applyFont="1" applyBorder="1" applyAlignment="1">
      <alignment horizontal="center" vertical="top"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39" xfId="0" applyBorder="1" applyAlignment="1">
      <alignment horizontal="center" vertical="center" wrapText="1"/>
    </xf>
    <xf numFmtId="0" fontId="0" fillId="0" borderId="9" xfId="0" applyBorder="1" applyAlignment="1">
      <alignment horizontal="center" vertical="center" wrapText="1"/>
    </xf>
    <xf numFmtId="0" fontId="0" fillId="0" borderId="26" xfId="0" applyBorder="1" applyAlignment="1">
      <alignment horizontal="center" vertical="center" wrapText="1"/>
    </xf>
    <xf numFmtId="0" fontId="0" fillId="0" borderId="6" xfId="0" applyBorder="1" applyAlignment="1">
      <alignment horizontal="center" vertical="center" wrapText="1"/>
    </xf>
    <xf numFmtId="0" fontId="30" fillId="0" borderId="36"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18" xfId="0" applyFont="1" applyBorder="1" applyAlignment="1">
      <alignment horizontal="center" vertical="center" wrapText="1"/>
    </xf>
    <xf numFmtId="0" fontId="6" fillId="12" borderId="20" xfId="0" applyFont="1" applyFill="1" applyBorder="1" applyAlignment="1" applyProtection="1">
      <alignment horizontal="center" vertical="top" wrapText="1"/>
      <protection locked="0"/>
    </xf>
    <xf numFmtId="0" fontId="37" fillId="7" borderId="9" xfId="0" applyFont="1" applyFill="1" applyBorder="1" applyAlignment="1">
      <alignment horizontal="center" vertical="justify"/>
    </xf>
    <xf numFmtId="0" fontId="37" fillId="7" borderId="26" xfId="0" applyFont="1" applyFill="1" applyBorder="1" applyAlignment="1">
      <alignment horizontal="center" vertical="justify"/>
    </xf>
    <xf numFmtId="0" fontId="37" fillId="7" borderId="6" xfId="0" applyFont="1" applyFill="1" applyBorder="1" applyAlignment="1">
      <alignment horizontal="center" vertical="justify"/>
    </xf>
    <xf numFmtId="0" fontId="24" fillId="8" borderId="5" xfId="0" applyFont="1" applyFill="1" applyBorder="1" applyAlignment="1">
      <alignment horizontal="center" wrapText="1"/>
    </xf>
    <xf numFmtId="0" fontId="24" fillId="8" borderId="0" xfId="0" applyFont="1" applyFill="1" applyAlignment="1">
      <alignment horizontal="left" wrapText="1"/>
    </xf>
    <xf numFmtId="0" fontId="24" fillId="8" borderId="30" xfId="0" applyFont="1" applyFill="1" applyBorder="1" applyAlignment="1">
      <alignment horizontal="left" wrapText="1"/>
    </xf>
    <xf numFmtId="0" fontId="24" fillId="8" borderId="5" xfId="0" applyFont="1" applyFill="1" applyBorder="1" applyAlignment="1">
      <alignment horizontal="center"/>
    </xf>
    <xf numFmtId="0" fontId="24" fillId="8" borderId="30" xfId="0" applyFont="1" applyFill="1" applyBorder="1" applyAlignment="1">
      <alignment horizontal="right"/>
    </xf>
    <xf numFmtId="0" fontId="36" fillId="0" borderId="1" xfId="0" applyFont="1" applyBorder="1" applyAlignment="1">
      <alignment horizontal="left" vertical="top"/>
    </xf>
    <xf numFmtId="44" fontId="36" fillId="0" borderId="1" xfId="0" applyNumberFormat="1" applyFont="1" applyBorder="1" applyAlignment="1">
      <alignment horizontal="right"/>
    </xf>
    <xf numFmtId="0" fontId="36" fillId="0" borderId="1" xfId="0" applyFont="1" applyBorder="1" applyAlignment="1">
      <alignment horizontal="right"/>
    </xf>
    <xf numFmtId="44" fontId="35" fillId="0" borderId="9" xfId="0" applyNumberFormat="1" applyFont="1" applyBorder="1" applyAlignment="1">
      <alignment horizontal="right"/>
    </xf>
    <xf numFmtId="44" fontId="35" fillId="0" borderId="6" xfId="0" applyNumberFormat="1" applyFont="1" applyBorder="1" applyAlignment="1">
      <alignment horizontal="right"/>
    </xf>
    <xf numFmtId="0" fontId="22" fillId="11" borderId="3" xfId="0" applyFont="1" applyFill="1" applyBorder="1" applyAlignment="1">
      <alignment horizontal="center" vertical="center" wrapText="1"/>
    </xf>
    <xf numFmtId="0" fontId="30" fillId="0" borderId="66" xfId="0" applyFont="1" applyBorder="1" applyAlignment="1">
      <alignment horizontal="center" vertical="center" wrapText="1"/>
    </xf>
    <xf numFmtId="0" fontId="11" fillId="0" borderId="65" xfId="0" applyFont="1" applyBorder="1" applyAlignment="1">
      <alignment horizontal="center" vertical="top" wrapText="1"/>
    </xf>
    <xf numFmtId="0" fontId="11" fillId="0" borderId="63" xfId="0" applyFont="1" applyBorder="1" applyAlignment="1">
      <alignment horizontal="left" vertical="top" wrapText="1"/>
    </xf>
    <xf numFmtId="0" fontId="12" fillId="0" borderId="66" xfId="0" applyFont="1" applyBorder="1" applyAlignment="1">
      <alignment horizontal="center" vertical="top" wrapText="1"/>
    </xf>
    <xf numFmtId="0" fontId="12" fillId="0" borderId="65" xfId="0" applyFont="1" applyBorder="1" applyAlignment="1">
      <alignment horizontal="center" vertical="top" wrapText="1"/>
    </xf>
    <xf numFmtId="0" fontId="12" fillId="0" borderId="64" xfId="0" applyFont="1" applyBorder="1" applyAlignment="1">
      <alignment horizontal="center" vertical="top" wrapText="1"/>
    </xf>
    <xf numFmtId="0" fontId="34" fillId="0" borderId="63" xfId="0" applyFont="1" applyBorder="1" applyAlignment="1">
      <alignment horizontal="center" vertical="top" wrapText="1"/>
    </xf>
    <xf numFmtId="0" fontId="34" fillId="0" borderId="62" xfId="0" applyFont="1" applyBorder="1" applyAlignment="1">
      <alignment horizontal="center" vertical="top" wrapText="1"/>
    </xf>
    <xf numFmtId="0" fontId="28" fillId="0" borderId="61" xfId="0" applyFont="1" applyBorder="1" applyAlignment="1">
      <alignment horizontal="center" vertical="top" wrapText="1"/>
    </xf>
    <xf numFmtId="0" fontId="0" fillId="0" borderId="60" xfId="0" applyBorder="1" applyAlignment="1">
      <alignment horizontal="center" vertical="center" wrapText="1"/>
    </xf>
    <xf numFmtId="0" fontId="11" fillId="0" borderId="61" xfId="0" applyFont="1" applyBorder="1" applyAlignment="1">
      <alignment horizontal="center" vertical="top" wrapText="1"/>
    </xf>
    <xf numFmtId="0" fontId="11" fillId="0" borderId="61" xfId="0" applyFont="1" applyBorder="1" applyAlignment="1">
      <alignment horizontal="center" vertical="center" wrapText="1"/>
    </xf>
    <xf numFmtId="0" fontId="0" fillId="0" borderId="61" xfId="0" applyBorder="1" applyAlignment="1">
      <alignment horizontal="center" vertical="center" wrapText="1"/>
    </xf>
    <xf numFmtId="0" fontId="29" fillId="0" borderId="70" xfId="0" applyFont="1" applyBorder="1" applyAlignment="1">
      <alignment horizontal="center" vertical="top" wrapText="1"/>
    </xf>
    <xf numFmtId="0" fontId="29" fillId="0" borderId="69" xfId="0" applyFont="1" applyBorder="1" applyAlignment="1">
      <alignment horizontal="center" vertical="top" wrapText="1"/>
    </xf>
    <xf numFmtId="0" fontId="29" fillId="0" borderId="68" xfId="0" applyFont="1" applyBorder="1" applyAlignment="1">
      <alignment horizontal="center" vertical="top" wrapText="1"/>
    </xf>
    <xf numFmtId="0" fontId="29" fillId="0" borderId="67" xfId="0" applyFont="1" applyBorder="1" applyAlignment="1">
      <alignment horizontal="center" vertical="center" wrapText="1"/>
    </xf>
    <xf numFmtId="0" fontId="29" fillId="0" borderId="64" xfId="0" applyFont="1" applyBorder="1" applyAlignment="1">
      <alignment horizontal="center" vertical="center" wrapText="1"/>
    </xf>
    <xf numFmtId="0" fontId="29" fillId="0" borderId="63" xfId="0" applyFont="1" applyBorder="1" applyAlignment="1">
      <alignment horizontal="center" vertical="top" wrapText="1"/>
    </xf>
    <xf numFmtId="0" fontId="29" fillId="0" borderId="62" xfId="0" applyFont="1" applyBorder="1" applyAlignment="1">
      <alignment horizontal="center" vertical="top" wrapText="1"/>
    </xf>
    <xf numFmtId="0" fontId="28" fillId="0" borderId="61" xfId="0" applyFont="1" applyBorder="1" applyAlignment="1">
      <alignment horizontal="center" vertical="center" wrapText="1"/>
    </xf>
    <xf numFmtId="0" fontId="12" fillId="0" borderId="61" xfId="0" applyFont="1" applyBorder="1" applyAlignment="1">
      <alignment horizontal="center" vertical="top" wrapText="1"/>
    </xf>
    <xf numFmtId="0" fontId="21" fillId="0" borderId="66" xfId="0" applyFont="1" applyBorder="1" applyAlignment="1">
      <alignment horizontal="center" vertical="top" wrapText="1"/>
    </xf>
    <xf numFmtId="0" fontId="37" fillId="11" borderId="56" xfId="0" applyFont="1" applyFill="1" applyBorder="1" applyAlignment="1">
      <alignment horizontal="center" vertical="center"/>
    </xf>
    <xf numFmtId="0" fontId="26" fillId="11" borderId="9" xfId="0" applyFont="1" applyFill="1" applyBorder="1" applyAlignment="1">
      <alignment horizontal="center" vertical="center"/>
    </xf>
    <xf numFmtId="0" fontId="26" fillId="11" borderId="26" xfId="0" applyFont="1" applyFill="1" applyBorder="1" applyAlignment="1">
      <alignment horizontal="center" vertical="center"/>
    </xf>
    <xf numFmtId="0" fontId="26" fillId="11" borderId="6" xfId="0" applyFont="1" applyFill="1" applyBorder="1" applyAlignment="1">
      <alignment horizontal="center" vertical="center"/>
    </xf>
  </cellXfs>
  <cellStyles count="44">
    <cellStyle name="BP/1" xfId="1"/>
    <cellStyle name="BP/2" xfId="2"/>
    <cellStyle name="BP/3" xfId="3"/>
    <cellStyle name="BP/4" xfId="4"/>
    <cellStyle name="BP/5" xfId="5"/>
    <cellStyle name="BP/6" xfId="6"/>
    <cellStyle name="BP/7" xfId="7"/>
    <cellStyle name="Euro" xfId="8"/>
    <cellStyle name="Euro 2" xfId="9"/>
    <cellStyle name="Milliers" xfId="33" builtinId="3"/>
    <cellStyle name="Milliers 2" xfId="10"/>
    <cellStyle name="Milliers 3" xfId="11"/>
    <cellStyle name="Milliers 3 2" xfId="12"/>
    <cellStyle name="Milliers 3 2 2" xfId="31"/>
    <cellStyle name="Milliers 3 3" xfId="30"/>
    <cellStyle name="Milliers 4" xfId="39"/>
    <cellStyle name="Monétaire" xfId="34" builtinId="4"/>
    <cellStyle name="Monétaire 2" xfId="37"/>
    <cellStyle name="Monétaire 3" xfId="38"/>
    <cellStyle name="Monétaire 5" xfId="40"/>
    <cellStyle name="Monétaire 5 2" xfId="41"/>
    <cellStyle name="Monétaire 6" xfId="42"/>
    <cellStyle name="Normal" xfId="0" builtinId="0"/>
    <cellStyle name="Normal 15" xfId="13"/>
    <cellStyle name="Normal 15 2" xfId="32"/>
    <cellStyle name="Normal 15 2 2" xfId="36"/>
    <cellStyle name="Normal 15 3" xfId="35"/>
    <cellStyle name="Normal 17" xfId="14"/>
    <cellStyle name="Normal 2" xfId="15"/>
    <cellStyle name="Normal 2 2" xfId="16"/>
    <cellStyle name="Normal 2 3" xfId="17"/>
    <cellStyle name="Normal 2 4" xfId="18"/>
    <cellStyle name="Normal 2 5" xfId="19"/>
    <cellStyle name="Normal 2 6" xfId="20"/>
    <cellStyle name="Normal 2 6 2" xfId="21"/>
    <cellStyle name="Normal 2 7" xfId="22"/>
    <cellStyle name="Normal 27" xfId="23"/>
    <cellStyle name="Normal 3" xfId="43"/>
    <cellStyle name="Normal 3 2" xfId="24"/>
    <cellStyle name="Normal 4 2" xfId="25"/>
    <cellStyle name="prix/BP" xfId="26"/>
    <cellStyle name="Quantité/BP" xfId="27"/>
    <cellStyle name="Style 2" xfId="28"/>
    <cellStyle name="Unité/BP" xfId="2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_rels/drawing7.xml.rels><?xml version="1.0" encoding="UTF-8" standalone="yes"?>
<Relationships xmlns="http://schemas.openxmlformats.org/package/2006/relationships"><Relationship Id="rId1" Type="http://schemas.openxmlformats.org/officeDocument/2006/relationships/image" Target="../media/image2.jpg"/></Relationships>
</file>

<file path=xl/drawings/_rels/drawing8.xml.rels><?xml version="1.0" encoding="UTF-8" standalone="yes"?>
<Relationships xmlns="http://schemas.openxmlformats.org/package/2006/relationships"><Relationship Id="rId1" Type="http://schemas.openxmlformats.org/officeDocument/2006/relationships/image" Target="../media/image2.jpg"/></Relationships>
</file>

<file path=xl/drawings/_rels/drawing9.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2608505</xdr:colOff>
      <xdr:row>4</xdr:row>
      <xdr:rowOff>9334</xdr:rowOff>
    </xdr:from>
    <xdr:to>
      <xdr:col>2</xdr:col>
      <xdr:colOff>3450770</xdr:colOff>
      <xdr:row>4</xdr:row>
      <xdr:rowOff>897255</xdr:rowOff>
    </xdr:to>
    <xdr:pic>
      <xdr:nvPicPr>
        <xdr:cNvPr id="2" name="Image 1">
          <a:extLst>
            <a:ext uri="{FF2B5EF4-FFF2-40B4-BE49-F238E27FC236}">
              <a16:creationId xmlns:a16="http://schemas.microsoft.com/office/drawing/2014/main" id="{2E0DB5C9-6304-4B35-BDC3-B8ECAFAAB60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41040" y="3297364"/>
          <a:ext cx="834645" cy="882206"/>
        </a:xfrm>
        <a:prstGeom prst="rect">
          <a:avLst/>
        </a:prstGeom>
      </xdr:spPr>
    </xdr:pic>
    <xdr:clientData/>
  </xdr:twoCellAnchor>
  <xdr:twoCellAnchor editAs="oneCell">
    <xdr:from>
      <xdr:col>2</xdr:col>
      <xdr:colOff>2315231</xdr:colOff>
      <xdr:row>3</xdr:row>
      <xdr:rowOff>27214</xdr:rowOff>
    </xdr:from>
    <xdr:to>
      <xdr:col>2</xdr:col>
      <xdr:colOff>3640999</xdr:colOff>
      <xdr:row>3</xdr:row>
      <xdr:rowOff>609600</xdr:rowOff>
    </xdr:to>
    <xdr:pic>
      <xdr:nvPicPr>
        <xdr:cNvPr id="3" name="Image 2">
          <a:extLst>
            <a:ext uri="{FF2B5EF4-FFF2-40B4-BE49-F238E27FC236}">
              <a16:creationId xmlns:a16="http://schemas.microsoft.com/office/drawing/2014/main" id="{D9F6C92C-B146-495D-9D5A-B8DF5B10854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42051" y="2616109"/>
          <a:ext cx="1323863" cy="58429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C9B2B5CA-B850-4EC9-991B-C0FF7EB1FF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7673" cy="584291"/>
    <xdr:pic>
      <xdr:nvPicPr>
        <xdr:cNvPr id="3" name="Image 2">
          <a:extLst>
            <a:ext uri="{FF2B5EF4-FFF2-40B4-BE49-F238E27FC236}">
              <a16:creationId xmlns:a16="http://schemas.microsoft.com/office/drawing/2014/main" id="{D0103A87-33E1-4E4B-80D4-40FBCB9F3A6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7673" cy="58429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2315231</xdr:colOff>
      <xdr:row>4</xdr:row>
      <xdr:rowOff>27214</xdr:rowOff>
    </xdr:from>
    <xdr:to>
      <xdr:col>2</xdr:col>
      <xdr:colOff>3637189</xdr:colOff>
      <xdr:row>4</xdr:row>
      <xdr:rowOff>609600</xdr:rowOff>
    </xdr:to>
    <xdr:pic>
      <xdr:nvPicPr>
        <xdr:cNvPr id="3" name="Image 2">
          <a:extLst>
            <a:ext uri="{FF2B5EF4-FFF2-40B4-BE49-F238E27FC236}">
              <a16:creationId xmlns:a16="http://schemas.microsoft.com/office/drawing/2014/main" id="{CD2C78E1-13F7-44A4-85AA-6912421689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49671" y="3989614"/>
          <a:ext cx="1331483" cy="5823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365BD196-AE2A-4E6B-80E6-3132CF54A5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7673" cy="584291"/>
    <xdr:pic>
      <xdr:nvPicPr>
        <xdr:cNvPr id="3" name="Image 2">
          <a:extLst>
            <a:ext uri="{FF2B5EF4-FFF2-40B4-BE49-F238E27FC236}">
              <a16:creationId xmlns:a16="http://schemas.microsoft.com/office/drawing/2014/main" id="{DF9EF15A-E1F1-4449-86AB-ABA3200172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7673" cy="584291"/>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1BFC3E27-D699-434C-94BB-2C2411C097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7673" cy="584291"/>
    <xdr:pic>
      <xdr:nvPicPr>
        <xdr:cNvPr id="3" name="Image 2">
          <a:extLst>
            <a:ext uri="{FF2B5EF4-FFF2-40B4-BE49-F238E27FC236}">
              <a16:creationId xmlns:a16="http://schemas.microsoft.com/office/drawing/2014/main" id="{868C6375-25D8-4611-BDF8-50FAA9FB13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7673" cy="584291"/>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3863" cy="584291"/>
    <xdr:pic>
      <xdr:nvPicPr>
        <xdr:cNvPr id="3" name="Image 2">
          <a:extLst>
            <a:ext uri="{FF2B5EF4-FFF2-40B4-BE49-F238E27FC236}">
              <a16:creationId xmlns:a16="http://schemas.microsoft.com/office/drawing/2014/main" id="{28B66635-F5CF-4317-8C31-7D7A0205E7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3863" cy="584291"/>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7673" cy="584291"/>
    <xdr:pic>
      <xdr:nvPicPr>
        <xdr:cNvPr id="3" name="Image 2">
          <a:extLst>
            <a:ext uri="{FF2B5EF4-FFF2-40B4-BE49-F238E27FC236}">
              <a16:creationId xmlns:a16="http://schemas.microsoft.com/office/drawing/2014/main" id="{A4746E96-7338-4665-A3AB-F3244D6B3F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7673" cy="584291"/>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2</xdr:col>
      <xdr:colOff>2315231</xdr:colOff>
      <xdr:row>4</xdr:row>
      <xdr:rowOff>27214</xdr:rowOff>
    </xdr:from>
    <xdr:ext cx="1327673" cy="584291"/>
    <xdr:pic>
      <xdr:nvPicPr>
        <xdr:cNvPr id="3" name="Image 2">
          <a:extLst>
            <a:ext uri="{FF2B5EF4-FFF2-40B4-BE49-F238E27FC236}">
              <a16:creationId xmlns:a16="http://schemas.microsoft.com/office/drawing/2014/main" id="{4C386A4D-0CC0-42D8-8427-105FEB6C33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41901" y="711109"/>
          <a:ext cx="1327673" cy="584291"/>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
  <sheetViews>
    <sheetView view="pageBreakPreview" topLeftCell="A7" zoomScaleNormal="100" zoomScaleSheetLayoutView="100" workbookViewId="0">
      <selection activeCell="F25" sqref="F25:G25"/>
    </sheetView>
  </sheetViews>
  <sheetFormatPr baseColWidth="10" defaultColWidth="11.453125" defaultRowHeight="15.5"/>
  <cols>
    <col min="1" max="1" width="11.453125" style="13"/>
    <col min="2" max="2" width="6.54296875" style="366" customWidth="1"/>
    <col min="3" max="3" width="62.36328125" style="365" customWidth="1"/>
    <col min="4" max="4" width="3.90625" style="364" customWidth="1"/>
    <col min="5" max="5" width="20.90625" style="363" customWidth="1"/>
    <col min="6" max="6" width="20.453125" style="362" customWidth="1"/>
    <col min="7" max="7" width="24.36328125" style="361" bestFit="1" customWidth="1"/>
    <col min="8" max="16384" width="11.453125" style="13"/>
  </cols>
  <sheetData>
    <row r="1" spans="1:8" s="29" customFormat="1" ht="39" customHeight="1">
      <c r="A1" s="28"/>
      <c r="B1" s="752" t="s">
        <v>79</v>
      </c>
      <c r="C1" s="753"/>
      <c r="D1" s="753"/>
      <c r="E1" s="753"/>
      <c r="F1" s="753"/>
      <c r="G1" s="754"/>
    </row>
    <row r="2" spans="1:8" s="29" customFormat="1" ht="129.65" customHeight="1">
      <c r="A2" s="30"/>
      <c r="B2" s="755" t="s">
        <v>560</v>
      </c>
      <c r="C2" s="756"/>
      <c r="D2" s="756"/>
      <c r="E2" s="756"/>
      <c r="F2" s="756"/>
      <c r="G2" s="757"/>
    </row>
    <row r="3" spans="1:8" s="29" customFormat="1" ht="35.9" customHeight="1">
      <c r="A3" s="30"/>
      <c r="B3" s="758"/>
      <c r="C3" s="759"/>
      <c r="D3" s="759"/>
      <c r="E3" s="759"/>
      <c r="F3" s="759"/>
      <c r="G3" s="760"/>
    </row>
    <row r="4" spans="1:8" s="29" customFormat="1" ht="54.65" customHeight="1">
      <c r="A4" s="30"/>
      <c r="B4" s="761" t="s">
        <v>21</v>
      </c>
      <c r="C4" s="762"/>
      <c r="D4" s="763" t="s">
        <v>22</v>
      </c>
      <c r="E4" s="763"/>
      <c r="F4" s="763"/>
      <c r="G4" s="764"/>
    </row>
    <row r="5" spans="1:8" s="29" customFormat="1" ht="77" customHeight="1">
      <c r="A5" s="30"/>
      <c r="B5" s="761" t="s">
        <v>23</v>
      </c>
      <c r="C5" s="762"/>
      <c r="D5" s="765" t="s">
        <v>24</v>
      </c>
      <c r="E5" s="765"/>
      <c r="F5" s="765"/>
      <c r="G5" s="766"/>
    </row>
    <row r="6" spans="1:8" s="29" customFormat="1" ht="52.4" customHeight="1">
      <c r="A6" s="30"/>
      <c r="B6" s="761" t="s">
        <v>25</v>
      </c>
      <c r="C6" s="762"/>
      <c r="D6" s="767"/>
      <c r="E6" s="767"/>
      <c r="F6" s="767"/>
      <c r="G6" s="768"/>
    </row>
    <row r="7" spans="1:8" s="29" customFormat="1" ht="52.65" customHeight="1">
      <c r="A7" s="30"/>
      <c r="B7" s="769" t="s">
        <v>26</v>
      </c>
      <c r="C7" s="770"/>
      <c r="D7" s="770"/>
      <c r="E7" s="770"/>
      <c r="F7" s="771"/>
      <c r="G7" s="643" t="s">
        <v>45</v>
      </c>
    </row>
    <row r="8" spans="1:8" s="29" customFormat="1" ht="27" customHeight="1">
      <c r="A8" s="30"/>
      <c r="B8" s="772"/>
      <c r="C8" s="773"/>
      <c r="D8" s="774"/>
      <c r="E8" s="31" t="s">
        <v>27</v>
      </c>
      <c r="F8" s="32" t="s">
        <v>28</v>
      </c>
      <c r="G8" s="644" t="s">
        <v>29</v>
      </c>
    </row>
    <row r="9" spans="1:8" s="29" customFormat="1" ht="13.25" customHeight="1">
      <c r="A9" s="30"/>
      <c r="B9" s="775"/>
      <c r="C9" s="776"/>
      <c r="D9" s="776"/>
      <c r="E9" s="33" t="s">
        <v>20</v>
      </c>
      <c r="F9" s="33" t="s">
        <v>44</v>
      </c>
      <c r="G9" s="645"/>
      <c r="H9" s="34"/>
    </row>
    <row r="10" spans="1:8" s="38" customFormat="1" ht="14">
      <c r="A10" s="30"/>
      <c r="B10" s="646"/>
      <c r="D10" s="90"/>
      <c r="G10" s="647"/>
    </row>
    <row r="11" spans="1:8" s="38" customFormat="1" ht="17.5">
      <c r="A11" s="30"/>
      <c r="B11" s="777" t="s">
        <v>40</v>
      </c>
      <c r="C11" s="778"/>
      <c r="D11" s="778"/>
      <c r="E11" s="778"/>
      <c r="F11" s="778"/>
      <c r="G11" s="779"/>
    </row>
    <row r="12" spans="1:8" s="38" customFormat="1" ht="15.65" customHeight="1">
      <c r="A12" s="30"/>
      <c r="B12" s="648" t="s">
        <v>0</v>
      </c>
      <c r="C12" s="749" t="s">
        <v>41</v>
      </c>
      <c r="D12" s="749"/>
      <c r="E12" s="749"/>
      <c r="F12" s="750" t="s">
        <v>42</v>
      </c>
      <c r="G12" s="751"/>
    </row>
    <row r="13" spans="1:8" s="38" customFormat="1" ht="14">
      <c r="B13" s="649" t="s">
        <v>561</v>
      </c>
      <c r="C13" s="747" t="str">
        <f>'2a1'!B2</f>
        <v xml:space="preserve">BATIMENT DU BUREAU DE L’IMMIGRATION                                                    </v>
      </c>
      <c r="D13" s="747"/>
      <c r="E13" s="747"/>
      <c r="F13" s="745">
        <f>'2a1'!F27:G27</f>
        <v>0</v>
      </c>
      <c r="G13" s="746"/>
    </row>
    <row r="14" spans="1:8" s="38" customFormat="1" ht="14">
      <c r="B14" s="649" t="s">
        <v>562</v>
      </c>
      <c r="C14" s="747" t="str">
        <f>'2a2'!B2</f>
        <v xml:space="preserve">BUREAU DE LA DIRECTION GENERALE DES IMPOTS                                               </v>
      </c>
      <c r="D14" s="748"/>
      <c r="E14" s="748"/>
      <c r="F14" s="745">
        <f>'2a2'!F27:G27</f>
        <v>0</v>
      </c>
      <c r="G14" s="746"/>
    </row>
    <row r="15" spans="1:8" s="38" customFormat="1" ht="14">
      <c r="B15" s="649" t="s">
        <v>563</v>
      </c>
      <c r="C15" s="747" t="str">
        <f>'2a3'!B2</f>
        <v xml:space="preserve">CENTRE DE R2CEPTION ET DE LIVRAISON DES DOCUMENTS D'IDENTITE (CRLDI) TROU DU NORD                                                                         </v>
      </c>
      <c r="D15" s="748"/>
      <c r="E15" s="748"/>
      <c r="F15" s="745">
        <f>'2a3'!F27:G27</f>
        <v>0</v>
      </c>
      <c r="G15" s="746"/>
    </row>
    <row r="16" spans="1:8" s="38" customFormat="1" ht="14">
      <c r="B16" s="649" t="s">
        <v>564</v>
      </c>
      <c r="C16" s="747" t="str">
        <f>'2a4'!B2</f>
        <v xml:space="preserve">CENTRE DE RECEPTION ET DE LIVRAISON DES DOCUMENTS D'INDENTITE(CRLDI) VAUDREUIL                                                                                                                         </v>
      </c>
      <c r="D16" s="748"/>
      <c r="E16" s="748"/>
      <c r="F16" s="745">
        <f>'2a4'!F27:G27</f>
        <v>0</v>
      </c>
      <c r="G16" s="746"/>
    </row>
    <row r="17" spans="2:7" s="38" customFormat="1" ht="14">
      <c r="B17" s="649" t="s">
        <v>565</v>
      </c>
      <c r="C17" s="747" t="str">
        <f>'2a5'!B2</f>
        <v xml:space="preserve">BUREAU DE LA DIRECTION DE DELEGATION DU NORD-EST (For Liberté)                                                                                                                             </v>
      </c>
      <c r="D17" s="748"/>
      <c r="E17" s="748"/>
      <c r="F17" s="745">
        <f>'2a5'!F27:G27</f>
        <v>0</v>
      </c>
      <c r="G17" s="746"/>
    </row>
    <row r="18" spans="2:7" s="38" customFormat="1" ht="14">
      <c r="B18" s="649" t="s">
        <v>723</v>
      </c>
      <c r="C18" s="747" t="str">
        <f>'2a6 TF TO'!B2</f>
        <v xml:space="preserve">BUREAU DE LA DIRECTION DE LA DINEPA                                                                                                                           </v>
      </c>
      <c r="D18" s="748"/>
      <c r="E18" s="748"/>
      <c r="F18" s="745">
        <f>'2a6 TF TO'!F25</f>
        <v>0</v>
      </c>
      <c r="G18" s="746"/>
    </row>
    <row r="19" spans="2:7" s="38" customFormat="1" ht="14">
      <c r="B19" s="649" t="s">
        <v>566</v>
      </c>
      <c r="C19" s="747" t="str">
        <f>'2a7'!B2</f>
        <v xml:space="preserve">BUREAU DE LA DOUANE                                                                                                                    </v>
      </c>
      <c r="D19" s="748"/>
      <c r="E19" s="748"/>
      <c r="F19" s="745">
        <f>'2a7'!F26:G26</f>
        <v>0</v>
      </c>
      <c r="G19" s="746"/>
    </row>
    <row r="20" spans="2:7" s="38" customFormat="1" ht="14">
      <c r="B20" s="649" t="s">
        <v>567</v>
      </c>
      <c r="C20" s="747" t="str">
        <f>'2a8'!B2</f>
        <v xml:space="preserve">BUREAU DE LA DELEGATION DU NORD                                                                                                                       </v>
      </c>
      <c r="D20" s="748"/>
      <c r="E20" s="748"/>
      <c r="F20" s="745">
        <f>'2a8'!F27:G27</f>
        <v>0</v>
      </c>
      <c r="G20" s="746"/>
    </row>
    <row r="21" spans="2:7" s="38" customFormat="1" ht="14">
      <c r="B21" s="649" t="s">
        <v>568</v>
      </c>
      <c r="C21" s="747" t="str">
        <f>'2a9'!B2</f>
        <v xml:space="preserve">VICE DELEGATION DEPARTEMENTALE DE TROU DU NORD </v>
      </c>
      <c r="D21" s="748"/>
      <c r="E21" s="748"/>
      <c r="F21" s="745">
        <f>'2a9'!F27:G27</f>
        <v>0</v>
      </c>
      <c r="G21" s="746"/>
    </row>
    <row r="22" spans="2:7" s="38" customFormat="1" ht="14">
      <c r="B22" s="649" t="s">
        <v>569</v>
      </c>
      <c r="C22" s="747" t="str">
        <f>'2a10'!B2</f>
        <v>BATIMENT: ONI</v>
      </c>
      <c r="D22" s="748"/>
      <c r="E22" s="748"/>
      <c r="F22" s="745">
        <f>'2a10'!F26:G26</f>
        <v>0</v>
      </c>
      <c r="G22" s="746"/>
    </row>
    <row r="23" spans="2:7" s="38" customFormat="1" ht="14.4" customHeight="1">
      <c r="B23" s="732" t="s">
        <v>557</v>
      </c>
      <c r="C23" s="733"/>
      <c r="D23" s="733"/>
      <c r="E23" s="733"/>
      <c r="F23" s="742">
        <f>SUM(F13:G22)</f>
        <v>0</v>
      </c>
      <c r="G23" s="743"/>
    </row>
    <row r="24" spans="2:7" s="38" customFormat="1" ht="18.649999999999999" customHeight="1">
      <c r="B24" s="649" t="s">
        <v>570</v>
      </c>
      <c r="C24" s="744" t="str">
        <f>'2a6 TF TO'!B2</f>
        <v xml:space="preserve">BUREAU DE LA DIRECTION DE LA DINEPA                                                                                                                           </v>
      </c>
      <c r="D24" s="744"/>
      <c r="E24" s="744"/>
      <c r="F24" s="745">
        <f>'2a6 TF TO'!F31</f>
        <v>0</v>
      </c>
      <c r="G24" s="746"/>
    </row>
    <row r="25" spans="2:7" s="38" customFormat="1" ht="14.4" customHeight="1">
      <c r="B25" s="732" t="s">
        <v>558</v>
      </c>
      <c r="C25" s="733"/>
      <c r="D25" s="733"/>
      <c r="E25" s="733"/>
      <c r="F25" s="742">
        <f>SUM(F24)</f>
        <v>0</v>
      </c>
      <c r="G25" s="743"/>
    </row>
    <row r="26" spans="2:7" s="38" customFormat="1" ht="14.4" customHeight="1">
      <c r="B26" s="732" t="s">
        <v>559</v>
      </c>
      <c r="C26" s="733"/>
      <c r="D26" s="733"/>
      <c r="E26" s="733"/>
      <c r="F26" s="734">
        <f>F25+F23</f>
        <v>0</v>
      </c>
      <c r="G26" s="735"/>
    </row>
    <row r="27" spans="2:7" s="38" customFormat="1" ht="14.4" customHeight="1">
      <c r="B27" s="732" t="s">
        <v>128</v>
      </c>
      <c r="C27" s="733"/>
      <c r="D27" s="733"/>
      <c r="E27" s="733"/>
      <c r="F27" s="736">
        <f>F26*0.1</f>
        <v>0</v>
      </c>
      <c r="G27" s="737"/>
    </row>
    <row r="28" spans="2:7" s="38" customFormat="1" ht="14.4" customHeight="1" thickBot="1">
      <c r="B28" s="738" t="s">
        <v>43</v>
      </c>
      <c r="C28" s="739"/>
      <c r="D28" s="739"/>
      <c r="E28" s="739"/>
      <c r="F28" s="740">
        <f>F27+F26</f>
        <v>0</v>
      </c>
      <c r="G28" s="741"/>
    </row>
  </sheetData>
  <mergeCells count="46">
    <mergeCell ref="C12:E12"/>
    <mergeCell ref="F12:G12"/>
    <mergeCell ref="B1:G1"/>
    <mergeCell ref="B2:G2"/>
    <mergeCell ref="B3:G3"/>
    <mergeCell ref="B4:C4"/>
    <mergeCell ref="D4:G4"/>
    <mergeCell ref="B5:C5"/>
    <mergeCell ref="D5:G5"/>
    <mergeCell ref="B6:C6"/>
    <mergeCell ref="D6:G6"/>
    <mergeCell ref="B7:F7"/>
    <mergeCell ref="B8:D9"/>
    <mergeCell ref="B11:G11"/>
    <mergeCell ref="C13:E13"/>
    <mergeCell ref="F13:G13"/>
    <mergeCell ref="C14:E14"/>
    <mergeCell ref="F14:G14"/>
    <mergeCell ref="C15:E15"/>
    <mergeCell ref="F15:G15"/>
    <mergeCell ref="C16:E16"/>
    <mergeCell ref="F16:G16"/>
    <mergeCell ref="C17:E17"/>
    <mergeCell ref="F17:G17"/>
    <mergeCell ref="C19:E19"/>
    <mergeCell ref="F19:G19"/>
    <mergeCell ref="C18:E18"/>
    <mergeCell ref="F18:G18"/>
    <mergeCell ref="C20:E20"/>
    <mergeCell ref="F20:G20"/>
    <mergeCell ref="C21:E21"/>
    <mergeCell ref="F21:G21"/>
    <mergeCell ref="C22:E22"/>
    <mergeCell ref="F22:G22"/>
    <mergeCell ref="B23:E23"/>
    <mergeCell ref="F23:G23"/>
    <mergeCell ref="C24:E24"/>
    <mergeCell ref="F24:G24"/>
    <mergeCell ref="B25:E25"/>
    <mergeCell ref="F25:G25"/>
    <mergeCell ref="B26:E26"/>
    <mergeCell ref="F26:G26"/>
    <mergeCell ref="B27:E27"/>
    <mergeCell ref="F27:G27"/>
    <mergeCell ref="B28:E28"/>
    <mergeCell ref="F28:G28"/>
  </mergeCells>
  <printOptions horizontalCentered="1"/>
  <pageMargins left="0.23622047244094491" right="0.23622047244094491" top="0.23622047244094491" bottom="0.23622047244094491" header="0.19685039370078741" footer="0.43307086614173229"/>
  <pageSetup paperSize="9" scale="73" fitToHeight="0" orientation="portrait" horizontalDpi="4294967292" verticalDpi="300" r:id="rId1"/>
  <headerFooter alignWithMargins="0">
    <oddFooter>Page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4"/>
  <sheetViews>
    <sheetView view="pageBreakPreview" zoomScaleNormal="100" zoomScaleSheetLayoutView="100" workbookViewId="0">
      <selection activeCell="D6" sqref="D6:G6"/>
    </sheetView>
  </sheetViews>
  <sheetFormatPr baseColWidth="10" defaultColWidth="11.453125" defaultRowHeight="15.5"/>
  <cols>
    <col min="1" max="1" width="11.453125" style="13"/>
    <col min="2" max="2" width="6.54296875" style="366" customWidth="1"/>
    <col min="3" max="3" width="62.36328125" style="365" customWidth="1"/>
    <col min="4" max="4" width="3.90625" style="364" customWidth="1"/>
    <col min="5" max="5" width="6.54296875" style="363" customWidth="1"/>
    <col min="6" max="6" width="20.453125" style="362" customWidth="1"/>
    <col min="7" max="7" width="24.36328125" style="361" bestFit="1" customWidth="1"/>
    <col min="8" max="16384" width="11.453125" style="13"/>
  </cols>
  <sheetData>
    <row r="1" spans="1:8" s="29" customFormat="1" ht="39" customHeight="1">
      <c r="A1" s="28"/>
      <c r="B1" s="931" t="s">
        <v>79</v>
      </c>
      <c r="C1" s="932"/>
      <c r="D1" s="932"/>
      <c r="E1" s="932"/>
      <c r="F1" s="932"/>
      <c r="G1" s="933"/>
    </row>
    <row r="2" spans="1:8" s="29" customFormat="1" ht="108" customHeight="1">
      <c r="A2" s="30"/>
      <c r="B2" s="934" t="s">
        <v>516</v>
      </c>
      <c r="C2" s="756"/>
      <c r="D2" s="756"/>
      <c r="E2" s="756"/>
      <c r="F2" s="756"/>
      <c r="G2" s="935"/>
    </row>
    <row r="3" spans="1:8" s="29" customFormat="1" ht="129.65" customHeight="1">
      <c r="A3" s="30"/>
      <c r="B3" s="934" t="s">
        <v>515</v>
      </c>
      <c r="C3" s="756"/>
      <c r="D3" s="756"/>
      <c r="E3" s="756"/>
      <c r="F3" s="756"/>
      <c r="G3" s="935"/>
    </row>
    <row r="4" spans="1:8" s="29" customFormat="1" ht="35.9" customHeight="1">
      <c r="A4" s="30"/>
      <c r="B4" s="936"/>
      <c r="C4" s="759"/>
      <c r="D4" s="759"/>
      <c r="E4" s="759"/>
      <c r="F4" s="759"/>
      <c r="G4" s="937"/>
    </row>
    <row r="5" spans="1:8" s="29" customFormat="1" ht="54.65" customHeight="1">
      <c r="A5" s="30"/>
      <c r="B5" s="921" t="s">
        <v>21</v>
      </c>
      <c r="C5" s="762"/>
      <c r="D5" s="763" t="s">
        <v>22</v>
      </c>
      <c r="E5" s="763"/>
      <c r="F5" s="763"/>
      <c r="G5" s="938"/>
    </row>
    <row r="6" spans="1:8" s="29" customFormat="1" ht="77" customHeight="1">
      <c r="A6" s="30"/>
      <c r="B6" s="921" t="s">
        <v>23</v>
      </c>
      <c r="C6" s="762"/>
      <c r="D6" s="765"/>
      <c r="E6" s="765"/>
      <c r="F6" s="765"/>
      <c r="G6" s="926"/>
    </row>
    <row r="7" spans="1:8" s="29" customFormat="1" ht="52.4" customHeight="1">
      <c r="A7" s="30"/>
      <c r="B7" s="921" t="s">
        <v>25</v>
      </c>
      <c r="C7" s="762"/>
      <c r="D7" s="767"/>
      <c r="E7" s="767"/>
      <c r="F7" s="767"/>
      <c r="G7" s="939"/>
    </row>
    <row r="8" spans="1:8" s="29" customFormat="1" ht="52.65" customHeight="1">
      <c r="A8" s="30"/>
      <c r="B8" s="918" t="s">
        <v>26</v>
      </c>
      <c r="C8" s="770"/>
      <c r="D8" s="770"/>
      <c r="E8" s="901"/>
      <c r="F8" s="902"/>
      <c r="G8" s="537" t="s">
        <v>45</v>
      </c>
    </row>
    <row r="9" spans="1:8" s="29" customFormat="1" ht="27" customHeight="1">
      <c r="A9" s="30"/>
      <c r="B9" s="919"/>
      <c r="C9" s="773"/>
      <c r="D9" s="773"/>
      <c r="E9" s="470" t="s">
        <v>27</v>
      </c>
      <c r="F9" s="473" t="s">
        <v>28</v>
      </c>
      <c r="G9" s="472" t="s">
        <v>29</v>
      </c>
    </row>
    <row r="10" spans="1:8" s="29" customFormat="1" ht="13.25" customHeight="1">
      <c r="A10" s="30"/>
      <c r="B10" s="920"/>
      <c r="C10" s="776"/>
      <c r="D10" s="776"/>
      <c r="E10" s="470" t="s">
        <v>20</v>
      </c>
      <c r="F10" s="470" t="s">
        <v>44</v>
      </c>
      <c r="G10" s="471"/>
      <c r="H10" s="34"/>
    </row>
    <row r="11" spans="1:8" s="34" customFormat="1" ht="13.25" customHeight="1">
      <c r="A11" s="30"/>
      <c r="B11" s="921" t="s">
        <v>30</v>
      </c>
      <c r="C11" s="762"/>
      <c r="D11" s="762"/>
      <c r="E11" s="470" t="s">
        <v>31</v>
      </c>
      <c r="F11" s="877" t="s">
        <v>306</v>
      </c>
      <c r="G11" s="884" t="s">
        <v>32</v>
      </c>
    </row>
    <row r="12" spans="1:8" s="29" customFormat="1" ht="38" customHeight="1">
      <c r="A12" s="30"/>
      <c r="B12" s="940" t="s">
        <v>33</v>
      </c>
      <c r="C12" s="824"/>
      <c r="D12" s="824"/>
      <c r="E12" s="469">
        <v>23314</v>
      </c>
      <c r="F12" s="881"/>
      <c r="G12" s="884"/>
    </row>
    <row r="13" spans="1:8" s="29" customFormat="1" ht="14.4" customHeight="1">
      <c r="A13" s="30"/>
      <c r="B13" s="922" t="s">
        <v>34</v>
      </c>
      <c r="C13" s="786"/>
      <c r="D13" s="786"/>
      <c r="E13" s="892"/>
      <c r="F13" s="892"/>
      <c r="G13" s="923"/>
    </row>
    <row r="14" spans="1:8" s="29" customFormat="1" ht="21.75" customHeight="1">
      <c r="A14" s="30"/>
      <c r="B14" s="924" t="s">
        <v>80</v>
      </c>
      <c r="C14" s="789"/>
      <c r="D14" s="789"/>
      <c r="E14" s="789"/>
      <c r="F14" s="789"/>
      <c r="G14" s="925"/>
    </row>
    <row r="15" spans="1:8" s="29" customFormat="1" ht="13.25" customHeight="1">
      <c r="A15" s="30"/>
      <c r="B15" s="536" t="s">
        <v>35</v>
      </c>
      <c r="C15" s="239" t="s">
        <v>36</v>
      </c>
      <c r="D15" s="806" t="s">
        <v>37</v>
      </c>
      <c r="E15" s="807"/>
      <c r="F15" s="807"/>
      <c r="G15" s="928"/>
    </row>
    <row r="16" spans="1:8" s="29" customFormat="1" ht="13.4" customHeight="1">
      <c r="A16" s="30"/>
      <c r="B16" s="467"/>
      <c r="C16" s="240" t="s">
        <v>38</v>
      </c>
      <c r="D16" s="809" t="s">
        <v>39</v>
      </c>
      <c r="E16" s="810"/>
      <c r="F16" s="810"/>
      <c r="G16" s="929"/>
    </row>
    <row r="17" spans="1:11" s="29" customFormat="1" ht="13.4" customHeight="1">
      <c r="A17" s="30"/>
      <c r="B17" s="467"/>
      <c r="C17" s="240"/>
      <c r="D17" s="812"/>
      <c r="E17" s="813"/>
      <c r="F17" s="813"/>
      <c r="G17" s="930"/>
    </row>
    <row r="18" spans="1:11" s="29" customFormat="1" ht="13.4" customHeight="1">
      <c r="A18" s="30"/>
      <c r="B18" s="465"/>
      <c r="C18" s="491"/>
      <c r="D18" s="815"/>
      <c r="E18" s="813"/>
      <c r="F18" s="813"/>
      <c r="G18" s="930"/>
    </row>
    <row r="19" spans="1:11" s="29" customFormat="1" ht="12.9" customHeight="1">
      <c r="A19" s="30"/>
      <c r="B19" s="465"/>
      <c r="C19" s="490"/>
      <c r="D19" s="894"/>
      <c r="E19" s="895"/>
      <c r="F19" s="895"/>
      <c r="G19" s="927"/>
    </row>
    <row r="20" spans="1:11" s="29" customFormat="1" ht="13.4" customHeight="1">
      <c r="A20" s="30"/>
      <c r="B20" s="463"/>
      <c r="C20" s="462"/>
      <c r="D20" s="897"/>
      <c r="E20" s="898"/>
      <c r="F20" s="898"/>
      <c r="G20" s="899"/>
      <c r="H20" s="38"/>
      <c r="I20" s="38"/>
      <c r="J20" s="38"/>
      <c r="K20" s="38"/>
    </row>
    <row r="21" spans="1:11" s="38" customFormat="1" ht="14">
      <c r="A21" s="30"/>
      <c r="B21" s="535"/>
      <c r="D21" s="90"/>
      <c r="G21" s="532"/>
    </row>
    <row r="22" spans="1:11" s="38" customFormat="1" ht="17.5">
      <c r="A22" s="30"/>
      <c r="B22" s="792" t="s">
        <v>40</v>
      </c>
      <c r="C22" s="792"/>
      <c r="D22" s="792"/>
      <c r="E22" s="792"/>
      <c r="F22" s="792"/>
      <c r="G22" s="792"/>
    </row>
    <row r="23" spans="1:11" s="38" customFormat="1" ht="15.65" customHeight="1">
      <c r="A23" s="30"/>
      <c r="B23" s="534" t="s">
        <v>0</v>
      </c>
      <c r="C23" s="861" t="s">
        <v>41</v>
      </c>
      <c r="D23" s="862"/>
      <c r="E23" s="863"/>
      <c r="F23" s="864" t="s">
        <v>42</v>
      </c>
      <c r="G23" s="865"/>
    </row>
    <row r="24" spans="1:11" s="38" customFormat="1" ht="15.65" customHeight="1">
      <c r="A24" s="650"/>
      <c r="B24" s="40"/>
      <c r="C24" s="747" t="s">
        <v>573</v>
      </c>
      <c r="D24" s="747"/>
      <c r="E24" s="747"/>
      <c r="F24" s="745">
        <f>G187</f>
        <v>0</v>
      </c>
      <c r="G24" s="838"/>
    </row>
    <row r="25" spans="1:11" s="38" customFormat="1" ht="15.65" customHeight="1">
      <c r="A25" s="650"/>
      <c r="B25" s="40"/>
      <c r="C25" s="747" t="s">
        <v>574</v>
      </c>
      <c r="D25" s="747"/>
      <c r="E25" s="747"/>
      <c r="F25" s="745">
        <f>G219</f>
        <v>0</v>
      </c>
      <c r="G25" s="838"/>
    </row>
    <row r="26" spans="1:11" s="38" customFormat="1" ht="14">
      <c r="B26" s="40"/>
      <c r="C26" s="747" t="s">
        <v>575</v>
      </c>
      <c r="D26" s="747"/>
      <c r="E26" s="747"/>
      <c r="F26" s="745">
        <f>G234</f>
        <v>0</v>
      </c>
      <c r="G26" s="838"/>
    </row>
    <row r="27" spans="1:11" s="38" customFormat="1" ht="14.4" customHeight="1">
      <c r="B27" s="839" t="s">
        <v>127</v>
      </c>
      <c r="C27" s="840"/>
      <c r="D27" s="840"/>
      <c r="E27" s="841"/>
      <c r="F27" s="736">
        <f>SUM(G24:G26)</f>
        <v>0</v>
      </c>
      <c r="G27" s="736"/>
    </row>
    <row r="28" spans="1:11" s="38" customFormat="1" ht="14.4" customHeight="1">
      <c r="B28" s="839" t="s">
        <v>128</v>
      </c>
      <c r="C28" s="840"/>
      <c r="D28" s="840"/>
      <c r="E28" s="841"/>
      <c r="F28" s="736">
        <f>F27*0.1</f>
        <v>0</v>
      </c>
      <c r="G28" s="736"/>
    </row>
    <row r="29" spans="1:11" s="38" customFormat="1" ht="14.4" customHeight="1">
      <c r="B29" s="843" t="s">
        <v>43</v>
      </c>
      <c r="C29" s="844"/>
      <c r="D29" s="844"/>
      <c r="E29" s="845"/>
      <c r="F29" s="885">
        <f>F28+F27</f>
        <v>0</v>
      </c>
      <c r="G29" s="885"/>
    </row>
    <row r="30" spans="1:11" s="38" customFormat="1" ht="11.4" customHeight="1">
      <c r="B30" s="533"/>
      <c r="C30" s="139"/>
      <c r="D30" s="353"/>
      <c r="E30" s="139"/>
      <c r="F30" s="139"/>
      <c r="G30" s="489"/>
    </row>
    <row r="31" spans="1:11" s="38" customFormat="1" ht="17.5">
      <c r="B31" s="778" t="s">
        <v>46</v>
      </c>
      <c r="C31" s="778"/>
      <c r="D31" s="778"/>
      <c r="E31" s="778"/>
      <c r="F31" s="778"/>
      <c r="G31" s="778"/>
    </row>
    <row r="32" spans="1:11" s="38" customFormat="1" ht="15.65" customHeight="1">
      <c r="B32" s="41" t="s">
        <v>0</v>
      </c>
      <c r="C32" s="586" t="s">
        <v>41</v>
      </c>
      <c r="D32" s="43" t="s">
        <v>9</v>
      </c>
      <c r="E32" s="44" t="s">
        <v>47</v>
      </c>
      <c r="F32" s="43" t="s">
        <v>48</v>
      </c>
      <c r="G32" s="460" t="s">
        <v>42</v>
      </c>
    </row>
    <row r="33" spans="2:7" s="38" customFormat="1" ht="6.65" customHeight="1">
      <c r="B33" s="354"/>
      <c r="C33" s="585"/>
      <c r="D33" s="353"/>
      <c r="E33" s="139"/>
      <c r="F33" s="139"/>
      <c r="G33" s="489"/>
    </row>
    <row r="34" spans="2:7" s="38" customFormat="1" ht="15">
      <c r="B34" s="352"/>
      <c r="C34" s="584" t="s">
        <v>81</v>
      </c>
      <c r="D34" s="350"/>
      <c r="E34" s="349"/>
      <c r="F34" s="348"/>
      <c r="G34" s="456"/>
    </row>
    <row r="35" spans="2:7" ht="28.5" customHeight="1">
      <c r="B35" s="346">
        <v>0</v>
      </c>
      <c r="C35" s="506" t="s">
        <v>11</v>
      </c>
      <c r="D35" s="344"/>
      <c r="E35" s="454"/>
      <c r="F35" s="342"/>
      <c r="G35" s="453"/>
    </row>
    <row r="36" spans="2:7" ht="42.75" customHeight="1">
      <c r="B36" s="79"/>
      <c r="C36" s="452" t="s">
        <v>6</v>
      </c>
      <c r="D36" s="10"/>
      <c r="E36" s="10"/>
      <c r="F36" s="10"/>
      <c r="G36" s="10"/>
    </row>
    <row r="37" spans="2:7" ht="28.75" customHeight="1">
      <c r="B37" s="71"/>
      <c r="C37" s="93" t="s">
        <v>738</v>
      </c>
      <c r="D37" s="9"/>
      <c r="E37" s="9"/>
      <c r="F37" s="9"/>
      <c r="G37" s="9"/>
    </row>
    <row r="38" spans="2:7" ht="27.75" customHeight="1">
      <c r="B38" s="71"/>
      <c r="C38" s="93" t="s">
        <v>1</v>
      </c>
      <c r="D38" s="9"/>
      <c r="E38" s="9"/>
      <c r="F38" s="9"/>
      <c r="G38" s="9"/>
    </row>
    <row r="39" spans="2:7" ht="14">
      <c r="B39" s="71"/>
      <c r="C39" s="93" t="s">
        <v>2</v>
      </c>
      <c r="D39" s="9"/>
      <c r="E39" s="9"/>
      <c r="F39" s="9"/>
      <c r="G39" s="9"/>
    </row>
    <row r="40" spans="2:7" ht="15.75" customHeight="1">
      <c r="B40" s="71"/>
      <c r="C40" s="93" t="s">
        <v>3</v>
      </c>
      <c r="D40" s="9"/>
      <c r="E40" s="9"/>
      <c r="F40" s="9"/>
      <c r="G40" s="9"/>
    </row>
    <row r="41" spans="2:7" ht="39">
      <c r="B41" s="71"/>
      <c r="C41" s="93" t="s">
        <v>736</v>
      </c>
      <c r="D41" s="9"/>
      <c r="E41" s="9"/>
      <c r="F41" s="9"/>
      <c r="G41" s="9"/>
    </row>
    <row r="42" spans="2:7" ht="39" customHeight="1">
      <c r="B42" s="71"/>
      <c r="C42" s="93" t="s">
        <v>739</v>
      </c>
      <c r="D42" s="9"/>
      <c r="E42" s="9"/>
      <c r="F42" s="9"/>
      <c r="G42" s="9"/>
    </row>
    <row r="43" spans="2:7" ht="30" customHeight="1">
      <c r="B43" s="71"/>
      <c r="C43" s="93" t="s">
        <v>740</v>
      </c>
      <c r="D43" s="9"/>
      <c r="E43" s="9"/>
      <c r="F43" s="9"/>
      <c r="G43" s="9"/>
    </row>
    <row r="44" spans="2:7" ht="27.75" customHeight="1">
      <c r="B44" s="71"/>
      <c r="C44" s="93" t="s">
        <v>4</v>
      </c>
      <c r="D44" s="9"/>
      <c r="E44" s="9"/>
      <c r="F44" s="9"/>
      <c r="G44" s="9"/>
    </row>
    <row r="45" spans="2:7" ht="14">
      <c r="B45" s="71"/>
      <c r="C45" s="94" t="s">
        <v>122</v>
      </c>
      <c r="D45" s="9"/>
      <c r="E45" s="9"/>
      <c r="F45" s="9"/>
      <c r="G45" s="9"/>
    </row>
    <row r="46" spans="2:7" ht="66" customHeight="1">
      <c r="B46" s="67"/>
      <c r="C46" s="437" t="s">
        <v>741</v>
      </c>
      <c r="D46" s="8"/>
      <c r="E46" s="8"/>
      <c r="F46" s="8"/>
      <c r="G46" s="8"/>
    </row>
    <row r="47" spans="2:7" s="22" customFormat="1" ht="24.65" customHeight="1">
      <c r="B47" s="487">
        <v>1</v>
      </c>
      <c r="C47" s="153" t="s">
        <v>469</v>
      </c>
      <c r="D47" s="451"/>
      <c r="E47" s="450"/>
      <c r="F47" s="449"/>
      <c r="G47" s="448"/>
    </row>
    <row r="48" spans="2:7">
      <c r="B48" s="79"/>
      <c r="C48" s="94" t="s">
        <v>5</v>
      </c>
      <c r="D48" s="10"/>
      <c r="E48" s="102"/>
      <c r="F48" s="432"/>
      <c r="G48" s="526"/>
    </row>
    <row r="49" spans="2:7" ht="39">
      <c r="B49" s="71"/>
      <c r="C49" s="93" t="s">
        <v>76</v>
      </c>
      <c r="D49" s="9"/>
      <c r="E49" s="104"/>
      <c r="F49" s="424"/>
      <c r="G49" s="526"/>
    </row>
    <row r="50" spans="2:7">
      <c r="B50" s="71">
        <v>1.1000000000000001</v>
      </c>
      <c r="C50" s="94" t="s">
        <v>514</v>
      </c>
      <c r="D50" s="9"/>
      <c r="E50" s="104"/>
      <c r="F50" s="424"/>
      <c r="G50" s="526"/>
    </row>
    <row r="51" spans="2:7" ht="26">
      <c r="B51" s="446"/>
      <c r="C51" s="93" t="s">
        <v>513</v>
      </c>
      <c r="D51" s="9"/>
      <c r="E51" s="104"/>
      <c r="F51" s="424"/>
      <c r="G51" s="526"/>
    </row>
    <row r="52" spans="2:7" ht="26">
      <c r="B52" s="446"/>
      <c r="C52" s="415" t="s">
        <v>512</v>
      </c>
      <c r="D52" s="11"/>
      <c r="E52" s="104"/>
      <c r="F52" s="424"/>
      <c r="G52" s="526"/>
    </row>
    <row r="53" spans="2:7" ht="39">
      <c r="B53" s="446"/>
      <c r="C53" s="415" t="s">
        <v>511</v>
      </c>
      <c r="D53" s="11"/>
      <c r="E53" s="104"/>
      <c r="F53" s="424"/>
      <c r="G53" s="526"/>
    </row>
    <row r="54" spans="2:7" ht="26">
      <c r="B54" s="446"/>
      <c r="C54" s="415" t="s">
        <v>510</v>
      </c>
      <c r="D54" s="11"/>
      <c r="E54" s="104"/>
      <c r="F54" s="424"/>
      <c r="G54" s="526"/>
    </row>
    <row r="55" spans="2:7">
      <c r="B55" s="446"/>
      <c r="C55" s="415" t="s">
        <v>509</v>
      </c>
      <c r="D55" s="11"/>
      <c r="E55" s="104"/>
      <c r="F55" s="424"/>
      <c r="G55" s="526"/>
    </row>
    <row r="56" spans="2:7">
      <c r="B56" s="446"/>
      <c r="C56" s="415" t="s">
        <v>505</v>
      </c>
      <c r="D56" s="11"/>
      <c r="E56" s="104"/>
      <c r="F56" s="424"/>
      <c r="G56" s="526"/>
    </row>
    <row r="57" spans="2:7" ht="19.75" customHeight="1">
      <c r="B57" s="445"/>
      <c r="C57" s="425" t="s">
        <v>8</v>
      </c>
      <c r="D57" s="20" t="s">
        <v>7</v>
      </c>
      <c r="E57" s="411">
        <v>1</v>
      </c>
      <c r="F57" s="290"/>
      <c r="G57" s="555">
        <f>F57*E57</f>
        <v>0</v>
      </c>
    </row>
    <row r="58" spans="2:7" ht="19.75" customHeight="1">
      <c r="B58" s="71">
        <v>1.2</v>
      </c>
      <c r="C58" s="94" t="s">
        <v>466</v>
      </c>
      <c r="D58" s="11"/>
      <c r="E58" s="485"/>
      <c r="F58" s="424"/>
      <c r="G58" s="526"/>
    </row>
    <row r="59" spans="2:7" ht="17.399999999999999" customHeight="1">
      <c r="B59" s="554"/>
      <c r="C59" s="415" t="s">
        <v>508</v>
      </c>
      <c r="D59" s="11"/>
      <c r="E59" s="485"/>
      <c r="F59" s="424"/>
      <c r="G59" s="526"/>
    </row>
    <row r="60" spans="2:7" ht="25.75" customHeight="1">
      <c r="B60" s="554"/>
      <c r="C60" s="415" t="s">
        <v>507</v>
      </c>
      <c r="D60" s="11"/>
      <c r="E60" s="485"/>
      <c r="F60" s="424"/>
      <c r="G60" s="526"/>
    </row>
    <row r="61" spans="2:7" ht="19.75" customHeight="1">
      <c r="B61" s="554"/>
      <c r="C61" s="415" t="s">
        <v>506</v>
      </c>
      <c r="D61" s="11"/>
      <c r="E61" s="485"/>
      <c r="F61" s="424"/>
      <c r="G61" s="526"/>
    </row>
    <row r="62" spans="2:7" ht="15" customHeight="1">
      <c r="B62" s="554"/>
      <c r="C62" s="415" t="s">
        <v>505</v>
      </c>
      <c r="D62" s="11"/>
      <c r="E62" s="485"/>
      <c r="F62" s="424"/>
      <c r="G62" s="526"/>
    </row>
    <row r="63" spans="2:7" ht="19.75" customHeight="1">
      <c r="B63" s="554"/>
      <c r="C63" s="425" t="s">
        <v>8</v>
      </c>
      <c r="D63" s="20" t="s">
        <v>7</v>
      </c>
      <c r="E63" s="411">
        <v>1</v>
      </c>
      <c r="F63" s="290"/>
      <c r="G63" s="526">
        <f>F63*E63</f>
        <v>0</v>
      </c>
    </row>
    <row r="64" spans="2:7" ht="12.65" customHeight="1">
      <c r="B64" s="79">
        <v>1.3</v>
      </c>
      <c r="C64" s="444" t="s">
        <v>50</v>
      </c>
      <c r="D64" s="434"/>
      <c r="E64" s="434"/>
      <c r="F64" s="434"/>
      <c r="G64" s="434"/>
    </row>
    <row r="65" spans="2:7" ht="12.65" customHeight="1">
      <c r="B65" s="71"/>
      <c r="C65" s="415" t="s">
        <v>51</v>
      </c>
      <c r="D65" s="11"/>
      <c r="E65" s="11"/>
      <c r="F65" s="11"/>
      <c r="G65" s="11"/>
    </row>
    <row r="66" spans="2:7" ht="52">
      <c r="B66" s="71"/>
      <c r="C66" s="415" t="s">
        <v>52</v>
      </c>
      <c r="D66" s="11"/>
      <c r="E66" s="11"/>
      <c r="F66" s="11"/>
      <c r="G66" s="11"/>
    </row>
    <row r="67" spans="2:7" ht="14">
      <c r="B67" s="71"/>
      <c r="C67" s="415" t="s">
        <v>53</v>
      </c>
      <c r="D67" s="11"/>
      <c r="E67" s="11"/>
      <c r="F67" s="11"/>
      <c r="G67" s="11"/>
    </row>
    <row r="68" spans="2:7" ht="14">
      <c r="B68" s="71"/>
      <c r="C68" s="415" t="s">
        <v>54</v>
      </c>
      <c r="D68" s="11"/>
      <c r="E68" s="11"/>
      <c r="F68" s="11"/>
      <c r="G68" s="11"/>
    </row>
    <row r="69" spans="2:7" ht="26">
      <c r="B69" s="71"/>
      <c r="C69" s="415" t="s">
        <v>55</v>
      </c>
      <c r="D69" s="11"/>
      <c r="E69" s="11"/>
      <c r="F69" s="11"/>
      <c r="G69" s="11"/>
    </row>
    <row r="70" spans="2:7" ht="26">
      <c r="B70" s="71"/>
      <c r="C70" s="415" t="s">
        <v>56</v>
      </c>
      <c r="D70" s="11"/>
      <c r="E70" s="11"/>
      <c r="F70" s="11"/>
      <c r="G70" s="11"/>
    </row>
    <row r="71" spans="2:7" ht="14">
      <c r="B71" s="71"/>
      <c r="C71" s="415" t="s">
        <v>504</v>
      </c>
      <c r="D71" s="11"/>
      <c r="E71" s="11"/>
      <c r="F71" s="11"/>
      <c r="G71" s="11"/>
    </row>
    <row r="72" spans="2:7">
      <c r="B72" s="442"/>
      <c r="C72" s="425" t="s">
        <v>8</v>
      </c>
      <c r="D72" s="20" t="s">
        <v>7</v>
      </c>
      <c r="E72" s="411">
        <v>1</v>
      </c>
      <c r="F72" s="290"/>
      <c r="G72" s="526">
        <f>F72*E72</f>
        <v>0</v>
      </c>
    </row>
    <row r="73" spans="2:7" ht="14">
      <c r="B73" s="79">
        <v>2</v>
      </c>
      <c r="C73" s="439" t="s">
        <v>12</v>
      </c>
      <c r="D73" s="438"/>
      <c r="E73" s="438"/>
      <c r="F73" s="438"/>
      <c r="G73" s="438"/>
    </row>
    <row r="74" spans="2:7" ht="15.9" customHeight="1">
      <c r="B74" s="71"/>
      <c r="C74" s="94" t="s">
        <v>5</v>
      </c>
      <c r="D74" s="11"/>
      <c r="E74" s="11"/>
      <c r="F74" s="75"/>
      <c r="G74" s="11"/>
    </row>
    <row r="75" spans="2:7" ht="143">
      <c r="B75" s="67"/>
      <c r="C75" s="437" t="s">
        <v>745</v>
      </c>
      <c r="D75" s="8"/>
      <c r="E75" s="8"/>
      <c r="F75" s="436"/>
      <c r="G75" s="8"/>
    </row>
    <row r="76" spans="2:7" ht="14">
      <c r="B76" s="79">
        <v>2.1</v>
      </c>
      <c r="C76" s="435" t="s">
        <v>13</v>
      </c>
      <c r="D76" s="10"/>
      <c r="E76" s="10"/>
      <c r="F76" s="10"/>
      <c r="G76" s="9"/>
    </row>
    <row r="77" spans="2:7" ht="78">
      <c r="B77" s="71"/>
      <c r="C77" s="415" t="s">
        <v>14</v>
      </c>
      <c r="D77" s="11"/>
      <c r="E77" s="11"/>
      <c r="F77" s="11"/>
      <c r="G77" s="11"/>
    </row>
    <row r="78" spans="2:7" ht="15.9" customHeight="1">
      <c r="B78" s="67"/>
      <c r="C78" s="425" t="s">
        <v>8</v>
      </c>
      <c r="D78" s="20" t="s">
        <v>7</v>
      </c>
      <c r="E78" s="411">
        <v>1</v>
      </c>
      <c r="F78" s="290"/>
      <c r="G78" s="526">
        <f>F78*E78</f>
        <v>0</v>
      </c>
    </row>
    <row r="79" spans="2:7" ht="14">
      <c r="B79" s="79">
        <v>2.2000000000000002</v>
      </c>
      <c r="C79" s="435" t="s">
        <v>57</v>
      </c>
      <c r="D79" s="10"/>
      <c r="E79" s="10"/>
      <c r="F79" s="10"/>
      <c r="G79" s="10"/>
    </row>
    <row r="80" spans="2:7" ht="75.650000000000006" customHeight="1">
      <c r="B80" s="71"/>
      <c r="C80" s="93" t="s">
        <v>17</v>
      </c>
      <c r="D80" s="11"/>
      <c r="E80" s="11"/>
      <c r="F80" s="11"/>
      <c r="G80" s="11"/>
    </row>
    <row r="81" spans="2:7" ht="18" customHeight="1">
      <c r="B81" s="67"/>
      <c r="C81" s="412" t="s">
        <v>67</v>
      </c>
      <c r="D81" s="20" t="s">
        <v>7</v>
      </c>
      <c r="E81" s="411">
        <v>1</v>
      </c>
      <c r="F81" s="290"/>
      <c r="G81" s="526">
        <f>F81*E81</f>
        <v>0</v>
      </c>
    </row>
    <row r="82" spans="2:7" ht="20.399999999999999" customHeight="1">
      <c r="B82" s="79">
        <v>2.2999999999999998</v>
      </c>
      <c r="C82" s="435" t="s">
        <v>58</v>
      </c>
      <c r="D82" s="10"/>
      <c r="E82" s="10"/>
      <c r="F82" s="10"/>
      <c r="G82" s="10"/>
    </row>
    <row r="83" spans="2:7" ht="65">
      <c r="B83" s="71"/>
      <c r="C83" s="93" t="s">
        <v>15</v>
      </c>
      <c r="D83" s="11"/>
      <c r="E83" s="11"/>
      <c r="F83" s="11"/>
      <c r="G83" s="11"/>
    </row>
    <row r="84" spans="2:7" ht="22.25" customHeight="1">
      <c r="B84" s="67"/>
      <c r="C84" s="412" t="s">
        <v>67</v>
      </c>
      <c r="D84" s="20" t="s">
        <v>7</v>
      </c>
      <c r="E84" s="411">
        <v>1</v>
      </c>
      <c r="F84" s="290"/>
      <c r="G84" s="526">
        <f>F84*E84</f>
        <v>0</v>
      </c>
    </row>
    <row r="85" spans="2:7">
      <c r="B85" s="79">
        <v>2.4</v>
      </c>
      <c r="C85" s="435" t="s">
        <v>59</v>
      </c>
      <c r="D85" s="10"/>
      <c r="E85" s="102"/>
      <c r="F85" s="293"/>
      <c r="G85" s="414"/>
    </row>
    <row r="86" spans="2:7" ht="65">
      <c r="B86" s="71"/>
      <c r="C86" s="93" t="s">
        <v>16</v>
      </c>
      <c r="D86" s="426"/>
      <c r="E86" s="426"/>
      <c r="F86" s="424"/>
      <c r="G86" s="426"/>
    </row>
    <row r="87" spans="2:7">
      <c r="B87" s="67"/>
      <c r="C87" s="412" t="s">
        <v>67</v>
      </c>
      <c r="D87" s="20" t="s">
        <v>7</v>
      </c>
      <c r="E87" s="411">
        <v>1</v>
      </c>
      <c r="F87" s="290"/>
      <c r="G87" s="526">
        <f>F87*E87</f>
        <v>0</v>
      </c>
    </row>
    <row r="88" spans="2:7">
      <c r="B88" s="79">
        <v>2.5</v>
      </c>
      <c r="C88" s="435" t="s">
        <v>18</v>
      </c>
      <c r="D88" s="434"/>
      <c r="E88" s="433"/>
      <c r="F88" s="432"/>
      <c r="G88" s="414"/>
    </row>
    <row r="89" spans="2:7" ht="68.400000000000006" customHeight="1">
      <c r="B89" s="71"/>
      <c r="C89" s="93" t="s">
        <v>19</v>
      </c>
      <c r="D89" s="11"/>
      <c r="E89" s="431"/>
      <c r="F89" s="424"/>
      <c r="G89" s="413"/>
    </row>
    <row r="90" spans="2:7">
      <c r="B90" s="67"/>
      <c r="C90" s="425" t="s">
        <v>8</v>
      </c>
      <c r="D90" s="20" t="s">
        <v>7</v>
      </c>
      <c r="E90" s="411">
        <v>1</v>
      </c>
      <c r="F90" s="290"/>
      <c r="G90" s="126">
        <f>F90*E90</f>
        <v>0</v>
      </c>
    </row>
    <row r="91" spans="2:7">
      <c r="B91" s="79">
        <v>3</v>
      </c>
      <c r="C91" s="435" t="s">
        <v>503</v>
      </c>
      <c r="D91" s="11"/>
      <c r="E91" s="485"/>
      <c r="F91" s="424"/>
      <c r="G91" s="526"/>
    </row>
    <row r="92" spans="2:7" ht="39">
      <c r="B92" s="71"/>
      <c r="C92" s="415" t="s">
        <v>502</v>
      </c>
      <c r="D92" s="11"/>
      <c r="E92" s="485"/>
      <c r="F92" s="424"/>
      <c r="G92" s="526"/>
    </row>
    <row r="93" spans="2:7" ht="39">
      <c r="B93" s="71"/>
      <c r="C93" s="415" t="s">
        <v>501</v>
      </c>
      <c r="D93" s="11"/>
      <c r="E93" s="485"/>
      <c r="F93" s="424"/>
      <c r="G93" s="526"/>
    </row>
    <row r="94" spans="2:7" ht="39">
      <c r="B94" s="71"/>
      <c r="C94" s="415" t="s">
        <v>500</v>
      </c>
      <c r="D94" s="11"/>
      <c r="E94" s="485"/>
      <c r="F94" s="424"/>
      <c r="G94" s="526"/>
    </row>
    <row r="95" spans="2:7" ht="26">
      <c r="B95" s="71"/>
      <c r="C95" s="415" t="s">
        <v>499</v>
      </c>
      <c r="D95" s="11"/>
      <c r="E95" s="485"/>
      <c r="F95" s="424"/>
      <c r="G95" s="526"/>
    </row>
    <row r="96" spans="2:7" ht="26">
      <c r="B96" s="71"/>
      <c r="C96" s="415" t="s">
        <v>498</v>
      </c>
      <c r="D96" s="11"/>
      <c r="E96" s="485"/>
      <c r="F96" s="424"/>
      <c r="G96" s="526"/>
    </row>
    <row r="97" spans="2:7" ht="39">
      <c r="B97" s="71"/>
      <c r="C97" s="415" t="s">
        <v>497</v>
      </c>
      <c r="D97" s="11"/>
      <c r="E97" s="485"/>
      <c r="F97" s="424"/>
      <c r="G97" s="526"/>
    </row>
    <row r="98" spans="2:7" ht="39">
      <c r="B98" s="71"/>
      <c r="C98" s="415" t="s">
        <v>496</v>
      </c>
      <c r="D98" s="11"/>
      <c r="E98" s="485"/>
      <c r="F98" s="424"/>
      <c r="G98" s="526"/>
    </row>
    <row r="99" spans="2:7">
      <c r="B99" s="71"/>
      <c r="C99" s="415" t="s">
        <v>495</v>
      </c>
      <c r="D99" s="11"/>
      <c r="E99" s="485"/>
      <c r="F99" s="424"/>
      <c r="G99" s="526"/>
    </row>
    <row r="100" spans="2:7">
      <c r="B100" s="67"/>
      <c r="C100" s="425" t="s">
        <v>8</v>
      </c>
      <c r="D100" s="20" t="s">
        <v>7</v>
      </c>
      <c r="E100" s="411">
        <v>1</v>
      </c>
      <c r="F100" s="290"/>
      <c r="G100" s="126">
        <f>F100*E100</f>
        <v>0</v>
      </c>
    </row>
    <row r="101" spans="2:7">
      <c r="B101" s="79">
        <v>4</v>
      </c>
      <c r="C101" s="435" t="s">
        <v>462</v>
      </c>
      <c r="D101" s="434"/>
      <c r="E101" s="486"/>
      <c r="F101" s="432"/>
      <c r="G101" s="408"/>
    </row>
    <row r="102" spans="2:7" ht="51" customHeight="1">
      <c r="B102" s="71"/>
      <c r="C102" s="93" t="s">
        <v>494</v>
      </c>
      <c r="D102" s="11"/>
      <c r="E102" s="485"/>
      <c r="F102" s="424"/>
      <c r="G102" s="291"/>
    </row>
    <row r="103" spans="2:7" ht="52">
      <c r="B103" s="71"/>
      <c r="C103" s="93" t="s">
        <v>493</v>
      </c>
      <c r="D103" s="11"/>
      <c r="E103" s="485"/>
      <c r="F103" s="424"/>
      <c r="G103" s="291"/>
    </row>
    <row r="104" spans="2:7" ht="39">
      <c r="B104" s="71"/>
      <c r="C104" s="93" t="s">
        <v>492</v>
      </c>
      <c r="D104" s="11"/>
      <c r="E104" s="485"/>
      <c r="F104" s="424"/>
      <c r="G104" s="291"/>
    </row>
    <row r="105" spans="2:7" ht="42">
      <c r="B105" s="71"/>
      <c r="C105" s="93" t="s">
        <v>491</v>
      </c>
      <c r="D105" s="11"/>
      <c r="E105" s="485"/>
      <c r="F105" s="424"/>
      <c r="G105" s="291"/>
    </row>
    <row r="106" spans="2:7" ht="28">
      <c r="B106" s="71"/>
      <c r="C106" s="93" t="s">
        <v>490</v>
      </c>
      <c r="D106" s="11"/>
      <c r="E106" s="485"/>
      <c r="F106" s="424"/>
      <c r="G106" s="291"/>
    </row>
    <row r="107" spans="2:7" ht="39">
      <c r="B107" s="71"/>
      <c r="C107" s="93" t="s">
        <v>489</v>
      </c>
      <c r="D107" s="11"/>
      <c r="E107" s="485"/>
      <c r="F107" s="424"/>
      <c r="G107" s="291"/>
    </row>
    <row r="108" spans="2:7" ht="22.75" customHeight="1">
      <c r="B108" s="71"/>
      <c r="C108" s="425" t="s">
        <v>8</v>
      </c>
      <c r="D108" s="20" t="s">
        <v>7</v>
      </c>
      <c r="E108" s="411">
        <v>1</v>
      </c>
      <c r="F108" s="290"/>
      <c r="G108" s="289">
        <f>F108*E108</f>
        <v>0</v>
      </c>
    </row>
    <row r="109" spans="2:7" ht="19.25" customHeight="1">
      <c r="B109" s="71"/>
      <c r="C109" s="153" t="s">
        <v>66</v>
      </c>
      <c r="D109" s="153"/>
      <c r="E109" s="153"/>
      <c r="F109" s="153"/>
      <c r="G109" s="429"/>
    </row>
    <row r="110" spans="2:7" ht="27.65" customHeight="1">
      <c r="B110" s="79"/>
      <c r="C110" s="93" t="s">
        <v>747</v>
      </c>
      <c r="D110" s="414"/>
      <c r="E110" s="414"/>
      <c r="F110" s="414"/>
      <c r="G110" s="414"/>
    </row>
    <row r="111" spans="2:7" ht="65">
      <c r="B111" s="71"/>
      <c r="C111" s="93" t="s">
        <v>747</v>
      </c>
      <c r="D111" s="413"/>
      <c r="E111" s="413"/>
      <c r="F111" s="413"/>
      <c r="G111" s="413"/>
    </row>
    <row r="112" spans="2:7" ht="21" customHeight="1">
      <c r="B112" s="71">
        <v>5</v>
      </c>
      <c r="C112" s="427" t="s">
        <v>75</v>
      </c>
      <c r="D112" s="9"/>
      <c r="E112" s="104"/>
      <c r="F112" s="292"/>
      <c r="G112" s="413"/>
    </row>
    <row r="113" spans="2:7" ht="30" customHeight="1">
      <c r="B113" s="71"/>
      <c r="C113" s="93" t="s">
        <v>488</v>
      </c>
      <c r="D113" s="426"/>
      <c r="E113" s="426"/>
      <c r="F113" s="426"/>
      <c r="G113" s="426"/>
    </row>
    <row r="114" spans="2:7" ht="30" customHeight="1">
      <c r="B114" s="71"/>
      <c r="C114" s="93" t="s">
        <v>487</v>
      </c>
      <c r="D114" s="426"/>
      <c r="E114" s="426"/>
      <c r="F114" s="426"/>
      <c r="G114" s="426"/>
    </row>
    <row r="115" spans="2:7" ht="30" customHeight="1">
      <c r="B115" s="71"/>
      <c r="C115" s="93" t="s">
        <v>349</v>
      </c>
      <c r="D115" s="426"/>
      <c r="E115" s="426"/>
      <c r="F115" s="426"/>
      <c r="G115" s="426"/>
    </row>
    <row r="116" spans="2:7" ht="30" customHeight="1">
      <c r="B116" s="71"/>
      <c r="C116" s="93" t="s">
        <v>486</v>
      </c>
      <c r="D116" s="426"/>
      <c r="E116" s="426"/>
      <c r="F116" s="426"/>
      <c r="G116" s="426"/>
    </row>
    <row r="117" spans="2:7" ht="16.25" customHeight="1">
      <c r="B117" s="67"/>
      <c r="C117" s="412" t="s">
        <v>67</v>
      </c>
      <c r="D117" s="20" t="s">
        <v>7</v>
      </c>
      <c r="E117" s="411">
        <v>1</v>
      </c>
      <c r="F117" s="290"/>
      <c r="G117" s="126">
        <f>F117*E117</f>
        <v>0</v>
      </c>
    </row>
    <row r="118" spans="2:7" ht="21" customHeight="1">
      <c r="B118" s="79">
        <v>6</v>
      </c>
      <c r="C118" s="520" t="s">
        <v>129</v>
      </c>
      <c r="D118" s="9"/>
      <c r="E118" s="9"/>
      <c r="F118" s="9"/>
      <c r="G118" s="9"/>
    </row>
    <row r="119" spans="2:7" ht="30" customHeight="1">
      <c r="B119" s="71"/>
      <c r="C119" s="519" t="s">
        <v>405</v>
      </c>
      <c r="D119" s="413"/>
      <c r="E119" s="413"/>
      <c r="F119" s="413"/>
      <c r="G119" s="413"/>
    </row>
    <row r="120" spans="2:7" ht="33.65" customHeight="1">
      <c r="B120" s="71"/>
      <c r="C120" s="519" t="s">
        <v>404</v>
      </c>
      <c r="D120" s="413"/>
      <c r="E120" s="413"/>
      <c r="F120" s="413"/>
      <c r="G120" s="413"/>
    </row>
    <row r="121" spans="2:7" ht="29.4" customHeight="1">
      <c r="B121" s="71"/>
      <c r="C121" s="519" t="s">
        <v>403</v>
      </c>
      <c r="D121" s="413"/>
      <c r="E121" s="413"/>
      <c r="F121" s="413"/>
      <c r="G121" s="413"/>
    </row>
    <row r="122" spans="2:7" ht="37.75" customHeight="1">
      <c r="B122" s="71"/>
      <c r="C122" s="519" t="s">
        <v>402</v>
      </c>
      <c r="D122" s="430"/>
      <c r="E122" s="430"/>
      <c r="F122" s="430"/>
      <c r="G122" s="430"/>
    </row>
    <row r="123" spans="2:7" ht="18" customHeight="1">
      <c r="B123" s="67"/>
      <c r="C123" s="412" t="s">
        <v>352</v>
      </c>
      <c r="D123" s="20" t="s">
        <v>9</v>
      </c>
      <c r="E123" s="411">
        <v>2</v>
      </c>
      <c r="F123" s="424"/>
      <c r="G123" s="126">
        <f>F123*E123</f>
        <v>0</v>
      </c>
    </row>
    <row r="124" spans="2:7" ht="21" customHeight="1">
      <c r="B124" s="71">
        <v>7</v>
      </c>
      <c r="C124" s="525" t="s">
        <v>71</v>
      </c>
      <c r="D124" s="66"/>
      <c r="E124" s="66"/>
      <c r="F124" s="66"/>
      <c r="G124" s="66"/>
    </row>
    <row r="125" spans="2:7" ht="14">
      <c r="B125" s="71"/>
      <c r="C125" s="418" t="s">
        <v>5</v>
      </c>
      <c r="D125" s="417"/>
      <c r="E125" s="417"/>
      <c r="F125" s="417"/>
      <c r="G125" s="417"/>
    </row>
    <row r="126" spans="2:7" ht="126">
      <c r="B126" s="71"/>
      <c r="C126" s="583" t="s">
        <v>292</v>
      </c>
      <c r="D126" s="62"/>
      <c r="E126" s="62"/>
      <c r="F126" s="62"/>
      <c r="G126" s="62"/>
    </row>
    <row r="127" spans="2:7" ht="42">
      <c r="B127" s="71"/>
      <c r="C127" s="583" t="s">
        <v>291</v>
      </c>
      <c r="D127" s="62"/>
      <c r="E127" s="62"/>
      <c r="F127" s="62"/>
      <c r="G127" s="62"/>
    </row>
    <row r="128" spans="2:7" ht="14">
      <c r="B128" s="79">
        <v>7.1</v>
      </c>
      <c r="C128" s="520" t="s">
        <v>401</v>
      </c>
      <c r="D128" s="417"/>
      <c r="E128" s="417"/>
      <c r="F128" s="417"/>
      <c r="G128" s="582"/>
    </row>
    <row r="129" spans="2:7" ht="39">
      <c r="B129" s="71"/>
      <c r="C129" s="62" t="s">
        <v>681</v>
      </c>
      <c r="D129" s="11"/>
      <c r="E129" s="11"/>
      <c r="F129" s="11"/>
      <c r="G129" s="413"/>
    </row>
    <row r="130" spans="2:7">
      <c r="B130" s="71"/>
      <c r="C130" s="62" t="s">
        <v>95</v>
      </c>
      <c r="D130" s="11"/>
      <c r="E130" s="11"/>
      <c r="F130" s="11"/>
      <c r="G130" s="413"/>
    </row>
    <row r="131" spans="2:7">
      <c r="B131" s="71"/>
      <c r="C131" s="62" t="s">
        <v>682</v>
      </c>
      <c r="D131" s="11"/>
      <c r="E131" s="11"/>
      <c r="F131" s="11"/>
      <c r="G131" s="413"/>
    </row>
    <row r="132" spans="2:7">
      <c r="B132" s="67"/>
      <c r="C132" s="546" t="s">
        <v>67</v>
      </c>
      <c r="D132" s="20" t="s">
        <v>7</v>
      </c>
      <c r="E132" s="411">
        <v>1</v>
      </c>
      <c r="F132" s="290"/>
      <c r="G132" s="126">
        <f>F132*E132</f>
        <v>0</v>
      </c>
    </row>
    <row r="133" spans="2:7">
      <c r="B133" s="79">
        <v>7.2</v>
      </c>
      <c r="C133" s="520" t="s">
        <v>485</v>
      </c>
      <c r="D133" s="581"/>
      <c r="E133" s="486"/>
      <c r="F133" s="432"/>
      <c r="G133" s="414"/>
    </row>
    <row r="134" spans="2:7" ht="34.75" customHeight="1">
      <c r="B134" s="71"/>
      <c r="C134" s="545" t="s">
        <v>732</v>
      </c>
      <c r="D134" s="75"/>
      <c r="E134" s="485"/>
      <c r="F134" s="424"/>
      <c r="G134" s="413"/>
    </row>
    <row r="135" spans="2:7" ht="26">
      <c r="B135" s="71"/>
      <c r="C135" s="545" t="s">
        <v>733</v>
      </c>
      <c r="D135" s="75"/>
      <c r="E135" s="485"/>
      <c r="F135" s="424"/>
      <c r="G135" s="413"/>
    </row>
    <row r="136" spans="2:7">
      <c r="B136" s="71"/>
      <c r="C136" s="62" t="s">
        <v>734</v>
      </c>
      <c r="D136" s="75"/>
      <c r="E136" s="485"/>
      <c r="F136" s="424"/>
      <c r="G136" s="413"/>
    </row>
    <row r="137" spans="2:7">
      <c r="B137" s="71"/>
      <c r="C137" s="62" t="s">
        <v>682</v>
      </c>
      <c r="D137" s="75"/>
      <c r="E137" s="485"/>
      <c r="F137" s="424"/>
      <c r="G137" s="413"/>
    </row>
    <row r="138" spans="2:7">
      <c r="B138" s="67"/>
      <c r="C138" s="546" t="s">
        <v>67</v>
      </c>
      <c r="D138" s="20" t="s">
        <v>7</v>
      </c>
      <c r="E138" s="411">
        <v>1</v>
      </c>
      <c r="F138" s="290"/>
      <c r="G138" s="126">
        <f>F138*E138</f>
        <v>0</v>
      </c>
    </row>
    <row r="139" spans="2:7">
      <c r="B139" s="79">
        <v>7.3</v>
      </c>
      <c r="C139" s="101" t="s">
        <v>70</v>
      </c>
      <c r="D139" s="78"/>
      <c r="E139" s="102"/>
      <c r="F139" s="293"/>
      <c r="G139" s="414"/>
    </row>
    <row r="140" spans="2:7" ht="26">
      <c r="B140" s="71"/>
      <c r="C140" s="4" t="s">
        <v>250</v>
      </c>
      <c r="D140" s="65"/>
      <c r="E140" s="104"/>
      <c r="F140" s="292"/>
      <c r="G140" s="413"/>
    </row>
    <row r="141" spans="2:7" ht="26">
      <c r="B141" s="71"/>
      <c r="C141" s="4" t="s">
        <v>724</v>
      </c>
      <c r="D141" s="65"/>
      <c r="E141" s="104"/>
      <c r="F141" s="292"/>
      <c r="G141" s="413"/>
    </row>
    <row r="142" spans="2:7">
      <c r="B142" s="67"/>
      <c r="C142" s="412" t="s">
        <v>67</v>
      </c>
      <c r="D142" s="20" t="s">
        <v>7</v>
      </c>
      <c r="E142" s="411">
        <v>1</v>
      </c>
      <c r="F142" s="290"/>
      <c r="G142" s="126">
        <f>F142*E142</f>
        <v>0</v>
      </c>
    </row>
    <row r="143" spans="2:7">
      <c r="B143" s="79">
        <v>8</v>
      </c>
      <c r="C143" s="435" t="s">
        <v>484</v>
      </c>
      <c r="D143" s="11"/>
      <c r="E143" s="485"/>
      <c r="F143" s="424"/>
      <c r="G143" s="413"/>
    </row>
    <row r="144" spans="2:7" ht="84">
      <c r="B144" s="71"/>
      <c r="C144" s="580" t="s">
        <v>483</v>
      </c>
      <c r="D144" s="11"/>
      <c r="E144" s="485"/>
      <c r="F144" s="424"/>
      <c r="G144" s="413"/>
    </row>
    <row r="145" spans="2:7" ht="52">
      <c r="B145" s="71"/>
      <c r="C145" s="545" t="s">
        <v>482</v>
      </c>
      <c r="D145" s="11"/>
      <c r="E145" s="485"/>
      <c r="F145" s="424"/>
      <c r="G145" s="413"/>
    </row>
    <row r="146" spans="2:7" ht="39">
      <c r="B146" s="71"/>
      <c r="C146" s="579" t="s">
        <v>481</v>
      </c>
      <c r="D146" s="11"/>
      <c r="E146" s="485"/>
      <c r="F146" s="424"/>
      <c r="G146" s="413"/>
    </row>
    <row r="147" spans="2:7" ht="56">
      <c r="B147" s="71"/>
      <c r="C147" s="578" t="s">
        <v>480</v>
      </c>
      <c r="D147" s="11"/>
      <c r="E147" s="485"/>
      <c r="F147" s="424"/>
      <c r="G147" s="413"/>
    </row>
    <row r="148" spans="2:7">
      <c r="B148" s="71"/>
      <c r="C148" s="412" t="s">
        <v>67</v>
      </c>
      <c r="D148" s="20" t="s">
        <v>7</v>
      </c>
      <c r="E148" s="411">
        <v>1</v>
      </c>
      <c r="F148" s="290"/>
      <c r="G148" s="126">
        <f>F148*E148</f>
        <v>0</v>
      </c>
    </row>
    <row r="149" spans="2:7" ht="23.4" customHeight="1">
      <c r="B149" s="71">
        <v>9</v>
      </c>
      <c r="C149" s="69" t="s">
        <v>72</v>
      </c>
      <c r="D149" s="69"/>
      <c r="E149" s="69"/>
      <c r="F149" s="69"/>
      <c r="G149" s="69"/>
    </row>
    <row r="150" spans="2:7" ht="84">
      <c r="B150" s="71"/>
      <c r="C150" s="95" t="s">
        <v>289</v>
      </c>
      <c r="D150" s="96"/>
      <c r="E150" s="97"/>
      <c r="F150" s="139"/>
      <c r="G150" s="139"/>
    </row>
    <row r="151" spans="2:7" ht="14">
      <c r="B151" s="71"/>
      <c r="C151" s="95"/>
      <c r="D151" s="96"/>
      <c r="E151" s="97"/>
      <c r="F151" s="139"/>
      <c r="G151" s="139"/>
    </row>
    <row r="152" spans="2:7" ht="14">
      <c r="B152" s="71" t="s">
        <v>479</v>
      </c>
      <c r="C152" s="95" t="s">
        <v>115</v>
      </c>
      <c r="D152" s="96"/>
      <c r="E152" s="97"/>
      <c r="F152" s="139"/>
      <c r="G152" s="139"/>
    </row>
    <row r="153" spans="2:7" ht="56">
      <c r="B153" s="71" t="s">
        <v>110</v>
      </c>
      <c r="C153" s="95" t="s">
        <v>114</v>
      </c>
      <c r="D153" s="96" t="s">
        <v>106</v>
      </c>
      <c r="E153" s="299">
        <v>1</v>
      </c>
      <c r="F153" s="139"/>
      <c r="G153" s="289">
        <f>F153*E153</f>
        <v>0</v>
      </c>
    </row>
    <row r="154" spans="2:7" ht="14.5">
      <c r="B154" s="71"/>
      <c r="C154" s="95"/>
      <c r="D154" s="96"/>
      <c r="E154" s="299"/>
      <c r="F154" s="139"/>
      <c r="G154" s="139"/>
    </row>
    <row r="155" spans="2:7" ht="56">
      <c r="B155" s="71" t="s">
        <v>478</v>
      </c>
      <c r="C155" s="95" t="s">
        <v>113</v>
      </c>
      <c r="D155" s="96"/>
      <c r="E155" s="299"/>
      <c r="F155" s="139"/>
      <c r="G155" s="139"/>
    </row>
    <row r="156" spans="2:7">
      <c r="B156" s="71"/>
      <c r="C156" s="95" t="s">
        <v>109</v>
      </c>
      <c r="D156" s="96" t="s">
        <v>9</v>
      </c>
      <c r="E156" s="299">
        <v>10</v>
      </c>
      <c r="F156" s="139"/>
      <c r="G156" s="289">
        <f>F156*E156</f>
        <v>0</v>
      </c>
    </row>
    <row r="157" spans="2:7" ht="14.5">
      <c r="B157" s="71"/>
      <c r="C157" s="95"/>
      <c r="D157" s="96"/>
      <c r="E157" s="299"/>
      <c r="F157" s="139"/>
      <c r="G157" s="139"/>
    </row>
    <row r="158" spans="2:7" ht="70">
      <c r="B158" s="71" t="s">
        <v>477</v>
      </c>
      <c r="C158" s="95" t="s">
        <v>112</v>
      </c>
      <c r="D158" s="96"/>
      <c r="E158" s="299"/>
      <c r="F158" s="139"/>
      <c r="G158" s="139"/>
    </row>
    <row r="159" spans="2:7">
      <c r="B159" s="71"/>
      <c r="C159" s="95" t="s">
        <v>109</v>
      </c>
      <c r="D159" s="96" t="s">
        <v>9</v>
      </c>
      <c r="E159" s="299">
        <v>1</v>
      </c>
      <c r="F159" s="139"/>
      <c r="G159" s="289">
        <f>F159*E159</f>
        <v>0</v>
      </c>
    </row>
    <row r="160" spans="2:7" ht="14.5">
      <c r="B160" s="71"/>
      <c r="C160" s="95"/>
      <c r="D160" s="96"/>
      <c r="E160" s="299"/>
      <c r="F160" s="139"/>
      <c r="G160" s="139"/>
    </row>
    <row r="161" spans="2:7" ht="56">
      <c r="B161" s="71" t="s">
        <v>476</v>
      </c>
      <c r="C161" s="95" t="s">
        <v>111</v>
      </c>
      <c r="D161" s="96" t="s">
        <v>110</v>
      </c>
      <c r="E161" s="299" t="s">
        <v>110</v>
      </c>
      <c r="F161" s="139"/>
      <c r="G161" s="139"/>
    </row>
    <row r="162" spans="2:7">
      <c r="B162" s="71" t="s">
        <v>110</v>
      </c>
      <c r="C162" s="95" t="s">
        <v>109</v>
      </c>
      <c r="D162" s="96" t="s">
        <v>9</v>
      </c>
      <c r="E162" s="299">
        <v>2</v>
      </c>
      <c r="F162" s="139"/>
      <c r="G162" s="289">
        <f>F162*E162</f>
        <v>0</v>
      </c>
    </row>
    <row r="163" spans="2:7">
      <c r="B163" s="71"/>
      <c r="C163" s="98"/>
      <c r="D163" s="97"/>
      <c r="E163" s="299"/>
      <c r="F163" s="139"/>
      <c r="G163" s="139"/>
    </row>
    <row r="164" spans="2:7" ht="14.5">
      <c r="B164" s="71" t="s">
        <v>475</v>
      </c>
      <c r="C164" s="99" t="s">
        <v>108</v>
      </c>
      <c r="D164" s="96"/>
      <c r="E164" s="299"/>
      <c r="F164" s="303"/>
      <c r="G164" s="302"/>
    </row>
    <row r="165" spans="2:7" ht="28">
      <c r="B165" s="71"/>
      <c r="C165" s="100" t="s">
        <v>107</v>
      </c>
      <c r="D165" s="96"/>
      <c r="E165" s="299"/>
      <c r="F165" s="303"/>
      <c r="G165" s="302"/>
    </row>
    <row r="166" spans="2:7">
      <c r="B166" s="71"/>
      <c r="C166" s="95" t="s">
        <v>121</v>
      </c>
      <c r="D166" s="96" t="s">
        <v>106</v>
      </c>
      <c r="E166" s="299">
        <v>1</v>
      </c>
      <c r="F166" s="303"/>
      <c r="G166" s="289">
        <f>F166*E166</f>
        <v>0</v>
      </c>
    </row>
    <row r="167" spans="2:7">
      <c r="B167" s="71" t="s">
        <v>474</v>
      </c>
      <c r="C167" s="101" t="s">
        <v>123</v>
      </c>
      <c r="D167" s="10"/>
      <c r="E167" s="102"/>
      <c r="F167" s="293"/>
      <c r="G167" s="408"/>
    </row>
    <row r="168" spans="2:7">
      <c r="B168" s="71"/>
      <c r="C168" s="103" t="s">
        <v>124</v>
      </c>
      <c r="D168" s="9"/>
      <c r="E168" s="104"/>
      <c r="F168" s="292"/>
      <c r="G168" s="291"/>
    </row>
    <row r="169" spans="2:7">
      <c r="B169" s="71"/>
      <c r="C169" s="105" t="s">
        <v>10</v>
      </c>
      <c r="D169" s="20" t="s">
        <v>9</v>
      </c>
      <c r="E169" s="106">
        <v>1</v>
      </c>
      <c r="F169" s="290"/>
      <c r="G169" s="289">
        <f>F169*E169</f>
        <v>0</v>
      </c>
    </row>
    <row r="170" spans="2:7">
      <c r="B170" s="71"/>
      <c r="C170" s="103" t="s">
        <v>125</v>
      </c>
      <c r="D170" s="9"/>
      <c r="E170" s="104"/>
      <c r="F170" s="292"/>
      <c r="G170" s="291"/>
    </row>
    <row r="171" spans="2:7">
      <c r="B171" s="71"/>
      <c r="C171" s="105" t="s">
        <v>10</v>
      </c>
      <c r="D171" s="20" t="s">
        <v>9</v>
      </c>
      <c r="E171" s="106">
        <v>2</v>
      </c>
      <c r="F171" s="290"/>
      <c r="G171" s="289">
        <f>F171*E171</f>
        <v>0</v>
      </c>
    </row>
    <row r="172" spans="2:7">
      <c r="B172" s="71" t="s">
        <v>473</v>
      </c>
      <c r="C172" s="58" t="s">
        <v>105</v>
      </c>
      <c r="D172" s="9"/>
      <c r="E172" s="117"/>
      <c r="F172" s="293"/>
      <c r="G172" s="291"/>
    </row>
    <row r="173" spans="2:7" ht="26">
      <c r="B173" s="71"/>
      <c r="C173" s="4" t="s">
        <v>97</v>
      </c>
      <c r="D173" s="9"/>
      <c r="E173" s="117"/>
      <c r="F173" s="292"/>
      <c r="G173" s="291"/>
    </row>
    <row r="174" spans="2:7">
      <c r="B174" s="71"/>
      <c r="C174" s="4" t="s">
        <v>96</v>
      </c>
      <c r="D174" s="9"/>
      <c r="E174" s="117"/>
      <c r="F174" s="292"/>
      <c r="G174" s="291"/>
    </row>
    <row r="175" spans="2:7">
      <c r="B175" s="71"/>
      <c r="C175" s="105" t="s">
        <v>10</v>
      </c>
      <c r="D175" s="20" t="s">
        <v>9</v>
      </c>
      <c r="E175" s="106">
        <v>1</v>
      </c>
      <c r="F175" s="290"/>
      <c r="G175" s="289">
        <f>F175*E175</f>
        <v>0</v>
      </c>
    </row>
    <row r="176" spans="2:7">
      <c r="B176" s="79">
        <v>10</v>
      </c>
      <c r="C176" s="58" t="s">
        <v>98</v>
      </c>
      <c r="D176" s="59"/>
      <c r="E176" s="117"/>
      <c r="F176" s="292"/>
      <c r="G176" s="291"/>
    </row>
    <row r="177" spans="2:7">
      <c r="B177" s="71"/>
      <c r="C177" s="4" t="s">
        <v>99</v>
      </c>
      <c r="D177" s="59"/>
      <c r="E177" s="117"/>
      <c r="F177" s="292"/>
      <c r="G177" s="291"/>
    </row>
    <row r="178" spans="2:7" ht="39">
      <c r="B178" s="71"/>
      <c r="C178" s="4" t="s">
        <v>60</v>
      </c>
      <c r="D178" s="59"/>
      <c r="E178" s="117"/>
      <c r="F178" s="292"/>
      <c r="G178" s="291"/>
    </row>
    <row r="179" spans="2:7" ht="26">
      <c r="B179" s="71"/>
      <c r="C179" s="4" t="s">
        <v>68</v>
      </c>
      <c r="D179" s="59"/>
      <c r="E179" s="117"/>
      <c r="F179" s="292"/>
      <c r="G179" s="291"/>
    </row>
    <row r="180" spans="2:7">
      <c r="B180" s="71"/>
      <c r="C180" s="4" t="s">
        <v>100</v>
      </c>
      <c r="D180" s="59"/>
      <c r="E180" s="117"/>
      <c r="F180" s="292"/>
      <c r="G180" s="291"/>
    </row>
    <row r="181" spans="2:7">
      <c r="B181" s="67"/>
      <c r="C181" s="18" t="s">
        <v>8</v>
      </c>
      <c r="D181" s="20" t="s">
        <v>7</v>
      </c>
      <c r="E181" s="26">
        <v>1</v>
      </c>
      <c r="F181" s="290"/>
      <c r="G181" s="289">
        <f>F181*E181</f>
        <v>0</v>
      </c>
    </row>
    <row r="182" spans="2:7">
      <c r="B182" s="79">
        <v>11</v>
      </c>
      <c r="C182" s="58" t="s">
        <v>101</v>
      </c>
      <c r="D182" s="59"/>
      <c r="E182" s="117"/>
      <c r="F182" s="292"/>
      <c r="G182" s="291"/>
    </row>
    <row r="183" spans="2:7" ht="52">
      <c r="B183" s="71"/>
      <c r="C183" s="4" t="s">
        <v>102</v>
      </c>
      <c r="D183" s="59"/>
      <c r="E183" s="117"/>
      <c r="F183" s="292"/>
      <c r="G183" s="291"/>
    </row>
    <row r="184" spans="2:7" ht="39">
      <c r="B184" s="71"/>
      <c r="C184" s="4" t="s">
        <v>60</v>
      </c>
      <c r="D184" s="59"/>
      <c r="E184" s="117"/>
      <c r="F184" s="292"/>
      <c r="G184" s="291"/>
    </row>
    <row r="185" spans="2:7">
      <c r="B185" s="71"/>
      <c r="C185" s="4" t="s">
        <v>103</v>
      </c>
      <c r="D185" s="59"/>
      <c r="E185" s="117"/>
      <c r="F185" s="292"/>
      <c r="G185" s="291"/>
    </row>
    <row r="186" spans="2:7">
      <c r="B186" s="67"/>
      <c r="C186" s="105" t="s">
        <v>10</v>
      </c>
      <c r="D186" s="20" t="s">
        <v>9</v>
      </c>
      <c r="E186" s="26">
        <v>3</v>
      </c>
      <c r="F186" s="290"/>
      <c r="G186" s="289">
        <f>F186*E186</f>
        <v>0</v>
      </c>
    </row>
    <row r="187" spans="2:7" ht="18" thickBot="1">
      <c r="B187" s="71"/>
      <c r="C187" s="577" t="s">
        <v>432</v>
      </c>
      <c r="D187" s="484"/>
      <c r="E187" s="484"/>
      <c r="F187" s="484"/>
      <c r="G187" s="544">
        <f>SUM(G48:G186)</f>
        <v>0</v>
      </c>
    </row>
    <row r="188" spans="2:7" s="22" customFormat="1" ht="24.65" customHeight="1">
      <c r="B188" s="161"/>
      <c r="C188" s="162" t="s">
        <v>168</v>
      </c>
      <c r="D188" s="163"/>
      <c r="F188" s="406"/>
      <c r="G188" s="405"/>
    </row>
    <row r="189" spans="2:7">
      <c r="B189" s="166">
        <v>1.1000000000000001</v>
      </c>
      <c r="C189" s="167" t="s">
        <v>169</v>
      </c>
      <c r="D189" s="168"/>
      <c r="E189" s="169"/>
      <c r="F189" s="404"/>
      <c r="G189" s="273"/>
    </row>
    <row r="190" spans="2:7" ht="143">
      <c r="B190" s="172"/>
      <c r="C190" s="173" t="s">
        <v>241</v>
      </c>
      <c r="D190" s="174"/>
      <c r="E190" s="175"/>
      <c r="F190" s="274"/>
      <c r="G190" s="273"/>
    </row>
    <row r="191" spans="2:7">
      <c r="B191" s="177"/>
      <c r="C191" s="178" t="s">
        <v>171</v>
      </c>
      <c r="D191" s="179" t="s">
        <v>132</v>
      </c>
      <c r="E191" s="180">
        <v>1</v>
      </c>
      <c r="F191" s="274"/>
      <c r="G191" s="273">
        <f>F191*E191</f>
        <v>0</v>
      </c>
    </row>
    <row r="192" spans="2:7" ht="21" customHeight="1">
      <c r="B192" s="181"/>
      <c r="C192" s="182" t="s">
        <v>172</v>
      </c>
      <c r="D192" s="183"/>
      <c r="E192" s="184"/>
      <c r="F192" s="402"/>
      <c r="G192" s="401"/>
    </row>
    <row r="193" spans="2:7" ht="192.65" customHeight="1">
      <c r="B193" s="187"/>
      <c r="C193" s="188" t="s">
        <v>173</v>
      </c>
      <c r="D193" s="174"/>
      <c r="E193" s="175"/>
      <c r="F193" s="274"/>
      <c r="G193" s="397"/>
    </row>
    <row r="194" spans="2:7">
      <c r="B194" s="166">
        <v>2.1</v>
      </c>
      <c r="C194" s="167" t="s">
        <v>174</v>
      </c>
      <c r="D194" s="168"/>
      <c r="E194" s="191"/>
      <c r="F194" s="404"/>
      <c r="G194" s="398"/>
    </row>
    <row r="195" spans="2:7" ht="91">
      <c r="B195" s="187"/>
      <c r="C195" s="194" t="s">
        <v>175</v>
      </c>
      <c r="D195" s="174"/>
      <c r="E195" s="195"/>
      <c r="F195" s="274"/>
      <c r="G195" s="397"/>
    </row>
    <row r="196" spans="2:7" ht="17.399999999999999" customHeight="1">
      <c r="B196" s="196"/>
      <c r="C196" s="197" t="s">
        <v>176</v>
      </c>
      <c r="D196" s="198" t="s">
        <v>7</v>
      </c>
      <c r="E196" s="198">
        <v>1</v>
      </c>
      <c r="F196" s="272"/>
      <c r="G196" s="261">
        <f>F196*E196</f>
        <v>0</v>
      </c>
    </row>
    <row r="197" spans="2:7">
      <c r="B197" s="201"/>
      <c r="C197" s="202" t="s">
        <v>177</v>
      </c>
      <c r="D197" s="183"/>
      <c r="E197" s="184"/>
      <c r="F197" s="402"/>
      <c r="G197" s="401"/>
    </row>
    <row r="198" spans="2:7" ht="409.5">
      <c r="B198" s="187"/>
      <c r="C198" s="194" t="s">
        <v>178</v>
      </c>
      <c r="D198" s="174"/>
      <c r="E198" s="195"/>
      <c r="F198" s="274"/>
      <c r="G198" s="397"/>
    </row>
    <row r="199" spans="2:7">
      <c r="B199" s="166">
        <v>3.1</v>
      </c>
      <c r="C199" s="203" t="s">
        <v>179</v>
      </c>
      <c r="D199" s="168"/>
      <c r="E199" s="191"/>
      <c r="F199" s="404"/>
      <c r="G199" s="398"/>
    </row>
    <row r="200" spans="2:7" ht="229.25" customHeight="1">
      <c r="B200" s="187"/>
      <c r="C200" s="188" t="s">
        <v>180</v>
      </c>
      <c r="D200" s="174"/>
      <c r="E200" s="195"/>
      <c r="F200" s="274"/>
      <c r="G200" s="397"/>
    </row>
    <row r="201" spans="2:7" ht="18.5">
      <c r="B201" s="196"/>
      <c r="C201" s="204" t="s">
        <v>181</v>
      </c>
      <c r="D201" s="205" t="s">
        <v>182</v>
      </c>
      <c r="E201" s="206">
        <v>98</v>
      </c>
      <c r="F201" s="261"/>
      <c r="G201" s="261">
        <f>F201*E201</f>
        <v>0</v>
      </c>
    </row>
    <row r="202" spans="2:7" ht="14">
      <c r="B202" s="207">
        <v>3.2</v>
      </c>
      <c r="C202" s="203" t="s">
        <v>183</v>
      </c>
      <c r="D202" s="174"/>
      <c r="E202" s="195"/>
      <c r="F202" s="189"/>
      <c r="G202" s="193"/>
    </row>
    <row r="203" spans="2:7" ht="78">
      <c r="B203" s="187"/>
      <c r="C203" s="208" t="s">
        <v>184</v>
      </c>
      <c r="D203" s="174"/>
      <c r="E203" s="195"/>
      <c r="F203" s="189"/>
      <c r="G203" s="190"/>
    </row>
    <row r="204" spans="2:7" ht="16.25" customHeight="1">
      <c r="B204" s="196"/>
      <c r="C204" s="204" t="s">
        <v>181</v>
      </c>
      <c r="D204" s="205" t="s">
        <v>182</v>
      </c>
      <c r="E204" s="206">
        <f>98-25</f>
        <v>73</v>
      </c>
      <c r="F204" s="200"/>
      <c r="G204" s="200">
        <f>F204*E204</f>
        <v>0</v>
      </c>
    </row>
    <row r="205" spans="2:7">
      <c r="B205" s="181"/>
      <c r="C205" s="182" t="s">
        <v>185</v>
      </c>
      <c r="D205" s="183"/>
      <c r="E205" s="184"/>
      <c r="F205" s="402"/>
      <c r="G205" s="401"/>
    </row>
    <row r="206" spans="2:7" ht="14">
      <c r="B206" s="209"/>
      <c r="C206" s="210" t="s">
        <v>186</v>
      </c>
      <c r="D206" s="174"/>
      <c r="E206" s="174"/>
      <c r="F206" s="400"/>
      <c r="G206" s="400"/>
    </row>
    <row r="207" spans="2:7" ht="351">
      <c r="B207" s="211"/>
      <c r="C207" s="212" t="s">
        <v>748</v>
      </c>
      <c r="D207" s="213"/>
      <c r="E207" s="213"/>
      <c r="F207" s="399"/>
      <c r="G207" s="399"/>
    </row>
    <row r="208" spans="2:7">
      <c r="B208" s="207">
        <v>4.3</v>
      </c>
      <c r="C208" s="220" t="s">
        <v>192</v>
      </c>
      <c r="D208" s="174"/>
      <c r="E208" s="195"/>
      <c r="F208" s="274"/>
      <c r="G208" s="398"/>
    </row>
    <row r="209" spans="2:7" ht="195">
      <c r="B209" s="187"/>
      <c r="C209" s="222" t="s">
        <v>193</v>
      </c>
      <c r="D209" s="174"/>
      <c r="E209" s="195"/>
      <c r="F209" s="274"/>
      <c r="G209" s="397"/>
    </row>
    <row r="210" spans="2:7" ht="18.5">
      <c r="B210" s="196"/>
      <c r="C210" s="204" t="s">
        <v>194</v>
      </c>
      <c r="D210" s="223" t="s">
        <v>182</v>
      </c>
      <c r="E210" s="206">
        <v>25</v>
      </c>
      <c r="F210" s="261"/>
      <c r="G210" s="261">
        <f>F210*E210</f>
        <v>0</v>
      </c>
    </row>
    <row r="211" spans="2:7" ht="19.25" customHeight="1">
      <c r="B211" s="181"/>
      <c r="C211" s="182" t="s">
        <v>199</v>
      </c>
      <c r="D211" s="183"/>
      <c r="E211" s="184"/>
      <c r="F211" s="402"/>
      <c r="G211" s="401"/>
    </row>
    <row r="212" spans="2:7" ht="14">
      <c r="B212" s="209"/>
      <c r="C212" s="210" t="s">
        <v>186</v>
      </c>
      <c r="D212" s="174"/>
      <c r="E212" s="174"/>
      <c r="F212" s="400"/>
      <c r="G212" s="400"/>
    </row>
    <row r="213" spans="2:7" ht="346.25" customHeight="1">
      <c r="B213" s="211"/>
      <c r="C213" s="212" t="s">
        <v>743</v>
      </c>
      <c r="D213" s="213"/>
      <c r="E213" s="213"/>
      <c r="F213" s="399"/>
      <c r="G213" s="399"/>
    </row>
    <row r="214" spans="2:7">
      <c r="B214" s="207">
        <v>5.0999999999999996</v>
      </c>
      <c r="C214" s="220" t="s">
        <v>200</v>
      </c>
      <c r="D214" s="174"/>
      <c r="E214" s="195"/>
      <c r="F214" s="274"/>
      <c r="G214" s="398"/>
    </row>
    <row r="215" spans="2:7" ht="143">
      <c r="B215" s="187"/>
      <c r="C215" s="194" t="s">
        <v>201</v>
      </c>
      <c r="D215" s="174"/>
      <c r="E215" s="225"/>
      <c r="F215" s="274"/>
      <c r="G215" s="397"/>
    </row>
    <row r="216" spans="2:7" ht="18.5">
      <c r="B216" s="196"/>
      <c r="C216" s="226" t="s">
        <v>202</v>
      </c>
      <c r="D216" s="205" t="s">
        <v>182</v>
      </c>
      <c r="E216" s="206">
        <v>46</v>
      </c>
      <c r="F216" s="262"/>
      <c r="G216" s="261">
        <f>F216*E216</f>
        <v>0</v>
      </c>
    </row>
    <row r="217" spans="2:7">
      <c r="B217" s="181"/>
      <c r="C217" s="227" t="s">
        <v>203</v>
      </c>
      <c r="D217" s="228"/>
      <c r="E217" s="229"/>
      <c r="F217" s="396"/>
      <c r="G217" s="395"/>
    </row>
    <row r="218" spans="2:7" ht="18" customHeight="1">
      <c r="B218" s="232">
        <v>6.1</v>
      </c>
      <c r="C218" s="513" t="s">
        <v>377</v>
      </c>
      <c r="D218" s="512" t="s">
        <v>9</v>
      </c>
      <c r="E218" s="511">
        <v>693</v>
      </c>
      <c r="F218" s="404"/>
      <c r="G218" s="398">
        <f>F218*E218</f>
        <v>0</v>
      </c>
    </row>
    <row r="219" spans="2:7" ht="15">
      <c r="B219" s="856" t="s">
        <v>238</v>
      </c>
      <c r="C219" s="856"/>
      <c r="D219" s="856"/>
      <c r="E219" s="856"/>
      <c r="F219" s="856"/>
      <c r="G219" s="576">
        <f>SUM(G188:G218)</f>
        <v>0</v>
      </c>
    </row>
    <row r="220" spans="2:7" s="38" customFormat="1" ht="15">
      <c r="B220" s="48"/>
      <c r="C220" s="49" t="s">
        <v>130</v>
      </c>
      <c r="D220" s="50"/>
      <c r="E220" s="51"/>
      <c r="F220" s="52"/>
      <c r="G220" s="114"/>
    </row>
    <row r="221" spans="2:7" ht="25.75" customHeight="1">
      <c r="B221" s="63"/>
      <c r="C221" s="69" t="s">
        <v>133</v>
      </c>
      <c r="D221" s="127"/>
      <c r="E221" s="128"/>
      <c r="F221" s="255"/>
      <c r="G221" s="254"/>
    </row>
    <row r="222" spans="2:7" ht="14">
      <c r="B222" s="77">
        <v>1</v>
      </c>
      <c r="C222" s="146" t="s">
        <v>134</v>
      </c>
      <c r="D222" s="122"/>
      <c r="E222" s="122"/>
      <c r="F222" s="251"/>
      <c r="G222" s="251"/>
    </row>
    <row r="223" spans="2:7" ht="238">
      <c r="B223" s="72"/>
      <c r="C223" s="573" t="s">
        <v>237</v>
      </c>
      <c r="D223" s="572"/>
      <c r="E223" s="571"/>
      <c r="F223" s="567"/>
      <c r="G223" s="567"/>
    </row>
    <row r="224" spans="2:7" ht="17.399999999999999" customHeight="1">
      <c r="B224" s="121"/>
      <c r="C224" s="574" t="s">
        <v>136</v>
      </c>
      <c r="D224" s="569"/>
      <c r="E224" s="568"/>
      <c r="F224" s="567"/>
      <c r="G224" s="567"/>
    </row>
    <row r="225" spans="2:7" ht="14">
      <c r="B225" s="72"/>
      <c r="C225" s="570" t="s">
        <v>137</v>
      </c>
      <c r="D225" s="569" t="s">
        <v>138</v>
      </c>
      <c r="E225" s="568">
        <v>180</v>
      </c>
      <c r="F225" s="567"/>
      <c r="G225" s="567">
        <f>F225*E225</f>
        <v>0</v>
      </c>
    </row>
    <row r="226" spans="2:7" ht="198.65" customHeight="1">
      <c r="B226" s="253" t="s">
        <v>277</v>
      </c>
      <c r="C226" s="134" t="s">
        <v>140</v>
      </c>
      <c r="D226" s="122"/>
      <c r="E226" s="575"/>
      <c r="F226" s="252"/>
      <c r="G226" s="252"/>
    </row>
    <row r="227" spans="2:7" ht="14">
      <c r="B227" s="77"/>
      <c r="C227" s="475" t="s">
        <v>472</v>
      </c>
      <c r="D227" s="138" t="s">
        <v>142</v>
      </c>
      <c r="E227" s="150">
        <v>64</v>
      </c>
      <c r="F227" s="251"/>
      <c r="G227" s="251">
        <f>F227*E227</f>
        <v>0</v>
      </c>
    </row>
    <row r="228" spans="2:7" ht="27" customHeight="1">
      <c r="B228" s="125" t="s">
        <v>139</v>
      </c>
      <c r="C228" s="146" t="s">
        <v>275</v>
      </c>
      <c r="D228" s="479"/>
      <c r="E228" s="479"/>
      <c r="F228" s="250"/>
      <c r="G228" s="250"/>
    </row>
    <row r="229" spans="2:7" ht="224">
      <c r="B229" s="125"/>
      <c r="C229" s="573" t="s">
        <v>274</v>
      </c>
      <c r="D229" s="572"/>
      <c r="E229" s="571"/>
      <c r="F229" s="567"/>
      <c r="G229" s="567"/>
    </row>
    <row r="230" spans="2:7" ht="21" customHeight="1">
      <c r="B230" s="857"/>
      <c r="C230" s="574" t="s">
        <v>136</v>
      </c>
      <c r="D230" s="569"/>
      <c r="E230" s="568"/>
      <c r="F230" s="567"/>
      <c r="G230" s="567"/>
    </row>
    <row r="231" spans="2:7" ht="14">
      <c r="B231" s="858"/>
      <c r="C231" s="570" t="s">
        <v>137</v>
      </c>
      <c r="D231" s="569" t="s">
        <v>138</v>
      </c>
      <c r="E231" s="568">
        <v>170</v>
      </c>
      <c r="F231" s="567"/>
      <c r="G231" s="567">
        <f>F231*E231</f>
        <v>0</v>
      </c>
    </row>
    <row r="232" spans="2:7" ht="168">
      <c r="B232" s="121" t="s">
        <v>272</v>
      </c>
      <c r="C232" s="573" t="s">
        <v>271</v>
      </c>
      <c r="D232" s="572"/>
      <c r="E232" s="571"/>
      <c r="F232" s="567"/>
      <c r="G232" s="567"/>
    </row>
    <row r="233" spans="2:7" ht="14">
      <c r="B233" s="246"/>
      <c r="C233" s="570" t="s">
        <v>270</v>
      </c>
      <c r="D233" s="569" t="s">
        <v>138</v>
      </c>
      <c r="E233" s="568">
        <v>14</v>
      </c>
      <c r="F233" s="567"/>
      <c r="G233" s="567">
        <f>F233*E233</f>
        <v>0</v>
      </c>
    </row>
    <row r="234" spans="2:7" ht="17.5">
      <c r="B234" s="870" t="s">
        <v>413</v>
      </c>
      <c r="C234" s="871"/>
      <c r="D234" s="871"/>
      <c r="E234" s="871"/>
      <c r="F234" s="941"/>
      <c r="G234" s="566">
        <f>SUM(G221:G233)</f>
        <v>0</v>
      </c>
    </row>
  </sheetData>
  <mergeCells count="43">
    <mergeCell ref="B1:G1"/>
    <mergeCell ref="B2:G2"/>
    <mergeCell ref="B3:G3"/>
    <mergeCell ref="B4:G4"/>
    <mergeCell ref="B5:C5"/>
    <mergeCell ref="D5:G5"/>
    <mergeCell ref="B6:C6"/>
    <mergeCell ref="D6:G6"/>
    <mergeCell ref="B7:C7"/>
    <mergeCell ref="D7:G7"/>
    <mergeCell ref="F11:F12"/>
    <mergeCell ref="G11:G12"/>
    <mergeCell ref="B12:D12"/>
    <mergeCell ref="B230:B231"/>
    <mergeCell ref="B234:F234"/>
    <mergeCell ref="B8:F8"/>
    <mergeCell ref="B9:D10"/>
    <mergeCell ref="B11:D11"/>
    <mergeCell ref="B13:G13"/>
    <mergeCell ref="B14:G14"/>
    <mergeCell ref="B22:G22"/>
    <mergeCell ref="C23:E23"/>
    <mergeCell ref="D20:G20"/>
    <mergeCell ref="B31:G31"/>
    <mergeCell ref="B27:E27"/>
    <mergeCell ref="F27:G27"/>
    <mergeCell ref="F23:G23"/>
    <mergeCell ref="D15:G15"/>
    <mergeCell ref="B28:E28"/>
    <mergeCell ref="D16:G16"/>
    <mergeCell ref="D17:G17"/>
    <mergeCell ref="D18:G18"/>
    <mergeCell ref="D19:G19"/>
    <mergeCell ref="B219:F219"/>
    <mergeCell ref="F28:G28"/>
    <mergeCell ref="B29:E29"/>
    <mergeCell ref="F29:G29"/>
    <mergeCell ref="C24:E24"/>
    <mergeCell ref="F24:G24"/>
    <mergeCell ref="C25:E25"/>
    <mergeCell ref="F25:G25"/>
    <mergeCell ref="C26:E26"/>
    <mergeCell ref="F26:G26"/>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9" min="1" max="6" man="1"/>
    <brk id="46" min="1" max="6" man="1"/>
    <brk id="72" min="1" max="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3"/>
  <sheetViews>
    <sheetView view="pageBreakPreview" topLeftCell="A4" zoomScaleNormal="100" zoomScaleSheetLayoutView="100" workbookViewId="0">
      <selection activeCell="D6" sqref="D6:G6"/>
    </sheetView>
  </sheetViews>
  <sheetFormatPr baseColWidth="10" defaultColWidth="11.453125" defaultRowHeight="15.5"/>
  <cols>
    <col min="1" max="1" width="11.453125" style="13"/>
    <col min="2" max="2" width="6.54296875" style="366" customWidth="1"/>
    <col min="3" max="3" width="62.36328125" style="365" customWidth="1"/>
    <col min="4" max="4" width="3.90625" style="364" customWidth="1"/>
    <col min="5" max="5" width="6.54296875" style="363" customWidth="1"/>
    <col min="6" max="6" width="20.453125" style="362" customWidth="1"/>
    <col min="7" max="7" width="24.36328125" style="361" bestFit="1" customWidth="1"/>
    <col min="8" max="16384" width="11.453125" style="13"/>
  </cols>
  <sheetData>
    <row r="1" spans="1:8" s="29" customFormat="1" ht="39" customHeight="1">
      <c r="A1" s="28"/>
      <c r="B1" s="931" t="s">
        <v>79</v>
      </c>
      <c r="C1" s="932"/>
      <c r="D1" s="932"/>
      <c r="E1" s="932"/>
      <c r="F1" s="932"/>
      <c r="G1" s="933"/>
    </row>
    <row r="2" spans="1:8" s="29" customFormat="1" ht="108" customHeight="1">
      <c r="A2" s="30"/>
      <c r="B2" s="934" t="s">
        <v>556</v>
      </c>
      <c r="C2" s="756"/>
      <c r="D2" s="756"/>
      <c r="E2" s="756"/>
      <c r="F2" s="756"/>
      <c r="G2" s="935"/>
    </row>
    <row r="3" spans="1:8" s="29" customFormat="1" ht="129.65" customHeight="1">
      <c r="A3" s="30"/>
      <c r="B3" s="934" t="s">
        <v>555</v>
      </c>
      <c r="C3" s="756"/>
      <c r="D3" s="756"/>
      <c r="E3" s="756"/>
      <c r="F3" s="756"/>
      <c r="G3" s="935"/>
    </row>
    <row r="4" spans="1:8" s="29" customFormat="1" ht="35.9" customHeight="1">
      <c r="A4" s="30"/>
      <c r="B4" s="936"/>
      <c r="C4" s="759"/>
      <c r="D4" s="759"/>
      <c r="E4" s="759"/>
      <c r="F4" s="759"/>
      <c r="G4" s="937"/>
    </row>
    <row r="5" spans="1:8" s="29" customFormat="1" ht="54.65" customHeight="1">
      <c r="A5" s="30"/>
      <c r="B5" s="921" t="s">
        <v>21</v>
      </c>
      <c r="C5" s="762"/>
      <c r="D5" s="763" t="s">
        <v>22</v>
      </c>
      <c r="E5" s="763"/>
      <c r="F5" s="763"/>
      <c r="G5" s="938"/>
    </row>
    <row r="6" spans="1:8" s="29" customFormat="1" ht="77" customHeight="1">
      <c r="A6" s="30"/>
      <c r="B6" s="921" t="s">
        <v>23</v>
      </c>
      <c r="C6" s="762"/>
      <c r="D6" s="765"/>
      <c r="E6" s="765"/>
      <c r="F6" s="765"/>
      <c r="G6" s="926"/>
    </row>
    <row r="7" spans="1:8" s="29" customFormat="1" ht="52.4" customHeight="1">
      <c r="A7" s="30"/>
      <c r="B7" s="921" t="s">
        <v>25</v>
      </c>
      <c r="C7" s="762"/>
      <c r="D7" s="767"/>
      <c r="E7" s="767"/>
      <c r="F7" s="767"/>
      <c r="G7" s="939"/>
    </row>
    <row r="8" spans="1:8" s="29" customFormat="1" ht="52.65" customHeight="1">
      <c r="A8" s="30"/>
      <c r="B8" s="918" t="s">
        <v>26</v>
      </c>
      <c r="C8" s="770"/>
      <c r="D8" s="770"/>
      <c r="E8" s="901"/>
      <c r="F8" s="902"/>
      <c r="G8" s="537" t="s">
        <v>45</v>
      </c>
    </row>
    <row r="9" spans="1:8" s="29" customFormat="1" ht="27" customHeight="1">
      <c r="A9" s="30"/>
      <c r="B9" s="919"/>
      <c r="C9" s="773"/>
      <c r="D9" s="773"/>
      <c r="E9" s="470" t="s">
        <v>27</v>
      </c>
      <c r="F9" s="473" t="s">
        <v>28</v>
      </c>
      <c r="G9" s="472" t="s">
        <v>29</v>
      </c>
    </row>
    <row r="10" spans="1:8" s="29" customFormat="1" ht="13.25" customHeight="1">
      <c r="A10" s="30"/>
      <c r="B10" s="920"/>
      <c r="C10" s="776"/>
      <c r="D10" s="776"/>
      <c r="E10" s="470" t="s">
        <v>20</v>
      </c>
      <c r="F10" s="470" t="s">
        <v>44</v>
      </c>
      <c r="G10" s="471"/>
      <c r="H10" s="34"/>
    </row>
    <row r="11" spans="1:8" s="34" customFormat="1" ht="13.25" customHeight="1">
      <c r="A11" s="30"/>
      <c r="B11" s="921" t="s">
        <v>30</v>
      </c>
      <c r="C11" s="762"/>
      <c r="D11" s="762"/>
      <c r="E11" s="470" t="s">
        <v>31</v>
      </c>
      <c r="F11" s="877" t="s">
        <v>306</v>
      </c>
      <c r="G11" s="884" t="s">
        <v>32</v>
      </c>
    </row>
    <row r="12" spans="1:8" s="29" customFormat="1" ht="38" customHeight="1">
      <c r="A12" s="30"/>
      <c r="B12" s="940" t="s">
        <v>33</v>
      </c>
      <c r="C12" s="824"/>
      <c r="D12" s="824"/>
      <c r="E12" s="469">
        <v>23314</v>
      </c>
      <c r="F12" s="881"/>
      <c r="G12" s="884"/>
    </row>
    <row r="13" spans="1:8" s="29" customFormat="1" ht="14.4" customHeight="1">
      <c r="A13" s="30"/>
      <c r="B13" s="922" t="s">
        <v>34</v>
      </c>
      <c r="C13" s="786"/>
      <c r="D13" s="786"/>
      <c r="E13" s="892"/>
      <c r="F13" s="892"/>
      <c r="G13" s="923"/>
    </row>
    <row r="14" spans="1:8" s="29" customFormat="1" ht="21.75" customHeight="1">
      <c r="A14" s="30"/>
      <c r="B14" s="924" t="s">
        <v>80</v>
      </c>
      <c r="C14" s="789"/>
      <c r="D14" s="789"/>
      <c r="E14" s="789"/>
      <c r="F14" s="789"/>
      <c r="G14" s="925"/>
    </row>
    <row r="15" spans="1:8" s="29" customFormat="1" ht="13.25" customHeight="1">
      <c r="A15" s="30"/>
      <c r="B15" s="536" t="s">
        <v>35</v>
      </c>
      <c r="C15" s="239" t="s">
        <v>36</v>
      </c>
      <c r="D15" s="806" t="s">
        <v>37</v>
      </c>
      <c r="E15" s="807"/>
      <c r="F15" s="807"/>
      <c r="G15" s="928"/>
    </row>
    <row r="16" spans="1:8" s="29" customFormat="1" ht="13.4" customHeight="1">
      <c r="A16" s="30"/>
      <c r="B16" s="467"/>
      <c r="C16" s="240" t="s">
        <v>38</v>
      </c>
      <c r="D16" s="809" t="s">
        <v>39</v>
      </c>
      <c r="E16" s="810"/>
      <c r="F16" s="810"/>
      <c r="G16" s="929"/>
    </row>
    <row r="17" spans="1:11" s="29" customFormat="1" ht="13.4" customHeight="1">
      <c r="A17" s="30"/>
      <c r="B17" s="467"/>
      <c r="C17" s="240"/>
      <c r="D17" s="812"/>
      <c r="E17" s="813"/>
      <c r="F17" s="813"/>
      <c r="G17" s="930"/>
    </row>
    <row r="18" spans="1:11" s="29" customFormat="1" ht="13.4" customHeight="1">
      <c r="A18" s="30"/>
      <c r="B18" s="465"/>
      <c r="C18" s="491"/>
      <c r="D18" s="815"/>
      <c r="E18" s="813"/>
      <c r="F18" s="813"/>
      <c r="G18" s="930"/>
    </row>
    <row r="19" spans="1:11" s="29" customFormat="1" ht="12.9" customHeight="1">
      <c r="A19" s="30"/>
      <c r="B19" s="465"/>
      <c r="C19" s="490"/>
      <c r="D19" s="894"/>
      <c r="E19" s="895"/>
      <c r="F19" s="895"/>
      <c r="G19" s="927"/>
    </row>
    <row r="20" spans="1:11" s="29" customFormat="1" ht="13.4" customHeight="1">
      <c r="A20" s="30"/>
      <c r="B20" s="463"/>
      <c r="C20" s="462"/>
      <c r="D20" s="897"/>
      <c r="E20" s="898"/>
      <c r="F20" s="898"/>
      <c r="G20" s="899"/>
      <c r="H20" s="38"/>
      <c r="I20" s="38"/>
      <c r="J20" s="38"/>
      <c r="K20" s="38"/>
    </row>
    <row r="21" spans="1:11" s="38" customFormat="1" ht="14">
      <c r="A21" s="30"/>
      <c r="B21" s="535"/>
      <c r="D21" s="90"/>
      <c r="G21" s="532"/>
    </row>
    <row r="22" spans="1:11" s="38" customFormat="1" ht="17.5">
      <c r="A22" s="30"/>
      <c r="B22" s="792" t="s">
        <v>40</v>
      </c>
      <c r="C22" s="792"/>
      <c r="D22" s="792"/>
      <c r="E22" s="792"/>
      <c r="F22" s="792"/>
      <c r="G22" s="792"/>
    </row>
    <row r="23" spans="1:11" s="38" customFormat="1" ht="15.65" customHeight="1">
      <c r="A23" s="30"/>
      <c r="B23" s="534" t="s">
        <v>0</v>
      </c>
      <c r="C23" s="861" t="s">
        <v>41</v>
      </c>
      <c r="D23" s="862"/>
      <c r="E23" s="863"/>
      <c r="F23" s="864" t="s">
        <v>42</v>
      </c>
      <c r="G23" s="865"/>
    </row>
    <row r="24" spans="1:11" s="38" customFormat="1" ht="15.65" customHeight="1">
      <c r="A24" s="650"/>
      <c r="B24" s="40"/>
      <c r="C24" s="747" t="s">
        <v>573</v>
      </c>
      <c r="D24" s="747"/>
      <c r="E24" s="747"/>
      <c r="F24" s="745">
        <f>G175</f>
        <v>0</v>
      </c>
      <c r="G24" s="838"/>
    </row>
    <row r="25" spans="1:11" s="38" customFormat="1" ht="14">
      <c r="B25" s="40"/>
      <c r="C25" s="747" t="s">
        <v>575</v>
      </c>
      <c r="D25" s="747"/>
      <c r="E25" s="747"/>
      <c r="F25" s="745">
        <f>G193</f>
        <v>0</v>
      </c>
      <c r="G25" s="838"/>
    </row>
    <row r="26" spans="1:11" s="38" customFormat="1" ht="14.4" customHeight="1">
      <c r="B26" s="839" t="s">
        <v>127</v>
      </c>
      <c r="C26" s="840"/>
      <c r="D26" s="840"/>
      <c r="E26" s="841"/>
      <c r="F26" s="736">
        <f>SUM(G24,G25)</f>
        <v>0</v>
      </c>
      <c r="G26" s="736"/>
    </row>
    <row r="27" spans="1:11" s="38" customFormat="1" ht="14.4" customHeight="1">
      <c r="B27" s="839" t="s">
        <v>128</v>
      </c>
      <c r="C27" s="840"/>
      <c r="D27" s="840"/>
      <c r="E27" s="841"/>
      <c r="F27" s="736">
        <f>F26*0.1</f>
        <v>0</v>
      </c>
      <c r="G27" s="736"/>
    </row>
    <row r="28" spans="1:11" s="38" customFormat="1" ht="14.4" customHeight="1">
      <c r="B28" s="843" t="s">
        <v>43</v>
      </c>
      <c r="C28" s="844"/>
      <c r="D28" s="844"/>
      <c r="E28" s="845"/>
      <c r="F28" s="885">
        <f>F27+F26</f>
        <v>0</v>
      </c>
      <c r="G28" s="885"/>
    </row>
    <row r="29" spans="1:11" s="38" customFormat="1" ht="11.4" customHeight="1">
      <c r="B29" s="533"/>
      <c r="C29" s="139"/>
      <c r="D29" s="353"/>
      <c r="E29" s="139"/>
      <c r="F29" s="139"/>
      <c r="G29" s="489"/>
    </row>
    <row r="30" spans="1:11" s="38" customFormat="1" ht="17.5">
      <c r="B30" s="778" t="s">
        <v>46</v>
      </c>
      <c r="C30" s="778"/>
      <c r="D30" s="778"/>
      <c r="E30" s="778"/>
      <c r="F30" s="778"/>
      <c r="G30" s="778"/>
    </row>
    <row r="31" spans="1:11" s="38" customFormat="1" ht="15.65" customHeight="1">
      <c r="B31" s="41" t="s">
        <v>0</v>
      </c>
      <c r="C31" s="586" t="s">
        <v>41</v>
      </c>
      <c r="D31" s="43" t="s">
        <v>9</v>
      </c>
      <c r="E31" s="44" t="s">
        <v>47</v>
      </c>
      <c r="F31" s="43" t="s">
        <v>48</v>
      </c>
      <c r="G31" s="460" t="s">
        <v>42</v>
      </c>
    </row>
    <row r="32" spans="1:11" s="38" customFormat="1" ht="6.65" customHeight="1">
      <c r="B32" s="354"/>
      <c r="C32" s="585"/>
      <c r="D32" s="353"/>
      <c r="E32" s="139"/>
      <c r="F32" s="139"/>
      <c r="G32" s="489"/>
    </row>
    <row r="33" spans="2:7" s="38" customFormat="1" ht="14">
      <c r="B33" s="642"/>
      <c r="C33" s="641" t="s">
        <v>81</v>
      </c>
      <c r="D33" s="640"/>
      <c r="E33" s="639"/>
      <c r="F33" s="638"/>
      <c r="G33" s="637"/>
    </row>
    <row r="34" spans="2:7" ht="28.5" customHeight="1">
      <c r="B34" s="346">
        <v>0</v>
      </c>
      <c r="C34" s="628" t="s">
        <v>11</v>
      </c>
      <c r="D34" s="627"/>
      <c r="E34" s="626"/>
      <c r="F34" s="625"/>
      <c r="G34" s="624"/>
    </row>
    <row r="35" spans="2:7" ht="42.75" customHeight="1">
      <c r="B35" s="79"/>
      <c r="C35" s="452" t="s">
        <v>6</v>
      </c>
      <c r="D35" s="10"/>
      <c r="E35" s="10"/>
      <c r="F35" s="10"/>
      <c r="G35" s="10"/>
    </row>
    <row r="36" spans="2:7" ht="28.75" customHeight="1">
      <c r="B36" s="71"/>
      <c r="C36" s="93" t="s">
        <v>738</v>
      </c>
      <c r="D36" s="9"/>
      <c r="E36" s="9"/>
      <c r="F36" s="9"/>
      <c r="G36" s="9"/>
    </row>
    <row r="37" spans="2:7" ht="27.75" customHeight="1">
      <c r="B37" s="71"/>
      <c r="C37" s="93" t="s">
        <v>1</v>
      </c>
      <c r="D37" s="9"/>
      <c r="E37" s="9"/>
      <c r="F37" s="9"/>
      <c r="G37" s="9"/>
    </row>
    <row r="38" spans="2:7" ht="14">
      <c r="B38" s="71"/>
      <c r="C38" s="93" t="s">
        <v>2</v>
      </c>
      <c r="D38" s="9"/>
      <c r="E38" s="9"/>
      <c r="F38" s="9"/>
      <c r="G38" s="9"/>
    </row>
    <row r="39" spans="2:7" ht="15.75" customHeight="1">
      <c r="B39" s="71"/>
      <c r="C39" s="93" t="s">
        <v>3</v>
      </c>
      <c r="D39" s="9"/>
      <c r="E39" s="9"/>
      <c r="F39" s="9"/>
      <c r="G39" s="9"/>
    </row>
    <row r="40" spans="2:7" ht="39">
      <c r="B40" s="71"/>
      <c r="C40" s="93" t="s">
        <v>744</v>
      </c>
      <c r="D40" s="9"/>
      <c r="E40" s="9"/>
      <c r="F40" s="9"/>
      <c r="G40" s="9"/>
    </row>
    <row r="41" spans="2:7" ht="39" customHeight="1">
      <c r="B41" s="71"/>
      <c r="C41" s="93" t="s">
        <v>739</v>
      </c>
      <c r="D41" s="9"/>
      <c r="E41" s="9"/>
      <c r="F41" s="9"/>
      <c r="G41" s="9"/>
    </row>
    <row r="42" spans="2:7" ht="30" customHeight="1">
      <c r="B42" s="71"/>
      <c r="C42" s="93" t="s">
        <v>740</v>
      </c>
      <c r="D42" s="9"/>
      <c r="E42" s="9"/>
      <c r="F42" s="9"/>
      <c r="G42" s="9"/>
    </row>
    <row r="43" spans="2:7" ht="27.75" customHeight="1">
      <c r="B43" s="71"/>
      <c r="C43" s="93" t="s">
        <v>4</v>
      </c>
      <c r="D43" s="9"/>
      <c r="E43" s="9"/>
      <c r="F43" s="9"/>
      <c r="G43" s="9"/>
    </row>
    <row r="44" spans="2:7" ht="14">
      <c r="B44" s="71"/>
      <c r="C44" s="94" t="s">
        <v>122</v>
      </c>
      <c r="D44" s="9"/>
      <c r="E44" s="9"/>
      <c r="F44" s="9"/>
      <c r="G44" s="9"/>
    </row>
    <row r="45" spans="2:7" ht="66" customHeight="1">
      <c r="B45" s="67"/>
      <c r="C45" s="437" t="s">
        <v>741</v>
      </c>
      <c r="D45" s="8"/>
      <c r="E45" s="8"/>
      <c r="F45" s="8"/>
      <c r="G45" s="8"/>
    </row>
    <row r="46" spans="2:7" s="22" customFormat="1" ht="24.65" customHeight="1">
      <c r="B46" s="487">
        <v>1</v>
      </c>
      <c r="C46" s="628" t="s">
        <v>469</v>
      </c>
      <c r="D46" s="627"/>
      <c r="E46" s="626"/>
      <c r="F46" s="625"/>
      <c r="G46" s="624"/>
    </row>
    <row r="47" spans="2:7" ht="14">
      <c r="B47" s="79"/>
      <c r="C47" s="94" t="s">
        <v>5</v>
      </c>
      <c r="D47" s="10"/>
      <c r="E47" s="102"/>
      <c r="F47" s="607"/>
      <c r="G47" s="631"/>
    </row>
    <row r="48" spans="2:7" ht="39">
      <c r="B48" s="71"/>
      <c r="C48" s="93" t="s">
        <v>76</v>
      </c>
      <c r="D48" s="9"/>
      <c r="E48" s="104"/>
      <c r="F48" s="605"/>
      <c r="G48" s="631"/>
    </row>
    <row r="49" spans="2:7" ht="14">
      <c r="B49" s="71">
        <v>1.1000000000000001</v>
      </c>
      <c r="C49" s="93" t="s">
        <v>554</v>
      </c>
      <c r="D49" s="9"/>
      <c r="E49" s="104"/>
      <c r="F49" s="605"/>
      <c r="G49" s="631"/>
    </row>
    <row r="50" spans="2:7" ht="26">
      <c r="B50" s="636"/>
      <c r="C50" s="415" t="s">
        <v>553</v>
      </c>
      <c r="D50" s="11"/>
      <c r="E50" s="104"/>
      <c r="F50" s="605"/>
      <c r="G50" s="631"/>
    </row>
    <row r="51" spans="2:7" ht="52">
      <c r="B51" s="636"/>
      <c r="C51" s="415" t="s">
        <v>552</v>
      </c>
      <c r="D51" s="11"/>
      <c r="E51" s="104"/>
      <c r="F51" s="605"/>
      <c r="G51" s="631"/>
    </row>
    <row r="52" spans="2:7" ht="26">
      <c r="B52" s="636"/>
      <c r="C52" s="415" t="s">
        <v>551</v>
      </c>
      <c r="D52" s="11"/>
      <c r="E52" s="104"/>
      <c r="F52" s="605"/>
      <c r="G52" s="631"/>
    </row>
    <row r="53" spans="2:7" ht="14">
      <c r="B53" s="636"/>
      <c r="C53" s="415" t="s">
        <v>509</v>
      </c>
      <c r="D53" s="11"/>
      <c r="E53" s="104"/>
      <c r="F53" s="605"/>
      <c r="G53" s="631"/>
    </row>
    <row r="54" spans="2:7" ht="14">
      <c r="B54" s="636"/>
      <c r="C54" s="415" t="s">
        <v>505</v>
      </c>
      <c r="D54" s="11"/>
      <c r="E54" s="104"/>
      <c r="F54" s="605"/>
      <c r="G54" s="631"/>
    </row>
    <row r="55" spans="2:7" ht="14">
      <c r="B55" s="636"/>
      <c r="C55" s="415" t="s">
        <v>550</v>
      </c>
      <c r="D55" s="11"/>
      <c r="E55" s="104"/>
      <c r="F55" s="605"/>
      <c r="G55" s="631"/>
    </row>
    <row r="56" spans="2:7" ht="19.75" customHeight="1">
      <c r="B56" s="635"/>
      <c r="C56" s="425" t="s">
        <v>8</v>
      </c>
      <c r="D56" s="20" t="s">
        <v>7</v>
      </c>
      <c r="E56" s="411">
        <v>1</v>
      </c>
      <c r="F56" s="600"/>
      <c r="G56" s="634">
        <f>F56*E56</f>
        <v>0</v>
      </c>
    </row>
    <row r="57" spans="2:7" ht="19.75" customHeight="1">
      <c r="B57" s="71">
        <v>1.2</v>
      </c>
      <c r="C57" s="94" t="s">
        <v>549</v>
      </c>
      <c r="D57" s="11"/>
      <c r="E57" s="485"/>
      <c r="F57" s="605"/>
      <c r="G57" s="631"/>
    </row>
    <row r="58" spans="2:7" ht="17.399999999999999" customHeight="1">
      <c r="B58" s="633"/>
      <c r="C58" s="415" t="s">
        <v>548</v>
      </c>
      <c r="D58" s="11"/>
      <c r="E58" s="485"/>
      <c r="F58" s="605"/>
      <c r="G58" s="631"/>
    </row>
    <row r="59" spans="2:7" ht="25.75" customHeight="1">
      <c r="B59" s="633"/>
      <c r="C59" s="415" t="s">
        <v>547</v>
      </c>
      <c r="D59" s="11"/>
      <c r="E59" s="485"/>
      <c r="F59" s="605"/>
      <c r="G59" s="631"/>
    </row>
    <row r="60" spans="2:7" ht="30.65" customHeight="1">
      <c r="B60" s="633"/>
      <c r="C60" s="415" t="s">
        <v>546</v>
      </c>
      <c r="D60" s="11"/>
      <c r="E60" s="485"/>
      <c r="F60" s="605"/>
      <c r="G60" s="631"/>
    </row>
    <row r="61" spans="2:7" ht="21.65" customHeight="1">
      <c r="B61" s="633"/>
      <c r="C61" s="415" t="s">
        <v>545</v>
      </c>
      <c r="D61" s="11"/>
      <c r="E61" s="485"/>
      <c r="F61" s="605"/>
      <c r="G61" s="631"/>
    </row>
    <row r="62" spans="2:7" ht="21.65" customHeight="1">
      <c r="B62" s="633"/>
      <c r="C62" s="415" t="s">
        <v>505</v>
      </c>
      <c r="D62" s="11"/>
      <c r="E62" s="485"/>
      <c r="F62" s="605"/>
      <c r="G62" s="631"/>
    </row>
    <row r="63" spans="2:7" ht="19.75" customHeight="1">
      <c r="B63" s="633"/>
      <c r="C63" s="425" t="s">
        <v>8</v>
      </c>
      <c r="D63" s="20" t="s">
        <v>7</v>
      </c>
      <c r="E63" s="411">
        <v>1</v>
      </c>
      <c r="F63" s="600"/>
      <c r="G63" s="631">
        <f>F63*E63</f>
        <v>0</v>
      </c>
    </row>
    <row r="64" spans="2:7" ht="12.65" customHeight="1">
      <c r="B64" s="79">
        <v>1.3</v>
      </c>
      <c r="C64" s="444" t="s">
        <v>50</v>
      </c>
      <c r="D64" s="434"/>
      <c r="E64" s="434"/>
      <c r="F64" s="434"/>
      <c r="G64" s="434"/>
    </row>
    <row r="65" spans="2:7" ht="12.65" customHeight="1">
      <c r="B65" s="71"/>
      <c r="C65" s="415" t="s">
        <v>51</v>
      </c>
      <c r="D65" s="11"/>
      <c r="E65" s="11"/>
      <c r="F65" s="11"/>
      <c r="G65" s="11"/>
    </row>
    <row r="66" spans="2:7" ht="52">
      <c r="B66" s="71"/>
      <c r="C66" s="415" t="s">
        <v>52</v>
      </c>
      <c r="D66" s="11"/>
      <c r="E66" s="11"/>
      <c r="F66" s="11"/>
      <c r="G66" s="11"/>
    </row>
    <row r="67" spans="2:7" ht="14">
      <c r="B67" s="71"/>
      <c r="C67" s="415" t="s">
        <v>53</v>
      </c>
      <c r="D67" s="11"/>
      <c r="E67" s="11"/>
      <c r="F67" s="11"/>
      <c r="G67" s="11"/>
    </row>
    <row r="68" spans="2:7" ht="14">
      <c r="B68" s="71"/>
      <c r="C68" s="415" t="s">
        <v>54</v>
      </c>
      <c r="D68" s="11"/>
      <c r="E68" s="11"/>
      <c r="F68" s="11"/>
      <c r="G68" s="11"/>
    </row>
    <row r="69" spans="2:7" ht="26">
      <c r="B69" s="71"/>
      <c r="C69" s="415" t="s">
        <v>55</v>
      </c>
      <c r="D69" s="11"/>
      <c r="E69" s="11"/>
      <c r="F69" s="11"/>
      <c r="G69" s="11"/>
    </row>
    <row r="70" spans="2:7" ht="26">
      <c r="B70" s="71"/>
      <c r="C70" s="415" t="s">
        <v>56</v>
      </c>
      <c r="D70" s="11"/>
      <c r="E70" s="11"/>
      <c r="F70" s="11"/>
      <c r="G70" s="11"/>
    </row>
    <row r="71" spans="2:7" ht="14">
      <c r="B71" s="71"/>
      <c r="C71" s="415" t="s">
        <v>504</v>
      </c>
      <c r="D71" s="11"/>
      <c r="E71" s="11"/>
      <c r="F71" s="11"/>
      <c r="G71" s="11"/>
    </row>
    <row r="72" spans="2:7" ht="14">
      <c r="B72" s="632"/>
      <c r="C72" s="425" t="s">
        <v>544</v>
      </c>
      <c r="D72" s="20" t="s">
        <v>142</v>
      </c>
      <c r="E72" s="411">
        <v>9</v>
      </c>
      <c r="F72" s="600"/>
      <c r="G72" s="631">
        <f>F72*E72</f>
        <v>0</v>
      </c>
    </row>
    <row r="73" spans="2:7" ht="25.75" customHeight="1">
      <c r="B73" s="79">
        <v>2</v>
      </c>
      <c r="C73" s="628" t="s">
        <v>12</v>
      </c>
      <c r="D73" s="627"/>
      <c r="E73" s="626"/>
      <c r="F73" s="625"/>
      <c r="G73" s="624"/>
    </row>
    <row r="74" spans="2:7" ht="15.9" customHeight="1">
      <c r="B74" s="71"/>
      <c r="C74" s="94" t="s">
        <v>5</v>
      </c>
      <c r="D74" s="11"/>
      <c r="E74" s="11"/>
      <c r="F74" s="75"/>
      <c r="G74" s="11"/>
    </row>
    <row r="75" spans="2:7" ht="143">
      <c r="B75" s="67"/>
      <c r="C75" s="437" t="s">
        <v>745</v>
      </c>
      <c r="D75" s="8"/>
      <c r="E75" s="8"/>
      <c r="F75" s="436"/>
      <c r="G75" s="8"/>
    </row>
    <row r="76" spans="2:7" ht="14">
      <c r="B76" s="79">
        <v>2.1</v>
      </c>
      <c r="C76" s="435" t="s">
        <v>13</v>
      </c>
      <c r="D76" s="10"/>
      <c r="E76" s="10"/>
      <c r="F76" s="10"/>
      <c r="G76" s="9"/>
    </row>
    <row r="77" spans="2:7" ht="78">
      <c r="B77" s="71"/>
      <c r="C77" s="415" t="s">
        <v>14</v>
      </c>
      <c r="D77" s="11"/>
      <c r="E77" s="11"/>
      <c r="F77" s="11"/>
      <c r="G77" s="11"/>
    </row>
    <row r="78" spans="2:7" ht="15.9" customHeight="1">
      <c r="B78" s="67"/>
      <c r="C78" s="425" t="s">
        <v>8</v>
      </c>
      <c r="D78" s="20" t="s">
        <v>7</v>
      </c>
      <c r="E78" s="411">
        <v>1</v>
      </c>
      <c r="F78" s="600"/>
      <c r="G78" s="631">
        <f>F78*E78</f>
        <v>0</v>
      </c>
    </row>
    <row r="79" spans="2:7" ht="14">
      <c r="B79" s="79">
        <v>2.2000000000000002</v>
      </c>
      <c r="C79" s="435" t="s">
        <v>57</v>
      </c>
      <c r="D79" s="10"/>
      <c r="E79" s="10"/>
      <c r="F79" s="10"/>
      <c r="G79" s="10"/>
    </row>
    <row r="80" spans="2:7" ht="75.650000000000006" customHeight="1">
      <c r="B80" s="71"/>
      <c r="C80" s="93" t="s">
        <v>17</v>
      </c>
      <c r="D80" s="11"/>
      <c r="E80" s="11"/>
      <c r="F80" s="11"/>
      <c r="G80" s="11"/>
    </row>
    <row r="81" spans="2:7" ht="18" customHeight="1">
      <c r="B81" s="67"/>
      <c r="C81" s="412" t="s">
        <v>67</v>
      </c>
      <c r="D81" s="20" t="s">
        <v>7</v>
      </c>
      <c r="E81" s="411">
        <v>1</v>
      </c>
      <c r="F81" s="600"/>
      <c r="G81" s="631">
        <f>F81*E81</f>
        <v>0</v>
      </c>
    </row>
    <row r="82" spans="2:7" ht="20.399999999999999" customHeight="1">
      <c r="B82" s="79">
        <v>2.2999999999999998</v>
      </c>
      <c r="C82" s="435" t="s">
        <v>58</v>
      </c>
      <c r="D82" s="10"/>
      <c r="E82" s="10"/>
      <c r="F82" s="10"/>
      <c r="G82" s="10"/>
    </row>
    <row r="83" spans="2:7" ht="65">
      <c r="B83" s="71"/>
      <c r="C83" s="93" t="s">
        <v>15</v>
      </c>
      <c r="D83" s="11"/>
      <c r="E83" s="11"/>
      <c r="F83" s="11"/>
      <c r="G83" s="11"/>
    </row>
    <row r="84" spans="2:7" ht="22.25" customHeight="1">
      <c r="B84" s="67"/>
      <c r="C84" s="412" t="s">
        <v>67</v>
      </c>
      <c r="D84" s="20" t="s">
        <v>7</v>
      </c>
      <c r="E84" s="411">
        <v>1</v>
      </c>
      <c r="F84" s="600"/>
      <c r="G84" s="631">
        <f>F84*E84</f>
        <v>0</v>
      </c>
    </row>
    <row r="85" spans="2:7" ht="14">
      <c r="B85" s="79">
        <v>2.4</v>
      </c>
      <c r="C85" s="435" t="s">
        <v>59</v>
      </c>
      <c r="D85" s="10"/>
      <c r="E85" s="102"/>
      <c r="F85" s="604"/>
      <c r="G85" s="603"/>
    </row>
    <row r="86" spans="2:7" ht="65">
      <c r="B86" s="71"/>
      <c r="C86" s="93" t="s">
        <v>16</v>
      </c>
      <c r="D86" s="620"/>
      <c r="E86" s="620"/>
      <c r="F86" s="605"/>
      <c r="G86" s="620"/>
    </row>
    <row r="87" spans="2:7" ht="14">
      <c r="B87" s="67"/>
      <c r="C87" s="412" t="s">
        <v>67</v>
      </c>
      <c r="D87" s="20" t="s">
        <v>7</v>
      </c>
      <c r="E87" s="411">
        <v>1</v>
      </c>
      <c r="F87" s="600"/>
      <c r="G87" s="631">
        <f>F87*E87</f>
        <v>0</v>
      </c>
    </row>
    <row r="88" spans="2:7" ht="14">
      <c r="B88" s="79">
        <v>2.5</v>
      </c>
      <c r="C88" s="435" t="s">
        <v>18</v>
      </c>
      <c r="D88" s="434"/>
      <c r="E88" s="433"/>
      <c r="F88" s="607"/>
      <c r="G88" s="603"/>
    </row>
    <row r="89" spans="2:7" ht="68.400000000000006" customHeight="1">
      <c r="B89" s="71"/>
      <c r="C89" s="93" t="s">
        <v>19</v>
      </c>
      <c r="D89" s="11"/>
      <c r="E89" s="431"/>
      <c r="F89" s="605"/>
      <c r="G89" s="601"/>
    </row>
    <row r="90" spans="2:7" ht="14">
      <c r="B90" s="67"/>
      <c r="C90" s="425" t="s">
        <v>8</v>
      </c>
      <c r="D90" s="20" t="s">
        <v>7</v>
      </c>
      <c r="E90" s="411">
        <v>1</v>
      </c>
      <c r="F90" s="600"/>
      <c r="G90" s="599">
        <f>F90*E90</f>
        <v>0</v>
      </c>
    </row>
    <row r="91" spans="2:7" ht="14">
      <c r="B91" s="79">
        <v>3</v>
      </c>
      <c r="C91" s="435" t="s">
        <v>543</v>
      </c>
      <c r="D91" s="434"/>
      <c r="E91" s="486"/>
      <c r="F91" s="607"/>
      <c r="G91" s="622"/>
    </row>
    <row r="92" spans="2:7" ht="31.75" customHeight="1">
      <c r="B92" s="71"/>
      <c r="C92" s="93" t="s">
        <v>542</v>
      </c>
      <c r="D92" s="11"/>
      <c r="E92" s="485"/>
      <c r="F92" s="605"/>
      <c r="G92" s="617"/>
    </row>
    <row r="93" spans="2:7" ht="39">
      <c r="B93" s="71"/>
      <c r="C93" s="93" t="s">
        <v>541</v>
      </c>
      <c r="D93" s="11"/>
      <c r="E93" s="485"/>
      <c r="F93" s="605"/>
      <c r="G93" s="617"/>
    </row>
    <row r="94" spans="2:7" ht="26">
      <c r="B94" s="71"/>
      <c r="C94" s="93" t="s">
        <v>540</v>
      </c>
      <c r="D94" s="11"/>
      <c r="E94" s="485"/>
      <c r="F94" s="605"/>
      <c r="G94" s="617"/>
    </row>
    <row r="95" spans="2:7" ht="39">
      <c r="B95" s="71"/>
      <c r="C95" s="93" t="s">
        <v>539</v>
      </c>
      <c r="D95" s="11"/>
      <c r="E95" s="485"/>
      <c r="F95" s="605"/>
      <c r="G95" s="617"/>
    </row>
    <row r="96" spans="2:7" ht="26">
      <c r="B96" s="71"/>
      <c r="C96" s="93" t="s">
        <v>538</v>
      </c>
      <c r="D96" s="11"/>
      <c r="E96" s="485"/>
      <c r="F96" s="605"/>
      <c r="G96" s="617"/>
    </row>
    <row r="97" spans="2:7" ht="39">
      <c r="B97" s="71"/>
      <c r="C97" s="93" t="s">
        <v>537</v>
      </c>
      <c r="D97" s="11"/>
      <c r="E97" s="485"/>
      <c r="F97" s="605"/>
      <c r="G97" s="617"/>
    </row>
    <row r="98" spans="2:7" ht="14">
      <c r="B98" s="71"/>
      <c r="C98" s="630" t="s">
        <v>536</v>
      </c>
      <c r="D98" s="20" t="s">
        <v>9</v>
      </c>
      <c r="E98" s="411">
        <v>3</v>
      </c>
      <c r="F98" s="600"/>
      <c r="G98" s="614">
        <f>F98*E98</f>
        <v>0</v>
      </c>
    </row>
    <row r="99" spans="2:7" ht="30.65" customHeight="1">
      <c r="B99" s="79">
        <v>5</v>
      </c>
      <c r="C99" s="628" t="s">
        <v>535</v>
      </c>
      <c r="D99" s="627"/>
      <c r="E99" s="626"/>
      <c r="F99" s="625"/>
      <c r="G99" s="624"/>
    </row>
    <row r="100" spans="2:7" ht="14.4" customHeight="1">
      <c r="B100" s="71"/>
      <c r="C100" s="94" t="s">
        <v>5</v>
      </c>
      <c r="D100" s="11"/>
      <c r="E100" s="629"/>
      <c r="F100" s="605"/>
      <c r="G100" s="601"/>
    </row>
    <row r="101" spans="2:7" ht="56.4" customHeight="1">
      <c r="B101" s="71"/>
      <c r="C101" s="415" t="s">
        <v>534</v>
      </c>
      <c r="D101" s="11"/>
      <c r="E101" s="629"/>
      <c r="F101" s="605"/>
      <c r="G101" s="601"/>
    </row>
    <row r="102" spans="2:7" ht="24.65" customHeight="1">
      <c r="B102" s="71"/>
      <c r="C102" s="415" t="s">
        <v>533</v>
      </c>
      <c r="D102" s="11"/>
      <c r="E102" s="629"/>
      <c r="F102" s="605"/>
      <c r="G102" s="601"/>
    </row>
    <row r="103" spans="2:7" ht="61.25" customHeight="1">
      <c r="B103" s="71"/>
      <c r="C103" s="415" t="s">
        <v>532</v>
      </c>
      <c r="D103" s="11"/>
      <c r="E103" s="629"/>
      <c r="F103" s="605"/>
      <c r="G103" s="601"/>
    </row>
    <row r="104" spans="2:7" ht="61.25" customHeight="1">
      <c r="B104" s="71"/>
      <c r="C104" s="415" t="s">
        <v>531</v>
      </c>
      <c r="D104" s="11"/>
      <c r="E104" s="629"/>
      <c r="F104" s="605"/>
      <c r="G104" s="601"/>
    </row>
    <row r="105" spans="2:7" ht="24.65" customHeight="1">
      <c r="B105" s="71"/>
      <c r="C105" s="415" t="s">
        <v>530</v>
      </c>
      <c r="D105" s="11"/>
      <c r="E105" s="629"/>
      <c r="F105" s="605"/>
      <c r="G105" s="601"/>
    </row>
    <row r="106" spans="2:7" ht="42.65" customHeight="1">
      <c r="B106" s="71"/>
      <c r="C106" s="415" t="s">
        <v>529</v>
      </c>
      <c r="D106" s="11"/>
      <c r="E106" s="629"/>
      <c r="F106" s="605"/>
      <c r="G106" s="601"/>
    </row>
    <row r="107" spans="2:7" ht="20.399999999999999" customHeight="1">
      <c r="B107" s="67"/>
      <c r="C107" s="425" t="s">
        <v>8</v>
      </c>
      <c r="D107" s="20" t="s">
        <v>7</v>
      </c>
      <c r="E107" s="411">
        <v>1</v>
      </c>
      <c r="F107" s="600"/>
      <c r="G107" s="599">
        <f>F107*E107</f>
        <v>0</v>
      </c>
    </row>
    <row r="108" spans="2:7" ht="19.25" customHeight="1">
      <c r="B108" s="79">
        <v>6</v>
      </c>
      <c r="C108" s="628" t="s">
        <v>66</v>
      </c>
      <c r="D108" s="627"/>
      <c r="E108" s="626"/>
      <c r="F108" s="625"/>
      <c r="G108" s="624"/>
    </row>
    <row r="109" spans="2:7" ht="27.65" customHeight="1">
      <c r="B109" s="71"/>
      <c r="C109" s="93" t="s">
        <v>747</v>
      </c>
      <c r="D109" s="603"/>
      <c r="E109" s="623"/>
      <c r="F109" s="603"/>
      <c r="G109" s="622"/>
    </row>
    <row r="110" spans="2:7" ht="65">
      <c r="B110" s="71"/>
      <c r="C110" s="93" t="s">
        <v>747</v>
      </c>
      <c r="D110" s="601"/>
      <c r="E110" s="618"/>
      <c r="F110" s="601"/>
      <c r="G110" s="617"/>
    </row>
    <row r="111" spans="2:7" ht="21" customHeight="1">
      <c r="B111" s="71"/>
      <c r="C111" s="427" t="s">
        <v>75</v>
      </c>
      <c r="D111" s="9"/>
      <c r="E111" s="117"/>
      <c r="F111" s="602"/>
      <c r="G111" s="617"/>
    </row>
    <row r="112" spans="2:7" ht="30" customHeight="1">
      <c r="B112" s="71"/>
      <c r="C112" s="93" t="s">
        <v>294</v>
      </c>
      <c r="D112" s="620"/>
      <c r="E112" s="621"/>
      <c r="F112" s="620"/>
      <c r="G112" s="619"/>
    </row>
    <row r="113" spans="2:7" ht="16.25" customHeight="1">
      <c r="B113" s="67"/>
      <c r="C113" s="412" t="s">
        <v>528</v>
      </c>
      <c r="D113" s="20" t="s">
        <v>9</v>
      </c>
      <c r="E113" s="521">
        <v>25</v>
      </c>
      <c r="F113" s="600"/>
      <c r="G113" s="614">
        <f>F113*E113</f>
        <v>0</v>
      </c>
    </row>
    <row r="114" spans="2:7" ht="21" customHeight="1">
      <c r="B114" s="79">
        <v>7</v>
      </c>
      <c r="C114" s="520" t="s">
        <v>129</v>
      </c>
      <c r="D114" s="9"/>
      <c r="E114" s="65"/>
      <c r="F114" s="9"/>
      <c r="G114" s="59"/>
    </row>
    <row r="115" spans="2:7" ht="30" customHeight="1">
      <c r="B115" s="71"/>
      <c r="C115" s="519" t="s">
        <v>405</v>
      </c>
      <c r="D115" s="601"/>
      <c r="E115" s="618"/>
      <c r="F115" s="601"/>
      <c r="G115" s="617"/>
    </row>
    <row r="116" spans="2:7" ht="33.65" customHeight="1">
      <c r="B116" s="71"/>
      <c r="C116" s="519" t="s">
        <v>404</v>
      </c>
      <c r="D116" s="601"/>
      <c r="E116" s="618"/>
      <c r="F116" s="601"/>
      <c r="G116" s="617"/>
    </row>
    <row r="117" spans="2:7" ht="29.4" customHeight="1">
      <c r="B117" s="71"/>
      <c r="C117" s="519" t="s">
        <v>403</v>
      </c>
      <c r="D117" s="601"/>
      <c r="E117" s="618"/>
      <c r="F117" s="601"/>
      <c r="G117" s="617"/>
    </row>
    <row r="118" spans="2:7" ht="37.75" customHeight="1">
      <c r="B118" s="71"/>
      <c r="C118" s="519" t="s">
        <v>402</v>
      </c>
      <c r="D118" s="430"/>
      <c r="E118" s="616"/>
      <c r="F118" s="430"/>
      <c r="G118" s="615"/>
    </row>
    <row r="119" spans="2:7" ht="18" customHeight="1">
      <c r="B119" s="67"/>
      <c r="C119" s="412" t="s">
        <v>528</v>
      </c>
      <c r="D119" s="20" t="s">
        <v>7</v>
      </c>
      <c r="E119" s="521">
        <v>4</v>
      </c>
      <c r="F119" s="605"/>
      <c r="G119" s="614">
        <f>F119*E119</f>
        <v>0</v>
      </c>
    </row>
    <row r="120" spans="2:7" ht="21" customHeight="1">
      <c r="B120" s="71">
        <v>8</v>
      </c>
      <c r="C120" s="525" t="s">
        <v>71</v>
      </c>
      <c r="D120" s="66"/>
      <c r="E120" s="66"/>
      <c r="F120" s="423"/>
      <c r="G120" s="525"/>
    </row>
    <row r="121" spans="2:7" ht="14">
      <c r="B121" s="71"/>
      <c r="C121" s="422" t="s">
        <v>5</v>
      </c>
      <c r="D121" s="582"/>
      <c r="E121" s="613"/>
      <c r="F121" s="417"/>
      <c r="G121" s="582"/>
    </row>
    <row r="122" spans="2:7" ht="104">
      <c r="B122" s="71"/>
      <c r="C122" s="612" t="s">
        <v>292</v>
      </c>
      <c r="D122" s="416"/>
      <c r="E122" s="7"/>
      <c r="F122" s="62"/>
      <c r="G122" s="416"/>
    </row>
    <row r="123" spans="2:7" ht="39">
      <c r="B123" s="71"/>
      <c r="C123" s="612" t="s">
        <v>291</v>
      </c>
      <c r="D123" s="416"/>
      <c r="E123" s="7"/>
      <c r="F123" s="62"/>
      <c r="G123" s="416"/>
    </row>
    <row r="124" spans="2:7" ht="14">
      <c r="B124" s="71"/>
      <c r="C124" s="611"/>
      <c r="D124" s="416"/>
      <c r="E124" s="7"/>
      <c r="F124" s="419"/>
      <c r="G124" s="416"/>
    </row>
    <row r="125" spans="2:7" ht="14">
      <c r="B125" s="79">
        <v>8.1</v>
      </c>
      <c r="C125" s="610" t="s">
        <v>401</v>
      </c>
      <c r="D125" s="417"/>
      <c r="E125" s="417"/>
      <c r="F125" s="62"/>
      <c r="G125" s="582"/>
    </row>
    <row r="126" spans="2:7" ht="39">
      <c r="B126" s="71"/>
      <c r="C126" s="62" t="s">
        <v>681</v>
      </c>
      <c r="D126" s="11"/>
      <c r="E126" s="11"/>
      <c r="F126" s="11"/>
      <c r="G126" s="601"/>
    </row>
    <row r="127" spans="2:7" ht="14">
      <c r="B127" s="71"/>
      <c r="C127" s="62" t="s">
        <v>95</v>
      </c>
      <c r="D127" s="11"/>
      <c r="E127" s="11"/>
      <c r="F127" s="11"/>
      <c r="G127" s="601"/>
    </row>
    <row r="128" spans="2:7" ht="14">
      <c r="B128" s="71"/>
      <c r="C128" s="62" t="s">
        <v>682</v>
      </c>
      <c r="D128" s="11"/>
      <c r="E128" s="11"/>
      <c r="F128" s="11"/>
      <c r="G128" s="601"/>
    </row>
    <row r="129" spans="2:7" ht="26">
      <c r="B129" s="71"/>
      <c r="C129" s="416" t="s">
        <v>735</v>
      </c>
      <c r="D129" s="11"/>
      <c r="E129" s="11"/>
      <c r="F129" s="11"/>
      <c r="G129" s="601"/>
    </row>
    <row r="130" spans="2:7" ht="14">
      <c r="B130" s="71"/>
      <c r="C130" s="609" t="s">
        <v>67</v>
      </c>
      <c r="D130" s="20" t="s">
        <v>7</v>
      </c>
      <c r="E130" s="411">
        <v>1</v>
      </c>
      <c r="F130" s="600"/>
      <c r="G130" s="599">
        <f>F130*E130</f>
        <v>0</v>
      </c>
    </row>
    <row r="131" spans="2:7" ht="14">
      <c r="B131" s="253">
        <v>8.1999999999999993</v>
      </c>
      <c r="C131" s="58" t="s">
        <v>485</v>
      </c>
      <c r="D131" s="608"/>
      <c r="E131" s="486"/>
      <c r="F131" s="607"/>
      <c r="G131" s="603"/>
    </row>
    <row r="132" spans="2:7" ht="26">
      <c r="B132" s="77"/>
      <c r="C132" s="606" t="s">
        <v>732</v>
      </c>
      <c r="D132" s="11"/>
      <c r="E132" s="485"/>
      <c r="F132" s="605"/>
      <c r="G132" s="601"/>
    </row>
    <row r="133" spans="2:7" ht="21.65" customHeight="1">
      <c r="B133" s="77"/>
      <c r="C133" s="606" t="s">
        <v>733</v>
      </c>
      <c r="D133" s="11"/>
      <c r="E133" s="485"/>
      <c r="F133" s="605"/>
      <c r="G133" s="601"/>
    </row>
    <row r="134" spans="2:7" ht="19.75" customHeight="1">
      <c r="B134" s="77"/>
      <c r="C134" s="62" t="s">
        <v>734</v>
      </c>
      <c r="E134" s="485"/>
      <c r="F134" s="605"/>
      <c r="G134" s="601"/>
    </row>
    <row r="135" spans="2:7" ht="19.75" customHeight="1">
      <c r="B135" s="77"/>
      <c r="C135" s="62" t="s">
        <v>682</v>
      </c>
      <c r="E135" s="485"/>
      <c r="F135" s="605"/>
      <c r="G135" s="601"/>
    </row>
    <row r="136" spans="2:7" ht="15.65" customHeight="1">
      <c r="B136" s="72"/>
      <c r="C136" s="518" t="s">
        <v>67</v>
      </c>
      <c r="D136" s="320" t="s">
        <v>7</v>
      </c>
      <c r="E136" s="411">
        <v>1</v>
      </c>
      <c r="F136" s="600"/>
      <c r="G136" s="599">
        <f>F136*E136</f>
        <v>0</v>
      </c>
    </row>
    <row r="137" spans="2:7" ht="9.65" customHeight="1">
      <c r="B137" s="71">
        <v>8.3000000000000007</v>
      </c>
      <c r="C137" s="435" t="s">
        <v>527</v>
      </c>
      <c r="D137" s="78"/>
      <c r="E137" s="102"/>
      <c r="F137" s="604"/>
      <c r="G137" s="603"/>
    </row>
    <row r="138" spans="2:7" ht="26">
      <c r="B138" s="71"/>
      <c r="C138" s="4" t="s">
        <v>250</v>
      </c>
      <c r="D138" s="65"/>
      <c r="E138" s="104"/>
      <c r="F138" s="602"/>
      <c r="G138" s="601"/>
    </row>
    <row r="139" spans="2:7" ht="26">
      <c r="B139" s="71"/>
      <c r="C139" s="4" t="s">
        <v>724</v>
      </c>
      <c r="D139" s="65"/>
      <c r="E139" s="104"/>
      <c r="F139" s="602"/>
      <c r="G139" s="601"/>
    </row>
    <row r="140" spans="2:7" ht="14">
      <c r="B140" s="67"/>
      <c r="C140" s="412" t="s">
        <v>67</v>
      </c>
      <c r="D140" s="20" t="s">
        <v>7</v>
      </c>
      <c r="E140" s="411">
        <v>1</v>
      </c>
      <c r="F140" s="600"/>
      <c r="G140" s="599">
        <f>F140*E140</f>
        <v>0</v>
      </c>
    </row>
    <row r="141" spans="2:7" ht="23.4" customHeight="1">
      <c r="B141" s="71">
        <v>10</v>
      </c>
      <c r="C141" s="69" t="s">
        <v>72</v>
      </c>
      <c r="D141" s="69"/>
      <c r="E141" s="69"/>
      <c r="F141" s="69"/>
      <c r="G141" s="69"/>
    </row>
    <row r="142" spans="2:7" ht="84">
      <c r="B142" s="71"/>
      <c r="C142" s="95" t="s">
        <v>289</v>
      </c>
      <c r="D142" s="96"/>
      <c r="E142" s="97"/>
      <c r="F142" s="139"/>
      <c r="G142" s="139"/>
    </row>
    <row r="143" spans="2:7" ht="14">
      <c r="B143" s="71"/>
      <c r="C143" s="95"/>
      <c r="D143" s="96"/>
      <c r="E143" s="97"/>
      <c r="F143" s="139"/>
      <c r="G143" s="139"/>
    </row>
    <row r="144" spans="2:7" ht="14">
      <c r="B144" s="71" t="s">
        <v>526</v>
      </c>
      <c r="C144" s="95" t="s">
        <v>115</v>
      </c>
      <c r="D144" s="96"/>
      <c r="E144" s="97"/>
      <c r="F144" s="139"/>
      <c r="G144" s="139"/>
    </row>
    <row r="145" spans="2:7" ht="56">
      <c r="B145" s="71" t="s">
        <v>110</v>
      </c>
      <c r="C145" s="95" t="s">
        <v>114</v>
      </c>
      <c r="D145" s="96" t="s">
        <v>106</v>
      </c>
      <c r="E145" s="299">
        <v>1</v>
      </c>
      <c r="F145" s="139"/>
      <c r="G145" s="289">
        <f>F145*E145</f>
        <v>0</v>
      </c>
    </row>
    <row r="146" spans="2:7" ht="14.5">
      <c r="B146" s="71"/>
      <c r="C146" s="95"/>
      <c r="D146" s="96"/>
      <c r="E146" s="299"/>
      <c r="F146" s="139"/>
      <c r="G146" s="139"/>
    </row>
    <row r="147" spans="2:7" ht="56">
      <c r="B147" s="71" t="s">
        <v>525</v>
      </c>
      <c r="C147" s="95" t="s">
        <v>113</v>
      </c>
      <c r="D147" s="96"/>
      <c r="E147" s="299"/>
      <c r="F147" s="139"/>
      <c r="G147" s="139"/>
    </row>
    <row r="148" spans="2:7">
      <c r="B148" s="71"/>
      <c r="C148" s="95" t="s">
        <v>109</v>
      </c>
      <c r="D148" s="96" t="s">
        <v>9</v>
      </c>
      <c r="E148" s="299">
        <v>10</v>
      </c>
      <c r="F148" s="139"/>
      <c r="G148" s="289">
        <f>F148*E148</f>
        <v>0</v>
      </c>
    </row>
    <row r="149" spans="2:7" ht="14.5">
      <c r="B149" s="71"/>
      <c r="C149" s="95"/>
      <c r="D149" s="96"/>
      <c r="E149" s="299"/>
      <c r="F149" s="139"/>
      <c r="G149" s="139"/>
    </row>
    <row r="150" spans="2:7" ht="70">
      <c r="B150" s="71" t="s">
        <v>524</v>
      </c>
      <c r="C150" s="95" t="s">
        <v>112</v>
      </c>
      <c r="D150" s="96"/>
      <c r="E150" s="299"/>
      <c r="F150" s="139"/>
      <c r="G150" s="139"/>
    </row>
    <row r="151" spans="2:7">
      <c r="B151" s="71"/>
      <c r="C151" s="95" t="s">
        <v>109</v>
      </c>
      <c r="D151" s="96" t="s">
        <v>9</v>
      </c>
      <c r="E151" s="299">
        <v>1</v>
      </c>
      <c r="F151" s="139"/>
      <c r="G151" s="289">
        <f>F151*E151</f>
        <v>0</v>
      </c>
    </row>
    <row r="152" spans="2:7" ht="14.5">
      <c r="B152" s="71"/>
      <c r="C152" s="95"/>
      <c r="D152" s="96"/>
      <c r="E152" s="299"/>
      <c r="F152" s="139"/>
      <c r="G152" s="139"/>
    </row>
    <row r="153" spans="2:7" ht="56">
      <c r="B153" s="71" t="s">
        <v>523</v>
      </c>
      <c r="C153" s="95" t="s">
        <v>111</v>
      </c>
      <c r="D153" s="96" t="s">
        <v>110</v>
      </c>
      <c r="E153" s="299"/>
      <c r="F153" s="139"/>
      <c r="G153" s="139"/>
    </row>
    <row r="154" spans="2:7">
      <c r="B154" s="71" t="s">
        <v>110</v>
      </c>
      <c r="C154" s="95" t="s">
        <v>109</v>
      </c>
      <c r="D154" s="96" t="s">
        <v>9</v>
      </c>
      <c r="E154" s="299">
        <v>3</v>
      </c>
      <c r="F154" s="139"/>
      <c r="G154" s="289">
        <f>F154*E154</f>
        <v>0</v>
      </c>
    </row>
    <row r="155" spans="2:7">
      <c r="B155" s="71"/>
      <c r="C155" s="98"/>
      <c r="D155" s="97"/>
      <c r="E155" s="409"/>
      <c r="F155" s="139"/>
      <c r="G155" s="139"/>
    </row>
    <row r="156" spans="2:7" ht="14.5">
      <c r="B156" s="71" t="s">
        <v>522</v>
      </c>
      <c r="C156" s="99" t="s">
        <v>108</v>
      </c>
      <c r="D156" s="96"/>
      <c r="E156" s="299"/>
      <c r="F156" s="303"/>
      <c r="G156" s="302"/>
    </row>
    <row r="157" spans="2:7" ht="28">
      <c r="B157" s="71"/>
      <c r="C157" s="100" t="s">
        <v>107</v>
      </c>
      <c r="D157" s="96"/>
      <c r="E157" s="299"/>
      <c r="F157" s="303"/>
      <c r="G157" s="302"/>
    </row>
    <row r="158" spans="2:7">
      <c r="B158" s="71"/>
      <c r="C158" s="95" t="s">
        <v>121</v>
      </c>
      <c r="D158" s="96" t="s">
        <v>106</v>
      </c>
      <c r="E158" s="299">
        <v>1</v>
      </c>
      <c r="F158" s="303"/>
      <c r="G158" s="289">
        <f>F158*E158</f>
        <v>0</v>
      </c>
    </row>
    <row r="159" spans="2:7">
      <c r="B159" s="71" t="s">
        <v>521</v>
      </c>
      <c r="C159" s="101" t="s">
        <v>123</v>
      </c>
      <c r="D159" s="10"/>
      <c r="E159" s="102"/>
      <c r="F159" s="293"/>
      <c r="G159" s="408"/>
    </row>
    <row r="160" spans="2:7">
      <c r="B160" s="71"/>
      <c r="C160" s="103" t="s">
        <v>124</v>
      </c>
      <c r="D160" s="9"/>
      <c r="E160" s="104"/>
      <c r="F160" s="292"/>
      <c r="G160" s="291"/>
    </row>
    <row r="161" spans="2:7">
      <c r="B161" s="71"/>
      <c r="C161" s="105" t="s">
        <v>10</v>
      </c>
      <c r="D161" s="20" t="s">
        <v>9</v>
      </c>
      <c r="E161" s="106">
        <v>1</v>
      </c>
      <c r="F161" s="290"/>
      <c r="G161" s="289">
        <f>F161*E161</f>
        <v>0</v>
      </c>
    </row>
    <row r="162" spans="2:7">
      <c r="B162" s="71"/>
      <c r="C162" s="103" t="s">
        <v>125</v>
      </c>
      <c r="D162" s="9"/>
      <c r="E162" s="104"/>
      <c r="F162" s="292"/>
      <c r="G162" s="291"/>
    </row>
    <row r="163" spans="2:7">
      <c r="B163" s="71"/>
      <c r="C163" s="105" t="s">
        <v>10</v>
      </c>
      <c r="D163" s="20" t="s">
        <v>9</v>
      </c>
      <c r="E163" s="106">
        <v>1</v>
      </c>
      <c r="F163" s="290"/>
      <c r="G163" s="289">
        <f>F163*E163</f>
        <v>0</v>
      </c>
    </row>
    <row r="164" spans="2:7">
      <c r="B164" s="79">
        <v>11</v>
      </c>
      <c r="C164" s="58" t="s">
        <v>98</v>
      </c>
      <c r="D164" s="59"/>
      <c r="E164" s="117"/>
      <c r="F164" s="292"/>
      <c r="G164" s="291"/>
    </row>
    <row r="165" spans="2:7">
      <c r="B165" s="71"/>
      <c r="C165" s="4" t="s">
        <v>99</v>
      </c>
      <c r="D165" s="59"/>
      <c r="E165" s="117"/>
      <c r="F165" s="292"/>
      <c r="G165" s="291"/>
    </row>
    <row r="166" spans="2:7" ht="39">
      <c r="B166" s="71"/>
      <c r="C166" s="4" t="s">
        <v>60</v>
      </c>
      <c r="D166" s="59"/>
      <c r="E166" s="117"/>
      <c r="F166" s="292"/>
      <c r="G166" s="291"/>
    </row>
    <row r="167" spans="2:7" ht="26">
      <c r="B167" s="71"/>
      <c r="C167" s="4" t="s">
        <v>68</v>
      </c>
      <c r="D167" s="59"/>
      <c r="E167" s="117"/>
      <c r="F167" s="292"/>
      <c r="G167" s="291"/>
    </row>
    <row r="168" spans="2:7">
      <c r="B168" s="71"/>
      <c r="C168" s="4" t="s">
        <v>100</v>
      </c>
      <c r="D168" s="59"/>
      <c r="E168" s="117"/>
      <c r="F168" s="292"/>
      <c r="G168" s="291"/>
    </row>
    <row r="169" spans="2:7">
      <c r="B169" s="67"/>
      <c r="C169" s="18" t="s">
        <v>8</v>
      </c>
      <c r="D169" s="20" t="s">
        <v>7</v>
      </c>
      <c r="E169" s="26">
        <v>1</v>
      </c>
      <c r="F169" s="290"/>
      <c r="G169" s="289">
        <f>F169*E169</f>
        <v>0</v>
      </c>
    </row>
    <row r="170" spans="2:7">
      <c r="B170" s="79">
        <v>12</v>
      </c>
      <c r="C170" s="58" t="s">
        <v>101</v>
      </c>
      <c r="D170" s="59"/>
      <c r="E170" s="117"/>
      <c r="F170" s="292"/>
      <c r="G170" s="291"/>
    </row>
    <row r="171" spans="2:7" ht="52">
      <c r="B171" s="71"/>
      <c r="C171" s="4" t="s">
        <v>102</v>
      </c>
      <c r="D171" s="59"/>
      <c r="E171" s="117"/>
      <c r="F171" s="292"/>
      <c r="G171" s="291"/>
    </row>
    <row r="172" spans="2:7" ht="39">
      <c r="B172" s="71"/>
      <c r="C172" s="4" t="s">
        <v>60</v>
      </c>
      <c r="D172" s="59"/>
      <c r="E172" s="117"/>
      <c r="F172" s="292"/>
      <c r="G172" s="291"/>
    </row>
    <row r="173" spans="2:7">
      <c r="B173" s="71"/>
      <c r="C173" s="4" t="s">
        <v>103</v>
      </c>
      <c r="D173" s="59"/>
      <c r="E173" s="117"/>
      <c r="F173" s="292"/>
      <c r="G173" s="291"/>
    </row>
    <row r="174" spans="2:7">
      <c r="B174" s="67"/>
      <c r="C174" s="105" t="s">
        <v>10</v>
      </c>
      <c r="D174" s="20" t="s">
        <v>9</v>
      </c>
      <c r="E174" s="26">
        <v>5</v>
      </c>
      <c r="F174" s="290"/>
      <c r="G174" s="289">
        <f>F174*E174</f>
        <v>0</v>
      </c>
    </row>
    <row r="175" spans="2:7" ht="14">
      <c r="B175" s="71"/>
      <c r="C175" s="942" t="s">
        <v>316</v>
      </c>
      <c r="D175" s="943"/>
      <c r="E175" s="943"/>
      <c r="F175" s="944"/>
      <c r="G175" s="598">
        <f>SUM(G47:G174)</f>
        <v>0</v>
      </c>
    </row>
    <row r="176" spans="2:7" s="38" customFormat="1" ht="15">
      <c r="B176" s="48"/>
      <c r="C176" s="49" t="s">
        <v>130</v>
      </c>
      <c r="D176" s="50"/>
      <c r="E176" s="51"/>
      <c r="F176" s="52"/>
      <c r="G176" s="114"/>
    </row>
    <row r="177" spans="2:7" ht="30" customHeight="1">
      <c r="B177" s="79" t="s">
        <v>279</v>
      </c>
      <c r="C177" s="597" t="s">
        <v>143</v>
      </c>
      <c r="D177" s="69"/>
      <c r="E177" s="69"/>
      <c r="F177" s="109"/>
      <c r="G177" s="109"/>
    </row>
    <row r="178" spans="2:7" ht="14">
      <c r="B178" s="71" t="s">
        <v>520</v>
      </c>
      <c r="C178" s="385" t="s">
        <v>144</v>
      </c>
      <c r="D178" s="135"/>
      <c r="E178" s="136"/>
      <c r="F178" s="110"/>
      <c r="G178" s="110"/>
    </row>
    <row r="179" spans="2:7" ht="14">
      <c r="B179" s="71"/>
      <c r="C179" s="593" t="s">
        <v>519</v>
      </c>
      <c r="D179" s="135"/>
      <c r="E179" s="136"/>
      <c r="F179" s="110"/>
      <c r="G179" s="110"/>
    </row>
    <row r="180" spans="2:7" ht="71">
      <c r="B180" s="71"/>
      <c r="C180" s="593" t="s">
        <v>231</v>
      </c>
      <c r="D180" s="135"/>
      <c r="E180" s="136"/>
      <c r="F180" s="110"/>
      <c r="G180" s="110"/>
    </row>
    <row r="181" spans="2:7" ht="14">
      <c r="B181" s="71"/>
      <c r="C181" s="596" t="s">
        <v>147</v>
      </c>
      <c r="D181" s="148" t="s">
        <v>9</v>
      </c>
      <c r="E181" s="139">
        <v>5</v>
      </c>
      <c r="F181" s="110"/>
      <c r="G181" s="110">
        <f>F181*E181</f>
        <v>0</v>
      </c>
    </row>
    <row r="182" spans="2:7" ht="14">
      <c r="B182" s="71"/>
      <c r="C182" s="385" t="s">
        <v>161</v>
      </c>
      <c r="D182" s="135"/>
      <c r="E182" s="136"/>
      <c r="F182" s="110"/>
      <c r="G182" s="110"/>
    </row>
    <row r="183" spans="2:7" ht="84">
      <c r="B183" s="71"/>
      <c r="C183" s="593" t="s">
        <v>219</v>
      </c>
      <c r="D183" s="148"/>
      <c r="E183" s="139"/>
      <c r="F183" s="110"/>
      <c r="G183" s="110"/>
    </row>
    <row r="184" spans="2:7" ht="14">
      <c r="B184" s="71"/>
      <c r="C184" s="592" t="s">
        <v>163</v>
      </c>
      <c r="D184" s="135"/>
      <c r="E184" s="136"/>
      <c r="F184" s="110"/>
      <c r="G184" s="110"/>
    </row>
    <row r="185" spans="2:7" ht="14">
      <c r="B185" s="71"/>
      <c r="C185" s="595" t="s">
        <v>164</v>
      </c>
      <c r="D185" s="148" t="s">
        <v>142</v>
      </c>
      <c r="E185" s="139">
        <v>25</v>
      </c>
      <c r="F185" s="110"/>
      <c r="G185" s="110">
        <f>F185*E185</f>
        <v>0</v>
      </c>
    </row>
    <row r="186" spans="2:7" ht="28">
      <c r="B186" s="71"/>
      <c r="C186" s="593" t="s">
        <v>165</v>
      </c>
      <c r="D186" s="148"/>
      <c r="E186" s="139"/>
      <c r="F186" s="110"/>
      <c r="G186" s="110"/>
    </row>
    <row r="187" spans="2:7" ht="14">
      <c r="B187" s="71"/>
      <c r="C187" s="592" t="s">
        <v>163</v>
      </c>
      <c r="D187" s="135"/>
      <c r="E187" s="136"/>
      <c r="F187" s="110"/>
      <c r="G187" s="110"/>
    </row>
    <row r="188" spans="2:7" ht="14">
      <c r="B188" s="71"/>
      <c r="C188" s="594" t="s">
        <v>164</v>
      </c>
      <c r="D188" s="148" t="s">
        <v>142</v>
      </c>
      <c r="E188" s="139">
        <v>25</v>
      </c>
      <c r="F188" s="110"/>
      <c r="G188" s="110">
        <f>F188*E188</f>
        <v>0</v>
      </c>
    </row>
    <row r="189" spans="2:7" ht="14">
      <c r="B189" s="71" t="s">
        <v>518</v>
      </c>
      <c r="C189" s="385" t="s">
        <v>217</v>
      </c>
      <c r="D189" s="135"/>
      <c r="E189" s="136"/>
      <c r="F189" s="110"/>
      <c r="G189" s="110"/>
    </row>
    <row r="190" spans="2:7" ht="56">
      <c r="B190" s="71"/>
      <c r="C190" s="593" t="s">
        <v>216</v>
      </c>
      <c r="D190" s="148"/>
      <c r="E190" s="139"/>
      <c r="F190" s="110"/>
      <c r="G190" s="110"/>
    </row>
    <row r="191" spans="2:7" ht="14">
      <c r="B191" s="71"/>
      <c r="C191" s="592" t="s">
        <v>215</v>
      </c>
      <c r="D191" s="135"/>
      <c r="E191" s="136"/>
      <c r="F191" s="110"/>
      <c r="G191" s="110"/>
    </row>
    <row r="192" spans="2:7" ht="14">
      <c r="B192" s="71"/>
      <c r="C192" s="591" t="s">
        <v>517</v>
      </c>
      <c r="D192" s="590" t="s">
        <v>9</v>
      </c>
      <c r="E192" s="589">
        <v>5</v>
      </c>
      <c r="F192" s="588"/>
      <c r="G192" s="588">
        <f>F192*E192</f>
        <v>0</v>
      </c>
    </row>
    <row r="193" spans="1:7" ht="17.5">
      <c r="A193" s="886" t="s">
        <v>308</v>
      </c>
      <c r="B193" s="886"/>
      <c r="C193" s="886"/>
      <c r="D193" s="886"/>
      <c r="E193" s="886"/>
      <c r="F193" s="886"/>
      <c r="G193" s="587">
        <f>SUM(G177:G192)</f>
        <v>0</v>
      </c>
    </row>
  </sheetData>
  <mergeCells count="40">
    <mergeCell ref="B13:G13"/>
    <mergeCell ref="B14:G14"/>
    <mergeCell ref="B22:G22"/>
    <mergeCell ref="C23:E23"/>
    <mergeCell ref="F23:G23"/>
    <mergeCell ref="D15:G15"/>
    <mergeCell ref="D16:G16"/>
    <mergeCell ref="D17:G17"/>
    <mergeCell ref="D18:G18"/>
    <mergeCell ref="D19:G19"/>
    <mergeCell ref="B6:C6"/>
    <mergeCell ref="D6:G6"/>
    <mergeCell ref="B7:C7"/>
    <mergeCell ref="D7:G7"/>
    <mergeCell ref="F11:F12"/>
    <mergeCell ref="G11:G12"/>
    <mergeCell ref="B12:D12"/>
    <mergeCell ref="B8:F8"/>
    <mergeCell ref="B9:D10"/>
    <mergeCell ref="B11:D11"/>
    <mergeCell ref="B1:G1"/>
    <mergeCell ref="B2:G2"/>
    <mergeCell ref="B3:G3"/>
    <mergeCell ref="B4:G4"/>
    <mergeCell ref="B5:C5"/>
    <mergeCell ref="D5:G5"/>
    <mergeCell ref="B28:E28"/>
    <mergeCell ref="F28:G28"/>
    <mergeCell ref="D20:G20"/>
    <mergeCell ref="A193:F193"/>
    <mergeCell ref="C175:F175"/>
    <mergeCell ref="B30:G30"/>
    <mergeCell ref="B26:E26"/>
    <mergeCell ref="F26:G26"/>
    <mergeCell ref="B27:E27"/>
    <mergeCell ref="F27:G27"/>
    <mergeCell ref="C24:E24"/>
    <mergeCell ref="F24:G24"/>
    <mergeCell ref="C25:E25"/>
    <mergeCell ref="F25:G25"/>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8" min="1" max="6" man="1"/>
    <brk id="45" min="1" max="6" man="1"/>
    <brk id="72"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0"/>
  <sheetViews>
    <sheetView tabSelected="1" view="pageBreakPreview" zoomScaleNormal="100" zoomScaleSheetLayoutView="100" workbookViewId="0">
      <selection activeCell="C105" sqref="C105"/>
    </sheetView>
  </sheetViews>
  <sheetFormatPr baseColWidth="10" defaultColWidth="11.453125" defaultRowHeight="15.5"/>
  <cols>
    <col min="1" max="1" width="11.453125" style="13"/>
    <col min="2" max="2" width="6.54296875" style="19" customWidth="1"/>
    <col min="3" max="3" width="62.36328125" style="5" customWidth="1"/>
    <col min="4" max="4" width="3.90625" style="11" customWidth="1"/>
    <col min="5" max="5" width="6.54296875" style="27" customWidth="1"/>
    <col min="6" max="6" width="20.453125" style="6" customWidth="1"/>
    <col min="7" max="7" width="24.36328125" style="53" bestFit="1" customWidth="1"/>
    <col min="8" max="16384" width="11.453125" style="13"/>
  </cols>
  <sheetData>
    <row r="1" spans="1:8" s="29" customFormat="1" ht="39" customHeight="1">
      <c r="A1" s="28"/>
      <c r="B1" s="830" t="s">
        <v>79</v>
      </c>
      <c r="C1" s="831"/>
      <c r="D1" s="831"/>
      <c r="E1" s="831"/>
      <c r="F1" s="831"/>
      <c r="G1" s="832"/>
    </row>
    <row r="2" spans="1:8" s="29" customFormat="1" ht="108" customHeight="1">
      <c r="A2" s="30"/>
      <c r="B2" s="833" t="s">
        <v>205</v>
      </c>
      <c r="C2" s="756"/>
      <c r="D2" s="756"/>
      <c r="E2" s="756"/>
      <c r="F2" s="756"/>
      <c r="G2" s="834"/>
    </row>
    <row r="3" spans="1:8" s="29" customFormat="1" ht="129.65" customHeight="1">
      <c r="A3" s="30"/>
      <c r="B3" s="833" t="s">
        <v>208</v>
      </c>
      <c r="C3" s="756"/>
      <c r="D3" s="756"/>
      <c r="E3" s="756"/>
      <c r="F3" s="756"/>
      <c r="G3" s="834"/>
    </row>
    <row r="4" spans="1:8" s="29" customFormat="1" ht="35.9" customHeight="1">
      <c r="A4" s="30"/>
      <c r="B4" s="835"/>
      <c r="C4" s="759"/>
      <c r="D4" s="759"/>
      <c r="E4" s="759"/>
      <c r="F4" s="759"/>
      <c r="G4" s="836"/>
    </row>
    <row r="5" spans="1:8" s="29" customFormat="1" ht="54.65" customHeight="1">
      <c r="A5" s="30"/>
      <c r="B5" s="816" t="s">
        <v>21</v>
      </c>
      <c r="C5" s="762"/>
      <c r="D5" s="763" t="s">
        <v>22</v>
      </c>
      <c r="E5" s="763"/>
      <c r="F5" s="763"/>
      <c r="G5" s="837"/>
    </row>
    <row r="6" spans="1:8" s="29" customFormat="1" ht="77" customHeight="1">
      <c r="A6" s="30"/>
      <c r="B6" s="816" t="s">
        <v>23</v>
      </c>
      <c r="C6" s="762"/>
      <c r="D6" s="765"/>
      <c r="E6" s="765"/>
      <c r="F6" s="765"/>
      <c r="G6" s="817"/>
    </row>
    <row r="7" spans="1:8" s="29" customFormat="1" ht="52.4" customHeight="1">
      <c r="A7" s="30"/>
      <c r="B7" s="816" t="s">
        <v>25</v>
      </c>
      <c r="C7" s="762"/>
      <c r="D7" s="767"/>
      <c r="E7" s="767"/>
      <c r="F7" s="767"/>
      <c r="G7" s="818"/>
    </row>
    <row r="8" spans="1:8" s="29" customFormat="1" ht="52.65" customHeight="1">
      <c r="A8" s="30"/>
      <c r="B8" s="826" t="s">
        <v>26</v>
      </c>
      <c r="C8" s="770"/>
      <c r="D8" s="770"/>
      <c r="E8" s="770"/>
      <c r="F8" s="771"/>
      <c r="G8" s="81" t="s">
        <v>45</v>
      </c>
    </row>
    <row r="9" spans="1:8" s="29" customFormat="1" ht="27" customHeight="1">
      <c r="A9" s="30"/>
      <c r="B9" s="827"/>
      <c r="C9" s="773"/>
      <c r="D9" s="774"/>
      <c r="E9" s="31" t="s">
        <v>27</v>
      </c>
      <c r="F9" s="32" t="s">
        <v>28</v>
      </c>
      <c r="G9" s="82" t="s">
        <v>29</v>
      </c>
    </row>
    <row r="10" spans="1:8" s="29" customFormat="1" ht="13.25" customHeight="1">
      <c r="A10" s="30"/>
      <c r="B10" s="828"/>
      <c r="C10" s="776"/>
      <c r="D10" s="776"/>
      <c r="E10" s="33" t="s">
        <v>20</v>
      </c>
      <c r="F10" s="33" t="s">
        <v>44</v>
      </c>
      <c r="G10" s="83"/>
      <c r="H10" s="34"/>
    </row>
    <row r="11" spans="1:8" s="34" customFormat="1" ht="13.25" customHeight="1">
      <c r="A11" s="30"/>
      <c r="B11" s="816" t="s">
        <v>30</v>
      </c>
      <c r="C11" s="762"/>
      <c r="D11" s="829"/>
      <c r="E11" s="35" t="s">
        <v>31</v>
      </c>
      <c r="F11" s="819" t="s">
        <v>73</v>
      </c>
      <c r="G11" s="821" t="s">
        <v>32</v>
      </c>
    </row>
    <row r="12" spans="1:8" s="29" customFormat="1" ht="38" customHeight="1">
      <c r="A12" s="30"/>
      <c r="B12" s="823" t="s">
        <v>33</v>
      </c>
      <c r="C12" s="824"/>
      <c r="D12" s="825"/>
      <c r="E12" s="36">
        <v>23314</v>
      </c>
      <c r="F12" s="820"/>
      <c r="G12" s="822"/>
    </row>
    <row r="13" spans="1:8" s="29" customFormat="1" ht="14.4" customHeight="1">
      <c r="A13" s="30"/>
      <c r="B13" s="785" t="s">
        <v>34</v>
      </c>
      <c r="C13" s="786"/>
      <c r="D13" s="786"/>
      <c r="E13" s="786"/>
      <c r="F13" s="786"/>
      <c r="G13" s="787"/>
    </row>
    <row r="14" spans="1:8" s="29" customFormat="1" ht="21.75" customHeight="1">
      <c r="A14" s="30"/>
      <c r="B14" s="788" t="s">
        <v>80</v>
      </c>
      <c r="C14" s="789"/>
      <c r="D14" s="789"/>
      <c r="E14" s="789"/>
      <c r="F14" s="789"/>
      <c r="G14" s="790"/>
    </row>
    <row r="15" spans="1:8" s="29" customFormat="1" ht="13.25" customHeight="1">
      <c r="A15" s="30"/>
      <c r="B15" s="84" t="s">
        <v>35</v>
      </c>
      <c r="C15" s="37" t="s">
        <v>36</v>
      </c>
      <c r="D15" s="806" t="s">
        <v>37</v>
      </c>
      <c r="E15" s="807"/>
      <c r="F15" s="807"/>
      <c r="G15" s="808"/>
    </row>
    <row r="16" spans="1:8" s="29" customFormat="1" ht="13.4" customHeight="1">
      <c r="A16" s="30"/>
      <c r="B16" s="85"/>
      <c r="C16" s="55" t="s">
        <v>38</v>
      </c>
      <c r="D16" s="809" t="s">
        <v>39</v>
      </c>
      <c r="E16" s="810"/>
      <c r="F16" s="810"/>
      <c r="G16" s="811"/>
    </row>
    <row r="17" spans="1:11" s="29" customFormat="1" ht="13.4" customHeight="1">
      <c r="A17" s="30"/>
      <c r="B17" s="85"/>
      <c r="C17" s="54"/>
      <c r="D17" s="812"/>
      <c r="E17" s="813"/>
      <c r="F17" s="813"/>
      <c r="G17" s="814"/>
    </row>
    <row r="18" spans="1:11" s="29" customFormat="1" ht="13.4" customHeight="1">
      <c r="A18" s="30"/>
      <c r="B18" s="86"/>
      <c r="C18" s="56"/>
      <c r="D18" s="815"/>
      <c r="E18" s="813"/>
      <c r="F18" s="813"/>
      <c r="G18" s="814"/>
    </row>
    <row r="19" spans="1:11" s="29" customFormat="1" ht="12.9" customHeight="1">
      <c r="A19" s="30"/>
      <c r="B19" s="86"/>
      <c r="C19" s="56"/>
      <c r="D19" s="815"/>
      <c r="E19" s="813"/>
      <c r="F19" s="813"/>
      <c r="G19" s="814"/>
    </row>
    <row r="20" spans="1:11" s="29" customFormat="1" ht="13.4" customHeight="1" thickBot="1">
      <c r="A20" s="30"/>
      <c r="B20" s="87"/>
      <c r="C20" s="57"/>
      <c r="D20" s="57"/>
      <c r="E20" s="57"/>
      <c r="F20" s="57"/>
      <c r="G20" s="88"/>
      <c r="H20" s="38"/>
      <c r="I20" s="38"/>
      <c r="J20" s="38"/>
      <c r="K20" s="38"/>
    </row>
    <row r="21" spans="1:11" s="38" customFormat="1" ht="14">
      <c r="A21" s="30"/>
      <c r="B21" s="89"/>
      <c r="D21" s="90"/>
      <c r="G21" s="91"/>
    </row>
    <row r="22" spans="1:11" s="38" customFormat="1" ht="17.5">
      <c r="A22" s="30"/>
      <c r="B22" s="791" t="s">
        <v>40</v>
      </c>
      <c r="C22" s="792"/>
      <c r="D22" s="792"/>
      <c r="E22" s="792"/>
      <c r="F22" s="792"/>
      <c r="G22" s="793"/>
    </row>
    <row r="23" spans="1:11" s="38" customFormat="1" ht="15.65" customHeight="1">
      <c r="A23" s="30"/>
      <c r="B23" s="39" t="s">
        <v>0</v>
      </c>
      <c r="C23" s="801" t="s">
        <v>41</v>
      </c>
      <c r="D23" s="802"/>
      <c r="E23" s="803"/>
      <c r="F23" s="804" t="s">
        <v>42</v>
      </c>
      <c r="G23" s="805"/>
    </row>
    <row r="24" spans="1:11" s="38" customFormat="1" ht="15.65" customHeight="1">
      <c r="A24" s="650"/>
      <c r="B24" s="40"/>
      <c r="C24" s="747" t="s">
        <v>573</v>
      </c>
      <c r="D24" s="747"/>
      <c r="E24" s="747"/>
      <c r="F24" s="745">
        <f>G245</f>
        <v>0</v>
      </c>
      <c r="G24" s="838"/>
    </row>
    <row r="25" spans="1:11" s="38" customFormat="1" ht="15.65" customHeight="1">
      <c r="A25" s="650"/>
      <c r="B25" s="40"/>
      <c r="C25" s="747" t="s">
        <v>574</v>
      </c>
      <c r="D25" s="747"/>
      <c r="E25" s="747"/>
      <c r="F25" s="745">
        <f>G286</f>
        <v>0</v>
      </c>
      <c r="G25" s="838"/>
    </row>
    <row r="26" spans="1:11" s="38" customFormat="1" ht="14">
      <c r="B26" s="40"/>
      <c r="C26" s="747" t="s">
        <v>575</v>
      </c>
      <c r="D26" s="747"/>
      <c r="E26" s="747"/>
      <c r="F26" s="745">
        <f>G330</f>
        <v>0</v>
      </c>
      <c r="G26" s="838"/>
    </row>
    <row r="27" spans="1:11" s="38" customFormat="1" ht="14.4" customHeight="1">
      <c r="B27" s="839" t="s">
        <v>127</v>
      </c>
      <c r="C27" s="840"/>
      <c r="D27" s="840"/>
      <c r="E27" s="841"/>
      <c r="F27" s="842">
        <f>SUM(G24:G26)</f>
        <v>0</v>
      </c>
      <c r="G27" s="842"/>
    </row>
    <row r="28" spans="1:11" s="38" customFormat="1" ht="14.4" customHeight="1">
      <c r="B28" s="839" t="s">
        <v>128</v>
      </c>
      <c r="C28" s="840"/>
      <c r="D28" s="840"/>
      <c r="E28" s="841"/>
      <c r="F28" s="842">
        <f>F27*0.1</f>
        <v>0</v>
      </c>
      <c r="G28" s="842"/>
    </row>
    <row r="29" spans="1:11" s="38" customFormat="1" ht="14.4" customHeight="1">
      <c r="B29" s="843" t="s">
        <v>43</v>
      </c>
      <c r="C29" s="844"/>
      <c r="D29" s="844"/>
      <c r="E29" s="845"/>
      <c r="F29" s="846">
        <f>F28+F27</f>
        <v>0</v>
      </c>
      <c r="G29" s="846"/>
    </row>
    <row r="30" spans="1:11" s="38" customFormat="1" ht="11.4" customHeight="1">
      <c r="B30" s="89"/>
      <c r="D30" s="90"/>
      <c r="G30" s="91"/>
    </row>
    <row r="31" spans="1:11" ht="17.5">
      <c r="B31" s="791" t="s">
        <v>46</v>
      </c>
      <c r="C31" s="792"/>
      <c r="D31" s="792"/>
      <c r="E31" s="792"/>
      <c r="F31" s="792"/>
      <c r="G31" s="793"/>
    </row>
    <row r="32" spans="1:11" ht="15">
      <c r="B32" s="41" t="s">
        <v>0</v>
      </c>
      <c r="C32" s="42" t="s">
        <v>41</v>
      </c>
      <c r="D32" s="652" t="s">
        <v>9</v>
      </c>
      <c r="E32" s="44" t="s">
        <v>47</v>
      </c>
      <c r="F32" s="43" t="s">
        <v>48</v>
      </c>
      <c r="G32" s="355" t="s">
        <v>42</v>
      </c>
    </row>
    <row r="33" spans="2:7" ht="15">
      <c r="B33" s="92"/>
      <c r="C33" s="45"/>
      <c r="D33" s="653"/>
      <c r="E33" s="47"/>
      <c r="F33" s="47"/>
      <c r="G33" s="654"/>
    </row>
    <row r="34" spans="2:7" ht="15">
      <c r="B34" s="48" t="s">
        <v>578</v>
      </c>
      <c r="C34" s="49" t="s">
        <v>81</v>
      </c>
      <c r="D34" s="655"/>
      <c r="E34" s="51"/>
      <c r="F34" s="52"/>
      <c r="G34" s="656"/>
    </row>
    <row r="35" spans="2:7" ht="15">
      <c r="B35" s="60">
        <v>0</v>
      </c>
      <c r="C35" s="25" t="s">
        <v>11</v>
      </c>
      <c r="D35" s="23"/>
      <c r="E35" s="657"/>
      <c r="F35" s="24"/>
      <c r="G35" s="658"/>
    </row>
    <row r="36" spans="2:7" ht="39">
      <c r="B36" s="60"/>
      <c r="C36" s="3" t="s">
        <v>6</v>
      </c>
      <c r="D36" s="10"/>
      <c r="E36" s="338"/>
      <c r="F36" s="115"/>
      <c r="G36" s="295"/>
    </row>
    <row r="37" spans="2:7" ht="39">
      <c r="B37" s="487"/>
      <c r="C37" s="4" t="s">
        <v>738</v>
      </c>
      <c r="D37" s="9"/>
      <c r="E37" s="288"/>
      <c r="F37" s="118"/>
      <c r="G37" s="286"/>
    </row>
    <row r="38" spans="2:7" ht="26">
      <c r="B38" s="487"/>
      <c r="C38" s="4" t="s">
        <v>1</v>
      </c>
      <c r="D38" s="9"/>
      <c r="E38" s="288"/>
      <c r="F38" s="118"/>
      <c r="G38" s="286"/>
    </row>
    <row r="39" spans="2:7">
      <c r="B39" s="487"/>
      <c r="C39" s="4" t="s">
        <v>2</v>
      </c>
      <c r="D39" s="9"/>
      <c r="E39" s="288"/>
      <c r="F39" s="118"/>
      <c r="G39" s="286"/>
    </row>
    <row r="40" spans="2:7">
      <c r="B40" s="487"/>
      <c r="C40" s="4" t="s">
        <v>3</v>
      </c>
      <c r="D40" s="9"/>
      <c r="E40" s="288"/>
      <c r="F40" s="118"/>
      <c r="G40" s="286"/>
    </row>
    <row r="41" spans="2:7" ht="39">
      <c r="B41" s="487"/>
      <c r="C41" s="4" t="s">
        <v>736</v>
      </c>
      <c r="D41" s="9"/>
      <c r="E41" s="288"/>
      <c r="F41" s="118"/>
      <c r="G41" s="286"/>
    </row>
    <row r="42" spans="2:7" ht="52">
      <c r="B42" s="487"/>
      <c r="C42" s="4" t="s">
        <v>739</v>
      </c>
      <c r="D42" s="9"/>
      <c r="E42" s="288"/>
      <c r="F42" s="118"/>
      <c r="G42" s="286"/>
    </row>
    <row r="43" spans="2:7" ht="39">
      <c r="B43" s="487"/>
      <c r="C43" s="4" t="s">
        <v>740</v>
      </c>
      <c r="D43" s="9"/>
      <c r="E43" s="288"/>
      <c r="F43" s="118"/>
      <c r="G43" s="286"/>
    </row>
    <row r="44" spans="2:7" ht="26">
      <c r="B44" s="487"/>
      <c r="C44" s="4" t="s">
        <v>4</v>
      </c>
      <c r="D44" s="9"/>
      <c r="E44" s="288"/>
      <c r="F44" s="118"/>
      <c r="G44" s="286"/>
    </row>
    <row r="45" spans="2:7">
      <c r="B45" s="487"/>
      <c r="C45" s="2" t="s">
        <v>122</v>
      </c>
      <c r="D45" s="9"/>
      <c r="E45" s="288"/>
      <c r="F45" s="118"/>
      <c r="G45" s="286"/>
    </row>
    <row r="46" spans="2:7" ht="65">
      <c r="B46" s="659"/>
      <c r="C46" s="1" t="s">
        <v>741</v>
      </c>
      <c r="D46" s="8"/>
      <c r="E46" s="285"/>
      <c r="F46" s="119"/>
      <c r="G46" s="283"/>
    </row>
    <row r="47" spans="2:7">
      <c r="B47" s="60">
        <v>1</v>
      </c>
      <c r="C47" s="69" t="s">
        <v>579</v>
      </c>
      <c r="D47" s="74"/>
      <c r="E47" s="340"/>
      <c r="F47" s="120"/>
      <c r="G47" s="339"/>
    </row>
    <row r="48" spans="2:7">
      <c r="B48" s="428"/>
      <c r="C48" s="16" t="s">
        <v>5</v>
      </c>
      <c r="D48" s="78"/>
      <c r="E48" s="338"/>
      <c r="F48" s="337"/>
      <c r="G48" s="336"/>
    </row>
    <row r="49" spans="2:7" ht="39">
      <c r="B49" s="428"/>
      <c r="C49" s="64" t="s">
        <v>76</v>
      </c>
      <c r="D49" s="65"/>
      <c r="E49" s="288"/>
      <c r="F49" s="335"/>
      <c r="G49" s="330"/>
    </row>
    <row r="50" spans="2:7">
      <c r="B50" s="487" t="s">
        <v>279</v>
      </c>
      <c r="C50" s="15" t="s">
        <v>580</v>
      </c>
      <c r="D50" s="9"/>
      <c r="E50" s="294"/>
      <c r="F50" s="315"/>
      <c r="G50" s="330"/>
    </row>
    <row r="51" spans="2:7" ht="39">
      <c r="B51" s="660"/>
      <c r="C51" s="7" t="s">
        <v>581</v>
      </c>
      <c r="E51" s="294"/>
      <c r="F51" s="315"/>
      <c r="G51" s="330"/>
    </row>
    <row r="52" spans="2:7" ht="26">
      <c r="B52" s="660"/>
      <c r="C52" s="7" t="s">
        <v>582</v>
      </c>
      <c r="E52" s="294"/>
      <c r="F52" s="315"/>
      <c r="G52" s="330"/>
    </row>
    <row r="53" spans="2:7" ht="26">
      <c r="B53" s="660"/>
      <c r="C53" s="7" t="s">
        <v>78</v>
      </c>
      <c r="E53" s="294"/>
      <c r="F53" s="315"/>
      <c r="G53" s="330"/>
    </row>
    <row r="54" spans="2:7">
      <c r="B54" s="660"/>
      <c r="C54" s="7" t="s">
        <v>77</v>
      </c>
      <c r="E54" s="294"/>
      <c r="F54" s="315"/>
      <c r="G54" s="330"/>
    </row>
    <row r="55" spans="2:7">
      <c r="B55" s="661"/>
      <c r="C55" s="17" t="s">
        <v>8</v>
      </c>
      <c r="D55" s="20" t="s">
        <v>7</v>
      </c>
      <c r="E55" s="325">
        <v>1</v>
      </c>
      <c r="F55" s="284"/>
      <c r="G55" s="328">
        <f>F55*E55</f>
        <v>0</v>
      </c>
    </row>
    <row r="56" spans="2:7">
      <c r="B56" s="487" t="s">
        <v>139</v>
      </c>
      <c r="C56" s="16" t="s">
        <v>50</v>
      </c>
      <c r="E56" s="327"/>
      <c r="F56" s="315"/>
      <c r="G56" s="315"/>
    </row>
    <row r="57" spans="2:7">
      <c r="B57" s="487"/>
      <c r="C57" s="7" t="s">
        <v>51</v>
      </c>
      <c r="E57" s="327"/>
      <c r="F57" s="315"/>
      <c r="G57" s="315"/>
    </row>
    <row r="58" spans="2:7" ht="52">
      <c r="B58" s="487"/>
      <c r="C58" s="7" t="s">
        <v>52</v>
      </c>
      <c r="E58" s="327"/>
      <c r="F58" s="315"/>
      <c r="G58" s="315"/>
    </row>
    <row r="59" spans="2:7">
      <c r="B59" s="428"/>
      <c r="C59" s="7" t="s">
        <v>53</v>
      </c>
      <c r="E59" s="327"/>
      <c r="F59" s="315"/>
      <c r="G59" s="315"/>
    </row>
    <row r="60" spans="2:7">
      <c r="B60" s="428"/>
      <c r="C60" s="7" t="s">
        <v>54</v>
      </c>
      <c r="E60" s="327"/>
      <c r="F60" s="315"/>
      <c r="G60" s="315"/>
    </row>
    <row r="61" spans="2:7" ht="26">
      <c r="B61" s="428"/>
      <c r="C61" s="7" t="s">
        <v>55</v>
      </c>
      <c r="E61" s="327"/>
      <c r="F61" s="315"/>
      <c r="G61" s="315"/>
    </row>
    <row r="62" spans="2:7" ht="26">
      <c r="B62" s="428"/>
      <c r="C62" s="7" t="s">
        <v>56</v>
      </c>
      <c r="E62" s="327"/>
      <c r="F62" s="315"/>
      <c r="G62" s="315"/>
    </row>
    <row r="63" spans="2:7">
      <c r="B63" s="428"/>
      <c r="C63" s="7" t="s">
        <v>583</v>
      </c>
      <c r="E63" s="327"/>
      <c r="F63" s="315"/>
      <c r="G63" s="315"/>
    </row>
    <row r="64" spans="2:7">
      <c r="B64" s="662"/>
      <c r="C64" s="18" t="s">
        <v>8</v>
      </c>
      <c r="D64" s="20" t="s">
        <v>7</v>
      </c>
      <c r="E64" s="325">
        <v>1</v>
      </c>
      <c r="F64" s="284"/>
      <c r="G64" s="284">
        <f>F64*E64</f>
        <v>0</v>
      </c>
    </row>
    <row r="65" spans="2:7">
      <c r="B65" s="60">
        <v>2</v>
      </c>
      <c r="C65" s="69" t="s">
        <v>584</v>
      </c>
      <c r="D65" s="74"/>
      <c r="E65" s="340"/>
      <c r="F65" s="120"/>
      <c r="G65" s="339"/>
    </row>
    <row r="66" spans="2:7" ht="65">
      <c r="B66" s="487"/>
      <c r="C66" s="4" t="s">
        <v>585</v>
      </c>
      <c r="D66" s="434"/>
      <c r="E66" s="663"/>
      <c r="F66" s="664"/>
      <c r="G66" s="664"/>
    </row>
    <row r="67" spans="2:7">
      <c r="B67" s="487" t="s">
        <v>429</v>
      </c>
      <c r="C67" s="2" t="s">
        <v>586</v>
      </c>
      <c r="E67" s="327"/>
      <c r="F67" s="315"/>
      <c r="G67" s="315"/>
    </row>
    <row r="68" spans="2:7" ht="39">
      <c r="B68" s="662"/>
      <c r="C68" s="4" t="s">
        <v>587</v>
      </c>
      <c r="E68" s="327"/>
      <c r="F68" s="315"/>
      <c r="G68" s="315"/>
    </row>
    <row r="69" spans="2:7">
      <c r="B69" s="662"/>
      <c r="C69" s="18" t="s">
        <v>8</v>
      </c>
      <c r="D69" s="665" t="s">
        <v>7</v>
      </c>
      <c r="E69" s="666">
        <v>1</v>
      </c>
      <c r="F69" s="284"/>
      <c r="G69" s="284">
        <f>F69*E69</f>
        <v>0</v>
      </c>
    </row>
    <row r="70" spans="2:7">
      <c r="B70" s="60" t="s">
        <v>310</v>
      </c>
      <c r="C70" s="2" t="s">
        <v>588</v>
      </c>
      <c r="D70" s="667"/>
      <c r="E70" s="668"/>
      <c r="F70" s="315"/>
      <c r="G70" s="669"/>
    </row>
    <row r="71" spans="2:7" ht="52">
      <c r="B71" s="662"/>
      <c r="C71" s="670" t="s">
        <v>589</v>
      </c>
      <c r="D71" s="671"/>
      <c r="E71" s="672"/>
      <c r="F71" s="315"/>
      <c r="G71" s="315"/>
    </row>
    <row r="72" spans="2:7">
      <c r="B72" s="662"/>
      <c r="C72" s="18" t="s">
        <v>8</v>
      </c>
      <c r="D72" s="665" t="s">
        <v>7</v>
      </c>
      <c r="E72" s="666">
        <v>1</v>
      </c>
      <c r="F72" s="284"/>
      <c r="G72" s="284">
        <f>F72*E72</f>
        <v>0</v>
      </c>
    </row>
    <row r="73" spans="2:7">
      <c r="B73" s="60" t="s">
        <v>590</v>
      </c>
      <c r="C73" s="2" t="s">
        <v>591</v>
      </c>
      <c r="D73" s="673"/>
      <c r="E73" s="668"/>
      <c r="F73" s="664"/>
      <c r="G73" s="669"/>
    </row>
    <row r="74" spans="2:7" ht="39">
      <c r="B74" s="662"/>
      <c r="C74" s="670" t="s">
        <v>592</v>
      </c>
      <c r="D74" s="667"/>
      <c r="E74" s="672"/>
      <c r="F74" s="315"/>
      <c r="G74" s="315"/>
    </row>
    <row r="75" spans="2:7">
      <c r="B75" s="662"/>
      <c r="C75" s="18" t="s">
        <v>8</v>
      </c>
      <c r="D75" s="665" t="s">
        <v>7</v>
      </c>
      <c r="E75" s="674">
        <v>1</v>
      </c>
      <c r="F75" s="284"/>
      <c r="G75" s="284">
        <f>F75*E75</f>
        <v>0</v>
      </c>
    </row>
    <row r="76" spans="2:7">
      <c r="B76" s="60" t="s">
        <v>593</v>
      </c>
      <c r="C76" s="422" t="s">
        <v>594</v>
      </c>
      <c r="D76" s="667"/>
      <c r="E76" s="668"/>
      <c r="F76" s="664"/>
      <c r="G76" s="664"/>
    </row>
    <row r="77" spans="2:7" ht="65">
      <c r="B77" s="662"/>
      <c r="C77" s="670" t="s">
        <v>595</v>
      </c>
      <c r="D77" s="671"/>
      <c r="E77" s="672"/>
      <c r="F77" s="315"/>
      <c r="G77" s="669"/>
    </row>
    <row r="78" spans="2:7">
      <c r="B78" s="662"/>
      <c r="C78" s="18" t="s">
        <v>8</v>
      </c>
      <c r="D78" s="665" t="s">
        <v>7</v>
      </c>
      <c r="E78" s="666">
        <v>1</v>
      </c>
      <c r="F78" s="284"/>
      <c r="G78" s="284">
        <f>F78*E78</f>
        <v>0</v>
      </c>
    </row>
    <row r="79" spans="2:7">
      <c r="B79" s="60" t="s">
        <v>596</v>
      </c>
      <c r="C79" s="422" t="s">
        <v>597</v>
      </c>
      <c r="D79" s="673"/>
      <c r="E79" s="675"/>
      <c r="F79" s="315"/>
      <c r="G79" s="664"/>
    </row>
    <row r="80" spans="2:7" ht="52">
      <c r="B80" s="662"/>
      <c r="C80" s="670" t="s">
        <v>598</v>
      </c>
      <c r="D80" s="667"/>
      <c r="E80" s="668"/>
      <c r="F80" s="315"/>
      <c r="G80" s="315"/>
    </row>
    <row r="81" spans="2:7">
      <c r="B81" s="662"/>
      <c r="C81" s="18" t="s">
        <v>8</v>
      </c>
      <c r="D81" s="665" t="s">
        <v>7</v>
      </c>
      <c r="E81" s="674">
        <v>1</v>
      </c>
      <c r="F81" s="284"/>
      <c r="G81" s="284">
        <f>F81*E81</f>
        <v>0</v>
      </c>
    </row>
    <row r="82" spans="2:7">
      <c r="B82" s="60" t="s">
        <v>599</v>
      </c>
      <c r="C82" s="2" t="s">
        <v>600</v>
      </c>
      <c r="D82" s="673"/>
      <c r="E82" s="675"/>
      <c r="F82" s="315"/>
      <c r="G82" s="669"/>
    </row>
    <row r="83" spans="2:7" ht="39">
      <c r="B83" s="662"/>
      <c r="C83" s="4" t="s">
        <v>601</v>
      </c>
      <c r="D83" s="671"/>
      <c r="E83" s="672"/>
      <c r="F83" s="315"/>
      <c r="G83" s="315"/>
    </row>
    <row r="84" spans="2:7">
      <c r="B84" s="662"/>
      <c r="C84" s="18" t="s">
        <v>8</v>
      </c>
      <c r="D84" s="665" t="s">
        <v>7</v>
      </c>
      <c r="E84" s="666">
        <v>1</v>
      </c>
      <c r="F84" s="284"/>
      <c r="G84" s="284">
        <f>F84*E84</f>
        <v>0</v>
      </c>
    </row>
    <row r="85" spans="2:7">
      <c r="B85" s="60" t="s">
        <v>602</v>
      </c>
      <c r="C85" s="2" t="s">
        <v>603</v>
      </c>
      <c r="D85" s="667"/>
      <c r="E85" s="675"/>
      <c r="F85" s="664"/>
      <c r="G85" s="669"/>
    </row>
    <row r="86" spans="2:7" ht="26">
      <c r="B86" s="662"/>
      <c r="C86" s="670" t="s">
        <v>604</v>
      </c>
      <c r="D86" s="671"/>
      <c r="E86" s="668"/>
      <c r="F86" s="315"/>
      <c r="G86" s="315"/>
    </row>
    <row r="87" spans="2:7">
      <c r="B87" s="662"/>
      <c r="C87" s="18" t="s">
        <v>605</v>
      </c>
      <c r="D87" s="665" t="s">
        <v>9</v>
      </c>
      <c r="E87" s="674">
        <v>2</v>
      </c>
      <c r="F87" s="284"/>
      <c r="G87" s="284">
        <f>F87*E87</f>
        <v>0</v>
      </c>
    </row>
    <row r="88" spans="2:7">
      <c r="B88" s="60" t="s">
        <v>606</v>
      </c>
      <c r="C88" s="422" t="s">
        <v>607</v>
      </c>
      <c r="D88" s="673"/>
      <c r="E88" s="675"/>
      <c r="F88" s="664"/>
      <c r="G88" s="669"/>
    </row>
    <row r="89" spans="2:7" ht="52">
      <c r="B89" s="662"/>
      <c r="C89" s="670" t="s">
        <v>608</v>
      </c>
      <c r="D89" s="671"/>
      <c r="E89" s="668"/>
      <c r="F89" s="315"/>
      <c r="G89" s="315"/>
    </row>
    <row r="90" spans="2:7">
      <c r="B90" s="662"/>
      <c r="C90" s="18" t="s">
        <v>605</v>
      </c>
      <c r="D90" s="665" t="s">
        <v>9</v>
      </c>
      <c r="E90" s="674">
        <v>2</v>
      </c>
      <c r="F90" s="284"/>
      <c r="G90" s="284">
        <f>F90*E90</f>
        <v>0</v>
      </c>
    </row>
    <row r="91" spans="2:7">
      <c r="B91" s="60" t="s">
        <v>609</v>
      </c>
      <c r="C91" s="422" t="s">
        <v>610</v>
      </c>
      <c r="D91" s="667"/>
      <c r="E91" s="675"/>
      <c r="F91" s="315"/>
      <c r="G91" s="664"/>
    </row>
    <row r="92" spans="2:7">
      <c r="B92" s="662"/>
      <c r="C92" s="670" t="s">
        <v>611</v>
      </c>
      <c r="D92" s="671"/>
      <c r="E92" s="672"/>
      <c r="F92" s="315"/>
      <c r="G92" s="669"/>
    </row>
    <row r="93" spans="2:7">
      <c r="B93" s="662"/>
      <c r="C93" s="18" t="s">
        <v>605</v>
      </c>
      <c r="D93" s="665" t="s">
        <v>9</v>
      </c>
      <c r="E93" s="666">
        <v>2</v>
      </c>
      <c r="F93" s="284"/>
      <c r="G93" s="284">
        <f>F93*E93</f>
        <v>0</v>
      </c>
    </row>
    <row r="94" spans="2:7">
      <c r="B94" s="60" t="s">
        <v>612</v>
      </c>
      <c r="C94" s="422" t="s">
        <v>613</v>
      </c>
      <c r="D94" s="673"/>
      <c r="E94" s="668"/>
      <c r="F94" s="664"/>
      <c r="G94" s="669"/>
    </row>
    <row r="95" spans="2:7" ht="65">
      <c r="B95" s="662"/>
      <c r="C95" s="670" t="s">
        <v>614</v>
      </c>
      <c r="D95" s="667"/>
      <c r="E95" s="672"/>
      <c r="F95" s="315"/>
      <c r="G95" s="315"/>
    </row>
    <row r="96" spans="2:7">
      <c r="B96" s="662"/>
      <c r="C96" s="18" t="s">
        <v>8</v>
      </c>
      <c r="D96" s="665" t="s">
        <v>7</v>
      </c>
      <c r="E96" s="666">
        <v>1</v>
      </c>
      <c r="F96" s="284"/>
      <c r="G96" s="284">
        <f>F96*E96</f>
        <v>0</v>
      </c>
    </row>
    <row r="97" spans="2:7">
      <c r="B97" s="60" t="s">
        <v>615</v>
      </c>
      <c r="C97" s="422" t="s">
        <v>616</v>
      </c>
      <c r="D97" s="673"/>
      <c r="E97" s="675"/>
      <c r="F97" s="664"/>
      <c r="G97" s="664"/>
    </row>
    <row r="98" spans="2:7" ht="78">
      <c r="B98" s="662"/>
      <c r="C98" s="670" t="s">
        <v>617</v>
      </c>
      <c r="D98" s="671"/>
      <c r="E98" s="672"/>
      <c r="F98" s="315"/>
      <c r="G98" s="315"/>
    </row>
    <row r="99" spans="2:7">
      <c r="B99" s="662"/>
      <c r="C99" s="18" t="s">
        <v>8</v>
      </c>
      <c r="D99" s="665" t="s">
        <v>7</v>
      </c>
      <c r="E99" s="666">
        <v>1</v>
      </c>
      <c r="F99" s="284"/>
      <c r="G99" s="284">
        <f>F99*E99</f>
        <v>0</v>
      </c>
    </row>
    <row r="100" spans="2:7">
      <c r="B100" s="60" t="s">
        <v>618</v>
      </c>
      <c r="C100" s="422" t="s">
        <v>619</v>
      </c>
      <c r="D100" s="667"/>
      <c r="E100" s="668"/>
      <c r="F100" s="315"/>
      <c r="G100" s="669"/>
    </row>
    <row r="101" spans="2:7" ht="26">
      <c r="B101" s="662"/>
      <c r="C101" s="670" t="s">
        <v>620</v>
      </c>
      <c r="D101" s="671"/>
      <c r="E101" s="672"/>
      <c r="F101" s="315"/>
      <c r="G101" s="315"/>
    </row>
    <row r="102" spans="2:7">
      <c r="B102" s="662"/>
      <c r="C102" s="18" t="s">
        <v>8</v>
      </c>
      <c r="D102" s="665" t="s">
        <v>7</v>
      </c>
      <c r="E102" s="674">
        <v>1</v>
      </c>
      <c r="F102" s="284"/>
      <c r="G102" s="284">
        <f>F102*E102</f>
        <v>0</v>
      </c>
    </row>
    <row r="103" spans="2:7">
      <c r="B103" s="60">
        <v>3</v>
      </c>
      <c r="C103" s="69" t="s">
        <v>621</v>
      </c>
      <c r="D103" s="74"/>
      <c r="E103" s="340"/>
      <c r="F103" s="120"/>
      <c r="G103" s="339"/>
    </row>
    <row r="104" spans="2:7">
      <c r="B104" s="428"/>
      <c r="C104" s="16" t="s">
        <v>5</v>
      </c>
      <c r="D104" s="78"/>
      <c r="E104" s="338"/>
      <c r="F104" s="337"/>
      <c r="G104" s="336"/>
    </row>
    <row r="105" spans="2:7" ht="143">
      <c r="B105" s="676"/>
      <c r="C105" s="61" t="s">
        <v>745</v>
      </c>
      <c r="D105" s="8"/>
      <c r="E105" s="8"/>
      <c r="F105" s="8"/>
      <c r="G105" s="8"/>
    </row>
    <row r="106" spans="2:7" ht="14">
      <c r="B106" s="487" t="s">
        <v>622</v>
      </c>
      <c r="C106" s="16" t="s">
        <v>623</v>
      </c>
      <c r="D106" s="677"/>
      <c r="E106" s="678"/>
      <c r="F106" s="679"/>
      <c r="G106" s="680"/>
    </row>
    <row r="107" spans="2:7" ht="52">
      <c r="B107" s="662"/>
      <c r="C107" s="681" t="s">
        <v>624</v>
      </c>
      <c r="D107" s="682"/>
      <c r="E107" s="683"/>
      <c r="F107" s="684"/>
      <c r="G107" s="685"/>
    </row>
    <row r="108" spans="2:7">
      <c r="B108" s="662"/>
      <c r="C108" s="18" t="s">
        <v>8</v>
      </c>
      <c r="D108" s="665" t="s">
        <v>7</v>
      </c>
      <c r="E108" s="666">
        <v>1</v>
      </c>
      <c r="F108" s="284"/>
      <c r="G108" s="284">
        <f>F108*E108</f>
        <v>0</v>
      </c>
    </row>
    <row r="109" spans="2:7">
      <c r="B109" s="60" t="s">
        <v>233</v>
      </c>
      <c r="C109" s="2" t="s">
        <v>625</v>
      </c>
      <c r="D109" s="686"/>
      <c r="E109" s="687"/>
      <c r="F109" s="315"/>
      <c r="G109" s="664"/>
    </row>
    <row r="110" spans="2:7" ht="52">
      <c r="B110" s="662"/>
      <c r="C110" s="4" t="s">
        <v>626</v>
      </c>
      <c r="E110" s="327"/>
      <c r="F110" s="315"/>
      <c r="G110" s="315"/>
    </row>
    <row r="111" spans="2:7">
      <c r="B111" s="662"/>
      <c r="C111" s="18" t="s">
        <v>8</v>
      </c>
      <c r="D111" s="665" t="s">
        <v>7</v>
      </c>
      <c r="E111" s="666">
        <v>1</v>
      </c>
      <c r="F111" s="284"/>
      <c r="G111" s="284">
        <f>F111*E111</f>
        <v>0</v>
      </c>
    </row>
    <row r="112" spans="2:7">
      <c r="B112" s="60" t="s">
        <v>627</v>
      </c>
      <c r="C112" s="422" t="s">
        <v>613</v>
      </c>
      <c r="D112" s="688"/>
      <c r="E112" s="666"/>
      <c r="F112" s="284"/>
      <c r="G112" s="689"/>
    </row>
    <row r="113" spans="2:7" ht="65">
      <c r="B113" s="662"/>
      <c r="C113" s="670" t="s">
        <v>628</v>
      </c>
      <c r="D113" s="688"/>
      <c r="E113" s="666"/>
      <c r="F113" s="284"/>
      <c r="G113" s="689"/>
    </row>
    <row r="114" spans="2:7">
      <c r="B114" s="662"/>
      <c r="C114" s="18" t="s">
        <v>8</v>
      </c>
      <c r="D114" s="665" t="s">
        <v>7</v>
      </c>
      <c r="E114" s="666">
        <v>1</v>
      </c>
      <c r="F114" s="284"/>
      <c r="G114" s="284">
        <f>F114*E114</f>
        <v>0</v>
      </c>
    </row>
    <row r="115" spans="2:7">
      <c r="B115" s="63">
        <v>4</v>
      </c>
      <c r="C115" s="690" t="s">
        <v>629</v>
      </c>
      <c r="D115" s="73"/>
      <c r="E115" s="324"/>
      <c r="F115" s="323"/>
      <c r="G115" s="322"/>
    </row>
    <row r="116" spans="2:7" ht="14">
      <c r="B116" s="428"/>
      <c r="C116" s="15" t="s">
        <v>5</v>
      </c>
      <c r="D116" s="9"/>
      <c r="E116" s="10"/>
      <c r="F116" s="10"/>
      <c r="G116" s="10"/>
    </row>
    <row r="117" spans="2:7" ht="143">
      <c r="B117" s="676"/>
      <c r="C117" s="61" t="s">
        <v>745</v>
      </c>
      <c r="D117" s="8"/>
      <c r="E117" s="8"/>
      <c r="F117" s="8"/>
      <c r="G117" s="8"/>
    </row>
    <row r="118" spans="2:7">
      <c r="B118" s="487" t="s">
        <v>630</v>
      </c>
      <c r="C118" s="12" t="s">
        <v>13</v>
      </c>
      <c r="D118" s="9"/>
      <c r="E118" s="288"/>
      <c r="F118" s="287"/>
      <c r="G118" s="286"/>
    </row>
    <row r="119" spans="2:7" ht="78">
      <c r="B119" s="487"/>
      <c r="C119" s="7" t="s">
        <v>14</v>
      </c>
      <c r="D119" s="9"/>
      <c r="E119" s="288"/>
      <c r="F119" s="287"/>
      <c r="G119" s="286"/>
    </row>
    <row r="120" spans="2:7">
      <c r="B120" s="659"/>
      <c r="C120" s="17" t="s">
        <v>8</v>
      </c>
      <c r="D120" s="20" t="s">
        <v>7</v>
      </c>
      <c r="E120" s="26">
        <v>1</v>
      </c>
      <c r="F120" s="284"/>
      <c r="G120" s="283">
        <f>F120*E120</f>
        <v>0</v>
      </c>
    </row>
    <row r="121" spans="2:7">
      <c r="B121" s="487" t="s">
        <v>631</v>
      </c>
      <c r="C121" s="12" t="s">
        <v>57</v>
      </c>
      <c r="D121" s="9"/>
      <c r="E121" s="288"/>
      <c r="F121" s="287"/>
      <c r="G121" s="286"/>
    </row>
    <row r="122" spans="2:7" ht="65">
      <c r="B122" s="487"/>
      <c r="C122" s="4" t="s">
        <v>632</v>
      </c>
      <c r="D122" s="9"/>
      <c r="E122" s="288"/>
      <c r="F122" s="287"/>
      <c r="G122" s="286"/>
    </row>
    <row r="123" spans="2:7">
      <c r="B123" s="659"/>
      <c r="C123" s="18" t="s">
        <v>8</v>
      </c>
      <c r="D123" s="20" t="s">
        <v>7</v>
      </c>
      <c r="E123" s="26">
        <v>1</v>
      </c>
      <c r="F123" s="284"/>
      <c r="G123" s="283">
        <f>F123*E123</f>
        <v>0</v>
      </c>
    </row>
    <row r="124" spans="2:7">
      <c r="B124" s="487" t="s">
        <v>633</v>
      </c>
      <c r="C124" s="12" t="s">
        <v>58</v>
      </c>
      <c r="D124" s="9"/>
      <c r="E124" s="288"/>
      <c r="F124" s="287"/>
      <c r="G124" s="286"/>
    </row>
    <row r="125" spans="2:7" ht="65">
      <c r="B125" s="487"/>
      <c r="C125" s="4" t="s">
        <v>634</v>
      </c>
      <c r="D125" s="9"/>
      <c r="E125" s="288"/>
      <c r="F125" s="287"/>
      <c r="G125" s="286"/>
    </row>
    <row r="126" spans="2:7">
      <c r="B126" s="659"/>
      <c r="C126" s="18" t="s">
        <v>8</v>
      </c>
      <c r="D126" s="20" t="s">
        <v>7</v>
      </c>
      <c r="E126" s="321"/>
      <c r="F126" s="284"/>
      <c r="G126" s="283">
        <f>F126*E126</f>
        <v>0</v>
      </c>
    </row>
    <row r="127" spans="2:7">
      <c r="B127" s="487" t="s">
        <v>635</v>
      </c>
      <c r="C127" s="12" t="s">
        <v>59</v>
      </c>
      <c r="D127" s="9"/>
      <c r="E127" s="288"/>
      <c r="F127" s="287"/>
      <c r="G127" s="286"/>
    </row>
    <row r="128" spans="2:7" ht="65">
      <c r="B128" s="487"/>
      <c r="C128" s="4" t="s">
        <v>636</v>
      </c>
      <c r="D128" s="9"/>
      <c r="E128" s="288"/>
      <c r="F128" s="287"/>
      <c r="G128" s="286"/>
    </row>
    <row r="129" spans="2:7">
      <c r="B129" s="659"/>
      <c r="C129" s="18" t="s">
        <v>8</v>
      </c>
      <c r="D129" s="20" t="s">
        <v>7</v>
      </c>
      <c r="E129" s="321">
        <v>1</v>
      </c>
      <c r="F129" s="284"/>
      <c r="G129" s="283">
        <f>F129*E129</f>
        <v>0</v>
      </c>
    </row>
    <row r="130" spans="2:7">
      <c r="B130" s="487" t="s">
        <v>637</v>
      </c>
      <c r="C130" s="12" t="s">
        <v>18</v>
      </c>
      <c r="D130" s="9"/>
      <c r="E130" s="288"/>
      <c r="F130" s="287"/>
      <c r="G130" s="286"/>
    </row>
    <row r="131" spans="2:7" ht="65">
      <c r="B131" s="487"/>
      <c r="C131" s="4" t="s">
        <v>19</v>
      </c>
      <c r="D131" s="9"/>
      <c r="E131" s="288"/>
      <c r="F131" s="287"/>
      <c r="G131" s="286"/>
    </row>
    <row r="132" spans="2:7">
      <c r="B132" s="659"/>
      <c r="C132" s="17" t="s">
        <v>8</v>
      </c>
      <c r="D132" s="20" t="s">
        <v>7</v>
      </c>
      <c r="E132" s="26">
        <v>1</v>
      </c>
      <c r="F132" s="284"/>
      <c r="G132" s="283">
        <f>F132*E132</f>
        <v>0</v>
      </c>
    </row>
    <row r="133" spans="2:7" ht="14">
      <c r="B133" s="428">
        <v>5</v>
      </c>
      <c r="C133" s="21" t="s">
        <v>638</v>
      </c>
      <c r="D133" s="21"/>
      <c r="E133" s="21"/>
      <c r="F133" s="21"/>
      <c r="G133" s="312"/>
    </row>
    <row r="134" spans="2:7">
      <c r="B134" s="428"/>
      <c r="C134" s="2" t="s">
        <v>5</v>
      </c>
      <c r="E134" s="309"/>
      <c r="F134" s="315"/>
      <c r="G134" s="286"/>
    </row>
    <row r="135" spans="2:7" ht="65">
      <c r="B135" s="428"/>
      <c r="C135" s="4" t="s">
        <v>753</v>
      </c>
      <c r="E135" s="309"/>
      <c r="F135" s="315"/>
      <c r="G135" s="286"/>
    </row>
    <row r="136" spans="2:7">
      <c r="B136" s="428" t="s">
        <v>639</v>
      </c>
      <c r="C136" s="12" t="s">
        <v>640</v>
      </c>
      <c r="E136" s="309"/>
      <c r="F136" s="315"/>
      <c r="G136" s="286"/>
    </row>
    <row r="137" spans="2:7" ht="39">
      <c r="B137" s="428"/>
      <c r="C137" s="4" t="s">
        <v>641</v>
      </c>
      <c r="E137" s="309"/>
      <c r="F137" s="315"/>
      <c r="G137" s="286"/>
    </row>
    <row r="138" spans="2:7">
      <c r="B138" s="428"/>
      <c r="C138" s="4" t="s">
        <v>642</v>
      </c>
      <c r="E138" s="309"/>
      <c r="F138" s="315"/>
      <c r="G138" s="286"/>
    </row>
    <row r="139" spans="2:7">
      <c r="B139" s="428"/>
      <c r="C139" s="4" t="s">
        <v>643</v>
      </c>
      <c r="E139" s="309"/>
      <c r="F139" s="315"/>
      <c r="G139" s="286"/>
    </row>
    <row r="140" spans="2:7">
      <c r="B140" s="428"/>
      <c r="C140" s="4" t="s">
        <v>644</v>
      </c>
      <c r="E140" s="309"/>
      <c r="F140" s="315"/>
      <c r="G140" s="286"/>
    </row>
    <row r="141" spans="2:7" ht="26">
      <c r="B141" s="428"/>
      <c r="C141" s="4" t="s">
        <v>645</v>
      </c>
      <c r="E141" s="309"/>
      <c r="F141" s="315"/>
      <c r="G141" s="286"/>
    </row>
    <row r="142" spans="2:7">
      <c r="B142" s="428"/>
      <c r="C142" s="17" t="s">
        <v>8</v>
      </c>
      <c r="D142" s="20" t="s">
        <v>7</v>
      </c>
      <c r="E142" s="26">
        <v>1</v>
      </c>
      <c r="F142" s="284"/>
      <c r="G142" s="283">
        <f>F142*E142</f>
        <v>0</v>
      </c>
    </row>
    <row r="143" spans="2:7">
      <c r="B143" s="60" t="s">
        <v>646</v>
      </c>
      <c r="C143" s="12" t="s">
        <v>647</v>
      </c>
      <c r="E143" s="309"/>
      <c r="F143" s="315"/>
      <c r="G143" s="286"/>
    </row>
    <row r="144" spans="2:7" ht="39">
      <c r="B144" s="428"/>
      <c r="C144" s="670" t="s">
        <v>648</v>
      </c>
      <c r="D144" s="671"/>
      <c r="E144" s="668"/>
      <c r="F144" s="315"/>
      <c r="G144" s="286"/>
    </row>
    <row r="145" spans="2:7">
      <c r="B145" s="428"/>
      <c r="C145" s="18" t="s">
        <v>605</v>
      </c>
      <c r="D145" s="665" t="s">
        <v>9</v>
      </c>
      <c r="E145" s="674">
        <v>4</v>
      </c>
      <c r="F145" s="332"/>
      <c r="G145" s="328">
        <f>F145*E145</f>
        <v>0</v>
      </c>
    </row>
    <row r="146" spans="2:7">
      <c r="B146" s="60" t="s">
        <v>649</v>
      </c>
      <c r="C146" s="12" t="s">
        <v>650</v>
      </c>
      <c r="E146" s="309"/>
      <c r="F146" s="315"/>
      <c r="G146" s="286"/>
    </row>
    <row r="147" spans="2:7" ht="52">
      <c r="B147" s="662"/>
      <c r="C147" s="670" t="s">
        <v>651</v>
      </c>
      <c r="D147" s="671"/>
      <c r="E147" s="672"/>
      <c r="F147" s="315"/>
      <c r="G147" s="669"/>
    </row>
    <row r="148" spans="2:7">
      <c r="B148" s="662"/>
      <c r="C148" s="18" t="s">
        <v>605</v>
      </c>
      <c r="D148" s="665" t="s">
        <v>9</v>
      </c>
      <c r="E148" s="666">
        <v>2</v>
      </c>
      <c r="F148" s="284"/>
      <c r="G148" s="284">
        <f>F148*E148</f>
        <v>0</v>
      </c>
    </row>
    <row r="149" spans="2:7">
      <c r="B149" s="60" t="s">
        <v>652</v>
      </c>
      <c r="C149" s="12" t="s">
        <v>653</v>
      </c>
      <c r="D149" s="673"/>
      <c r="E149" s="668"/>
      <c r="F149" s="335"/>
      <c r="G149" s="315"/>
    </row>
    <row r="150" spans="2:7" ht="26">
      <c r="B150" s="662"/>
      <c r="C150" s="4" t="s">
        <v>654</v>
      </c>
      <c r="D150" s="691"/>
      <c r="E150" s="672"/>
      <c r="F150" s="315"/>
      <c r="G150" s="692"/>
    </row>
    <row r="151" spans="2:7">
      <c r="B151" s="662"/>
      <c r="C151" s="18" t="s">
        <v>605</v>
      </c>
      <c r="D151" s="665" t="s">
        <v>9</v>
      </c>
      <c r="E151" s="666">
        <v>1</v>
      </c>
      <c r="F151" s="284"/>
      <c r="G151" s="284">
        <f>F151*E151</f>
        <v>0</v>
      </c>
    </row>
    <row r="152" spans="2:7" ht="14">
      <c r="B152" s="60">
        <v>6</v>
      </c>
      <c r="C152" s="21" t="s">
        <v>655</v>
      </c>
      <c r="D152" s="21"/>
      <c r="E152" s="21"/>
      <c r="F152" s="21"/>
      <c r="G152" s="312"/>
    </row>
    <row r="153" spans="2:7" ht="65">
      <c r="B153" s="428"/>
      <c r="C153" s="64" t="s">
        <v>747</v>
      </c>
      <c r="D153" s="70"/>
      <c r="E153" s="70"/>
      <c r="F153" s="70"/>
      <c r="G153" s="319"/>
    </row>
    <row r="154" spans="2:7" ht="14">
      <c r="B154" s="487" t="s">
        <v>288</v>
      </c>
      <c r="C154" s="318" t="s">
        <v>656</v>
      </c>
      <c r="D154" s="317"/>
      <c r="E154" s="317"/>
      <c r="F154" s="317"/>
      <c r="G154" s="316"/>
    </row>
    <row r="155" spans="2:7" ht="26">
      <c r="B155" s="487"/>
      <c r="C155" s="64" t="s">
        <v>657</v>
      </c>
      <c r="E155" s="294"/>
      <c r="F155" s="315"/>
      <c r="G155" s="286"/>
    </row>
    <row r="156" spans="2:7">
      <c r="B156" s="659"/>
      <c r="C156" s="18" t="s">
        <v>658</v>
      </c>
      <c r="D156" s="20" t="s">
        <v>7</v>
      </c>
      <c r="E156" s="314">
        <v>1</v>
      </c>
      <c r="F156" s="284"/>
      <c r="G156" s="283">
        <f>F156*E156</f>
        <v>0</v>
      </c>
    </row>
    <row r="157" spans="2:7" ht="14">
      <c r="B157" s="487" t="s">
        <v>287</v>
      </c>
      <c r="C157" s="318" t="s">
        <v>659</v>
      </c>
      <c r="D157" s="317"/>
      <c r="E157" s="317"/>
      <c r="F157" s="317"/>
      <c r="G157" s="316"/>
    </row>
    <row r="158" spans="2:7" ht="91">
      <c r="B158" s="487"/>
      <c r="C158" s="693" t="s">
        <v>660</v>
      </c>
      <c r="E158" s="288"/>
      <c r="F158" s="315"/>
      <c r="G158" s="286"/>
    </row>
    <row r="159" spans="2:7">
      <c r="B159" s="487"/>
      <c r="C159" s="15" t="s">
        <v>661</v>
      </c>
      <c r="D159" s="11" t="s">
        <v>9</v>
      </c>
      <c r="E159" s="294">
        <v>6</v>
      </c>
      <c r="F159" s="315"/>
      <c r="G159" s="286">
        <f>F159*E159</f>
        <v>0</v>
      </c>
    </row>
    <row r="160" spans="2:7">
      <c r="B160" s="60" t="s">
        <v>286</v>
      </c>
      <c r="C160" s="694" t="s">
        <v>662</v>
      </c>
      <c r="D160" s="434"/>
      <c r="E160" s="338"/>
      <c r="F160" s="664"/>
      <c r="G160" s="295"/>
    </row>
    <row r="161" spans="2:7" ht="91">
      <c r="B161" s="487"/>
      <c r="C161" s="693" t="s">
        <v>663</v>
      </c>
      <c r="E161" s="288"/>
      <c r="F161" s="315"/>
      <c r="G161" s="286"/>
    </row>
    <row r="162" spans="2:7">
      <c r="B162" s="487"/>
      <c r="C162" s="15" t="s">
        <v>661</v>
      </c>
      <c r="D162" s="11" t="s">
        <v>9</v>
      </c>
      <c r="E162" s="294">
        <v>2</v>
      </c>
      <c r="F162" s="315"/>
      <c r="G162" s="286">
        <f>F162*E162</f>
        <v>0</v>
      </c>
    </row>
    <row r="163" spans="2:7">
      <c r="B163" s="60" t="s">
        <v>285</v>
      </c>
      <c r="C163" s="694" t="s">
        <v>664</v>
      </c>
      <c r="D163" s="434"/>
      <c r="E163" s="338"/>
      <c r="F163" s="664"/>
      <c r="G163" s="295"/>
    </row>
    <row r="164" spans="2:7" ht="130">
      <c r="B164" s="487"/>
      <c r="C164" s="64" t="s">
        <v>665</v>
      </c>
      <c r="E164" s="288"/>
      <c r="F164" s="315"/>
      <c r="G164" s="286"/>
    </row>
    <row r="165" spans="2:7">
      <c r="B165" s="659"/>
      <c r="C165" s="18" t="s">
        <v>661</v>
      </c>
      <c r="D165" s="20" t="s">
        <v>9</v>
      </c>
      <c r="E165" s="314">
        <v>10</v>
      </c>
      <c r="F165" s="284"/>
      <c r="G165" s="328">
        <f>F165*E165</f>
        <v>0</v>
      </c>
    </row>
    <row r="166" spans="2:7">
      <c r="B166" s="60" t="s">
        <v>284</v>
      </c>
      <c r="C166" s="15" t="s">
        <v>666</v>
      </c>
      <c r="E166" s="288"/>
      <c r="F166" s="315"/>
      <c r="G166" s="286"/>
    </row>
    <row r="167" spans="2:7" ht="78">
      <c r="B167" s="487"/>
      <c r="C167" s="64" t="s">
        <v>667</v>
      </c>
      <c r="E167" s="288"/>
      <c r="F167" s="315"/>
      <c r="G167" s="286"/>
    </row>
    <row r="168" spans="2:7">
      <c r="B168" s="659"/>
      <c r="C168" s="18" t="s">
        <v>661</v>
      </c>
      <c r="D168" s="20" t="s">
        <v>9</v>
      </c>
      <c r="E168" s="314">
        <v>2</v>
      </c>
      <c r="F168" s="284"/>
      <c r="G168" s="328">
        <f>F168*E168</f>
        <v>0</v>
      </c>
    </row>
    <row r="169" spans="2:7">
      <c r="B169" s="60" t="s">
        <v>283</v>
      </c>
      <c r="C169" s="694" t="s">
        <v>668</v>
      </c>
      <c r="E169" s="288"/>
      <c r="F169" s="315"/>
      <c r="G169" s="286"/>
    </row>
    <row r="170" spans="2:7" ht="130">
      <c r="B170" s="487"/>
      <c r="C170" s="693" t="s">
        <v>669</v>
      </c>
      <c r="E170" s="288"/>
      <c r="F170" s="315"/>
      <c r="G170" s="286"/>
    </row>
    <row r="171" spans="2:7">
      <c r="B171" s="659"/>
      <c r="C171" s="18" t="s">
        <v>658</v>
      </c>
      <c r="D171" s="20" t="s">
        <v>7</v>
      </c>
      <c r="E171" s="314">
        <v>1</v>
      </c>
      <c r="F171" s="284"/>
      <c r="G171" s="283">
        <f>F171*E171</f>
        <v>0</v>
      </c>
    </row>
    <row r="172" spans="2:7" ht="14">
      <c r="B172" s="487" t="s">
        <v>282</v>
      </c>
      <c r="C172" s="694" t="s">
        <v>670</v>
      </c>
      <c r="D172" s="695"/>
      <c r="E172" s="696"/>
      <c r="F172" s="696"/>
      <c r="G172" s="695"/>
    </row>
    <row r="173" spans="2:7" ht="104">
      <c r="B173" s="487"/>
      <c r="C173" s="64" t="s">
        <v>671</v>
      </c>
      <c r="E173" s="294"/>
      <c r="F173" s="315"/>
      <c r="G173" s="286"/>
    </row>
    <row r="174" spans="2:7">
      <c r="B174" s="676"/>
      <c r="C174" s="18" t="s">
        <v>8</v>
      </c>
      <c r="D174" s="20" t="s">
        <v>7</v>
      </c>
      <c r="E174" s="285">
        <v>1</v>
      </c>
      <c r="F174" s="284"/>
      <c r="G174" s="283">
        <f>F174*E174</f>
        <v>0</v>
      </c>
    </row>
    <row r="175" spans="2:7" ht="14">
      <c r="B175" s="60" t="s">
        <v>672</v>
      </c>
      <c r="C175" s="697" t="s">
        <v>65</v>
      </c>
      <c r="D175" s="694"/>
      <c r="E175" s="698"/>
      <c r="F175" s="698"/>
      <c r="G175" s="698"/>
    </row>
    <row r="176" spans="2:7" ht="91">
      <c r="B176" s="487"/>
      <c r="C176" s="93" t="s">
        <v>82</v>
      </c>
      <c r="D176" s="65"/>
      <c r="E176" s="294"/>
      <c r="F176" s="315"/>
      <c r="G176" s="330"/>
    </row>
    <row r="177" spans="2:7">
      <c r="B177" s="487"/>
      <c r="C177" s="93" t="s">
        <v>673</v>
      </c>
      <c r="D177" s="65"/>
      <c r="E177" s="294"/>
      <c r="F177" s="315"/>
      <c r="G177" s="286"/>
    </row>
    <row r="178" spans="2:7" ht="26">
      <c r="B178" s="487"/>
      <c r="C178" s="94" t="s">
        <v>83</v>
      </c>
      <c r="D178" s="65"/>
      <c r="E178" s="294"/>
      <c r="F178" s="315"/>
      <c r="G178" s="286"/>
    </row>
    <row r="179" spans="2:7">
      <c r="B179" s="487"/>
      <c r="C179" s="94" t="s">
        <v>84</v>
      </c>
      <c r="D179" s="65"/>
      <c r="E179" s="294"/>
      <c r="F179" s="315"/>
      <c r="G179" s="286"/>
    </row>
    <row r="180" spans="2:7" ht="26">
      <c r="B180" s="487"/>
      <c r="C180" s="94" t="s">
        <v>85</v>
      </c>
      <c r="D180" s="65"/>
      <c r="E180" s="294"/>
      <c r="F180" s="315"/>
      <c r="G180" s="286"/>
    </row>
    <row r="181" spans="2:7" ht="65">
      <c r="B181" s="487"/>
      <c r="C181" s="94" t="s">
        <v>86</v>
      </c>
      <c r="D181" s="65"/>
      <c r="E181" s="294"/>
      <c r="F181" s="315"/>
      <c r="G181" s="286"/>
    </row>
    <row r="182" spans="2:7">
      <c r="B182" s="659"/>
      <c r="C182" s="17" t="s">
        <v>8</v>
      </c>
      <c r="D182" s="20" t="s">
        <v>7</v>
      </c>
      <c r="E182" s="26">
        <v>1</v>
      </c>
      <c r="F182" s="284"/>
      <c r="G182" s="283">
        <f>F182*E182</f>
        <v>0</v>
      </c>
    </row>
    <row r="183" spans="2:7">
      <c r="B183" s="487" t="s">
        <v>674</v>
      </c>
      <c r="C183" s="699" t="s">
        <v>69</v>
      </c>
      <c r="E183" s="288"/>
      <c r="F183" s="315"/>
      <c r="G183" s="286"/>
    </row>
    <row r="184" spans="2:7">
      <c r="B184" s="487"/>
      <c r="C184" s="700" t="s">
        <v>87</v>
      </c>
      <c r="E184" s="288"/>
      <c r="F184" s="315"/>
      <c r="G184" s="286"/>
    </row>
    <row r="185" spans="2:7">
      <c r="B185" s="487"/>
      <c r="C185" s="700" t="s">
        <v>88</v>
      </c>
      <c r="E185" s="288"/>
      <c r="F185" s="315"/>
      <c r="G185" s="286"/>
    </row>
    <row r="186" spans="2:7">
      <c r="B186" s="487"/>
      <c r="C186" s="700" t="s">
        <v>89</v>
      </c>
      <c r="E186" s="288"/>
      <c r="F186" s="315"/>
      <c r="G186" s="286"/>
    </row>
    <row r="187" spans="2:7">
      <c r="B187" s="487"/>
      <c r="C187" s="700" t="s">
        <v>90</v>
      </c>
      <c r="E187" s="288"/>
      <c r="F187" s="315"/>
      <c r="G187" s="286"/>
    </row>
    <row r="188" spans="2:7">
      <c r="B188" s="487"/>
      <c r="C188" s="700" t="s">
        <v>91</v>
      </c>
      <c r="E188" s="288"/>
      <c r="F188" s="315"/>
      <c r="G188" s="286"/>
    </row>
    <row r="189" spans="2:7">
      <c r="B189" s="487"/>
      <c r="C189" s="700" t="s">
        <v>92</v>
      </c>
      <c r="E189" s="288"/>
      <c r="F189" s="315"/>
      <c r="G189" s="286"/>
    </row>
    <row r="190" spans="2:7" ht="26">
      <c r="B190" s="487"/>
      <c r="C190" s="700" t="s">
        <v>93</v>
      </c>
      <c r="E190" s="288"/>
      <c r="F190" s="315"/>
      <c r="G190" s="286"/>
    </row>
    <row r="191" spans="2:7">
      <c r="B191" s="487"/>
      <c r="C191" s="700" t="s">
        <v>94</v>
      </c>
      <c r="E191" s="288"/>
      <c r="F191" s="315"/>
      <c r="G191" s="286"/>
    </row>
    <row r="192" spans="2:7">
      <c r="B192" s="487"/>
      <c r="C192" s="17" t="s">
        <v>8</v>
      </c>
      <c r="D192" s="20" t="s">
        <v>7</v>
      </c>
      <c r="E192" s="26">
        <v>1</v>
      </c>
      <c r="F192" s="284"/>
      <c r="G192" s="283">
        <f>F192*E192</f>
        <v>0</v>
      </c>
    </row>
    <row r="193" spans="2:7" ht="14">
      <c r="B193" s="60">
        <v>7</v>
      </c>
      <c r="C193" s="21" t="s">
        <v>675</v>
      </c>
      <c r="D193" s="21"/>
      <c r="E193" s="21"/>
      <c r="F193" s="21"/>
      <c r="G193" s="312"/>
    </row>
    <row r="194" spans="2:7" ht="26">
      <c r="B194" s="487"/>
      <c r="C194" s="58" t="s">
        <v>676</v>
      </c>
      <c r="D194" s="75"/>
      <c r="E194" s="309"/>
      <c r="F194" s="335"/>
      <c r="G194" s="336"/>
    </row>
    <row r="195" spans="2:7">
      <c r="B195" s="487" t="s">
        <v>116</v>
      </c>
      <c r="C195" s="12" t="s">
        <v>677</v>
      </c>
      <c r="E195" s="431"/>
      <c r="F195" s="315"/>
      <c r="G195" s="330"/>
    </row>
    <row r="196" spans="2:7" ht="26">
      <c r="B196" s="428"/>
      <c r="C196" s="7" t="s">
        <v>678</v>
      </c>
      <c r="E196" s="309"/>
      <c r="F196" s="315"/>
      <c r="G196" s="330"/>
    </row>
    <row r="197" spans="2:7">
      <c r="B197" s="487"/>
      <c r="C197" s="17" t="s">
        <v>8</v>
      </c>
      <c r="D197" s="20" t="s">
        <v>7</v>
      </c>
      <c r="E197" s="26">
        <v>1</v>
      </c>
      <c r="F197" s="284"/>
      <c r="G197" s="328">
        <f>F197*E197</f>
        <v>0</v>
      </c>
    </row>
    <row r="198" spans="2:7" ht="14">
      <c r="B198" s="60">
        <v>8</v>
      </c>
      <c r="C198" s="21" t="s">
        <v>679</v>
      </c>
      <c r="D198" s="21"/>
      <c r="E198" s="21"/>
      <c r="F198" s="21"/>
      <c r="G198" s="312"/>
    </row>
    <row r="199" spans="2:7">
      <c r="B199" s="487" t="s">
        <v>440</v>
      </c>
      <c r="C199" s="58" t="s">
        <v>680</v>
      </c>
      <c r="D199" s="9"/>
      <c r="E199" s="288"/>
      <c r="F199" s="287"/>
      <c r="G199" s="286"/>
    </row>
    <row r="200" spans="2:7" ht="39">
      <c r="B200" s="487"/>
      <c r="C200" s="62" t="s">
        <v>681</v>
      </c>
      <c r="D200" s="9"/>
      <c r="E200" s="288"/>
      <c r="F200" s="287"/>
      <c r="G200" s="286"/>
    </row>
    <row r="201" spans="2:7">
      <c r="B201" s="487"/>
      <c r="C201" s="62" t="s">
        <v>95</v>
      </c>
      <c r="D201" s="9"/>
      <c r="E201" s="288"/>
      <c r="F201" s="287"/>
      <c r="G201" s="286"/>
    </row>
    <row r="202" spans="2:7">
      <c r="B202" s="487"/>
      <c r="C202" s="62" t="s">
        <v>682</v>
      </c>
      <c r="D202" s="9"/>
      <c r="E202" s="288"/>
      <c r="F202" s="287"/>
      <c r="G202" s="286"/>
    </row>
    <row r="203" spans="2:7">
      <c r="B203" s="659"/>
      <c r="C203" s="17" t="s">
        <v>8</v>
      </c>
      <c r="D203" s="20" t="s">
        <v>7</v>
      </c>
      <c r="E203" s="26">
        <v>1</v>
      </c>
      <c r="F203" s="284"/>
      <c r="G203" s="283">
        <f>F203*E203</f>
        <v>0</v>
      </c>
    </row>
    <row r="204" spans="2:7">
      <c r="B204" s="487" t="s">
        <v>439</v>
      </c>
      <c r="C204" s="58" t="s">
        <v>70</v>
      </c>
      <c r="D204" s="9"/>
      <c r="E204" s="288"/>
      <c r="F204" s="287"/>
      <c r="G204" s="286"/>
    </row>
    <row r="205" spans="2:7" ht="26">
      <c r="B205" s="487"/>
      <c r="C205" s="4" t="s">
        <v>683</v>
      </c>
      <c r="D205" s="9"/>
      <c r="E205" s="288"/>
      <c r="F205" s="287"/>
      <c r="G205" s="286"/>
    </row>
    <row r="206" spans="2:7" ht="26">
      <c r="B206" s="487"/>
      <c r="C206" s="4" t="s">
        <v>684</v>
      </c>
      <c r="D206" s="9"/>
      <c r="E206" s="288"/>
      <c r="F206" s="287"/>
      <c r="G206" s="286"/>
    </row>
    <row r="207" spans="2:7">
      <c r="B207" s="659"/>
      <c r="C207" s="17" t="s">
        <v>8</v>
      </c>
      <c r="D207" s="20" t="s">
        <v>7</v>
      </c>
      <c r="E207" s="26">
        <v>1</v>
      </c>
      <c r="F207" s="701"/>
      <c r="G207" s="283">
        <f>F207*E207</f>
        <v>0</v>
      </c>
    </row>
    <row r="208" spans="2:7" ht="14">
      <c r="B208" s="487">
        <v>9</v>
      </c>
      <c r="C208" s="69" t="s">
        <v>72</v>
      </c>
      <c r="D208" s="69"/>
      <c r="E208" s="69"/>
      <c r="F208" s="69"/>
      <c r="G208" s="69"/>
    </row>
    <row r="209" spans="2:7" ht="65">
      <c r="B209" s="487"/>
      <c r="C209" s="4" t="s">
        <v>289</v>
      </c>
      <c r="D209" s="702"/>
      <c r="E209" s="703"/>
      <c r="F209" s="589"/>
      <c r="G209" s="589"/>
    </row>
    <row r="210" spans="2:7" ht="14">
      <c r="B210" s="60" t="s">
        <v>479</v>
      </c>
      <c r="C210" s="58" t="s">
        <v>115</v>
      </c>
      <c r="D210" s="702"/>
      <c r="E210" s="703"/>
      <c r="F210" s="589"/>
      <c r="G210" s="589"/>
    </row>
    <row r="211" spans="2:7" ht="52">
      <c r="B211" s="487"/>
      <c r="C211" s="4" t="s">
        <v>685</v>
      </c>
      <c r="D211" s="704"/>
      <c r="E211" s="522"/>
      <c r="F211" s="522"/>
      <c r="G211" s="522"/>
    </row>
    <row r="212" spans="2:7">
      <c r="B212" s="487" t="s">
        <v>110</v>
      </c>
      <c r="C212" s="705" t="s">
        <v>686</v>
      </c>
      <c r="D212" s="706" t="s">
        <v>106</v>
      </c>
      <c r="E212" s="706">
        <v>1</v>
      </c>
      <c r="F212" s="707"/>
      <c r="G212" s="330">
        <f>F212*E212</f>
        <v>0</v>
      </c>
    </row>
    <row r="213" spans="2:7" ht="14">
      <c r="B213" s="60" t="s">
        <v>478</v>
      </c>
      <c r="C213" s="58" t="s">
        <v>687</v>
      </c>
      <c r="D213" s="702"/>
      <c r="E213" s="703"/>
      <c r="F213" s="589"/>
      <c r="G213" s="589"/>
    </row>
    <row r="214" spans="2:7" ht="56">
      <c r="B214" s="487"/>
      <c r="C214" s="708" t="s">
        <v>688</v>
      </c>
      <c r="D214" s="706"/>
      <c r="E214" s="709"/>
      <c r="F214" s="707"/>
      <c r="G214" s="707"/>
    </row>
    <row r="215" spans="2:7">
      <c r="B215" s="659"/>
      <c r="C215" s="710" t="s">
        <v>109</v>
      </c>
      <c r="D215" s="711" t="s">
        <v>9</v>
      </c>
      <c r="E215" s="711">
        <v>18</v>
      </c>
      <c r="F215" s="712"/>
      <c r="G215" s="328">
        <f>F215*E215</f>
        <v>0</v>
      </c>
    </row>
    <row r="216" spans="2:7">
      <c r="B216" s="487" t="s">
        <v>477</v>
      </c>
      <c r="C216" s="713" t="s">
        <v>689</v>
      </c>
      <c r="D216" s="706"/>
      <c r="E216" s="706"/>
      <c r="F216" s="589"/>
      <c r="G216" s="330"/>
    </row>
    <row r="217" spans="2:7" ht="52">
      <c r="B217" s="487"/>
      <c r="C217" s="4" t="s">
        <v>112</v>
      </c>
      <c r="D217" s="706"/>
      <c r="E217" s="706"/>
      <c r="F217" s="707"/>
      <c r="G217" s="707"/>
    </row>
    <row r="218" spans="2:7">
      <c r="B218" s="659"/>
      <c r="C218" s="710" t="s">
        <v>109</v>
      </c>
      <c r="D218" s="714" t="s">
        <v>9</v>
      </c>
      <c r="E218" s="711">
        <v>1</v>
      </c>
      <c r="F218" s="712"/>
      <c r="G218" s="328">
        <f>F218*E218</f>
        <v>0</v>
      </c>
    </row>
    <row r="219" spans="2:7">
      <c r="B219" s="487" t="s">
        <v>476</v>
      </c>
      <c r="C219" s="58" t="s">
        <v>690</v>
      </c>
      <c r="D219" s="715"/>
      <c r="E219" s="716"/>
      <c r="F219" s="707"/>
      <c r="G219" s="330"/>
    </row>
    <row r="220" spans="2:7" ht="52">
      <c r="B220" s="487"/>
      <c r="C220" s="4" t="s">
        <v>691</v>
      </c>
      <c r="D220" s="706" t="s">
        <v>110</v>
      </c>
      <c r="E220" s="706" t="s">
        <v>110</v>
      </c>
      <c r="F220" s="707"/>
      <c r="G220" s="707"/>
    </row>
    <row r="221" spans="2:7">
      <c r="B221" s="487" t="s">
        <v>110</v>
      </c>
      <c r="C221" s="710" t="s">
        <v>109</v>
      </c>
      <c r="D221" s="711" t="s">
        <v>9</v>
      </c>
      <c r="E221" s="711">
        <v>3</v>
      </c>
      <c r="F221" s="712"/>
      <c r="G221" s="328">
        <f>F221*E221</f>
        <v>0</v>
      </c>
    </row>
    <row r="222" spans="2:7" ht="14">
      <c r="B222" s="60" t="s">
        <v>475</v>
      </c>
      <c r="C222" s="58" t="s">
        <v>108</v>
      </c>
      <c r="D222" s="716"/>
      <c r="E222" s="703"/>
      <c r="F222" s="589"/>
      <c r="G222" s="591"/>
    </row>
    <row r="223" spans="2:7" ht="14">
      <c r="B223" s="487"/>
      <c r="C223" s="4" t="s">
        <v>692</v>
      </c>
      <c r="D223" s="715"/>
      <c r="E223" s="709"/>
      <c r="F223" s="717"/>
      <c r="G223" s="707"/>
    </row>
    <row r="224" spans="2:7">
      <c r="B224" s="487"/>
      <c r="C224" s="710" t="s">
        <v>693</v>
      </c>
      <c r="D224" s="711" t="s">
        <v>106</v>
      </c>
      <c r="E224" s="718">
        <v>1</v>
      </c>
      <c r="F224" s="719"/>
      <c r="G224" s="328">
        <f>F224*E224</f>
        <v>0</v>
      </c>
    </row>
    <row r="225" spans="2:7">
      <c r="B225" s="60" t="s">
        <v>474</v>
      </c>
      <c r="C225" s="58" t="s">
        <v>123</v>
      </c>
      <c r="D225" s="10"/>
      <c r="E225" s="102"/>
      <c r="F225" s="293"/>
      <c r="G225" s="408"/>
    </row>
    <row r="226" spans="2:7">
      <c r="B226" s="487"/>
      <c r="C226" s="4" t="s">
        <v>694</v>
      </c>
      <c r="D226" s="9"/>
      <c r="E226" s="104"/>
      <c r="F226" s="292"/>
      <c r="G226" s="291"/>
    </row>
    <row r="227" spans="2:7">
      <c r="B227" s="487"/>
      <c r="C227" s="720" t="s">
        <v>109</v>
      </c>
      <c r="D227" s="11" t="s">
        <v>9</v>
      </c>
      <c r="E227" s="721">
        <v>1</v>
      </c>
      <c r="F227" s="424"/>
      <c r="G227" s="291">
        <f>F227*E227</f>
        <v>0</v>
      </c>
    </row>
    <row r="228" spans="2:7">
      <c r="B228" s="487"/>
      <c r="C228" s="4" t="s">
        <v>695</v>
      </c>
      <c r="D228" s="9"/>
      <c r="E228" s="722"/>
      <c r="F228" s="292"/>
      <c r="G228" s="413"/>
    </row>
    <row r="229" spans="2:7">
      <c r="B229" s="487"/>
      <c r="C229" s="710" t="s">
        <v>109</v>
      </c>
      <c r="D229" s="20" t="s">
        <v>9</v>
      </c>
      <c r="E229" s="718">
        <v>2</v>
      </c>
      <c r="F229" s="290"/>
      <c r="G229" s="289">
        <f>F229*E229</f>
        <v>0</v>
      </c>
    </row>
    <row r="230" spans="2:7">
      <c r="B230" s="60" t="s">
        <v>473</v>
      </c>
      <c r="C230" s="58" t="s">
        <v>105</v>
      </c>
      <c r="D230" s="9"/>
      <c r="E230" s="723"/>
      <c r="F230" s="296"/>
      <c r="G230" s="286"/>
    </row>
    <row r="231" spans="2:7" ht="26">
      <c r="B231" s="487"/>
      <c r="C231" s="4" t="s">
        <v>696</v>
      </c>
      <c r="D231" s="9"/>
      <c r="E231" s="723"/>
      <c r="F231" s="287"/>
      <c r="G231" s="286"/>
    </row>
    <row r="232" spans="2:7">
      <c r="B232" s="487"/>
      <c r="C232" s="4" t="s">
        <v>697</v>
      </c>
      <c r="D232" s="9"/>
      <c r="E232" s="723"/>
      <c r="F232" s="287"/>
      <c r="G232" s="286"/>
    </row>
    <row r="233" spans="2:7">
      <c r="B233" s="487"/>
      <c r="C233" s="17" t="s">
        <v>698</v>
      </c>
      <c r="D233" s="20" t="s">
        <v>9</v>
      </c>
      <c r="E233" s="724">
        <v>2</v>
      </c>
      <c r="F233" s="284"/>
      <c r="G233" s="283">
        <f>F233*E233</f>
        <v>0</v>
      </c>
    </row>
    <row r="234" spans="2:7">
      <c r="B234" s="60" t="s">
        <v>699</v>
      </c>
      <c r="C234" s="58" t="s">
        <v>700</v>
      </c>
      <c r="D234" s="59"/>
      <c r="E234" s="723"/>
      <c r="F234" s="287"/>
      <c r="G234" s="286"/>
    </row>
    <row r="235" spans="2:7">
      <c r="B235" s="487"/>
      <c r="C235" s="4" t="s">
        <v>99</v>
      </c>
      <c r="D235" s="59"/>
      <c r="E235" s="723"/>
      <c r="F235" s="287"/>
      <c r="G235" s="286"/>
    </row>
    <row r="236" spans="2:7" ht="39">
      <c r="B236" s="487"/>
      <c r="C236" s="4" t="s">
        <v>701</v>
      </c>
      <c r="D236" s="59"/>
      <c r="E236" s="723"/>
      <c r="F236" s="287"/>
      <c r="G236" s="286"/>
    </row>
    <row r="237" spans="2:7" ht="26">
      <c r="B237" s="487"/>
      <c r="C237" s="4" t="s">
        <v>702</v>
      </c>
      <c r="D237" s="59"/>
      <c r="E237" s="723"/>
      <c r="F237" s="287"/>
      <c r="G237" s="286"/>
    </row>
    <row r="238" spans="2:7">
      <c r="B238" s="487"/>
      <c r="C238" s="4" t="s">
        <v>703</v>
      </c>
      <c r="D238" s="59"/>
      <c r="E238" s="723"/>
      <c r="F238" s="287"/>
      <c r="G238" s="286"/>
    </row>
    <row r="239" spans="2:7">
      <c r="B239" s="659"/>
      <c r="C239" s="17" t="s">
        <v>8</v>
      </c>
      <c r="D239" s="20" t="s">
        <v>7</v>
      </c>
      <c r="E239" s="26">
        <v>1</v>
      </c>
      <c r="F239" s="284"/>
      <c r="G239" s="283">
        <f>F239*E239</f>
        <v>0</v>
      </c>
    </row>
    <row r="240" spans="2:7">
      <c r="B240" s="60" t="s">
        <v>704</v>
      </c>
      <c r="C240" s="58" t="s">
        <v>705</v>
      </c>
      <c r="D240" s="59"/>
      <c r="E240" s="723"/>
      <c r="F240" s="287"/>
      <c r="G240" s="286"/>
    </row>
    <row r="241" spans="2:7" ht="52">
      <c r="B241" s="487"/>
      <c r="C241" s="4" t="s">
        <v>102</v>
      </c>
      <c r="D241" s="59"/>
      <c r="E241" s="723"/>
      <c r="F241" s="287"/>
      <c r="G241" s="286"/>
    </row>
    <row r="242" spans="2:7" ht="39">
      <c r="B242" s="487"/>
      <c r="C242" s="4" t="s">
        <v>706</v>
      </c>
      <c r="D242" s="59"/>
      <c r="E242" s="723"/>
      <c r="F242" s="287"/>
      <c r="G242" s="286"/>
    </row>
    <row r="243" spans="2:7">
      <c r="B243" s="487"/>
      <c r="C243" s="4" t="s">
        <v>103</v>
      </c>
      <c r="D243" s="59"/>
      <c r="E243" s="723"/>
      <c r="F243" s="287"/>
      <c r="G243" s="286"/>
    </row>
    <row r="244" spans="2:7">
      <c r="B244" s="659"/>
      <c r="C244" s="17" t="s">
        <v>698</v>
      </c>
      <c r="D244" s="20" t="s">
        <v>9</v>
      </c>
      <c r="E244" s="26">
        <v>10</v>
      </c>
      <c r="F244" s="284"/>
      <c r="G244" s="283">
        <f>F244*E244</f>
        <v>0</v>
      </c>
    </row>
    <row r="245" spans="2:7" ht="18" thickBot="1">
      <c r="B245" s="794" t="s">
        <v>707</v>
      </c>
      <c r="C245" s="795"/>
      <c r="D245" s="796"/>
      <c r="E245" s="796"/>
      <c r="F245" s="797"/>
      <c r="G245" s="282">
        <f>SUM(G36:G244)</f>
        <v>0</v>
      </c>
    </row>
    <row r="246" spans="2:7" ht="14">
      <c r="B246" s="161"/>
      <c r="C246" s="162" t="s">
        <v>168</v>
      </c>
      <c r="D246" s="163"/>
      <c r="E246" s="22"/>
      <c r="F246" s="164"/>
      <c r="G246" s="165"/>
    </row>
    <row r="247" spans="2:7" ht="14">
      <c r="B247" s="166">
        <v>1.1000000000000001</v>
      </c>
      <c r="C247" s="167" t="s">
        <v>169</v>
      </c>
      <c r="D247" s="168"/>
      <c r="E247" s="169"/>
      <c r="F247" s="170"/>
      <c r="G247" s="171"/>
    </row>
    <row r="248" spans="2:7" ht="130">
      <c r="B248" s="172"/>
      <c r="C248" s="173" t="s">
        <v>170</v>
      </c>
      <c r="D248" s="174"/>
      <c r="E248" s="175"/>
      <c r="F248" s="176"/>
      <c r="G248" s="171"/>
    </row>
    <row r="249" spans="2:7">
      <c r="B249" s="177"/>
      <c r="C249" s="178" t="s">
        <v>171</v>
      </c>
      <c r="D249" s="179" t="s">
        <v>132</v>
      </c>
      <c r="E249" s="180">
        <v>1</v>
      </c>
      <c r="F249" s="176"/>
      <c r="G249" s="171">
        <f>F249*E249</f>
        <v>0</v>
      </c>
    </row>
    <row r="250" spans="2:7" ht="14">
      <c r="B250" s="181"/>
      <c r="C250" s="182" t="s">
        <v>172</v>
      </c>
      <c r="D250" s="183"/>
      <c r="E250" s="184"/>
      <c r="F250" s="185"/>
      <c r="G250" s="186"/>
    </row>
    <row r="251" spans="2:7" ht="182">
      <c r="B251" s="187"/>
      <c r="C251" s="188" t="s">
        <v>173</v>
      </c>
      <c r="D251" s="174"/>
      <c r="E251" s="175"/>
      <c r="F251" s="189"/>
      <c r="G251" s="190"/>
    </row>
    <row r="252" spans="2:7" ht="14">
      <c r="B252" s="166">
        <v>2.1</v>
      </c>
      <c r="C252" s="167" t="s">
        <v>174</v>
      </c>
      <c r="D252" s="168"/>
      <c r="E252" s="191"/>
      <c r="F252" s="192"/>
      <c r="G252" s="193"/>
    </row>
    <row r="253" spans="2:7" ht="91">
      <c r="B253" s="187"/>
      <c r="C253" s="194" t="s">
        <v>175</v>
      </c>
      <c r="D253" s="174"/>
      <c r="E253" s="195"/>
      <c r="F253" s="189"/>
      <c r="G253" s="190"/>
    </row>
    <row r="254" spans="2:7">
      <c r="B254" s="196"/>
      <c r="C254" s="197" t="s">
        <v>176</v>
      </c>
      <c r="D254" s="198" t="s">
        <v>7</v>
      </c>
      <c r="E254" s="198">
        <v>1</v>
      </c>
      <c r="F254" s="199"/>
      <c r="G254" s="200">
        <f>F254*E254</f>
        <v>0</v>
      </c>
    </row>
    <row r="255" spans="2:7" ht="14">
      <c r="B255" s="201"/>
      <c r="C255" s="202" t="s">
        <v>177</v>
      </c>
      <c r="D255" s="183"/>
      <c r="E255" s="184"/>
      <c r="F255" s="185"/>
      <c r="G255" s="186"/>
    </row>
    <row r="256" spans="2:7" ht="409.5">
      <c r="B256" s="187"/>
      <c r="C256" s="194" t="s">
        <v>178</v>
      </c>
      <c r="D256" s="174"/>
      <c r="E256" s="195"/>
      <c r="F256" s="189"/>
      <c r="G256" s="190"/>
    </row>
    <row r="257" spans="2:7" ht="14">
      <c r="B257" s="166">
        <v>3.1</v>
      </c>
      <c r="C257" s="203" t="s">
        <v>179</v>
      </c>
      <c r="D257" s="168"/>
      <c r="E257" s="191"/>
      <c r="F257" s="192"/>
      <c r="G257" s="193"/>
    </row>
    <row r="258" spans="2:7" ht="195">
      <c r="B258" s="187"/>
      <c r="C258" s="188" t="s">
        <v>180</v>
      </c>
      <c r="D258" s="174"/>
      <c r="E258" s="195"/>
      <c r="F258" s="189"/>
      <c r="G258" s="190"/>
    </row>
    <row r="259" spans="2:7" ht="18.5">
      <c r="B259" s="196"/>
      <c r="C259" s="204" t="s">
        <v>181</v>
      </c>
      <c r="D259" s="205" t="s">
        <v>182</v>
      </c>
      <c r="E259" s="206">
        <v>5</v>
      </c>
      <c r="F259" s="200"/>
      <c r="G259" s="200">
        <f>F259*E259</f>
        <v>0</v>
      </c>
    </row>
    <row r="260" spans="2:7" ht="14">
      <c r="B260" s="207">
        <v>3.2</v>
      </c>
      <c r="C260" s="203" t="s">
        <v>183</v>
      </c>
      <c r="D260" s="174"/>
      <c r="E260" s="195"/>
      <c r="F260" s="189"/>
      <c r="G260" s="193"/>
    </row>
    <row r="261" spans="2:7" ht="78">
      <c r="B261" s="187"/>
      <c r="C261" s="208" t="s">
        <v>184</v>
      </c>
      <c r="D261" s="174"/>
      <c r="E261" s="195"/>
      <c r="F261" s="189"/>
      <c r="G261" s="190"/>
    </row>
    <row r="262" spans="2:7" ht="18.5">
      <c r="B262" s="196"/>
      <c r="C262" s="204" t="s">
        <v>181</v>
      </c>
      <c r="D262" s="205" t="s">
        <v>182</v>
      </c>
      <c r="E262" s="206">
        <v>3</v>
      </c>
      <c r="F262" s="200"/>
      <c r="G262" s="200">
        <f>F262*E262</f>
        <v>0</v>
      </c>
    </row>
    <row r="263" spans="2:7" ht="14">
      <c r="B263" s="181"/>
      <c r="C263" s="182" t="s">
        <v>185</v>
      </c>
      <c r="D263" s="183"/>
      <c r="E263" s="184"/>
      <c r="F263" s="185"/>
      <c r="G263" s="186"/>
    </row>
    <row r="264" spans="2:7" ht="14">
      <c r="B264" s="209"/>
      <c r="C264" s="210" t="s">
        <v>186</v>
      </c>
      <c r="D264" s="174"/>
      <c r="E264" s="174"/>
      <c r="F264" s="176"/>
      <c r="G264" s="176"/>
    </row>
    <row r="265" spans="2:7" ht="351">
      <c r="B265" s="211"/>
      <c r="C265" s="212" t="s">
        <v>742</v>
      </c>
      <c r="D265" s="213"/>
      <c r="E265" s="213"/>
      <c r="F265" s="214"/>
      <c r="G265" s="214"/>
    </row>
    <row r="266" spans="2:7" ht="14">
      <c r="B266" s="207">
        <v>4.0999999999999996</v>
      </c>
      <c r="C266" s="215" t="s">
        <v>187</v>
      </c>
      <c r="D266" s="174"/>
      <c r="E266" s="195"/>
      <c r="F266" s="189"/>
      <c r="G266" s="159"/>
    </row>
    <row r="267" spans="2:7" ht="39">
      <c r="B267" s="187"/>
      <c r="C267" s="103" t="s">
        <v>188</v>
      </c>
      <c r="D267" s="174"/>
      <c r="E267" s="195"/>
      <c r="F267" s="189"/>
      <c r="G267" s="190"/>
    </row>
    <row r="268" spans="2:7" ht="18.5">
      <c r="B268" s="196"/>
      <c r="C268" s="216" t="s">
        <v>189</v>
      </c>
      <c r="D268" s="217" t="s">
        <v>182</v>
      </c>
      <c r="E268" s="218">
        <v>5</v>
      </c>
      <c r="F268" s="219"/>
      <c r="G268" s="200">
        <f>F268*E268</f>
        <v>0</v>
      </c>
    </row>
    <row r="269" spans="2:7" ht="14">
      <c r="B269" s="207">
        <v>4.2</v>
      </c>
      <c r="C269" s="220" t="s">
        <v>190</v>
      </c>
      <c r="D269" s="174"/>
      <c r="E269" s="195"/>
      <c r="F269" s="189"/>
      <c r="G269" s="193"/>
    </row>
    <row r="270" spans="2:7" ht="39">
      <c r="B270" s="187"/>
      <c r="C270" s="194" t="s">
        <v>191</v>
      </c>
      <c r="D270" s="174"/>
      <c r="E270" s="195"/>
      <c r="F270" s="189"/>
      <c r="G270" s="190"/>
    </row>
    <row r="271" spans="2:7" ht="18.5">
      <c r="B271" s="196"/>
      <c r="C271" s="1" t="s">
        <v>189</v>
      </c>
      <c r="D271" s="221" t="s">
        <v>182</v>
      </c>
      <c r="E271" s="218">
        <v>2</v>
      </c>
      <c r="F271" s="219"/>
      <c r="G271" s="200">
        <f>F271*E271</f>
        <v>0</v>
      </c>
    </row>
    <row r="272" spans="2:7" ht="14">
      <c r="B272" s="207">
        <v>4.3</v>
      </c>
      <c r="C272" s="220" t="s">
        <v>192</v>
      </c>
      <c r="D272" s="174"/>
      <c r="E272" s="195"/>
      <c r="F272" s="189"/>
      <c r="G272" s="193"/>
    </row>
    <row r="273" spans="2:7" ht="195">
      <c r="B273" s="187"/>
      <c r="C273" s="222" t="s">
        <v>193</v>
      </c>
      <c r="D273" s="174"/>
      <c r="E273" s="195"/>
      <c r="F273" s="189"/>
      <c r="G273" s="190"/>
    </row>
    <row r="274" spans="2:7" ht="18.5">
      <c r="B274" s="196"/>
      <c r="C274" s="204" t="s">
        <v>194</v>
      </c>
      <c r="D274" s="223" t="s">
        <v>182</v>
      </c>
      <c r="E274" s="206">
        <v>5</v>
      </c>
      <c r="F274" s="219"/>
      <c r="G274" s="200">
        <f>F274*E274</f>
        <v>0</v>
      </c>
    </row>
    <row r="275" spans="2:7" ht="14">
      <c r="B275" s="207">
        <v>4.4000000000000004</v>
      </c>
      <c r="C275" s="220" t="s">
        <v>195</v>
      </c>
      <c r="D275" s="174"/>
      <c r="E275" s="195"/>
      <c r="F275" s="189"/>
      <c r="G275" s="159"/>
    </row>
    <row r="276" spans="2:7" ht="130">
      <c r="B276" s="187"/>
      <c r="C276" s="222" t="s">
        <v>196</v>
      </c>
      <c r="D276" s="174"/>
      <c r="E276" s="195"/>
      <c r="F276" s="189"/>
      <c r="G276" s="190"/>
    </row>
    <row r="277" spans="2:7" ht="18.5">
      <c r="B277" s="196"/>
      <c r="C277" s="224" t="s">
        <v>197</v>
      </c>
      <c r="D277" s="218" t="s">
        <v>198</v>
      </c>
      <c r="E277" s="218">
        <v>3</v>
      </c>
      <c r="F277" s="200"/>
      <c r="G277" s="200">
        <f>F277*E277</f>
        <v>0</v>
      </c>
    </row>
    <row r="278" spans="2:7" ht="14">
      <c r="B278" s="181"/>
      <c r="C278" s="182" t="s">
        <v>199</v>
      </c>
      <c r="D278" s="183"/>
      <c r="E278" s="184"/>
      <c r="F278" s="185"/>
      <c r="G278" s="186"/>
    </row>
    <row r="279" spans="2:7" ht="14">
      <c r="B279" s="209"/>
      <c r="C279" s="210" t="s">
        <v>186</v>
      </c>
      <c r="D279" s="174"/>
      <c r="E279" s="174"/>
      <c r="F279" s="176"/>
      <c r="G279" s="176"/>
    </row>
    <row r="280" spans="2:7" ht="325">
      <c r="B280" s="211"/>
      <c r="C280" s="212" t="s">
        <v>743</v>
      </c>
      <c r="D280" s="213"/>
      <c r="E280" s="213"/>
      <c r="F280" s="214"/>
      <c r="G280" s="214"/>
    </row>
    <row r="281" spans="2:7" ht="14">
      <c r="B281" s="207">
        <v>5.0999999999999996</v>
      </c>
      <c r="C281" s="220" t="s">
        <v>200</v>
      </c>
      <c r="D281" s="174"/>
      <c r="E281" s="195"/>
      <c r="F281" s="189"/>
      <c r="G281" s="193"/>
    </row>
    <row r="282" spans="2:7" ht="143">
      <c r="B282" s="187"/>
      <c r="C282" s="194" t="s">
        <v>201</v>
      </c>
      <c r="D282" s="174"/>
      <c r="E282" s="225"/>
      <c r="F282" s="189"/>
      <c r="G282" s="190"/>
    </row>
    <row r="283" spans="2:7" ht="18.5">
      <c r="B283" s="196"/>
      <c r="C283" s="226" t="s">
        <v>202</v>
      </c>
      <c r="D283" s="205" t="s">
        <v>182</v>
      </c>
      <c r="E283" s="206">
        <v>16.88</v>
      </c>
      <c r="F283" s="219"/>
      <c r="G283" s="200">
        <f>F283*E283</f>
        <v>0</v>
      </c>
    </row>
    <row r="284" spans="2:7" ht="14">
      <c r="B284" s="181"/>
      <c r="C284" s="227" t="s">
        <v>203</v>
      </c>
      <c r="D284" s="228"/>
      <c r="E284" s="229"/>
      <c r="F284" s="230"/>
      <c r="G284" s="231"/>
    </row>
    <row r="285" spans="2:7">
      <c r="B285" s="232">
        <v>6.2</v>
      </c>
      <c r="C285" s="233" t="s">
        <v>204</v>
      </c>
      <c r="D285" s="234" t="s">
        <v>7</v>
      </c>
      <c r="E285" s="235">
        <v>1</v>
      </c>
      <c r="F285" s="236"/>
      <c r="G285" s="237">
        <f>F285*E285</f>
        <v>0</v>
      </c>
    </row>
    <row r="286" spans="2:7" ht="15">
      <c r="B286" s="798" t="s">
        <v>206</v>
      </c>
      <c r="C286" s="799"/>
      <c r="D286" s="799"/>
      <c r="E286" s="799"/>
      <c r="F286" s="800"/>
      <c r="G286" s="238">
        <f>SUM(G247:G285)</f>
        <v>0</v>
      </c>
    </row>
    <row r="287" spans="2:7" ht="15">
      <c r="B287" s="45"/>
      <c r="C287" s="45"/>
      <c r="D287" s="46"/>
      <c r="E287" s="47"/>
      <c r="F287" s="47"/>
      <c r="G287" s="113"/>
    </row>
    <row r="288" spans="2:7" ht="15">
      <c r="B288" s="48"/>
      <c r="C288" s="49" t="s">
        <v>130</v>
      </c>
      <c r="D288" s="50"/>
      <c r="E288" s="51"/>
      <c r="F288" s="52"/>
      <c r="G288" s="114"/>
    </row>
    <row r="289" spans="2:7">
      <c r="B289" s="63"/>
      <c r="C289" s="69" t="s">
        <v>133</v>
      </c>
      <c r="D289" s="127"/>
      <c r="E289" s="128"/>
      <c r="F289" s="129"/>
      <c r="G289" s="130"/>
    </row>
    <row r="290" spans="2:7" ht="14">
      <c r="B290" s="77">
        <v>1</v>
      </c>
      <c r="C290" s="131" t="s">
        <v>134</v>
      </c>
      <c r="D290" s="132"/>
      <c r="E290" s="133"/>
      <c r="F290" s="107"/>
      <c r="G290" s="107"/>
    </row>
    <row r="291" spans="2:7" ht="238">
      <c r="B291" s="72"/>
      <c r="C291" s="134" t="s">
        <v>135</v>
      </c>
      <c r="D291" s="135"/>
      <c r="E291" s="136"/>
      <c r="F291" s="110"/>
      <c r="G291" s="110"/>
    </row>
    <row r="292" spans="2:7" ht="14">
      <c r="B292" s="121"/>
      <c r="C292" s="137" t="s">
        <v>136</v>
      </c>
      <c r="D292" s="138"/>
      <c r="E292" s="139"/>
      <c r="F292" s="110"/>
      <c r="G292" s="110"/>
    </row>
    <row r="293" spans="2:7" ht="14">
      <c r="B293" s="72"/>
      <c r="C293" s="140" t="s">
        <v>137</v>
      </c>
      <c r="D293" s="138" t="s">
        <v>138</v>
      </c>
      <c r="E293" s="139">
        <v>283</v>
      </c>
      <c r="F293" s="110"/>
      <c r="G293" s="110">
        <f>F293*E293</f>
        <v>0</v>
      </c>
    </row>
    <row r="294" spans="2:7" ht="210">
      <c r="B294" s="72" t="s">
        <v>139</v>
      </c>
      <c r="C294" s="134" t="s">
        <v>140</v>
      </c>
      <c r="D294" s="135"/>
      <c r="E294" s="136"/>
      <c r="F294" s="110"/>
      <c r="G294" s="110"/>
    </row>
    <row r="295" spans="2:7" ht="14">
      <c r="B295" s="72"/>
      <c r="C295" s="140" t="s">
        <v>141</v>
      </c>
      <c r="D295" s="138" t="s">
        <v>142</v>
      </c>
      <c r="E295" s="139">
        <v>85</v>
      </c>
      <c r="F295" s="141"/>
      <c r="G295" s="142">
        <f>F295*E295</f>
        <v>0</v>
      </c>
    </row>
    <row r="296" spans="2:7" ht="14">
      <c r="B296" s="143"/>
      <c r="C296" s="69" t="s">
        <v>143</v>
      </c>
      <c r="D296" s="144"/>
      <c r="E296" s="144"/>
      <c r="F296" s="109"/>
      <c r="G296" s="145"/>
    </row>
    <row r="297" spans="2:7" ht="14">
      <c r="B297" s="143">
        <v>2</v>
      </c>
      <c r="C297" s="146" t="s">
        <v>144</v>
      </c>
      <c r="D297" s="135"/>
      <c r="E297" s="136"/>
      <c r="F297" s="110"/>
      <c r="G297" s="110"/>
    </row>
    <row r="298" spans="2:7" ht="14">
      <c r="B298" s="780"/>
      <c r="C298" s="134" t="s">
        <v>145</v>
      </c>
      <c r="D298" s="135"/>
      <c r="E298" s="136"/>
      <c r="F298" s="110"/>
      <c r="G298" s="110"/>
    </row>
    <row r="299" spans="2:7" ht="70.5">
      <c r="B299" s="781"/>
      <c r="C299" s="134" t="s">
        <v>146</v>
      </c>
      <c r="D299" s="135"/>
      <c r="E299" s="136"/>
      <c r="F299" s="110"/>
      <c r="G299" s="110"/>
    </row>
    <row r="300" spans="2:7" ht="14">
      <c r="B300" s="781"/>
      <c r="C300" s="147" t="s">
        <v>147</v>
      </c>
      <c r="D300" s="148" t="s">
        <v>9</v>
      </c>
      <c r="E300" s="139">
        <v>4</v>
      </c>
      <c r="F300" s="110"/>
      <c r="G300" s="110">
        <f>F300*E300</f>
        <v>0</v>
      </c>
    </row>
    <row r="301" spans="2:7" ht="14">
      <c r="B301" s="781"/>
      <c r="C301" s="134" t="s">
        <v>148</v>
      </c>
      <c r="D301" s="135"/>
      <c r="E301" s="136"/>
      <c r="F301" s="110"/>
      <c r="G301" s="110"/>
    </row>
    <row r="302" spans="2:7" ht="70.5">
      <c r="B302" s="781"/>
      <c r="C302" s="134" t="s">
        <v>149</v>
      </c>
      <c r="D302" s="135"/>
      <c r="E302" s="136"/>
      <c r="F302" s="110"/>
      <c r="G302" s="110"/>
    </row>
    <row r="303" spans="2:7" ht="14">
      <c r="B303" s="781"/>
      <c r="C303" s="147" t="s">
        <v>147</v>
      </c>
      <c r="D303" s="148" t="s">
        <v>9</v>
      </c>
      <c r="E303" s="139">
        <v>4</v>
      </c>
      <c r="F303" s="110"/>
      <c r="G303" s="110">
        <f>F303*E303</f>
        <v>0</v>
      </c>
    </row>
    <row r="304" spans="2:7" ht="14">
      <c r="B304" s="781"/>
      <c r="C304" s="134" t="s">
        <v>150</v>
      </c>
      <c r="D304" s="135"/>
      <c r="E304" s="136"/>
      <c r="F304" s="110"/>
      <c r="G304" s="110"/>
    </row>
    <row r="305" spans="2:7" ht="70.5">
      <c r="B305" s="781"/>
      <c r="C305" s="134" t="s">
        <v>151</v>
      </c>
      <c r="D305" s="135"/>
      <c r="E305" s="136"/>
      <c r="F305" s="110"/>
      <c r="G305" s="110"/>
    </row>
    <row r="306" spans="2:7" ht="14">
      <c r="B306" s="781"/>
      <c r="C306" s="147" t="s">
        <v>147</v>
      </c>
      <c r="D306" s="148" t="s">
        <v>9</v>
      </c>
      <c r="E306" s="139">
        <v>1</v>
      </c>
      <c r="F306" s="110"/>
      <c r="G306" s="110">
        <f>F306*E306</f>
        <v>0</v>
      </c>
    </row>
    <row r="307" spans="2:7" ht="14">
      <c r="B307" s="781"/>
      <c r="C307" s="134" t="s">
        <v>152</v>
      </c>
      <c r="D307" s="135"/>
      <c r="E307" s="136"/>
      <c r="F307" s="110"/>
      <c r="G307" s="110"/>
    </row>
    <row r="308" spans="2:7" ht="70.5">
      <c r="B308" s="781"/>
      <c r="C308" s="134" t="s">
        <v>153</v>
      </c>
      <c r="D308" s="135"/>
      <c r="E308" s="136"/>
      <c r="F308" s="110"/>
      <c r="G308" s="110"/>
    </row>
    <row r="309" spans="2:7" ht="14">
      <c r="B309" s="781"/>
      <c r="C309" s="147" t="s">
        <v>147</v>
      </c>
      <c r="D309" s="148" t="s">
        <v>9</v>
      </c>
      <c r="E309" s="139">
        <v>2</v>
      </c>
      <c r="F309" s="110"/>
      <c r="G309" s="110">
        <f>F309*E309</f>
        <v>0</v>
      </c>
    </row>
    <row r="310" spans="2:7" ht="14">
      <c r="B310" s="781"/>
      <c r="C310" s="134" t="s">
        <v>154</v>
      </c>
      <c r="D310" s="135"/>
      <c r="E310" s="136"/>
      <c r="F310" s="110"/>
      <c r="G310" s="110"/>
    </row>
    <row r="311" spans="2:7" ht="70.5">
      <c r="B311" s="781"/>
      <c r="C311" s="134" t="s">
        <v>155</v>
      </c>
      <c r="D311" s="135"/>
      <c r="E311" s="136"/>
      <c r="F311" s="110"/>
      <c r="G311" s="110"/>
    </row>
    <row r="312" spans="2:7" ht="14">
      <c r="B312" s="781"/>
      <c r="C312" s="147" t="s">
        <v>147</v>
      </c>
      <c r="D312" s="148" t="s">
        <v>9</v>
      </c>
      <c r="E312" s="139">
        <v>3</v>
      </c>
      <c r="F312" s="110"/>
      <c r="G312" s="110">
        <f>F312*E312</f>
        <v>0</v>
      </c>
    </row>
    <row r="313" spans="2:7" ht="14">
      <c r="B313" s="781"/>
      <c r="C313" s="134" t="s">
        <v>156</v>
      </c>
      <c r="D313" s="135"/>
      <c r="E313" s="136"/>
      <c r="F313" s="110"/>
      <c r="G313" s="110"/>
    </row>
    <row r="314" spans="2:7" ht="70.5">
      <c r="B314" s="781"/>
      <c r="C314" s="134" t="s">
        <v>157</v>
      </c>
      <c r="D314" s="135"/>
      <c r="E314" s="136"/>
      <c r="F314" s="110"/>
      <c r="G314" s="110"/>
    </row>
    <row r="315" spans="2:7" ht="14">
      <c r="B315" s="781"/>
      <c r="C315" s="147" t="s">
        <v>147</v>
      </c>
      <c r="D315" s="148" t="s">
        <v>9</v>
      </c>
      <c r="E315" s="139">
        <v>6</v>
      </c>
      <c r="F315" s="110"/>
      <c r="G315" s="110">
        <f>F315*E315</f>
        <v>0</v>
      </c>
    </row>
    <row r="316" spans="2:7" ht="14">
      <c r="B316" s="781"/>
      <c r="C316" s="134" t="s">
        <v>576</v>
      </c>
      <c r="D316" s="148"/>
      <c r="E316" s="139"/>
      <c r="F316" s="110"/>
      <c r="G316" s="110"/>
    </row>
    <row r="317" spans="2:7" ht="196.5">
      <c r="B317" s="781"/>
      <c r="C317" s="725" t="s">
        <v>577</v>
      </c>
      <c r="D317" s="148"/>
      <c r="E317" s="139"/>
      <c r="F317" s="110"/>
      <c r="G317" s="110"/>
    </row>
    <row r="318" spans="2:7" ht="14">
      <c r="B318" s="781"/>
      <c r="C318" s="651" t="s">
        <v>222</v>
      </c>
      <c r="D318" s="148" t="s">
        <v>9</v>
      </c>
      <c r="E318" s="139">
        <v>2</v>
      </c>
      <c r="F318" s="110"/>
      <c r="G318" s="110">
        <f>F318*E318</f>
        <v>0</v>
      </c>
    </row>
    <row r="319" spans="2:7" ht="14">
      <c r="B319" s="781"/>
      <c r="C319" s="134" t="s">
        <v>158</v>
      </c>
      <c r="D319" s="135"/>
      <c r="E319" s="136"/>
      <c r="F319" s="110"/>
      <c r="G319" s="110"/>
    </row>
    <row r="320" spans="2:7" ht="84">
      <c r="B320" s="781"/>
      <c r="C320" s="134" t="s">
        <v>159</v>
      </c>
      <c r="D320" s="135"/>
      <c r="E320" s="136"/>
      <c r="F320" s="110"/>
      <c r="G320" s="110"/>
    </row>
    <row r="321" spans="2:7" ht="14">
      <c r="B321" s="781"/>
      <c r="C321" s="149" t="s">
        <v>160</v>
      </c>
      <c r="D321" s="135"/>
      <c r="E321" s="136"/>
      <c r="F321" s="110"/>
      <c r="G321" s="110"/>
    </row>
    <row r="322" spans="2:7" ht="14">
      <c r="B322" s="781"/>
      <c r="C322" s="147" t="s">
        <v>147</v>
      </c>
      <c r="D322" s="148" t="s">
        <v>9</v>
      </c>
      <c r="E322" s="139">
        <v>1</v>
      </c>
      <c r="F322" s="110"/>
      <c r="G322" s="110">
        <f>F322*E322</f>
        <v>0</v>
      </c>
    </row>
    <row r="323" spans="2:7" ht="14">
      <c r="B323" s="781"/>
      <c r="C323" s="146" t="s">
        <v>161</v>
      </c>
      <c r="D323" s="135"/>
      <c r="E323" s="136"/>
      <c r="F323" s="110"/>
      <c r="G323" s="110"/>
    </row>
    <row r="324" spans="2:7" ht="84">
      <c r="B324" s="781"/>
      <c r="C324" s="134" t="s">
        <v>162</v>
      </c>
      <c r="D324" s="148"/>
      <c r="E324" s="139"/>
      <c r="F324" s="110"/>
      <c r="G324" s="110"/>
    </row>
    <row r="325" spans="2:7" ht="14">
      <c r="B325" s="781"/>
      <c r="C325" s="149" t="s">
        <v>163</v>
      </c>
      <c r="D325" s="135"/>
      <c r="E325" s="136"/>
      <c r="F325" s="110"/>
      <c r="G325" s="110"/>
    </row>
    <row r="326" spans="2:7" ht="14">
      <c r="B326" s="781"/>
      <c r="C326" s="150" t="s">
        <v>164</v>
      </c>
      <c r="D326" s="148" t="s">
        <v>142</v>
      </c>
      <c r="E326" s="139">
        <v>128</v>
      </c>
      <c r="F326" s="110"/>
      <c r="G326" s="110">
        <f>F326*E326</f>
        <v>0</v>
      </c>
    </row>
    <row r="327" spans="2:7" ht="28">
      <c r="B327" s="781"/>
      <c r="C327" s="134" t="s">
        <v>165</v>
      </c>
      <c r="D327" s="148"/>
      <c r="E327" s="139"/>
      <c r="F327" s="110"/>
      <c r="G327" s="110"/>
    </row>
    <row r="328" spans="2:7" ht="14">
      <c r="B328" s="781"/>
      <c r="C328" s="149" t="s">
        <v>163</v>
      </c>
      <c r="D328" s="135"/>
      <c r="E328" s="136"/>
      <c r="F328" s="110"/>
      <c r="G328" s="110"/>
    </row>
    <row r="329" spans="2:7" ht="14">
      <c r="B329" s="782"/>
      <c r="C329" s="150" t="s">
        <v>164</v>
      </c>
      <c r="D329" s="148" t="s">
        <v>142</v>
      </c>
      <c r="E329" s="139">
        <v>128</v>
      </c>
      <c r="F329" s="110"/>
      <c r="G329" s="110">
        <f>F329*E329</f>
        <v>0</v>
      </c>
    </row>
    <row r="330" spans="2:7">
      <c r="B330" s="783" t="s">
        <v>207</v>
      </c>
      <c r="C330" s="783"/>
      <c r="D330" s="783"/>
      <c r="E330" s="783"/>
      <c r="F330" s="784"/>
      <c r="G330" s="151">
        <f>SUM(G289:G329)</f>
        <v>0</v>
      </c>
    </row>
  </sheetData>
  <mergeCells count="43">
    <mergeCell ref="B27:E27"/>
    <mergeCell ref="F27:G27"/>
    <mergeCell ref="B28:E28"/>
    <mergeCell ref="F28:G28"/>
    <mergeCell ref="B29:E29"/>
    <mergeCell ref="F29:G29"/>
    <mergeCell ref="F25:G25"/>
    <mergeCell ref="C24:E24"/>
    <mergeCell ref="F24:G24"/>
    <mergeCell ref="C26:E26"/>
    <mergeCell ref="F26:G26"/>
    <mergeCell ref="B1:G1"/>
    <mergeCell ref="B2:G2"/>
    <mergeCell ref="B3:G3"/>
    <mergeCell ref="B4:G4"/>
    <mergeCell ref="B5:C5"/>
    <mergeCell ref="D5:G5"/>
    <mergeCell ref="B6:C6"/>
    <mergeCell ref="D6:G6"/>
    <mergeCell ref="B7:C7"/>
    <mergeCell ref="D7:G7"/>
    <mergeCell ref="F11:F12"/>
    <mergeCell ref="G11:G12"/>
    <mergeCell ref="B12:D12"/>
    <mergeCell ref="B8:F8"/>
    <mergeCell ref="B9:D10"/>
    <mergeCell ref="B11:D11"/>
    <mergeCell ref="B298:B329"/>
    <mergeCell ref="B330:F330"/>
    <mergeCell ref="B13:G13"/>
    <mergeCell ref="B14:G14"/>
    <mergeCell ref="B31:G31"/>
    <mergeCell ref="B245:F245"/>
    <mergeCell ref="B286:F286"/>
    <mergeCell ref="B22:G22"/>
    <mergeCell ref="C23:E23"/>
    <mergeCell ref="F23:G23"/>
    <mergeCell ref="D15:G15"/>
    <mergeCell ref="D16:G16"/>
    <mergeCell ref="D17:G17"/>
    <mergeCell ref="D18:G18"/>
    <mergeCell ref="D19:G19"/>
    <mergeCell ref="C25:E25"/>
  </mergeCells>
  <phoneticPr fontId="0" type="noConversion"/>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7" manualBreakCount="7">
    <brk id="29" min="1" max="6" man="1"/>
    <brk id="69" min="1" max="6" man="1"/>
    <brk id="135" min="1" max="6" man="1"/>
    <brk id="168" min="1" max="6" man="1"/>
    <brk id="203" min="1" max="6" man="1"/>
    <brk id="262" min="1" max="6" man="1"/>
    <brk id="277" min="1"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6"/>
  <sheetViews>
    <sheetView view="pageBreakPreview" topLeftCell="A32" zoomScaleNormal="100" zoomScaleSheetLayoutView="100" workbookViewId="0">
      <selection activeCell="C43" sqref="C43"/>
    </sheetView>
  </sheetViews>
  <sheetFormatPr baseColWidth="10" defaultColWidth="11.453125" defaultRowHeight="15.5"/>
  <cols>
    <col min="1" max="1" width="11.453125" style="13"/>
    <col min="2" max="2" width="6.54296875" style="19" customWidth="1"/>
    <col min="3" max="3" width="62.36328125" style="5" customWidth="1"/>
    <col min="4" max="4" width="3.90625" style="11" customWidth="1"/>
    <col min="5" max="5" width="6.54296875" style="242" customWidth="1"/>
    <col min="6" max="6" width="20.453125" style="6" customWidth="1"/>
    <col min="7" max="7" width="24.36328125" style="241" bestFit="1" customWidth="1"/>
    <col min="8" max="16384" width="11.453125" style="13"/>
  </cols>
  <sheetData>
    <row r="1" spans="1:8" s="29" customFormat="1" ht="39" customHeight="1">
      <c r="A1" s="28"/>
      <c r="B1" s="830" t="s">
        <v>79</v>
      </c>
      <c r="C1" s="831"/>
      <c r="D1" s="831"/>
      <c r="E1" s="831"/>
      <c r="F1" s="831"/>
      <c r="G1" s="832"/>
    </row>
    <row r="2" spans="1:8" s="29" customFormat="1" ht="108" customHeight="1">
      <c r="A2" s="30"/>
      <c r="B2" s="833" t="s">
        <v>266</v>
      </c>
      <c r="C2" s="756"/>
      <c r="D2" s="756"/>
      <c r="E2" s="756"/>
      <c r="F2" s="756"/>
      <c r="G2" s="834"/>
    </row>
    <row r="3" spans="1:8" s="29" customFormat="1" ht="129.65" customHeight="1">
      <c r="A3" s="30"/>
      <c r="B3" s="833" t="s">
        <v>265</v>
      </c>
      <c r="C3" s="756"/>
      <c r="D3" s="756"/>
      <c r="E3" s="756"/>
      <c r="F3" s="756"/>
      <c r="G3" s="834"/>
    </row>
    <row r="4" spans="1:8" s="29" customFormat="1" ht="35.9" customHeight="1">
      <c r="A4" s="30"/>
      <c r="B4" s="835"/>
      <c r="C4" s="759"/>
      <c r="D4" s="759"/>
      <c r="E4" s="759"/>
      <c r="F4" s="759"/>
      <c r="G4" s="836"/>
    </row>
    <row r="5" spans="1:8" s="29" customFormat="1" ht="54.65" customHeight="1">
      <c r="A5" s="30"/>
      <c r="B5" s="850" t="s">
        <v>21</v>
      </c>
      <c r="C5" s="762"/>
      <c r="D5" s="763" t="s">
        <v>22</v>
      </c>
      <c r="E5" s="763"/>
      <c r="F5" s="763"/>
      <c r="G5" s="837"/>
    </row>
    <row r="6" spans="1:8" s="29" customFormat="1" ht="77" customHeight="1">
      <c r="A6" s="30"/>
      <c r="B6" s="850" t="s">
        <v>23</v>
      </c>
      <c r="C6" s="762"/>
      <c r="D6" s="765"/>
      <c r="E6" s="765"/>
      <c r="F6" s="765"/>
      <c r="G6" s="817"/>
    </row>
    <row r="7" spans="1:8" s="29" customFormat="1" ht="52.4" customHeight="1">
      <c r="A7" s="30"/>
      <c r="B7" s="850" t="s">
        <v>25</v>
      </c>
      <c r="C7" s="762"/>
      <c r="D7" s="767"/>
      <c r="E7" s="767"/>
      <c r="F7" s="767"/>
      <c r="G7" s="818"/>
    </row>
    <row r="8" spans="1:8" s="29" customFormat="1" ht="52.65" customHeight="1">
      <c r="A8" s="30"/>
      <c r="B8" s="826" t="s">
        <v>26</v>
      </c>
      <c r="C8" s="770"/>
      <c r="D8" s="770"/>
      <c r="E8" s="770"/>
      <c r="F8" s="771"/>
      <c r="G8" s="360" t="s">
        <v>45</v>
      </c>
    </row>
    <row r="9" spans="1:8" s="29" customFormat="1" ht="27" customHeight="1">
      <c r="A9" s="30"/>
      <c r="B9" s="855"/>
      <c r="C9" s="773"/>
      <c r="D9" s="774"/>
      <c r="E9" s="31" t="s">
        <v>27</v>
      </c>
      <c r="F9" s="32" t="s">
        <v>28</v>
      </c>
      <c r="G9" s="359" t="s">
        <v>29</v>
      </c>
    </row>
    <row r="10" spans="1:8" s="29" customFormat="1" ht="13.25" customHeight="1">
      <c r="A10" s="30"/>
      <c r="B10" s="828"/>
      <c r="C10" s="776"/>
      <c r="D10" s="776"/>
      <c r="E10" s="33" t="s">
        <v>20</v>
      </c>
      <c r="F10" s="33" t="s">
        <v>44</v>
      </c>
      <c r="G10" s="358"/>
      <c r="H10" s="34"/>
    </row>
    <row r="11" spans="1:8" s="34" customFormat="1" ht="13.25" customHeight="1">
      <c r="A11" s="30"/>
      <c r="B11" s="850" t="s">
        <v>30</v>
      </c>
      <c r="C11" s="762"/>
      <c r="D11" s="829"/>
      <c r="E11" s="35" t="s">
        <v>31</v>
      </c>
      <c r="F11" s="851" t="s">
        <v>264</v>
      </c>
      <c r="G11" s="852" t="s">
        <v>32</v>
      </c>
    </row>
    <row r="12" spans="1:8" s="29" customFormat="1" ht="38" customHeight="1">
      <c r="A12" s="30"/>
      <c r="B12" s="854" t="s">
        <v>33</v>
      </c>
      <c r="C12" s="824"/>
      <c r="D12" s="825"/>
      <c r="E12" s="36">
        <v>23314</v>
      </c>
      <c r="F12" s="820"/>
      <c r="G12" s="853"/>
    </row>
    <row r="13" spans="1:8" s="29" customFormat="1" ht="14.4" customHeight="1">
      <c r="A13" s="30"/>
      <c r="B13" s="785" t="s">
        <v>34</v>
      </c>
      <c r="C13" s="786"/>
      <c r="D13" s="786"/>
      <c r="E13" s="786"/>
      <c r="F13" s="786"/>
      <c r="G13" s="787"/>
    </row>
    <row r="14" spans="1:8" s="29" customFormat="1" ht="21.75" customHeight="1">
      <c r="A14" s="30"/>
      <c r="B14" s="788" t="s">
        <v>80</v>
      </c>
      <c r="C14" s="789"/>
      <c r="D14" s="789"/>
      <c r="E14" s="789"/>
      <c r="F14" s="789"/>
      <c r="G14" s="790"/>
    </row>
    <row r="15" spans="1:8" s="29" customFormat="1" ht="13.25" customHeight="1">
      <c r="A15" s="30"/>
      <c r="B15" s="84" t="s">
        <v>35</v>
      </c>
      <c r="C15" s="37" t="s">
        <v>36</v>
      </c>
      <c r="D15" s="806" t="s">
        <v>37</v>
      </c>
      <c r="E15" s="807"/>
      <c r="F15" s="807"/>
      <c r="G15" s="808"/>
    </row>
    <row r="16" spans="1:8" s="29" customFormat="1" ht="13.4" customHeight="1">
      <c r="A16" s="30"/>
      <c r="B16" s="85"/>
      <c r="C16" s="55" t="s">
        <v>38</v>
      </c>
      <c r="D16" s="809" t="s">
        <v>39</v>
      </c>
      <c r="E16" s="810"/>
      <c r="F16" s="810"/>
      <c r="G16" s="811"/>
    </row>
    <row r="17" spans="1:11" s="29" customFormat="1" ht="13.4" customHeight="1">
      <c r="A17" s="30"/>
      <c r="B17" s="85"/>
      <c r="C17" s="54"/>
      <c r="D17" s="812"/>
      <c r="E17" s="813"/>
      <c r="F17" s="813"/>
      <c r="G17" s="814"/>
    </row>
    <row r="18" spans="1:11" s="29" customFormat="1" ht="13.4" customHeight="1">
      <c r="A18" s="30"/>
      <c r="B18" s="86"/>
      <c r="C18" s="56"/>
      <c r="D18" s="815"/>
      <c r="E18" s="813"/>
      <c r="F18" s="813"/>
      <c r="G18" s="814"/>
    </row>
    <row r="19" spans="1:11" s="29" customFormat="1" ht="12.9" customHeight="1">
      <c r="A19" s="30"/>
      <c r="B19" s="86"/>
      <c r="C19" s="56"/>
      <c r="D19" s="815"/>
      <c r="E19" s="813"/>
      <c r="F19" s="813"/>
      <c r="G19" s="814"/>
    </row>
    <row r="20" spans="1:11" s="29" customFormat="1" ht="13.4" customHeight="1" thickBot="1">
      <c r="A20" s="30"/>
      <c r="B20" s="87"/>
      <c r="C20" s="57"/>
      <c r="D20" s="57"/>
      <c r="E20" s="57"/>
      <c r="F20" s="57"/>
      <c r="G20" s="357"/>
      <c r="H20" s="38"/>
      <c r="I20" s="38"/>
      <c r="J20" s="38"/>
      <c r="K20" s="38"/>
    </row>
    <row r="21" spans="1:11" s="38" customFormat="1" ht="14">
      <c r="A21" s="30"/>
      <c r="B21" s="89"/>
      <c r="D21" s="90"/>
      <c r="G21" s="356"/>
    </row>
    <row r="22" spans="1:11" s="38" customFormat="1" ht="17.5">
      <c r="A22" s="30"/>
      <c r="B22" s="791" t="s">
        <v>40</v>
      </c>
      <c r="C22" s="792"/>
      <c r="D22" s="792"/>
      <c r="E22" s="792"/>
      <c r="F22" s="792"/>
      <c r="G22" s="793"/>
    </row>
    <row r="23" spans="1:11" s="38" customFormat="1" ht="15.65" customHeight="1">
      <c r="A23" s="30"/>
      <c r="B23" s="39" t="s">
        <v>0</v>
      </c>
      <c r="C23" s="861" t="s">
        <v>41</v>
      </c>
      <c r="D23" s="862"/>
      <c r="E23" s="863"/>
      <c r="F23" s="864" t="s">
        <v>42</v>
      </c>
      <c r="G23" s="865"/>
    </row>
    <row r="24" spans="1:11" s="38" customFormat="1" ht="15.65" customHeight="1">
      <c r="A24" s="650"/>
      <c r="B24" s="40"/>
      <c r="C24" s="747" t="s">
        <v>573</v>
      </c>
      <c r="D24" s="747"/>
      <c r="E24" s="747"/>
      <c r="F24" s="745">
        <f>G157</f>
        <v>0</v>
      </c>
      <c r="G24" s="838"/>
    </row>
    <row r="25" spans="1:11" s="38" customFormat="1" ht="15.65" customHeight="1">
      <c r="A25" s="650"/>
      <c r="B25" s="40"/>
      <c r="C25" s="747" t="s">
        <v>574</v>
      </c>
      <c r="D25" s="747"/>
      <c r="E25" s="747"/>
      <c r="F25" s="745">
        <f>G198</f>
        <v>0</v>
      </c>
      <c r="G25" s="838"/>
    </row>
    <row r="26" spans="1:11" s="38" customFormat="1" ht="14">
      <c r="B26" s="40"/>
      <c r="C26" s="747" t="s">
        <v>575</v>
      </c>
      <c r="D26" s="747"/>
      <c r="E26" s="747"/>
      <c r="F26" s="745">
        <f>G246</f>
        <v>0</v>
      </c>
      <c r="G26" s="838"/>
    </row>
    <row r="27" spans="1:11" s="38" customFormat="1" ht="14.4" customHeight="1">
      <c r="B27" s="839" t="s">
        <v>127</v>
      </c>
      <c r="C27" s="840"/>
      <c r="D27" s="840"/>
      <c r="E27" s="841"/>
      <c r="F27" s="847">
        <f>SUM(F24:G26)</f>
        <v>0</v>
      </c>
      <c r="G27" s="848"/>
    </row>
    <row r="28" spans="1:11" s="38" customFormat="1" ht="14.4" customHeight="1">
      <c r="B28" s="839" t="s">
        <v>128</v>
      </c>
      <c r="C28" s="840"/>
      <c r="D28" s="840"/>
      <c r="E28" s="841"/>
      <c r="F28" s="847">
        <f>F27*0.1</f>
        <v>0</v>
      </c>
      <c r="G28" s="848"/>
    </row>
    <row r="29" spans="1:11" s="38" customFormat="1" ht="14.4" customHeight="1">
      <c r="B29" s="843" t="s">
        <v>43</v>
      </c>
      <c r="C29" s="844"/>
      <c r="D29" s="844"/>
      <c r="E29" s="845"/>
      <c r="F29" s="849">
        <f>F28+F27</f>
        <v>0</v>
      </c>
      <c r="G29" s="849"/>
    </row>
    <row r="30" spans="1:11" s="38" customFormat="1" ht="11.4" customHeight="1">
      <c r="B30" s="89"/>
      <c r="D30" s="90"/>
      <c r="G30" s="356"/>
    </row>
    <row r="31" spans="1:11" s="38" customFormat="1" ht="17.5">
      <c r="B31" s="791" t="s">
        <v>46</v>
      </c>
      <c r="C31" s="792"/>
      <c r="D31" s="792"/>
      <c r="E31" s="792"/>
      <c r="F31" s="792"/>
      <c r="G31" s="793"/>
    </row>
    <row r="32" spans="1:11" s="38" customFormat="1" ht="15.65" customHeight="1">
      <c r="B32" s="41" t="s">
        <v>0</v>
      </c>
      <c r="C32" s="42" t="s">
        <v>41</v>
      </c>
      <c r="D32" s="43" t="s">
        <v>9</v>
      </c>
      <c r="E32" s="44" t="s">
        <v>47</v>
      </c>
      <c r="F32" s="43" t="s">
        <v>48</v>
      </c>
      <c r="G32" s="355" t="s">
        <v>42</v>
      </c>
    </row>
    <row r="33" spans="2:7" s="38" customFormat="1" ht="6.65" customHeight="1">
      <c r="B33" s="354"/>
      <c r="C33" s="354"/>
      <c r="D33" s="353"/>
      <c r="E33" s="139"/>
      <c r="F33" s="139"/>
      <c r="G33" s="307"/>
    </row>
    <row r="34" spans="2:7" s="38" customFormat="1" ht="15">
      <c r="B34" s="352"/>
      <c r="C34" s="351" t="s">
        <v>81</v>
      </c>
      <c r="D34" s="350"/>
      <c r="E34" s="349"/>
      <c r="F34" s="348"/>
      <c r="G34" s="347"/>
    </row>
    <row r="35" spans="2:7" ht="28.5" customHeight="1">
      <c r="B35" s="346">
        <v>0</v>
      </c>
      <c r="C35" s="345" t="s">
        <v>11</v>
      </c>
      <c r="D35" s="344"/>
      <c r="E35" s="343"/>
      <c r="F35" s="342"/>
      <c r="G35" s="341"/>
    </row>
    <row r="36" spans="2:7" ht="42.75" customHeight="1">
      <c r="B36" s="79"/>
      <c r="C36" s="3" t="s">
        <v>6</v>
      </c>
      <c r="D36" s="10"/>
      <c r="E36" s="338"/>
      <c r="F36" s="115"/>
      <c r="G36" s="295"/>
    </row>
    <row r="37" spans="2:7" ht="28.75" customHeight="1">
      <c r="B37" s="71"/>
      <c r="C37" s="4" t="s">
        <v>738</v>
      </c>
      <c r="D37" s="9"/>
      <c r="E37" s="288"/>
      <c r="F37" s="118"/>
      <c r="G37" s="286"/>
    </row>
    <row r="38" spans="2:7" ht="27.75" customHeight="1">
      <c r="B38" s="71"/>
      <c r="C38" s="4" t="s">
        <v>1</v>
      </c>
      <c r="D38" s="9"/>
      <c r="E38" s="288"/>
      <c r="F38" s="118"/>
      <c r="G38" s="286"/>
    </row>
    <row r="39" spans="2:7">
      <c r="B39" s="71"/>
      <c r="C39" s="4" t="s">
        <v>2</v>
      </c>
      <c r="D39" s="9"/>
      <c r="E39" s="288"/>
      <c r="F39" s="118"/>
      <c r="G39" s="286"/>
    </row>
    <row r="40" spans="2:7" ht="15.75" customHeight="1">
      <c r="B40" s="71"/>
      <c r="C40" s="4" t="s">
        <v>3</v>
      </c>
      <c r="D40" s="9"/>
      <c r="E40" s="288"/>
      <c r="F40" s="118"/>
      <c r="G40" s="286"/>
    </row>
    <row r="41" spans="2:7" ht="39">
      <c r="B41" s="71"/>
      <c r="C41" s="4" t="s">
        <v>744</v>
      </c>
      <c r="D41" s="9"/>
      <c r="E41" s="288"/>
      <c r="F41" s="118"/>
      <c r="G41" s="286"/>
    </row>
    <row r="42" spans="2:7" ht="39" customHeight="1">
      <c r="B42" s="71"/>
      <c r="C42" s="4" t="s">
        <v>739</v>
      </c>
      <c r="D42" s="9"/>
      <c r="E42" s="288"/>
      <c r="F42" s="118"/>
      <c r="G42" s="286"/>
    </row>
    <row r="43" spans="2:7" ht="30" customHeight="1">
      <c r="B43" s="71"/>
      <c r="C43" s="4" t="s">
        <v>740</v>
      </c>
      <c r="D43" s="9"/>
      <c r="E43" s="288"/>
      <c r="F43" s="118"/>
      <c r="G43" s="286"/>
    </row>
    <row r="44" spans="2:7" ht="27.75" customHeight="1">
      <c r="B44" s="71"/>
      <c r="C44" s="4" t="s">
        <v>4</v>
      </c>
      <c r="D44" s="9"/>
      <c r="E44" s="288"/>
      <c r="F44" s="118"/>
      <c r="G44" s="286"/>
    </row>
    <row r="45" spans="2:7">
      <c r="B45" s="71"/>
      <c r="C45" s="2" t="s">
        <v>131</v>
      </c>
      <c r="D45" s="9"/>
      <c r="E45" s="288"/>
      <c r="F45" s="118"/>
      <c r="G45" s="286"/>
    </row>
    <row r="46" spans="2:7" ht="66" customHeight="1">
      <c r="B46" s="67"/>
      <c r="C46" s="1" t="s">
        <v>741</v>
      </c>
      <c r="D46" s="8"/>
      <c r="E46" s="285"/>
      <c r="F46" s="119"/>
      <c r="G46" s="283"/>
    </row>
    <row r="47" spans="2:7" s="22" customFormat="1" ht="24.65" customHeight="1">
      <c r="B47" s="60">
        <v>1</v>
      </c>
      <c r="C47" s="66" t="s">
        <v>49</v>
      </c>
      <c r="D47" s="74"/>
      <c r="E47" s="340"/>
      <c r="F47" s="120"/>
      <c r="G47" s="339"/>
    </row>
    <row r="48" spans="2:7">
      <c r="B48" s="77"/>
      <c r="C48" s="16" t="s">
        <v>5</v>
      </c>
      <c r="D48" s="78"/>
      <c r="E48" s="338"/>
      <c r="F48" s="337"/>
      <c r="G48" s="336"/>
    </row>
    <row r="49" spans="2:7" ht="39">
      <c r="B49" s="77"/>
      <c r="C49" s="64" t="s">
        <v>76</v>
      </c>
      <c r="D49" s="65"/>
      <c r="E49" s="288"/>
      <c r="F49" s="335"/>
      <c r="G49" s="330"/>
    </row>
    <row r="50" spans="2:7">
      <c r="B50" s="77">
        <v>1.1000000000000001</v>
      </c>
      <c r="C50" s="15" t="s">
        <v>263</v>
      </c>
      <c r="D50" s="65"/>
      <c r="E50" s="288"/>
      <c r="F50" s="335"/>
      <c r="G50" s="330"/>
    </row>
    <row r="51" spans="2:7" ht="39">
      <c r="B51" s="326"/>
      <c r="C51" s="7" t="s">
        <v>262</v>
      </c>
      <c r="D51" s="75"/>
      <c r="E51" s="288"/>
      <c r="F51" s="335"/>
      <c r="G51" s="330"/>
    </row>
    <row r="52" spans="2:7" ht="52">
      <c r="B52" s="326"/>
      <c r="C52" s="7" t="s">
        <v>261</v>
      </c>
      <c r="D52" s="75"/>
      <c r="E52" s="288"/>
      <c r="F52" s="335"/>
      <c r="G52" s="330"/>
    </row>
    <row r="53" spans="2:7" ht="19.75" customHeight="1">
      <c r="B53" s="334"/>
      <c r="C53" s="68" t="s">
        <v>8</v>
      </c>
      <c r="D53" s="76" t="s">
        <v>7</v>
      </c>
      <c r="E53" s="333">
        <v>1</v>
      </c>
      <c r="F53" s="332"/>
      <c r="G53" s="328">
        <f>F53*E53</f>
        <v>0</v>
      </c>
    </row>
    <row r="54" spans="2:7">
      <c r="B54" s="71">
        <v>1.2</v>
      </c>
      <c r="C54" s="15" t="s">
        <v>260</v>
      </c>
      <c r="D54" s="9"/>
      <c r="E54" s="294"/>
      <c r="F54" s="315"/>
      <c r="G54" s="330"/>
    </row>
    <row r="55" spans="2:7" ht="52">
      <c r="B55" s="331"/>
      <c r="C55" s="7" t="s">
        <v>259</v>
      </c>
      <c r="E55" s="294"/>
      <c r="F55" s="315"/>
      <c r="G55" s="330"/>
    </row>
    <row r="56" spans="2:7" ht="26">
      <c r="B56" s="331"/>
      <c r="C56" s="7" t="s">
        <v>78</v>
      </c>
      <c r="E56" s="294"/>
      <c r="F56" s="315"/>
      <c r="G56" s="330"/>
    </row>
    <row r="57" spans="2:7">
      <c r="B57" s="329"/>
      <c r="C57" s="17" t="s">
        <v>8</v>
      </c>
      <c r="D57" s="20" t="s">
        <v>7</v>
      </c>
      <c r="E57" s="325">
        <v>1</v>
      </c>
      <c r="F57" s="284"/>
      <c r="G57" s="328">
        <f>F57*E57</f>
        <v>0</v>
      </c>
    </row>
    <row r="58" spans="2:7" ht="12.65" customHeight="1">
      <c r="B58" s="71">
        <v>1.3</v>
      </c>
      <c r="C58" s="16" t="s">
        <v>50</v>
      </c>
      <c r="E58" s="327"/>
      <c r="F58" s="315"/>
      <c r="G58" s="315"/>
    </row>
    <row r="59" spans="2:7" ht="12.65" customHeight="1">
      <c r="B59" s="71"/>
      <c r="C59" s="7" t="s">
        <v>51</v>
      </c>
      <c r="E59" s="327"/>
      <c r="F59" s="315"/>
      <c r="G59" s="315"/>
    </row>
    <row r="60" spans="2:7" ht="52">
      <c r="B60" s="71"/>
      <c r="C60" s="7" t="s">
        <v>52</v>
      </c>
      <c r="E60" s="327"/>
      <c r="F60" s="315"/>
      <c r="G60" s="315"/>
    </row>
    <row r="61" spans="2:7">
      <c r="B61" s="77"/>
      <c r="C61" s="7" t="s">
        <v>53</v>
      </c>
      <c r="E61" s="327"/>
      <c r="F61" s="315"/>
      <c r="G61" s="315"/>
    </row>
    <row r="62" spans="2:7">
      <c r="B62" s="77"/>
      <c r="C62" s="7" t="s">
        <v>54</v>
      </c>
      <c r="E62" s="327"/>
      <c r="F62" s="315"/>
      <c r="G62" s="315"/>
    </row>
    <row r="63" spans="2:7" ht="26">
      <c r="B63" s="77"/>
      <c r="C63" s="7" t="s">
        <v>55</v>
      </c>
      <c r="E63" s="327"/>
      <c r="F63" s="315"/>
      <c r="G63" s="315"/>
    </row>
    <row r="64" spans="2:7" ht="26">
      <c r="B64" s="77"/>
      <c r="C64" s="7" t="s">
        <v>56</v>
      </c>
      <c r="E64" s="327"/>
      <c r="F64" s="315"/>
      <c r="G64" s="315"/>
    </row>
    <row r="65" spans="2:7">
      <c r="B65" s="77"/>
      <c r="C65" s="7" t="s">
        <v>74</v>
      </c>
      <c r="E65" s="327"/>
      <c r="F65" s="315"/>
      <c r="G65" s="315"/>
    </row>
    <row r="66" spans="2:7">
      <c r="B66" s="326"/>
      <c r="C66" s="68" t="s">
        <v>8</v>
      </c>
      <c r="D66" s="20" t="s">
        <v>7</v>
      </c>
      <c r="E66" s="325">
        <v>1</v>
      </c>
      <c r="F66" s="284"/>
      <c r="G66" s="284">
        <f>F66*E66</f>
        <v>0</v>
      </c>
    </row>
    <row r="67" spans="2:7" ht="25.75" customHeight="1">
      <c r="B67" s="63">
        <v>2</v>
      </c>
      <c r="C67" s="69" t="s">
        <v>12</v>
      </c>
      <c r="D67" s="73"/>
      <c r="E67" s="324"/>
      <c r="F67" s="323"/>
      <c r="G67" s="322"/>
    </row>
    <row r="68" spans="2:7" ht="14">
      <c r="B68" s="77"/>
      <c r="C68" s="15" t="s">
        <v>5</v>
      </c>
      <c r="D68" s="9"/>
      <c r="E68" s="10"/>
      <c r="F68" s="10"/>
      <c r="G68" s="10"/>
    </row>
    <row r="69" spans="2:7" ht="143">
      <c r="B69" s="72"/>
      <c r="C69" s="61" t="s">
        <v>745</v>
      </c>
      <c r="D69" s="8"/>
      <c r="E69" s="8"/>
      <c r="F69" s="8"/>
      <c r="G69" s="8"/>
    </row>
    <row r="70" spans="2:7">
      <c r="B70" s="71">
        <v>2.1</v>
      </c>
      <c r="C70" s="12" t="s">
        <v>13</v>
      </c>
      <c r="D70" s="9"/>
      <c r="E70" s="288"/>
      <c r="F70" s="287"/>
      <c r="G70" s="286"/>
    </row>
    <row r="71" spans="2:7" ht="78">
      <c r="B71" s="71"/>
      <c r="C71" s="7" t="s">
        <v>14</v>
      </c>
      <c r="D71" s="9"/>
      <c r="E71" s="288"/>
      <c r="F71" s="287"/>
      <c r="G71" s="286"/>
    </row>
    <row r="72" spans="2:7">
      <c r="B72" s="67"/>
      <c r="C72" s="17" t="s">
        <v>8</v>
      </c>
      <c r="D72" s="20" t="s">
        <v>7</v>
      </c>
      <c r="E72" s="26">
        <v>1</v>
      </c>
      <c r="F72" s="284"/>
      <c r="G72" s="283">
        <f>F72*E72</f>
        <v>0</v>
      </c>
    </row>
    <row r="73" spans="2:7">
      <c r="B73" s="71">
        <v>2.2000000000000002</v>
      </c>
      <c r="C73" s="12" t="s">
        <v>57</v>
      </c>
      <c r="D73" s="9"/>
      <c r="E73" s="288"/>
      <c r="F73" s="287"/>
      <c r="G73" s="286"/>
    </row>
    <row r="74" spans="2:7" ht="65">
      <c r="B74" s="71"/>
      <c r="C74" s="4" t="s">
        <v>17</v>
      </c>
      <c r="D74" s="9"/>
      <c r="E74" s="288"/>
      <c r="F74" s="287"/>
      <c r="G74" s="286"/>
    </row>
    <row r="75" spans="2:7" ht="15.9" customHeight="1">
      <c r="B75" s="67"/>
      <c r="C75" s="18" t="s">
        <v>8</v>
      </c>
      <c r="D75" s="20" t="s">
        <v>7</v>
      </c>
      <c r="E75" s="321">
        <v>1</v>
      </c>
      <c r="F75" s="284"/>
      <c r="G75" s="283">
        <f>F75*E75</f>
        <v>0</v>
      </c>
    </row>
    <row r="76" spans="2:7">
      <c r="B76" s="71">
        <v>2.2999999999999998</v>
      </c>
      <c r="C76" s="12" t="s">
        <v>58</v>
      </c>
      <c r="D76" s="9"/>
      <c r="E76" s="288"/>
      <c r="F76" s="287"/>
      <c r="G76" s="286"/>
    </row>
    <row r="77" spans="2:7" ht="65">
      <c r="B77" s="71"/>
      <c r="C77" s="4" t="s">
        <v>15</v>
      </c>
      <c r="D77" s="9"/>
      <c r="E77" s="288"/>
      <c r="F77" s="287"/>
      <c r="G77" s="286"/>
    </row>
    <row r="78" spans="2:7">
      <c r="B78" s="67"/>
      <c r="C78" s="18" t="s">
        <v>8</v>
      </c>
      <c r="D78" s="20" t="s">
        <v>7</v>
      </c>
      <c r="E78" s="321">
        <v>1</v>
      </c>
      <c r="F78" s="284"/>
      <c r="G78" s="283">
        <f>F78*E78</f>
        <v>0</v>
      </c>
    </row>
    <row r="79" spans="2:7" ht="15.9" customHeight="1">
      <c r="B79" s="71">
        <v>2.4</v>
      </c>
      <c r="C79" s="12" t="s">
        <v>59</v>
      </c>
      <c r="D79" s="9"/>
      <c r="E79" s="288"/>
      <c r="F79" s="287"/>
      <c r="G79" s="286"/>
    </row>
    <row r="80" spans="2:7" ht="65">
      <c r="B80" s="71"/>
      <c r="C80" s="4" t="s">
        <v>16</v>
      </c>
      <c r="D80" s="9"/>
      <c r="E80" s="288"/>
      <c r="F80" s="287"/>
      <c r="G80" s="286"/>
    </row>
    <row r="81" spans="2:7" ht="15.9" customHeight="1">
      <c r="B81" s="67"/>
      <c r="C81" s="18" t="s">
        <v>8</v>
      </c>
      <c r="D81" s="20" t="s">
        <v>7</v>
      </c>
      <c r="E81" s="321">
        <v>1</v>
      </c>
      <c r="F81" s="284"/>
      <c r="G81" s="283">
        <f>F81*E81</f>
        <v>0</v>
      </c>
    </row>
    <row r="82" spans="2:7">
      <c r="B82" s="71">
        <v>2.5</v>
      </c>
      <c r="C82" s="12" t="s">
        <v>18</v>
      </c>
      <c r="D82" s="9"/>
      <c r="E82" s="288"/>
      <c r="F82" s="287"/>
      <c r="G82" s="286"/>
    </row>
    <row r="83" spans="2:7" ht="69" customHeight="1">
      <c r="B83" s="71"/>
      <c r="C83" s="4" t="s">
        <v>19</v>
      </c>
      <c r="D83" s="9"/>
      <c r="E83" s="288"/>
      <c r="F83" s="287"/>
      <c r="G83" s="286"/>
    </row>
    <row r="84" spans="2:7">
      <c r="B84" s="67"/>
      <c r="C84" s="17" t="s">
        <v>8</v>
      </c>
      <c r="D84" s="20" t="s">
        <v>7</v>
      </c>
      <c r="E84" s="26">
        <v>1</v>
      </c>
      <c r="F84" s="284"/>
      <c r="G84" s="283">
        <f>F84*E84</f>
        <v>0</v>
      </c>
    </row>
    <row r="85" spans="2:7" ht="27" customHeight="1">
      <c r="B85" s="77">
        <v>3</v>
      </c>
      <c r="C85" s="21" t="s">
        <v>258</v>
      </c>
      <c r="D85" s="21"/>
      <c r="E85" s="21"/>
      <c r="F85" s="21"/>
      <c r="G85" s="312"/>
    </row>
    <row r="86" spans="2:7">
      <c r="B86" s="77"/>
      <c r="C86" s="2" t="s">
        <v>5</v>
      </c>
      <c r="E86" s="309"/>
      <c r="F86" s="315"/>
      <c r="G86" s="286"/>
    </row>
    <row r="87" spans="2:7" ht="65">
      <c r="B87" s="77"/>
      <c r="C87" s="4" t="s">
        <v>746</v>
      </c>
      <c r="E87" s="309"/>
      <c r="F87" s="315"/>
      <c r="G87" s="286"/>
    </row>
    <row r="88" spans="2:7">
      <c r="B88" s="77">
        <v>3.1</v>
      </c>
      <c r="C88" s="12" t="s">
        <v>257</v>
      </c>
      <c r="E88" s="309"/>
      <c r="F88" s="315"/>
      <c r="G88" s="286"/>
    </row>
    <row r="89" spans="2:7" ht="26">
      <c r="B89" s="77"/>
      <c r="C89" s="4" t="s">
        <v>256</v>
      </c>
      <c r="E89" s="309"/>
      <c r="F89" s="315"/>
      <c r="G89" s="286"/>
    </row>
    <row r="90" spans="2:7">
      <c r="B90" s="77"/>
      <c r="C90" s="4" t="s">
        <v>255</v>
      </c>
      <c r="E90" s="309"/>
      <c r="F90" s="315"/>
      <c r="G90" s="286"/>
    </row>
    <row r="91" spans="2:7" ht="39">
      <c r="B91" s="77"/>
      <c r="C91" s="2" t="s">
        <v>254</v>
      </c>
      <c r="E91" s="309"/>
      <c r="F91" s="315"/>
      <c r="G91" s="286"/>
    </row>
    <row r="92" spans="2:7">
      <c r="B92" s="77"/>
      <c r="C92" s="17" t="s">
        <v>8</v>
      </c>
      <c r="D92" s="20" t="s">
        <v>7</v>
      </c>
      <c r="E92" s="26">
        <v>1</v>
      </c>
      <c r="F92" s="284"/>
      <c r="G92" s="283">
        <f>F92*E92</f>
        <v>0</v>
      </c>
    </row>
    <row r="93" spans="2:7">
      <c r="B93" s="77">
        <v>4</v>
      </c>
      <c r="C93" s="58" t="s">
        <v>129</v>
      </c>
      <c r="D93" s="59"/>
      <c r="E93" s="288"/>
      <c r="F93" s="287"/>
      <c r="G93" s="286"/>
    </row>
    <row r="94" spans="2:7" ht="26">
      <c r="B94" s="77"/>
      <c r="C94" s="4" t="s">
        <v>61</v>
      </c>
      <c r="D94" s="59"/>
      <c r="E94" s="288"/>
      <c r="F94" s="287"/>
      <c r="G94" s="286"/>
    </row>
    <row r="95" spans="2:7" ht="26">
      <c r="B95" s="77"/>
      <c r="C95" s="4" t="s">
        <v>62</v>
      </c>
      <c r="D95" s="59"/>
      <c r="E95" s="288"/>
      <c r="F95" s="287"/>
      <c r="G95" s="286"/>
    </row>
    <row r="96" spans="2:7" ht="26">
      <c r="B96" s="77"/>
      <c r="C96" s="4" t="s">
        <v>63</v>
      </c>
      <c r="D96" s="59"/>
      <c r="E96" s="288"/>
      <c r="F96" s="287"/>
      <c r="G96" s="286"/>
    </row>
    <row r="97" spans="2:7" ht="26">
      <c r="B97" s="77"/>
      <c r="C97" s="4" t="s">
        <v>64</v>
      </c>
      <c r="D97" s="59"/>
      <c r="E97" s="288"/>
      <c r="F97" s="287"/>
      <c r="G97" s="286"/>
    </row>
    <row r="98" spans="2:7">
      <c r="B98" s="72"/>
      <c r="C98" s="17" t="s">
        <v>253</v>
      </c>
      <c r="D98" s="320" t="s">
        <v>9</v>
      </c>
      <c r="E98" s="285">
        <v>5</v>
      </c>
      <c r="F98" s="284"/>
      <c r="G98" s="283">
        <f>F98*E98</f>
        <v>0</v>
      </c>
    </row>
    <row r="99" spans="2:7" ht="22.25" customHeight="1">
      <c r="B99" s="71">
        <v>5</v>
      </c>
      <c r="C99" s="21" t="s">
        <v>66</v>
      </c>
      <c r="D99" s="21"/>
      <c r="E99" s="21"/>
      <c r="F99" s="21"/>
      <c r="G99" s="312"/>
    </row>
    <row r="100" spans="2:7" ht="67.75" customHeight="1">
      <c r="B100" s="77"/>
      <c r="C100" s="64" t="s">
        <v>747</v>
      </c>
      <c r="D100" s="70"/>
      <c r="E100" s="70"/>
      <c r="F100" s="70"/>
      <c r="G100" s="319"/>
    </row>
    <row r="101" spans="2:7" ht="22.25" customHeight="1">
      <c r="B101" s="71">
        <v>5.0999999999999996</v>
      </c>
      <c r="C101" s="318" t="s">
        <v>75</v>
      </c>
      <c r="D101" s="317"/>
      <c r="E101" s="317"/>
      <c r="F101" s="317"/>
      <c r="G101" s="316"/>
    </row>
    <row r="102" spans="2:7" ht="31.75" customHeight="1">
      <c r="B102" s="71"/>
      <c r="C102" s="64" t="s">
        <v>252</v>
      </c>
      <c r="E102" s="294"/>
      <c r="F102" s="315"/>
      <c r="G102" s="286"/>
    </row>
    <row r="103" spans="2:7">
      <c r="B103" s="67"/>
      <c r="C103" s="17" t="s">
        <v>8</v>
      </c>
      <c r="D103" s="20" t="s">
        <v>7</v>
      </c>
      <c r="E103" s="314">
        <v>1</v>
      </c>
      <c r="F103" s="284"/>
      <c r="G103" s="283">
        <f>F103*E103</f>
        <v>0</v>
      </c>
    </row>
    <row r="104" spans="2:7" ht="25.75" customHeight="1">
      <c r="B104" s="77">
        <v>6</v>
      </c>
      <c r="C104" s="313" t="s">
        <v>71</v>
      </c>
      <c r="D104" s="21"/>
      <c r="E104" s="21"/>
      <c r="F104" s="21"/>
      <c r="G104" s="312"/>
    </row>
    <row r="105" spans="2:7">
      <c r="B105" s="71">
        <v>6.1</v>
      </c>
      <c r="C105" s="58" t="s">
        <v>251</v>
      </c>
      <c r="D105" s="9"/>
      <c r="E105" s="288"/>
      <c r="F105" s="287"/>
      <c r="G105" s="286"/>
    </row>
    <row r="106" spans="2:7" ht="39">
      <c r="B106" s="71"/>
      <c r="C106" s="62" t="s">
        <v>681</v>
      </c>
      <c r="D106" s="9"/>
      <c r="E106" s="288"/>
      <c r="F106" s="287"/>
      <c r="G106" s="286"/>
    </row>
    <row r="107" spans="2:7">
      <c r="B107" s="71"/>
      <c r="C107" s="62" t="s">
        <v>95</v>
      </c>
      <c r="D107" s="9"/>
      <c r="E107" s="288"/>
      <c r="F107" s="287"/>
      <c r="G107" s="286"/>
    </row>
    <row r="108" spans="2:7">
      <c r="B108" s="71"/>
      <c r="C108" s="62" t="s">
        <v>682</v>
      </c>
      <c r="D108" s="9"/>
      <c r="E108" s="288"/>
      <c r="F108" s="287"/>
      <c r="G108" s="286"/>
    </row>
    <row r="109" spans="2:7">
      <c r="B109" s="67"/>
      <c r="C109" s="308" t="s">
        <v>67</v>
      </c>
      <c r="D109" s="20" t="s">
        <v>7</v>
      </c>
      <c r="E109" s="26">
        <v>1</v>
      </c>
      <c r="F109" s="284"/>
      <c r="G109" s="283">
        <f>F109*E109</f>
        <v>0</v>
      </c>
    </row>
    <row r="110" spans="2:7">
      <c r="B110" s="71">
        <v>6.2</v>
      </c>
      <c r="C110" s="58" t="s">
        <v>70</v>
      </c>
      <c r="D110" s="9"/>
      <c r="E110" s="288"/>
      <c r="F110" s="287"/>
      <c r="G110" s="286"/>
    </row>
    <row r="111" spans="2:7" ht="31.25" customHeight="1">
      <c r="B111" s="71"/>
      <c r="C111" s="4" t="s">
        <v>250</v>
      </c>
      <c r="D111" s="9"/>
      <c r="E111" s="288"/>
      <c r="F111" s="287"/>
      <c r="G111" s="286"/>
    </row>
    <row r="112" spans="2:7" ht="31.25" customHeight="1">
      <c r="B112" s="71"/>
      <c r="C112" s="4" t="s">
        <v>724</v>
      </c>
      <c r="D112" s="9"/>
      <c r="E112" s="288"/>
      <c r="F112" s="287"/>
      <c r="G112" s="286"/>
    </row>
    <row r="113" spans="2:7">
      <c r="B113" s="67"/>
      <c r="C113" s="308" t="s">
        <v>67</v>
      </c>
      <c r="D113" s="20" t="s">
        <v>7</v>
      </c>
      <c r="E113" s="26">
        <v>1</v>
      </c>
      <c r="F113" s="284"/>
      <c r="G113" s="283">
        <f>F113*E113</f>
        <v>0</v>
      </c>
    </row>
    <row r="114" spans="2:7">
      <c r="B114" s="71">
        <v>6.3</v>
      </c>
      <c r="C114" s="311" t="s">
        <v>249</v>
      </c>
      <c r="E114" s="309"/>
      <c r="F114" s="287"/>
      <c r="G114" s="286"/>
    </row>
    <row r="115" spans="2:7" ht="26">
      <c r="B115" s="71"/>
      <c r="C115" s="310" t="s">
        <v>248</v>
      </c>
      <c r="E115" s="309"/>
      <c r="F115" s="287"/>
      <c r="G115" s="286"/>
    </row>
    <row r="116" spans="2:7" ht="26">
      <c r="B116" s="71"/>
      <c r="C116" s="310" t="s">
        <v>247</v>
      </c>
      <c r="E116" s="309"/>
      <c r="F116" s="287"/>
      <c r="G116" s="286"/>
    </row>
    <row r="117" spans="2:7">
      <c r="B117" s="71"/>
      <c r="C117" s="310" t="s">
        <v>246</v>
      </c>
      <c r="E117" s="309"/>
      <c r="F117" s="287"/>
      <c r="G117" s="286"/>
    </row>
    <row r="118" spans="2:7">
      <c r="B118" s="71"/>
      <c r="C118" s="310" t="s">
        <v>245</v>
      </c>
      <c r="E118" s="309"/>
      <c r="F118" s="287"/>
      <c r="G118" s="286"/>
    </row>
    <row r="119" spans="2:7">
      <c r="B119" s="71"/>
      <c r="C119" s="308" t="s">
        <v>67</v>
      </c>
      <c r="D119" s="20" t="s">
        <v>7</v>
      </c>
      <c r="E119" s="26">
        <v>1</v>
      </c>
      <c r="F119" s="284"/>
      <c r="G119" s="283">
        <f>F119*E119</f>
        <v>0</v>
      </c>
    </row>
    <row r="120" spans="2:7" ht="23.4" customHeight="1">
      <c r="B120" s="71">
        <v>7</v>
      </c>
      <c r="C120" s="144" t="s">
        <v>72</v>
      </c>
      <c r="D120" s="144"/>
      <c r="E120" s="144"/>
      <c r="F120" s="144"/>
      <c r="G120" s="144"/>
    </row>
    <row r="121" spans="2:7" ht="87">
      <c r="B121" s="71"/>
      <c r="C121" s="301" t="s">
        <v>244</v>
      </c>
      <c r="D121" s="300"/>
      <c r="E121" s="299"/>
      <c r="F121" s="139"/>
      <c r="G121" s="139"/>
    </row>
    <row r="122" spans="2:7" ht="14.5">
      <c r="B122" s="71"/>
      <c r="C122" s="301"/>
      <c r="D122" s="300"/>
      <c r="E122" s="299"/>
      <c r="F122" s="139"/>
      <c r="G122" s="139"/>
    </row>
    <row r="123" spans="2:7" ht="14.5">
      <c r="B123" s="71" t="s">
        <v>116</v>
      </c>
      <c r="C123" s="301" t="s">
        <v>115</v>
      </c>
      <c r="D123" s="300"/>
      <c r="E123" s="299"/>
      <c r="F123" s="139"/>
      <c r="G123" s="139"/>
    </row>
    <row r="124" spans="2:7" ht="58">
      <c r="B124" s="71" t="s">
        <v>110</v>
      </c>
      <c r="C124" s="301" t="s">
        <v>114</v>
      </c>
      <c r="D124" s="300" t="s">
        <v>106</v>
      </c>
      <c r="E124" s="299">
        <v>1</v>
      </c>
      <c r="F124" s="307"/>
      <c r="G124" s="289">
        <f>F124*E124</f>
        <v>0</v>
      </c>
    </row>
    <row r="125" spans="2:7" ht="14.5">
      <c r="B125" s="71"/>
      <c r="C125" s="301"/>
      <c r="D125" s="300"/>
      <c r="E125" s="299"/>
      <c r="F125" s="139"/>
      <c r="G125" s="139"/>
    </row>
    <row r="126" spans="2:7" ht="58">
      <c r="B126" s="71" t="s">
        <v>117</v>
      </c>
      <c r="C126" s="301" t="s">
        <v>113</v>
      </c>
      <c r="D126" s="300"/>
      <c r="E126" s="299"/>
      <c r="F126" s="139"/>
      <c r="G126" s="139"/>
    </row>
    <row r="127" spans="2:7">
      <c r="B127" s="71"/>
      <c r="C127" s="301" t="s">
        <v>109</v>
      </c>
      <c r="D127" s="300" t="s">
        <v>9</v>
      </c>
      <c r="E127" s="299">
        <v>45</v>
      </c>
      <c r="F127" s="307"/>
      <c r="G127" s="289">
        <f>F127*E127</f>
        <v>0</v>
      </c>
    </row>
    <row r="128" spans="2:7" ht="14.5">
      <c r="B128" s="71"/>
      <c r="C128" s="301"/>
      <c r="D128" s="300"/>
      <c r="E128" s="299"/>
      <c r="F128" s="139"/>
      <c r="G128" s="139"/>
    </row>
    <row r="129" spans="2:7" ht="72.5">
      <c r="B129" s="71" t="s">
        <v>104</v>
      </c>
      <c r="C129" s="301" t="s">
        <v>112</v>
      </c>
      <c r="D129" s="300"/>
      <c r="E129" s="299"/>
      <c r="F129" s="139"/>
      <c r="G129" s="139"/>
    </row>
    <row r="130" spans="2:7">
      <c r="B130" s="71"/>
      <c r="C130" s="301" t="s">
        <v>109</v>
      </c>
      <c r="D130" s="300" t="s">
        <v>9</v>
      </c>
      <c r="E130" s="299">
        <v>2</v>
      </c>
      <c r="F130" s="307"/>
      <c r="G130" s="289">
        <f>F130*E130</f>
        <v>0</v>
      </c>
    </row>
    <row r="131" spans="2:7" ht="14.5">
      <c r="B131" s="71"/>
      <c r="C131" s="301"/>
      <c r="D131" s="300"/>
      <c r="E131" s="299"/>
      <c r="F131" s="139"/>
      <c r="G131" s="139"/>
    </row>
    <row r="132" spans="2:7" ht="72.5">
      <c r="B132" s="71" t="s">
        <v>118</v>
      </c>
      <c r="C132" s="301" t="s">
        <v>111</v>
      </c>
      <c r="D132" s="300" t="s">
        <v>110</v>
      </c>
      <c r="E132" s="299" t="s">
        <v>110</v>
      </c>
      <c r="F132" s="139"/>
      <c r="G132" s="139"/>
    </row>
    <row r="133" spans="2:7">
      <c r="B133" s="71" t="s">
        <v>110</v>
      </c>
      <c r="C133" s="301" t="s">
        <v>109</v>
      </c>
      <c r="D133" s="300" t="s">
        <v>9</v>
      </c>
      <c r="E133" s="299">
        <v>6</v>
      </c>
      <c r="F133" s="307"/>
      <c r="G133" s="289">
        <f>F133*E133</f>
        <v>0</v>
      </c>
    </row>
    <row r="134" spans="2:7">
      <c r="B134" s="71"/>
      <c r="C134" s="306"/>
      <c r="D134" s="299"/>
      <c r="E134" s="299"/>
      <c r="F134" s="139"/>
      <c r="G134" s="139"/>
    </row>
    <row r="135" spans="2:7" ht="14.5">
      <c r="B135" s="71" t="s">
        <v>119</v>
      </c>
      <c r="C135" s="305" t="s">
        <v>108</v>
      </c>
      <c r="D135" s="300"/>
      <c r="E135" s="299"/>
      <c r="F135" s="303"/>
      <c r="G135" s="302"/>
    </row>
    <row r="136" spans="2:7" ht="28">
      <c r="B136" s="71"/>
      <c r="C136" s="304" t="s">
        <v>107</v>
      </c>
      <c r="D136" s="300"/>
      <c r="E136" s="299"/>
      <c r="F136" s="303"/>
      <c r="G136" s="302"/>
    </row>
    <row r="137" spans="2:7">
      <c r="B137" s="71"/>
      <c r="C137" s="301" t="s">
        <v>243</v>
      </c>
      <c r="D137" s="300" t="s">
        <v>106</v>
      </c>
      <c r="E137" s="299">
        <v>1</v>
      </c>
      <c r="F137" s="298"/>
      <c r="G137" s="289">
        <f>F137*E137</f>
        <v>0</v>
      </c>
    </row>
    <row r="138" spans="2:7">
      <c r="B138" s="71" t="s">
        <v>120</v>
      </c>
      <c r="C138" s="101" t="s">
        <v>123</v>
      </c>
      <c r="D138" s="10"/>
      <c r="E138" s="297"/>
      <c r="F138" s="296"/>
      <c r="G138" s="295"/>
    </row>
    <row r="139" spans="2:7">
      <c r="B139" s="71"/>
      <c r="C139" s="103" t="s">
        <v>124</v>
      </c>
      <c r="D139" s="9"/>
      <c r="E139" s="294"/>
      <c r="F139" s="287"/>
      <c r="G139" s="286"/>
    </row>
    <row r="140" spans="2:7">
      <c r="B140" s="71"/>
      <c r="C140" s="105" t="s">
        <v>10</v>
      </c>
      <c r="D140" s="20" t="s">
        <v>9</v>
      </c>
      <c r="E140" s="106">
        <v>1</v>
      </c>
      <c r="F140" s="290"/>
      <c r="G140" s="289">
        <f>F140*E140</f>
        <v>0</v>
      </c>
    </row>
    <row r="141" spans="2:7">
      <c r="B141" s="71"/>
      <c r="C141" s="103" t="s">
        <v>125</v>
      </c>
      <c r="D141" s="9"/>
      <c r="E141" s="294"/>
      <c r="F141" s="287"/>
      <c r="G141" s="286"/>
    </row>
    <row r="142" spans="2:7">
      <c r="B142" s="71"/>
      <c r="C142" s="105" t="s">
        <v>10</v>
      </c>
      <c r="D142" s="20" t="s">
        <v>9</v>
      </c>
      <c r="E142" s="106">
        <v>2</v>
      </c>
      <c r="F142" s="290"/>
      <c r="G142" s="289">
        <f>F142*E142</f>
        <v>0</v>
      </c>
    </row>
    <row r="143" spans="2:7">
      <c r="B143" s="71" t="s">
        <v>126</v>
      </c>
      <c r="C143" s="58" t="s">
        <v>105</v>
      </c>
      <c r="D143" s="9"/>
      <c r="E143" s="117"/>
      <c r="F143" s="293"/>
      <c r="G143" s="291"/>
    </row>
    <row r="144" spans="2:7">
      <c r="B144" s="71"/>
      <c r="C144" s="4" t="s">
        <v>96</v>
      </c>
      <c r="D144" s="9"/>
      <c r="E144" s="117"/>
      <c r="F144" s="292"/>
      <c r="G144" s="291"/>
    </row>
    <row r="145" spans="2:7">
      <c r="B145" s="71"/>
      <c r="C145" s="105" t="s">
        <v>10</v>
      </c>
      <c r="D145" s="20" t="s">
        <v>9</v>
      </c>
      <c r="E145" s="106">
        <v>2</v>
      </c>
      <c r="F145" s="290"/>
      <c r="G145" s="289">
        <f>F145*E145</f>
        <v>0</v>
      </c>
    </row>
    <row r="146" spans="2:7">
      <c r="B146" s="79">
        <v>8</v>
      </c>
      <c r="C146" s="58" t="s">
        <v>98</v>
      </c>
      <c r="D146" s="59"/>
      <c r="E146" s="288"/>
      <c r="F146" s="287"/>
      <c r="G146" s="286"/>
    </row>
    <row r="147" spans="2:7">
      <c r="B147" s="71"/>
      <c r="C147" s="4" t="s">
        <v>99</v>
      </c>
      <c r="D147" s="59"/>
      <c r="E147" s="288"/>
      <c r="F147" s="287"/>
      <c r="G147" s="286"/>
    </row>
    <row r="148" spans="2:7" ht="39">
      <c r="B148" s="71"/>
      <c r="C148" s="4" t="s">
        <v>60</v>
      </c>
      <c r="D148" s="59"/>
      <c r="E148" s="288"/>
      <c r="F148" s="287"/>
      <c r="G148" s="286"/>
    </row>
    <row r="149" spans="2:7" ht="26">
      <c r="B149" s="71"/>
      <c r="C149" s="4" t="s">
        <v>68</v>
      </c>
      <c r="D149" s="59"/>
      <c r="E149" s="288"/>
      <c r="F149" s="287"/>
      <c r="G149" s="286"/>
    </row>
    <row r="150" spans="2:7">
      <c r="B150" s="71"/>
      <c r="C150" s="4" t="s">
        <v>100</v>
      </c>
      <c r="D150" s="59"/>
      <c r="E150" s="288"/>
      <c r="F150" s="287"/>
      <c r="G150" s="286"/>
    </row>
    <row r="151" spans="2:7">
      <c r="B151" s="67"/>
      <c r="C151" s="18" t="s">
        <v>8</v>
      </c>
      <c r="D151" s="20" t="s">
        <v>7</v>
      </c>
      <c r="E151" s="26">
        <v>1</v>
      </c>
      <c r="F151" s="284"/>
      <c r="G151" s="283">
        <f>F151*E151</f>
        <v>0</v>
      </c>
    </row>
    <row r="152" spans="2:7">
      <c r="B152" s="79">
        <v>9</v>
      </c>
      <c r="C152" s="58" t="s">
        <v>101</v>
      </c>
      <c r="D152" s="59"/>
      <c r="E152" s="288"/>
      <c r="F152" s="287"/>
      <c r="G152" s="286"/>
    </row>
    <row r="153" spans="2:7" ht="52">
      <c r="B153" s="71"/>
      <c r="C153" s="4" t="s">
        <v>102</v>
      </c>
      <c r="D153" s="59"/>
      <c r="E153" s="288"/>
      <c r="F153" s="287"/>
      <c r="G153" s="286"/>
    </row>
    <row r="154" spans="2:7" ht="39">
      <c r="B154" s="71"/>
      <c r="C154" s="4" t="s">
        <v>60</v>
      </c>
      <c r="D154" s="59"/>
      <c r="E154" s="288"/>
      <c r="F154" s="287"/>
      <c r="G154" s="286"/>
    </row>
    <row r="155" spans="2:7">
      <c r="B155" s="71"/>
      <c r="C155" s="4" t="s">
        <v>103</v>
      </c>
      <c r="D155" s="59"/>
      <c r="E155" s="288"/>
      <c r="F155" s="287"/>
      <c r="G155" s="286"/>
    </row>
    <row r="156" spans="2:7">
      <c r="B156" s="67"/>
      <c r="C156" s="285" t="s">
        <v>10</v>
      </c>
      <c r="D156" s="20" t="s">
        <v>9</v>
      </c>
      <c r="E156" s="26">
        <v>10</v>
      </c>
      <c r="F156" s="284"/>
      <c r="G156" s="283">
        <f>F156*E156</f>
        <v>0</v>
      </c>
    </row>
    <row r="157" spans="2:7" ht="31.25" customHeight="1" thickBot="1">
      <c r="B157" s="794" t="s">
        <v>242</v>
      </c>
      <c r="C157" s="795"/>
      <c r="D157" s="796"/>
      <c r="E157" s="796"/>
      <c r="F157" s="797"/>
      <c r="G157" s="282">
        <f>SUM(G36:G156)</f>
        <v>0</v>
      </c>
    </row>
    <row r="158" spans="2:7" s="22" customFormat="1" ht="24.65" customHeight="1">
      <c r="B158" s="161"/>
      <c r="C158" s="162" t="s">
        <v>168</v>
      </c>
      <c r="D158" s="163"/>
      <c r="F158" s="279"/>
      <c r="G158" s="278"/>
    </row>
    <row r="159" spans="2:7">
      <c r="B159" s="166">
        <v>1.1000000000000001</v>
      </c>
      <c r="C159" s="167" t="s">
        <v>169</v>
      </c>
      <c r="D159" s="168"/>
      <c r="E159" s="169"/>
      <c r="F159" s="277"/>
      <c r="G159" s="275"/>
    </row>
    <row r="160" spans="2:7" ht="143">
      <c r="B160" s="172"/>
      <c r="C160" s="173" t="s">
        <v>241</v>
      </c>
      <c r="D160" s="174"/>
      <c r="E160" s="175"/>
      <c r="F160" s="276"/>
      <c r="G160" s="275"/>
    </row>
    <row r="161" spans="2:7">
      <c r="B161" s="177"/>
      <c r="C161" s="178" t="s">
        <v>171</v>
      </c>
      <c r="D161" s="179" t="s">
        <v>132</v>
      </c>
      <c r="E161" s="180">
        <v>1</v>
      </c>
      <c r="F161" s="274"/>
      <c r="G161" s="273">
        <f>F161*E161</f>
        <v>0</v>
      </c>
    </row>
    <row r="162" spans="2:7" ht="21" customHeight="1">
      <c r="B162" s="181"/>
      <c r="C162" s="182" t="s">
        <v>172</v>
      </c>
      <c r="D162" s="183"/>
      <c r="E162" s="184"/>
      <c r="F162" s="269"/>
      <c r="G162" s="268"/>
    </row>
    <row r="163" spans="2:7" ht="192.65" customHeight="1">
      <c r="B163" s="187"/>
      <c r="C163" s="188" t="s">
        <v>173</v>
      </c>
      <c r="D163" s="174"/>
      <c r="E163" s="175"/>
      <c r="F163" s="264"/>
      <c r="G163" s="263"/>
    </row>
    <row r="164" spans="2:7">
      <c r="B164" s="166">
        <v>2.1</v>
      </c>
      <c r="C164" s="167" t="s">
        <v>240</v>
      </c>
      <c r="D164" s="168"/>
      <c r="E164" s="191"/>
      <c r="F164" s="271"/>
      <c r="G164" s="265"/>
    </row>
    <row r="165" spans="2:7" ht="91">
      <c r="B165" s="187"/>
      <c r="C165" s="194" t="s">
        <v>175</v>
      </c>
      <c r="D165" s="174"/>
      <c r="E165" s="195"/>
      <c r="F165" s="264"/>
      <c r="G165" s="263"/>
    </row>
    <row r="166" spans="2:7" ht="17.399999999999999" customHeight="1">
      <c r="B166" s="196"/>
      <c r="C166" s="197" t="s">
        <v>176</v>
      </c>
      <c r="D166" s="198" t="s">
        <v>7</v>
      </c>
      <c r="E166" s="198">
        <v>1</v>
      </c>
      <c r="F166" s="272"/>
      <c r="G166" s="261">
        <f>F166*E166</f>
        <v>0</v>
      </c>
    </row>
    <row r="167" spans="2:7">
      <c r="B167" s="201"/>
      <c r="C167" s="202" t="s">
        <v>177</v>
      </c>
      <c r="D167" s="183"/>
      <c r="E167" s="184"/>
      <c r="F167" s="269"/>
      <c r="G167" s="268"/>
    </row>
    <row r="168" spans="2:7" ht="409.5">
      <c r="B168" s="187"/>
      <c r="C168" s="194" t="s">
        <v>178</v>
      </c>
      <c r="D168" s="174"/>
      <c r="E168" s="195"/>
      <c r="F168" s="264"/>
      <c r="G168" s="263"/>
    </row>
    <row r="169" spans="2:7">
      <c r="B169" s="166">
        <v>3.1</v>
      </c>
      <c r="C169" s="203" t="s">
        <v>179</v>
      </c>
      <c r="D169" s="168"/>
      <c r="E169" s="191"/>
      <c r="F169" s="271"/>
      <c r="G169" s="265"/>
    </row>
    <row r="170" spans="2:7" ht="229.25" customHeight="1">
      <c r="B170" s="187"/>
      <c r="C170" s="188" t="s">
        <v>180</v>
      </c>
      <c r="D170" s="174"/>
      <c r="E170" s="195"/>
      <c r="F170" s="264"/>
      <c r="G170" s="263"/>
    </row>
    <row r="171" spans="2:7" ht="18.5">
      <c r="B171" s="196"/>
      <c r="C171" s="204" t="s">
        <v>181</v>
      </c>
      <c r="D171" s="205" t="s">
        <v>182</v>
      </c>
      <c r="E171" s="206">
        <v>5</v>
      </c>
      <c r="F171" s="261"/>
      <c r="G171" s="261">
        <f>F171*E171</f>
        <v>0</v>
      </c>
    </row>
    <row r="172" spans="2:7">
      <c r="B172" s="207">
        <v>3.2</v>
      </c>
      <c r="C172" s="203" t="s">
        <v>183</v>
      </c>
      <c r="D172" s="174"/>
      <c r="E172" s="195"/>
      <c r="F172" s="264"/>
      <c r="G172" s="265"/>
    </row>
    <row r="173" spans="2:7" ht="78">
      <c r="B173" s="187"/>
      <c r="C173" s="208" t="s">
        <v>184</v>
      </c>
      <c r="D173" s="174"/>
      <c r="E173" s="195"/>
      <c r="F173" s="264"/>
      <c r="G173" s="263"/>
    </row>
    <row r="174" spans="2:7" ht="16.25" customHeight="1">
      <c r="B174" s="196"/>
      <c r="C174" s="204" t="s">
        <v>181</v>
      </c>
      <c r="D174" s="205" t="s">
        <v>182</v>
      </c>
      <c r="E174" s="206">
        <v>2</v>
      </c>
      <c r="F174" s="261"/>
      <c r="G174" s="261">
        <f>F174*E174</f>
        <v>0</v>
      </c>
    </row>
    <row r="175" spans="2:7">
      <c r="B175" s="181"/>
      <c r="C175" s="182" t="s">
        <v>185</v>
      </c>
      <c r="D175" s="183"/>
      <c r="E175" s="184"/>
      <c r="F175" s="269"/>
      <c r="G175" s="268"/>
    </row>
    <row r="176" spans="2:7" ht="14">
      <c r="B176" s="209"/>
      <c r="C176" s="210" t="s">
        <v>186</v>
      </c>
      <c r="D176" s="174"/>
      <c r="E176" s="174"/>
      <c r="F176" s="267"/>
      <c r="G176" s="267"/>
    </row>
    <row r="177" spans="2:7" ht="351">
      <c r="B177" s="211"/>
      <c r="C177" s="212" t="s">
        <v>748</v>
      </c>
      <c r="D177" s="213"/>
      <c r="E177" s="213"/>
      <c r="F177" s="266"/>
      <c r="G177" s="266"/>
    </row>
    <row r="178" spans="2:7">
      <c r="B178" s="207">
        <v>4.0999999999999996</v>
      </c>
      <c r="C178" s="215" t="s">
        <v>187</v>
      </c>
      <c r="D178" s="174"/>
      <c r="E178" s="195"/>
      <c r="F178" s="264"/>
      <c r="G178" s="270"/>
    </row>
    <row r="179" spans="2:7" ht="39">
      <c r="B179" s="187"/>
      <c r="C179" s="103" t="s">
        <v>188</v>
      </c>
      <c r="D179" s="174"/>
      <c r="E179" s="195"/>
      <c r="F179" s="264"/>
      <c r="G179" s="263"/>
    </row>
    <row r="180" spans="2:7" ht="16.25" customHeight="1">
      <c r="B180" s="196"/>
      <c r="C180" s="216" t="s">
        <v>189</v>
      </c>
      <c r="D180" s="217" t="s">
        <v>182</v>
      </c>
      <c r="E180" s="218">
        <v>3</v>
      </c>
      <c r="F180" s="262"/>
      <c r="G180" s="261">
        <f>F180*E180</f>
        <v>0</v>
      </c>
    </row>
    <row r="181" spans="2:7">
      <c r="B181" s="207">
        <v>4.2</v>
      </c>
      <c r="C181" s="220" t="s">
        <v>190</v>
      </c>
      <c r="D181" s="174"/>
      <c r="E181" s="195"/>
      <c r="F181" s="264"/>
      <c r="G181" s="265"/>
    </row>
    <row r="182" spans="2:7" ht="39">
      <c r="B182" s="187"/>
      <c r="C182" s="194" t="s">
        <v>191</v>
      </c>
      <c r="D182" s="174"/>
      <c r="E182" s="195"/>
      <c r="F182" s="264"/>
      <c r="G182" s="263"/>
    </row>
    <row r="183" spans="2:7" ht="18" customHeight="1">
      <c r="B183" s="196"/>
      <c r="C183" s="1" t="s">
        <v>189</v>
      </c>
      <c r="D183" s="221" t="s">
        <v>182</v>
      </c>
      <c r="E183" s="218">
        <v>1</v>
      </c>
      <c r="F183" s="261"/>
      <c r="G183" s="261">
        <f>F183*E183</f>
        <v>0</v>
      </c>
    </row>
    <row r="184" spans="2:7">
      <c r="B184" s="207">
        <v>4.3</v>
      </c>
      <c r="C184" s="220" t="s">
        <v>192</v>
      </c>
      <c r="D184" s="174"/>
      <c r="E184" s="195"/>
      <c r="F184" s="264"/>
      <c r="G184" s="265"/>
    </row>
    <row r="185" spans="2:7" ht="195">
      <c r="B185" s="187"/>
      <c r="C185" s="222" t="s">
        <v>193</v>
      </c>
      <c r="D185" s="174"/>
      <c r="E185" s="195"/>
      <c r="F185" s="264"/>
      <c r="G185" s="263"/>
    </row>
    <row r="186" spans="2:7" ht="18.5">
      <c r="B186" s="196"/>
      <c r="C186" s="204" t="s">
        <v>194</v>
      </c>
      <c r="D186" s="223" t="s">
        <v>182</v>
      </c>
      <c r="E186" s="206">
        <v>3</v>
      </c>
      <c r="F186" s="261"/>
      <c r="G186" s="261">
        <f>F186*E186</f>
        <v>0</v>
      </c>
    </row>
    <row r="187" spans="2:7">
      <c r="B187" s="207">
        <v>4.4000000000000004</v>
      </c>
      <c r="C187" s="220" t="s">
        <v>195</v>
      </c>
      <c r="D187" s="174"/>
      <c r="E187" s="195"/>
      <c r="F187" s="264"/>
      <c r="G187" s="270"/>
    </row>
    <row r="188" spans="2:7" ht="138" customHeight="1">
      <c r="B188" s="187"/>
      <c r="C188" s="222" t="s">
        <v>196</v>
      </c>
      <c r="D188" s="174"/>
      <c r="E188" s="195"/>
      <c r="F188" s="264"/>
      <c r="G188" s="263"/>
    </row>
    <row r="189" spans="2:7" ht="18.5">
      <c r="B189" s="196"/>
      <c r="C189" s="224" t="s">
        <v>197</v>
      </c>
      <c r="D189" s="218" t="s">
        <v>198</v>
      </c>
      <c r="E189" s="218">
        <v>3</v>
      </c>
      <c r="F189" s="261"/>
      <c r="G189" s="261">
        <f>F189*E189</f>
        <v>0</v>
      </c>
    </row>
    <row r="190" spans="2:7" ht="19.25" customHeight="1">
      <c r="B190" s="181"/>
      <c r="C190" s="182" t="s">
        <v>199</v>
      </c>
      <c r="D190" s="183"/>
      <c r="E190" s="184"/>
      <c r="F190" s="269"/>
      <c r="G190" s="268"/>
    </row>
    <row r="191" spans="2:7" ht="14">
      <c r="B191" s="209"/>
      <c r="C191" s="210" t="s">
        <v>186</v>
      </c>
      <c r="D191" s="174"/>
      <c r="E191" s="174"/>
      <c r="F191" s="267"/>
      <c r="G191" s="267"/>
    </row>
    <row r="192" spans="2:7" ht="346.25" customHeight="1">
      <c r="B192" s="211"/>
      <c r="C192" s="212" t="s">
        <v>743</v>
      </c>
      <c r="D192" s="213"/>
      <c r="E192" s="213"/>
      <c r="F192" s="266"/>
      <c r="G192" s="266"/>
    </row>
    <row r="193" spans="2:7">
      <c r="B193" s="207">
        <v>5.0999999999999996</v>
      </c>
      <c r="C193" s="220" t="s">
        <v>200</v>
      </c>
      <c r="D193" s="174"/>
      <c r="E193" s="195"/>
      <c r="F193" s="264"/>
      <c r="G193" s="265"/>
    </row>
    <row r="194" spans="2:7" ht="143">
      <c r="B194" s="187"/>
      <c r="C194" s="194" t="s">
        <v>201</v>
      </c>
      <c r="D194" s="174"/>
      <c r="E194" s="225"/>
      <c r="F194" s="264"/>
      <c r="G194" s="263"/>
    </row>
    <row r="195" spans="2:7" ht="18.5">
      <c r="B195" s="196"/>
      <c r="C195" s="226" t="s">
        <v>202</v>
      </c>
      <c r="D195" s="205" t="s">
        <v>182</v>
      </c>
      <c r="E195" s="206">
        <v>46</v>
      </c>
      <c r="F195" s="262"/>
      <c r="G195" s="261">
        <f>F195*E195</f>
        <v>0</v>
      </c>
    </row>
    <row r="196" spans="2:7">
      <c r="B196" s="181"/>
      <c r="C196" s="227" t="s">
        <v>203</v>
      </c>
      <c r="D196" s="228"/>
      <c r="E196" s="229"/>
      <c r="F196" s="260"/>
      <c r="G196" s="259"/>
    </row>
    <row r="197" spans="2:7" ht="19.25" customHeight="1">
      <c r="B197" s="232">
        <v>6.1</v>
      </c>
      <c r="C197" s="233" t="s">
        <v>239</v>
      </c>
      <c r="D197" s="234" t="s">
        <v>7</v>
      </c>
      <c r="E197" s="235">
        <v>1</v>
      </c>
      <c r="F197" s="258"/>
      <c r="G197" s="257">
        <f>F197*E197</f>
        <v>0</v>
      </c>
    </row>
    <row r="198" spans="2:7" ht="15">
      <c r="B198" s="856" t="s">
        <v>238</v>
      </c>
      <c r="C198" s="856"/>
      <c r="D198" s="856"/>
      <c r="E198" s="856"/>
      <c r="F198" s="856"/>
      <c r="G198" s="256">
        <f>SUM(G159:G197)</f>
        <v>0</v>
      </c>
    </row>
    <row r="199" spans="2:7" s="38" customFormat="1" ht="15">
      <c r="B199" s="48"/>
      <c r="C199" s="49" t="s">
        <v>130</v>
      </c>
      <c r="D199" s="50"/>
      <c r="E199" s="51"/>
      <c r="F199" s="52"/>
      <c r="G199" s="114"/>
    </row>
    <row r="200" spans="2:7" ht="25.75" customHeight="1">
      <c r="B200" s="63"/>
      <c r="C200" s="69" t="s">
        <v>133</v>
      </c>
      <c r="D200" s="127"/>
      <c r="E200" s="128"/>
      <c r="F200" s="255"/>
      <c r="G200" s="254"/>
    </row>
    <row r="201" spans="2:7" ht="14">
      <c r="B201" s="77">
        <v>1</v>
      </c>
      <c r="C201" s="146" t="s">
        <v>134</v>
      </c>
      <c r="D201" s="122"/>
      <c r="E201" s="122"/>
      <c r="F201" s="251"/>
      <c r="G201" s="251"/>
    </row>
    <row r="202" spans="2:7" ht="280.25" customHeight="1">
      <c r="B202" s="72"/>
      <c r="C202" s="134" t="s">
        <v>237</v>
      </c>
      <c r="D202" s="135"/>
      <c r="E202" s="136"/>
      <c r="F202" s="252"/>
      <c r="G202" s="252"/>
    </row>
    <row r="203" spans="2:7" ht="17.399999999999999" customHeight="1">
      <c r="B203" s="121"/>
      <c r="C203" s="137" t="s">
        <v>136</v>
      </c>
      <c r="D203" s="138"/>
      <c r="E203" s="139"/>
      <c r="F203" s="252"/>
      <c r="G203" s="252"/>
    </row>
    <row r="204" spans="2:7">
      <c r="B204" s="72"/>
      <c r="C204" s="147" t="s">
        <v>137</v>
      </c>
      <c r="D204" s="138" t="s">
        <v>138</v>
      </c>
      <c r="E204" s="139">
        <v>211</v>
      </c>
      <c r="F204" s="248"/>
      <c r="G204" s="247">
        <f>F204*E204</f>
        <v>0</v>
      </c>
    </row>
    <row r="205" spans="2:7" ht="198.65" customHeight="1">
      <c r="B205" s="253" t="s">
        <v>139</v>
      </c>
      <c r="C205" s="134" t="s">
        <v>140</v>
      </c>
      <c r="D205" s="135"/>
      <c r="E205" s="136"/>
      <c r="F205" s="252"/>
      <c r="G205" s="252"/>
    </row>
    <row r="206" spans="2:7" ht="14">
      <c r="B206" s="77"/>
      <c r="C206" s="147" t="s">
        <v>141</v>
      </c>
      <c r="D206" s="138" t="s">
        <v>142</v>
      </c>
      <c r="E206" s="139">
        <v>69</v>
      </c>
      <c r="F206" s="251"/>
      <c r="G206" s="251">
        <f>F206*E206</f>
        <v>0</v>
      </c>
    </row>
    <row r="207" spans="2:7" ht="27" customHeight="1">
      <c r="B207" s="125">
        <v>2</v>
      </c>
      <c r="C207" s="146" t="s">
        <v>236</v>
      </c>
      <c r="D207" s="135"/>
      <c r="E207" s="136"/>
      <c r="F207" s="250"/>
      <c r="G207" s="250"/>
    </row>
    <row r="208" spans="2:7" ht="168">
      <c r="B208" s="125"/>
      <c r="C208" s="134" t="s">
        <v>235</v>
      </c>
      <c r="D208" s="135"/>
      <c r="E208" s="136"/>
      <c r="F208" s="249"/>
      <c r="G208" s="247"/>
    </row>
    <row r="209" spans="2:7" ht="21" customHeight="1">
      <c r="B209" s="857"/>
      <c r="C209" s="137" t="s">
        <v>234</v>
      </c>
      <c r="D209" s="138"/>
      <c r="E209" s="139"/>
      <c r="F209" s="249"/>
      <c r="G209" s="247"/>
    </row>
    <row r="210" spans="2:7">
      <c r="B210" s="858"/>
      <c r="C210" s="147" t="s">
        <v>137</v>
      </c>
      <c r="D210" s="138" t="s">
        <v>138</v>
      </c>
      <c r="E210" s="139">
        <v>61</v>
      </c>
      <c r="F210" s="248"/>
      <c r="G210" s="247">
        <f>F210*E210</f>
        <v>0</v>
      </c>
    </row>
    <row r="211" spans="2:7" ht="30" customHeight="1">
      <c r="B211" s="246">
        <v>3</v>
      </c>
      <c r="C211" s="69" t="s">
        <v>143</v>
      </c>
      <c r="D211" s="69"/>
      <c r="E211" s="69"/>
      <c r="F211" s="109"/>
      <c r="G211" s="109"/>
    </row>
    <row r="212" spans="2:7" ht="14">
      <c r="B212" s="245"/>
      <c r="C212" s="146" t="s">
        <v>144</v>
      </c>
      <c r="D212" s="135"/>
      <c r="E212" s="244"/>
      <c r="F212" s="110"/>
      <c r="G212" s="110"/>
    </row>
    <row r="213" spans="2:7" ht="14">
      <c r="B213" s="859" t="s">
        <v>233</v>
      </c>
      <c r="C213" s="134" t="s">
        <v>232</v>
      </c>
      <c r="D213" s="135"/>
      <c r="E213" s="136"/>
      <c r="F213" s="110"/>
      <c r="G213" s="110"/>
    </row>
    <row r="214" spans="2:7" ht="71">
      <c r="B214" s="859"/>
      <c r="C214" s="134" t="s">
        <v>231</v>
      </c>
      <c r="D214" s="135"/>
      <c r="E214" s="136"/>
      <c r="F214" s="110"/>
      <c r="G214" s="110"/>
    </row>
    <row r="215" spans="2:7" ht="14">
      <c r="B215" s="859"/>
      <c r="C215" s="147" t="s">
        <v>147</v>
      </c>
      <c r="D215" s="148" t="s">
        <v>9</v>
      </c>
      <c r="E215" s="139">
        <v>22</v>
      </c>
      <c r="F215" s="110"/>
      <c r="G215" s="110">
        <f>F215*E215</f>
        <v>0</v>
      </c>
    </row>
    <row r="216" spans="2:7" ht="14">
      <c r="B216" s="859"/>
      <c r="C216" s="134" t="s">
        <v>230</v>
      </c>
      <c r="D216" s="135"/>
      <c r="E216" s="136"/>
      <c r="F216" s="110"/>
      <c r="G216" s="110"/>
    </row>
    <row r="217" spans="2:7" ht="71">
      <c r="B217" s="859"/>
      <c r="C217" s="134" t="s">
        <v>229</v>
      </c>
      <c r="D217" s="135"/>
      <c r="E217" s="136"/>
      <c r="F217" s="110"/>
      <c r="G217" s="110"/>
    </row>
    <row r="218" spans="2:7" ht="14">
      <c r="B218" s="859"/>
      <c r="C218" s="147" t="s">
        <v>147</v>
      </c>
      <c r="D218" s="148" t="s">
        <v>9</v>
      </c>
      <c r="E218" s="139">
        <v>11</v>
      </c>
      <c r="F218" s="110"/>
      <c r="G218" s="110">
        <f>F218*E218</f>
        <v>0</v>
      </c>
    </row>
    <row r="219" spans="2:7" ht="14">
      <c r="B219" s="859"/>
      <c r="C219" s="134" t="s">
        <v>228</v>
      </c>
      <c r="D219" s="135"/>
      <c r="E219" s="136"/>
      <c r="F219" s="110"/>
      <c r="G219" s="110"/>
    </row>
    <row r="220" spans="2:7" ht="71">
      <c r="B220" s="859"/>
      <c r="C220" s="134" t="s">
        <v>227</v>
      </c>
      <c r="D220" s="135"/>
      <c r="E220" s="136"/>
      <c r="F220" s="110"/>
      <c r="G220" s="110"/>
    </row>
    <row r="221" spans="2:7" ht="14">
      <c r="B221" s="859"/>
      <c r="C221" s="147" t="s">
        <v>147</v>
      </c>
      <c r="D221" s="148" t="s">
        <v>9</v>
      </c>
      <c r="E221" s="139">
        <v>1</v>
      </c>
      <c r="F221" s="110"/>
      <c r="G221" s="110">
        <f>F221*E221</f>
        <v>0</v>
      </c>
    </row>
    <row r="222" spans="2:7" ht="14">
      <c r="B222" s="859"/>
      <c r="C222" s="134" t="s">
        <v>226</v>
      </c>
      <c r="D222" s="135"/>
      <c r="E222" s="136"/>
      <c r="F222" s="110"/>
      <c r="G222" s="110"/>
    </row>
    <row r="223" spans="2:7" ht="71">
      <c r="B223" s="859"/>
      <c r="C223" s="134" t="s">
        <v>225</v>
      </c>
      <c r="D223" s="135"/>
      <c r="E223" s="136"/>
      <c r="F223" s="110"/>
      <c r="G223" s="110"/>
    </row>
    <row r="224" spans="2:7" ht="14">
      <c r="B224" s="859"/>
      <c r="C224" s="147" t="s">
        <v>147</v>
      </c>
      <c r="D224" s="148" t="s">
        <v>9</v>
      </c>
      <c r="E224" s="139">
        <v>1</v>
      </c>
      <c r="F224" s="110"/>
      <c r="G224" s="110">
        <f>F224*E224</f>
        <v>0</v>
      </c>
    </row>
    <row r="225" spans="2:7" ht="14">
      <c r="B225" s="859"/>
      <c r="C225" s="134" t="s">
        <v>224</v>
      </c>
      <c r="D225" s="135"/>
      <c r="E225" s="136"/>
      <c r="F225" s="110"/>
      <c r="G225" s="110"/>
    </row>
    <row r="226" spans="2:7" ht="70.5">
      <c r="B226" s="859"/>
      <c r="C226" s="134" t="s">
        <v>223</v>
      </c>
      <c r="D226" s="135"/>
      <c r="E226" s="136"/>
      <c r="F226" s="110"/>
      <c r="G226" s="110"/>
    </row>
    <row r="227" spans="2:7" ht="14">
      <c r="B227" s="859"/>
      <c r="C227" s="140" t="s">
        <v>222</v>
      </c>
      <c r="D227" s="148" t="s">
        <v>9</v>
      </c>
      <c r="E227" s="139">
        <v>3</v>
      </c>
      <c r="F227" s="110"/>
      <c r="G227" s="110">
        <f>F227*E227</f>
        <v>0</v>
      </c>
    </row>
    <row r="228" spans="2:7" ht="14">
      <c r="B228" s="859"/>
      <c r="C228" s="134" t="s">
        <v>221</v>
      </c>
      <c r="D228" s="135"/>
      <c r="E228" s="136"/>
      <c r="F228" s="110"/>
      <c r="G228" s="110"/>
    </row>
    <row r="229" spans="2:7" ht="84.5">
      <c r="B229" s="859"/>
      <c r="C229" s="134" t="s">
        <v>220</v>
      </c>
      <c r="D229" s="135"/>
      <c r="E229" s="136"/>
      <c r="F229" s="110"/>
      <c r="G229" s="110"/>
    </row>
    <row r="230" spans="2:7" ht="14">
      <c r="B230" s="859"/>
      <c r="C230" s="147" t="s">
        <v>147</v>
      </c>
      <c r="D230" s="148" t="s">
        <v>9</v>
      </c>
      <c r="E230" s="139">
        <v>1</v>
      </c>
      <c r="F230" s="110"/>
      <c r="G230" s="110">
        <f>F230*E230</f>
        <v>0</v>
      </c>
    </row>
    <row r="231" spans="2:7" ht="14">
      <c r="B231" s="859"/>
      <c r="C231" s="146" t="s">
        <v>161</v>
      </c>
      <c r="D231" s="135"/>
      <c r="E231" s="136"/>
      <c r="F231" s="110"/>
      <c r="G231" s="110"/>
    </row>
    <row r="232" spans="2:7" ht="84">
      <c r="B232" s="859"/>
      <c r="C232" s="134" t="s">
        <v>219</v>
      </c>
      <c r="D232" s="148"/>
      <c r="E232" s="139"/>
      <c r="F232" s="110"/>
      <c r="G232" s="110"/>
    </row>
    <row r="233" spans="2:7" ht="14">
      <c r="B233" s="859"/>
      <c r="C233" s="149" t="s">
        <v>163</v>
      </c>
      <c r="D233" s="135"/>
      <c r="E233" s="136"/>
      <c r="F233" s="110"/>
      <c r="G233" s="110"/>
    </row>
    <row r="234" spans="2:7" ht="14">
      <c r="B234" s="859"/>
      <c r="C234" s="139" t="s">
        <v>164</v>
      </c>
      <c r="D234" s="148" t="s">
        <v>142</v>
      </c>
      <c r="E234" s="139">
        <v>225</v>
      </c>
      <c r="F234" s="110"/>
      <c r="G234" s="110">
        <f>F234*E234</f>
        <v>0</v>
      </c>
    </row>
    <row r="235" spans="2:7" ht="28">
      <c r="B235" s="859"/>
      <c r="C235" s="134" t="s">
        <v>165</v>
      </c>
      <c r="D235" s="148"/>
      <c r="E235" s="139"/>
      <c r="F235" s="110"/>
      <c r="G235" s="110"/>
    </row>
    <row r="236" spans="2:7" ht="14">
      <c r="B236" s="859"/>
      <c r="C236" s="149" t="s">
        <v>163</v>
      </c>
      <c r="D236" s="135"/>
      <c r="E236" s="136"/>
      <c r="F236" s="110"/>
      <c r="G236" s="110"/>
    </row>
    <row r="237" spans="2:7" ht="14">
      <c r="B237" s="859"/>
      <c r="C237" s="150" t="s">
        <v>164</v>
      </c>
      <c r="D237" s="148" t="s">
        <v>142</v>
      </c>
      <c r="E237" s="139">
        <v>225</v>
      </c>
      <c r="F237" s="110"/>
      <c r="G237" s="110">
        <f>F237*E237</f>
        <v>0</v>
      </c>
    </row>
    <row r="238" spans="2:7" ht="14">
      <c r="B238" s="780" t="s">
        <v>218</v>
      </c>
      <c r="C238" s="146" t="s">
        <v>217</v>
      </c>
      <c r="D238" s="135"/>
      <c r="E238" s="136"/>
      <c r="F238" s="110"/>
      <c r="G238" s="110"/>
    </row>
    <row r="239" spans="2:7" ht="56">
      <c r="B239" s="781"/>
      <c r="C239" s="134" t="s">
        <v>216</v>
      </c>
      <c r="D239" s="148"/>
      <c r="E239" s="139"/>
      <c r="F239" s="110"/>
      <c r="G239" s="110"/>
    </row>
    <row r="240" spans="2:7" ht="14">
      <c r="B240" s="781"/>
      <c r="C240" s="149" t="s">
        <v>215</v>
      </c>
      <c r="D240" s="135"/>
      <c r="E240" s="136"/>
      <c r="F240" s="110"/>
      <c r="G240" s="110"/>
    </row>
    <row r="241" spans="1:7" ht="14">
      <c r="B241" s="781"/>
      <c r="C241" s="139" t="s">
        <v>214</v>
      </c>
      <c r="D241" s="148" t="s">
        <v>9</v>
      </c>
      <c r="E241" s="139">
        <v>22</v>
      </c>
      <c r="F241" s="110"/>
      <c r="G241" s="110">
        <f>F241*E241</f>
        <v>0</v>
      </c>
    </row>
    <row r="242" spans="1:7" ht="14">
      <c r="B242" s="781"/>
      <c r="C242" s="139" t="s">
        <v>213</v>
      </c>
      <c r="D242" s="148" t="s">
        <v>9</v>
      </c>
      <c r="E242" s="139">
        <v>11</v>
      </c>
      <c r="F242" s="110"/>
      <c r="G242" s="110">
        <f>F242*E242</f>
        <v>0</v>
      </c>
    </row>
    <row r="243" spans="1:7" ht="14">
      <c r="B243" s="781"/>
      <c r="C243" s="139" t="s">
        <v>212</v>
      </c>
      <c r="D243" s="148" t="s">
        <v>9</v>
      </c>
      <c r="E243" s="139">
        <v>1</v>
      </c>
      <c r="F243" s="110"/>
      <c r="G243" s="110">
        <f>F243*E243</f>
        <v>0</v>
      </c>
    </row>
    <row r="244" spans="1:7" ht="14">
      <c r="B244" s="781"/>
      <c r="C244" s="139" t="s">
        <v>211</v>
      </c>
      <c r="D244" s="148" t="s">
        <v>9</v>
      </c>
      <c r="E244" s="139">
        <v>1</v>
      </c>
      <c r="F244" s="110"/>
      <c r="G244" s="110">
        <f>F244*E244</f>
        <v>0</v>
      </c>
    </row>
    <row r="245" spans="1:7" ht="14">
      <c r="B245" s="782"/>
      <c r="C245" s="139" t="s">
        <v>210</v>
      </c>
      <c r="D245" s="148" t="s">
        <v>9</v>
      </c>
      <c r="E245" s="139">
        <v>3</v>
      </c>
      <c r="F245" s="110"/>
      <c r="G245" s="110">
        <f>F245*E245</f>
        <v>0</v>
      </c>
    </row>
    <row r="246" spans="1:7" ht="17.5">
      <c r="A246" s="860" t="s">
        <v>209</v>
      </c>
      <c r="B246" s="796"/>
      <c r="C246" s="796"/>
      <c r="D246" s="796"/>
      <c r="E246" s="796"/>
      <c r="F246" s="797"/>
      <c r="G246" s="243">
        <f>SUM(G200:G245)</f>
        <v>0</v>
      </c>
    </row>
  </sheetData>
  <mergeCells count="45">
    <mergeCell ref="C25:E25"/>
    <mergeCell ref="F25:G25"/>
    <mergeCell ref="C26:E26"/>
    <mergeCell ref="F26:G26"/>
    <mergeCell ref="B13:G13"/>
    <mergeCell ref="B14:G14"/>
    <mergeCell ref="C24:E24"/>
    <mergeCell ref="F24:G24"/>
    <mergeCell ref="B22:G22"/>
    <mergeCell ref="C23:E23"/>
    <mergeCell ref="F23:G23"/>
    <mergeCell ref="D15:G15"/>
    <mergeCell ref="D16:G16"/>
    <mergeCell ref="D17:G17"/>
    <mergeCell ref="D18:G18"/>
    <mergeCell ref="D19:G19"/>
    <mergeCell ref="B198:F198"/>
    <mergeCell ref="B209:B210"/>
    <mergeCell ref="B213:B237"/>
    <mergeCell ref="B238:B245"/>
    <mergeCell ref="A246:F246"/>
    <mergeCell ref="B6:C6"/>
    <mergeCell ref="D6:G6"/>
    <mergeCell ref="B7:C7"/>
    <mergeCell ref="D7:G7"/>
    <mergeCell ref="F11:F12"/>
    <mergeCell ref="G11:G12"/>
    <mergeCell ref="B12:D12"/>
    <mergeCell ref="B8:F8"/>
    <mergeCell ref="B9:D10"/>
    <mergeCell ref="B11:D11"/>
    <mergeCell ref="B1:G1"/>
    <mergeCell ref="B2:G2"/>
    <mergeCell ref="B3:G3"/>
    <mergeCell ref="B4:G4"/>
    <mergeCell ref="B5:C5"/>
    <mergeCell ref="D5:G5"/>
    <mergeCell ref="B157:F157"/>
    <mergeCell ref="B31:G31"/>
    <mergeCell ref="B27:E27"/>
    <mergeCell ref="F27:G27"/>
    <mergeCell ref="B28:E28"/>
    <mergeCell ref="F28:G28"/>
    <mergeCell ref="B29:E29"/>
    <mergeCell ref="F29:G29"/>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2" manualBreakCount="2">
    <brk id="29" min="1" max="6" man="1"/>
    <brk id="46" min="1"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2"/>
  <sheetViews>
    <sheetView view="pageBreakPreview" zoomScaleNormal="100" zoomScaleSheetLayoutView="100" workbookViewId="0">
      <selection activeCell="C72" sqref="C72"/>
    </sheetView>
  </sheetViews>
  <sheetFormatPr baseColWidth="10" defaultColWidth="11.453125" defaultRowHeight="15.5"/>
  <cols>
    <col min="1" max="1" width="11.453125" style="13"/>
    <col min="2" max="2" width="6.54296875" style="366" customWidth="1"/>
    <col min="3" max="3" width="62.36328125" style="365" customWidth="1"/>
    <col min="4" max="4" width="3.90625" style="364" customWidth="1"/>
    <col min="5" max="5" width="6.54296875" style="363" customWidth="1"/>
    <col min="6" max="6" width="20.453125" style="362" customWidth="1"/>
    <col min="7" max="7" width="24.36328125" style="361" bestFit="1" customWidth="1"/>
    <col min="8" max="16384" width="11.453125" style="13"/>
  </cols>
  <sheetData>
    <row r="1" spans="1:8" s="29" customFormat="1" ht="39" customHeight="1">
      <c r="A1" s="28"/>
      <c r="B1" s="830" t="s">
        <v>79</v>
      </c>
      <c r="C1" s="831"/>
      <c r="D1" s="831"/>
      <c r="E1" s="831"/>
      <c r="F1" s="831"/>
      <c r="G1" s="832"/>
    </row>
    <row r="2" spans="1:8" s="29" customFormat="1" ht="108" customHeight="1">
      <c r="A2" s="30"/>
      <c r="B2" s="833" t="s">
        <v>571</v>
      </c>
      <c r="C2" s="756"/>
      <c r="D2" s="756"/>
      <c r="E2" s="756"/>
      <c r="F2" s="756"/>
      <c r="G2" s="834"/>
    </row>
    <row r="3" spans="1:8" s="29" customFormat="1" ht="129.65" customHeight="1">
      <c r="A3" s="30"/>
      <c r="B3" s="833" t="s">
        <v>307</v>
      </c>
      <c r="C3" s="756"/>
      <c r="D3" s="756"/>
      <c r="E3" s="756"/>
      <c r="F3" s="756"/>
      <c r="G3" s="834"/>
    </row>
    <row r="4" spans="1:8" s="29" customFormat="1" ht="35.9" customHeight="1">
      <c r="A4" s="30"/>
      <c r="B4" s="835"/>
      <c r="C4" s="759"/>
      <c r="D4" s="759"/>
      <c r="E4" s="759"/>
      <c r="F4" s="759"/>
      <c r="G4" s="836"/>
    </row>
    <row r="5" spans="1:8" s="29" customFormat="1" ht="54.65" customHeight="1">
      <c r="A5" s="30"/>
      <c r="B5" s="850" t="s">
        <v>21</v>
      </c>
      <c r="C5" s="762"/>
      <c r="D5" s="763" t="s">
        <v>22</v>
      </c>
      <c r="E5" s="763"/>
      <c r="F5" s="763"/>
      <c r="G5" s="837"/>
    </row>
    <row r="6" spans="1:8" s="29" customFormat="1" ht="77" customHeight="1">
      <c r="A6" s="30"/>
      <c r="B6" s="850" t="s">
        <v>23</v>
      </c>
      <c r="C6" s="762"/>
      <c r="D6" s="765"/>
      <c r="E6" s="765"/>
      <c r="F6" s="765"/>
      <c r="G6" s="817"/>
    </row>
    <row r="7" spans="1:8" s="29" customFormat="1" ht="52.4" customHeight="1">
      <c r="A7" s="30"/>
      <c r="B7" s="785" t="s">
        <v>25</v>
      </c>
      <c r="C7" s="883"/>
      <c r="D7" s="786"/>
      <c r="E7" s="786"/>
      <c r="F7" s="786"/>
      <c r="G7" s="787"/>
    </row>
    <row r="8" spans="1:8" s="29" customFormat="1" ht="52.65" customHeight="1">
      <c r="A8" s="30"/>
      <c r="B8" s="880" t="s">
        <v>26</v>
      </c>
      <c r="C8" s="880"/>
      <c r="D8" s="880"/>
      <c r="E8" s="880"/>
      <c r="F8" s="880"/>
      <c r="G8" s="472" t="s">
        <v>45</v>
      </c>
    </row>
    <row r="9" spans="1:8" s="29" customFormat="1" ht="27" customHeight="1">
      <c r="A9" s="30"/>
      <c r="B9" s="877"/>
      <c r="C9" s="881"/>
      <c r="D9" s="881"/>
      <c r="E9" s="470" t="s">
        <v>27</v>
      </c>
      <c r="F9" s="473" t="s">
        <v>28</v>
      </c>
      <c r="G9" s="472" t="s">
        <v>29</v>
      </c>
    </row>
    <row r="10" spans="1:8" s="29" customFormat="1" ht="13.25" customHeight="1">
      <c r="A10" s="30"/>
      <c r="B10" s="881"/>
      <c r="C10" s="881"/>
      <c r="D10" s="881"/>
      <c r="E10" s="470" t="s">
        <v>20</v>
      </c>
      <c r="F10" s="470" t="s">
        <v>44</v>
      </c>
      <c r="G10" s="471"/>
      <c r="H10" s="34"/>
    </row>
    <row r="11" spans="1:8" s="34" customFormat="1" ht="13.25" customHeight="1">
      <c r="A11" s="30"/>
      <c r="B11" s="875" t="s">
        <v>30</v>
      </c>
      <c r="C11" s="882"/>
      <c r="D11" s="882"/>
      <c r="E11" s="470" t="s">
        <v>31</v>
      </c>
      <c r="F11" s="877" t="s">
        <v>306</v>
      </c>
      <c r="G11" s="884" t="s">
        <v>32</v>
      </c>
    </row>
    <row r="12" spans="1:8" s="29" customFormat="1" ht="38" customHeight="1">
      <c r="A12" s="30"/>
      <c r="B12" s="866" t="s">
        <v>33</v>
      </c>
      <c r="C12" s="867"/>
      <c r="D12" s="867"/>
      <c r="E12" s="469">
        <v>23314</v>
      </c>
      <c r="F12" s="881"/>
      <c r="G12" s="884"/>
    </row>
    <row r="13" spans="1:8" s="29" customFormat="1" ht="14.4" customHeight="1">
      <c r="A13" s="30"/>
      <c r="B13" s="875" t="s">
        <v>34</v>
      </c>
      <c r="C13" s="875"/>
      <c r="D13" s="875"/>
      <c r="E13" s="875"/>
      <c r="F13" s="875"/>
      <c r="G13" s="875"/>
    </row>
    <row r="14" spans="1:8" s="29" customFormat="1" ht="21.75" customHeight="1">
      <c r="A14" s="30"/>
      <c r="B14" s="876" t="s">
        <v>80</v>
      </c>
      <c r="C14" s="876"/>
      <c r="D14" s="876"/>
      <c r="E14" s="876"/>
      <c r="F14" s="876"/>
      <c r="G14" s="876"/>
    </row>
    <row r="15" spans="1:8" s="29" customFormat="1" ht="13.25" customHeight="1">
      <c r="A15" s="30"/>
      <c r="B15" s="468" t="s">
        <v>35</v>
      </c>
      <c r="C15" s="468" t="s">
        <v>36</v>
      </c>
      <c r="D15" s="877" t="s">
        <v>37</v>
      </c>
      <c r="E15" s="877"/>
      <c r="F15" s="877"/>
      <c r="G15" s="877"/>
    </row>
    <row r="16" spans="1:8" s="29" customFormat="1" ht="13.4" customHeight="1">
      <c r="A16" s="30"/>
      <c r="B16" s="467"/>
      <c r="C16" s="466" t="s">
        <v>38</v>
      </c>
      <c r="D16" s="878" t="s">
        <v>39</v>
      </c>
      <c r="E16" s="878"/>
      <c r="F16" s="878"/>
      <c r="G16" s="878"/>
    </row>
    <row r="17" spans="1:11" s="29" customFormat="1" ht="13.4" customHeight="1">
      <c r="A17" s="30"/>
      <c r="B17" s="467"/>
      <c r="C17" s="466"/>
      <c r="D17" s="879"/>
      <c r="E17" s="874"/>
      <c r="F17" s="874"/>
      <c r="G17" s="874"/>
    </row>
    <row r="18" spans="1:11" s="29" customFormat="1" ht="13.4" customHeight="1">
      <c r="A18" s="30"/>
      <c r="B18" s="465"/>
      <c r="C18" s="464"/>
      <c r="D18" s="874"/>
      <c r="E18" s="874"/>
      <c r="F18" s="874"/>
      <c r="G18" s="874"/>
    </row>
    <row r="19" spans="1:11" s="29" customFormat="1" ht="12.9" customHeight="1">
      <c r="A19" s="30"/>
      <c r="B19" s="465"/>
      <c r="C19" s="464"/>
      <c r="D19" s="874"/>
      <c r="E19" s="874"/>
      <c r="F19" s="874"/>
      <c r="G19" s="874"/>
    </row>
    <row r="20" spans="1:11" s="29" customFormat="1" ht="13.4" customHeight="1">
      <c r="A20" s="30"/>
      <c r="B20" s="463"/>
      <c r="C20" s="462"/>
      <c r="D20" s="874"/>
      <c r="E20" s="874"/>
      <c r="F20" s="874"/>
      <c r="G20" s="874"/>
      <c r="H20" s="38"/>
      <c r="I20" s="38"/>
      <c r="J20" s="38"/>
      <c r="K20" s="38"/>
    </row>
    <row r="21" spans="1:11" s="38" customFormat="1" ht="14">
      <c r="A21" s="30"/>
      <c r="B21" s="89"/>
      <c r="D21" s="90"/>
      <c r="G21" s="457"/>
    </row>
    <row r="22" spans="1:11" s="38" customFormat="1" ht="17.5">
      <c r="A22" s="30"/>
      <c r="B22" s="791" t="s">
        <v>40</v>
      </c>
      <c r="C22" s="792"/>
      <c r="D22" s="792"/>
      <c r="E22" s="792"/>
      <c r="F22" s="792"/>
      <c r="G22" s="793"/>
    </row>
    <row r="23" spans="1:11" s="38" customFormat="1" ht="15.65" customHeight="1">
      <c r="A23" s="30"/>
      <c r="B23" s="461" t="s">
        <v>0</v>
      </c>
      <c r="C23" s="861" t="s">
        <v>41</v>
      </c>
      <c r="D23" s="862"/>
      <c r="E23" s="863"/>
      <c r="F23" s="864" t="s">
        <v>42</v>
      </c>
      <c r="G23" s="865"/>
    </row>
    <row r="24" spans="1:11" s="38" customFormat="1" ht="15.65" customHeight="1">
      <c r="A24" s="650"/>
      <c r="B24" s="40"/>
      <c r="C24" s="747" t="s">
        <v>573</v>
      </c>
      <c r="D24" s="747"/>
      <c r="E24" s="747"/>
      <c r="F24" s="745">
        <f>G150</f>
        <v>0</v>
      </c>
      <c r="G24" s="838"/>
    </row>
    <row r="25" spans="1:11" s="38" customFormat="1" ht="15.65" customHeight="1">
      <c r="A25" s="650"/>
      <c r="B25" s="40"/>
      <c r="C25" s="747" t="s">
        <v>574</v>
      </c>
      <c r="D25" s="747"/>
      <c r="E25" s="747"/>
      <c r="F25" s="745">
        <f>G191</f>
        <v>0</v>
      </c>
      <c r="G25" s="838"/>
    </row>
    <row r="26" spans="1:11" s="38" customFormat="1" ht="14">
      <c r="B26" s="40"/>
      <c r="C26" s="747" t="s">
        <v>575</v>
      </c>
      <c r="D26" s="747"/>
      <c r="E26" s="747"/>
      <c r="F26" s="745">
        <f>G212</f>
        <v>0</v>
      </c>
      <c r="G26" s="838"/>
    </row>
    <row r="27" spans="1:11" s="38" customFormat="1" ht="14.4" customHeight="1">
      <c r="B27" s="839" t="s">
        <v>127</v>
      </c>
      <c r="C27" s="840"/>
      <c r="D27" s="840"/>
      <c r="E27" s="841"/>
      <c r="F27" s="736">
        <f>SUM(G24:G26)</f>
        <v>0</v>
      </c>
      <c r="G27" s="736"/>
    </row>
    <row r="28" spans="1:11" s="38" customFormat="1" ht="14.4" customHeight="1">
      <c r="B28" s="839" t="s">
        <v>128</v>
      </c>
      <c r="C28" s="840"/>
      <c r="D28" s="840"/>
      <c r="E28" s="841"/>
      <c r="F28" s="736">
        <f>F27*0.1</f>
        <v>0</v>
      </c>
      <c r="G28" s="736"/>
    </row>
    <row r="29" spans="1:11" s="38" customFormat="1" ht="14.4" customHeight="1">
      <c r="B29" s="843" t="s">
        <v>43</v>
      </c>
      <c r="C29" s="844"/>
      <c r="D29" s="844"/>
      <c r="E29" s="845"/>
      <c r="F29" s="885">
        <f>F28+F27</f>
        <v>0</v>
      </c>
      <c r="G29" s="885"/>
    </row>
    <row r="30" spans="1:11" s="38" customFormat="1" ht="11.4" customHeight="1">
      <c r="B30" s="89"/>
      <c r="D30" s="90"/>
      <c r="G30" s="457"/>
    </row>
    <row r="31" spans="1:11" s="38" customFormat="1" ht="17.5">
      <c r="B31" s="778" t="s">
        <v>46</v>
      </c>
      <c r="C31" s="778"/>
      <c r="D31" s="778"/>
      <c r="E31" s="778"/>
      <c r="F31" s="778"/>
      <c r="G31" s="778"/>
    </row>
    <row r="32" spans="1:11" s="38" customFormat="1" ht="15.65" customHeight="1">
      <c r="B32" s="41" t="s">
        <v>0</v>
      </c>
      <c r="C32" s="42" t="s">
        <v>41</v>
      </c>
      <c r="D32" s="43" t="s">
        <v>9</v>
      </c>
      <c r="E32" s="44" t="s">
        <v>47</v>
      </c>
      <c r="F32" s="43" t="s">
        <v>48</v>
      </c>
      <c r="G32" s="460" t="s">
        <v>42</v>
      </c>
    </row>
    <row r="33" spans="1:11" s="38" customFormat="1" ht="6.65" customHeight="1">
      <c r="B33" s="459"/>
      <c r="C33" s="458"/>
      <c r="D33" s="90"/>
      <c r="G33" s="457"/>
    </row>
    <row r="34" spans="1:11" s="38" customFormat="1" ht="15">
      <c r="B34" s="352"/>
      <c r="C34" s="351" t="s">
        <v>81</v>
      </c>
      <c r="D34" s="350"/>
      <c r="E34" s="349"/>
      <c r="F34" s="348"/>
      <c r="G34" s="456"/>
    </row>
    <row r="35" spans="1:11" ht="28.5" customHeight="1">
      <c r="B35" s="60">
        <v>0</v>
      </c>
      <c r="C35" s="455" t="s">
        <v>11</v>
      </c>
      <c r="D35" s="344"/>
      <c r="E35" s="454"/>
      <c r="F35" s="342"/>
      <c r="G35" s="453"/>
    </row>
    <row r="36" spans="1:11" ht="42.75" customHeight="1">
      <c r="B36" s="71"/>
      <c r="C36" s="452" t="s">
        <v>6</v>
      </c>
      <c r="D36" s="10"/>
      <c r="E36" s="10"/>
      <c r="F36" s="10"/>
      <c r="G36" s="10"/>
    </row>
    <row r="37" spans="1:11" ht="28.75" customHeight="1">
      <c r="B37" s="71"/>
      <c r="C37" s="93" t="s">
        <v>738</v>
      </c>
      <c r="D37" s="9"/>
      <c r="E37" s="9"/>
      <c r="F37" s="9"/>
      <c r="G37" s="9"/>
    </row>
    <row r="38" spans="1:11" ht="27.75" customHeight="1">
      <c r="B38" s="71"/>
      <c r="C38" s="93" t="s">
        <v>1</v>
      </c>
      <c r="D38" s="9"/>
      <c r="E38" s="9"/>
      <c r="F38" s="9"/>
      <c r="G38" s="9"/>
    </row>
    <row r="39" spans="1:11" ht="14">
      <c r="B39" s="71"/>
      <c r="C39" s="93" t="s">
        <v>2</v>
      </c>
      <c r="D39" s="9"/>
      <c r="E39" s="9"/>
      <c r="F39" s="9"/>
      <c r="G39" s="9"/>
    </row>
    <row r="40" spans="1:11" ht="15.75" customHeight="1">
      <c r="B40" s="71"/>
      <c r="C40" s="93" t="s">
        <v>3</v>
      </c>
      <c r="D40" s="9"/>
      <c r="E40" s="9"/>
      <c r="F40" s="9"/>
      <c r="G40" s="9"/>
    </row>
    <row r="41" spans="1:11" ht="39">
      <c r="B41" s="71"/>
      <c r="C41" s="93" t="s">
        <v>736</v>
      </c>
      <c r="D41" s="9"/>
      <c r="E41" s="9"/>
      <c r="F41" s="9"/>
      <c r="G41" s="9"/>
    </row>
    <row r="42" spans="1:11" ht="39" customHeight="1">
      <c r="B42" s="71"/>
      <c r="C42" s="93" t="s">
        <v>739</v>
      </c>
      <c r="D42" s="9"/>
      <c r="E42" s="9"/>
      <c r="F42" s="9"/>
      <c r="G42" s="9"/>
    </row>
    <row r="43" spans="1:11" ht="30" customHeight="1">
      <c r="B43" s="71"/>
      <c r="C43" s="93" t="s">
        <v>740</v>
      </c>
      <c r="D43" s="9"/>
      <c r="E43" s="9"/>
      <c r="F43" s="9"/>
      <c r="G43" s="9"/>
    </row>
    <row r="44" spans="1:11" ht="27.75" customHeight="1">
      <c r="B44" s="71"/>
      <c r="C44" s="93" t="s">
        <v>4</v>
      </c>
      <c r="D44" s="9"/>
      <c r="E44" s="9"/>
      <c r="F44" s="9"/>
      <c r="G44" s="9"/>
    </row>
    <row r="45" spans="1:11" ht="14">
      <c r="B45" s="71"/>
      <c r="C45" s="94" t="s">
        <v>122</v>
      </c>
      <c r="D45" s="9"/>
      <c r="E45" s="9"/>
      <c r="F45" s="9"/>
      <c r="G45" s="9"/>
    </row>
    <row r="46" spans="1:11" ht="66" customHeight="1">
      <c r="A46" s="443"/>
      <c r="B46" s="67"/>
      <c r="C46" s="437" t="s">
        <v>741</v>
      </c>
      <c r="D46" s="8"/>
      <c r="E46" s="8"/>
      <c r="F46" s="8"/>
      <c r="G46" s="8"/>
      <c r="H46" s="443"/>
      <c r="I46" s="443"/>
      <c r="J46" s="443"/>
      <c r="K46" s="443"/>
    </row>
    <row r="47" spans="1:11" s="22" customFormat="1" ht="24.65" customHeight="1">
      <c r="A47" s="447"/>
      <c r="B47" s="428">
        <v>1</v>
      </c>
      <c r="C47" s="21" t="s">
        <v>305</v>
      </c>
      <c r="D47" s="451"/>
      <c r="E47" s="450"/>
      <c r="F47" s="449"/>
      <c r="G47" s="448"/>
      <c r="H47" s="447"/>
      <c r="I47" s="447"/>
      <c r="J47" s="447"/>
      <c r="K47" s="447"/>
    </row>
    <row r="48" spans="1:11">
      <c r="A48" s="443"/>
      <c r="B48" s="79"/>
      <c r="C48" s="94" t="s">
        <v>5</v>
      </c>
      <c r="D48" s="10"/>
      <c r="E48" s="102"/>
      <c r="F48" s="432"/>
      <c r="G48" s="291"/>
      <c r="H48" s="443"/>
      <c r="I48" s="443"/>
      <c r="J48" s="443"/>
      <c r="K48" s="443"/>
    </row>
    <row r="49" spans="1:11" ht="39">
      <c r="A49" s="443"/>
      <c r="B49" s="71"/>
      <c r="C49" s="93" t="s">
        <v>76</v>
      </c>
      <c r="D49" s="9"/>
      <c r="E49" s="104"/>
      <c r="F49" s="424"/>
      <c r="G49" s="291"/>
      <c r="H49" s="443"/>
      <c r="I49" s="443"/>
      <c r="J49" s="443"/>
      <c r="K49" s="443"/>
    </row>
    <row r="50" spans="1:11">
      <c r="A50" s="443"/>
      <c r="B50" s="71">
        <v>1.1000000000000001</v>
      </c>
      <c r="C50" s="94" t="s">
        <v>304</v>
      </c>
      <c r="D50" s="9"/>
      <c r="E50" s="104"/>
      <c r="F50" s="424"/>
      <c r="G50" s="291"/>
      <c r="H50" s="443"/>
      <c r="I50" s="443"/>
      <c r="J50" s="443"/>
      <c r="K50" s="443"/>
    </row>
    <row r="51" spans="1:11" ht="39">
      <c r="A51" s="443"/>
      <c r="B51" s="446"/>
      <c r="C51" s="415" t="s">
        <v>303</v>
      </c>
      <c r="D51" s="11"/>
      <c r="E51" s="104"/>
      <c r="F51" s="424"/>
      <c r="G51" s="291"/>
      <c r="H51" s="443"/>
      <c r="I51" s="443"/>
      <c r="J51" s="443"/>
      <c r="K51" s="443"/>
    </row>
    <row r="52" spans="1:11" ht="26">
      <c r="A52" s="443"/>
      <c r="B52" s="446"/>
      <c r="C52" s="415" t="s">
        <v>302</v>
      </c>
      <c r="D52" s="11"/>
      <c r="E52" s="104"/>
      <c r="F52" s="424"/>
      <c r="G52" s="291"/>
      <c r="H52" s="443"/>
      <c r="I52" s="443"/>
      <c r="J52" s="443"/>
      <c r="K52" s="443"/>
    </row>
    <row r="53" spans="1:11" ht="26">
      <c r="A53" s="443"/>
      <c r="B53" s="446"/>
      <c r="C53" s="415" t="s">
        <v>301</v>
      </c>
      <c r="D53" s="11"/>
      <c r="E53" s="104"/>
      <c r="F53" s="424"/>
      <c r="G53" s="291"/>
      <c r="H53" s="443"/>
      <c r="I53" s="443"/>
      <c r="J53" s="443"/>
      <c r="K53" s="443"/>
    </row>
    <row r="54" spans="1:11" ht="19.75" customHeight="1">
      <c r="A54" s="443"/>
      <c r="B54" s="445"/>
      <c r="C54" s="425" t="s">
        <v>8</v>
      </c>
      <c r="D54" s="20" t="s">
        <v>7</v>
      </c>
      <c r="E54" s="411">
        <v>1</v>
      </c>
      <c r="F54" s="290"/>
      <c r="G54" s="291">
        <f>F54*E54</f>
        <v>0</v>
      </c>
    </row>
    <row r="55" spans="1:11" ht="12.65" customHeight="1">
      <c r="A55" s="443"/>
      <c r="B55" s="79">
        <v>1.2</v>
      </c>
      <c r="C55" s="444" t="s">
        <v>50</v>
      </c>
      <c r="D55" s="434"/>
      <c r="E55" s="434"/>
      <c r="F55" s="434"/>
      <c r="G55" s="434"/>
    </row>
    <row r="56" spans="1:11" ht="12.65" customHeight="1">
      <c r="A56" s="443"/>
      <c r="B56" s="71"/>
      <c r="C56" s="415" t="s">
        <v>51</v>
      </c>
      <c r="D56" s="11"/>
      <c r="E56" s="11"/>
      <c r="F56" s="11"/>
      <c r="G56" s="11"/>
    </row>
    <row r="57" spans="1:11" ht="52">
      <c r="A57" s="443"/>
      <c r="B57" s="71"/>
      <c r="C57" s="415" t="s">
        <v>52</v>
      </c>
      <c r="D57" s="11"/>
      <c r="E57" s="11"/>
      <c r="F57" s="11"/>
      <c r="G57" s="11"/>
    </row>
    <row r="58" spans="1:11" ht="14">
      <c r="A58" s="443"/>
      <c r="B58" s="71"/>
      <c r="C58" s="415" t="s">
        <v>53</v>
      </c>
      <c r="D58" s="11"/>
      <c r="E58" s="11"/>
      <c r="F58" s="11"/>
      <c r="G58" s="11"/>
    </row>
    <row r="59" spans="1:11" ht="14">
      <c r="A59" s="443"/>
      <c r="B59" s="71"/>
      <c r="C59" s="415" t="s">
        <v>54</v>
      </c>
      <c r="D59" s="11"/>
      <c r="E59" s="11"/>
      <c r="F59" s="11"/>
      <c r="G59" s="11"/>
    </row>
    <row r="60" spans="1:11" ht="26">
      <c r="A60" s="443"/>
      <c r="B60" s="71"/>
      <c r="C60" s="415" t="s">
        <v>55</v>
      </c>
      <c r="D60" s="11"/>
      <c r="E60" s="11"/>
      <c r="F60" s="11"/>
      <c r="G60" s="11"/>
    </row>
    <row r="61" spans="1:11" ht="26">
      <c r="B61" s="71"/>
      <c r="C61" s="415" t="s">
        <v>56</v>
      </c>
      <c r="D61" s="11"/>
      <c r="E61" s="11"/>
      <c r="F61" s="11"/>
      <c r="G61" s="11"/>
    </row>
    <row r="62" spans="1:11" ht="14">
      <c r="B62" s="71"/>
      <c r="C62" s="415" t="s">
        <v>74</v>
      </c>
      <c r="D62" s="11"/>
      <c r="E62" s="11"/>
      <c r="F62" s="11"/>
      <c r="G62" s="11"/>
    </row>
    <row r="63" spans="1:11">
      <c r="B63" s="442"/>
      <c r="C63" s="425" t="s">
        <v>8</v>
      </c>
      <c r="D63" s="20" t="s">
        <v>7</v>
      </c>
      <c r="E63" s="411">
        <v>1</v>
      </c>
      <c r="F63" s="290"/>
      <c r="G63" s="291">
        <f>F63*E63</f>
        <v>0</v>
      </c>
    </row>
    <row r="64" spans="1:11" ht="14">
      <c r="B64" s="79">
        <v>1.3</v>
      </c>
      <c r="C64" s="435" t="s">
        <v>300</v>
      </c>
      <c r="D64" s="434"/>
      <c r="E64" s="434"/>
      <c r="F64" s="434"/>
      <c r="G64" s="434"/>
    </row>
    <row r="65" spans="2:7" ht="26">
      <c r="B65" s="71"/>
      <c r="C65" s="441" t="s">
        <v>299</v>
      </c>
      <c r="D65" s="11"/>
      <c r="E65" s="11"/>
      <c r="F65" s="11"/>
      <c r="G65" s="11"/>
    </row>
    <row r="66" spans="2:7" ht="14">
      <c r="B66" s="71"/>
      <c r="C66" s="441" t="s">
        <v>298</v>
      </c>
      <c r="D66" s="11"/>
      <c r="E66" s="11"/>
      <c r="F66" s="11"/>
      <c r="G66" s="11"/>
    </row>
    <row r="67" spans="2:7" ht="57.65" customHeight="1">
      <c r="B67" s="71"/>
      <c r="C67" s="440" t="s">
        <v>297</v>
      </c>
      <c r="D67" s="9"/>
      <c r="E67" s="9"/>
      <c r="F67" s="9"/>
      <c r="G67" s="9"/>
    </row>
    <row r="68" spans="2:7" ht="14">
      <c r="B68" s="71"/>
      <c r="C68" s="435" t="s">
        <v>296</v>
      </c>
      <c r="D68" s="9"/>
      <c r="E68" s="9"/>
      <c r="F68" s="9"/>
      <c r="G68" s="9"/>
    </row>
    <row r="69" spans="2:7">
      <c r="B69" s="67"/>
      <c r="C69" s="425" t="s">
        <v>295</v>
      </c>
      <c r="D69" s="20" t="s">
        <v>9</v>
      </c>
      <c r="E69" s="411">
        <v>1</v>
      </c>
      <c r="F69" s="290"/>
      <c r="G69" s="291">
        <f>F69*E69</f>
        <v>0</v>
      </c>
    </row>
    <row r="70" spans="2:7" ht="14">
      <c r="B70" s="79">
        <v>2</v>
      </c>
      <c r="C70" s="439" t="s">
        <v>12</v>
      </c>
      <c r="D70" s="438"/>
      <c r="E70" s="438"/>
      <c r="F70" s="438"/>
      <c r="G70" s="69"/>
    </row>
    <row r="71" spans="2:7" ht="15.9" customHeight="1">
      <c r="B71" s="71"/>
      <c r="C71" s="94" t="s">
        <v>5</v>
      </c>
      <c r="D71" s="11"/>
      <c r="E71" s="11"/>
      <c r="F71" s="75"/>
      <c r="G71" s="11"/>
    </row>
    <row r="72" spans="2:7" ht="143">
      <c r="B72" s="67"/>
      <c r="C72" s="437" t="s">
        <v>745</v>
      </c>
      <c r="D72" s="8"/>
      <c r="E72" s="8"/>
      <c r="F72" s="436"/>
      <c r="G72" s="8"/>
    </row>
    <row r="73" spans="2:7" ht="14">
      <c r="B73" s="79">
        <v>2.1</v>
      </c>
      <c r="C73" s="435" t="s">
        <v>13</v>
      </c>
      <c r="D73" s="10"/>
      <c r="E73" s="10"/>
      <c r="F73" s="10"/>
      <c r="G73" s="9"/>
    </row>
    <row r="74" spans="2:7" ht="78">
      <c r="B74" s="71"/>
      <c r="C74" s="415" t="s">
        <v>14</v>
      </c>
      <c r="D74" s="11"/>
      <c r="E74" s="11"/>
      <c r="F74" s="11"/>
      <c r="G74" s="11"/>
    </row>
    <row r="75" spans="2:7" ht="15.9" customHeight="1">
      <c r="B75" s="67"/>
      <c r="C75" s="425" t="s">
        <v>8</v>
      </c>
      <c r="D75" s="20" t="s">
        <v>7</v>
      </c>
      <c r="E75" s="411">
        <v>1</v>
      </c>
      <c r="F75" s="290"/>
      <c r="G75" s="291">
        <f>F75*E75</f>
        <v>0</v>
      </c>
    </row>
    <row r="76" spans="2:7" ht="14">
      <c r="B76" s="79">
        <v>2.2000000000000002</v>
      </c>
      <c r="C76" s="435" t="s">
        <v>57</v>
      </c>
      <c r="D76" s="10"/>
      <c r="E76" s="10"/>
      <c r="F76" s="10"/>
      <c r="G76" s="10"/>
    </row>
    <row r="77" spans="2:7" ht="72" customHeight="1">
      <c r="B77" s="71"/>
      <c r="C77" s="93" t="s">
        <v>17</v>
      </c>
      <c r="D77" s="11"/>
      <c r="E77" s="11"/>
      <c r="F77" s="11"/>
      <c r="G77" s="11"/>
    </row>
    <row r="78" spans="2:7" ht="18" customHeight="1">
      <c r="B78" s="67"/>
      <c r="C78" s="425" t="s">
        <v>8</v>
      </c>
      <c r="D78" s="20" t="s">
        <v>7</v>
      </c>
      <c r="E78" s="411">
        <v>1</v>
      </c>
      <c r="F78" s="290"/>
      <c r="G78" s="291">
        <f>F78*E78</f>
        <v>0</v>
      </c>
    </row>
    <row r="79" spans="2:7" ht="20.399999999999999" customHeight="1">
      <c r="B79" s="79">
        <v>2.2999999999999998</v>
      </c>
      <c r="C79" s="435" t="s">
        <v>58</v>
      </c>
      <c r="D79" s="10"/>
      <c r="E79" s="10"/>
      <c r="F79" s="10"/>
      <c r="G79" s="10"/>
    </row>
    <row r="80" spans="2:7" ht="65">
      <c r="B80" s="71"/>
      <c r="C80" s="93" t="s">
        <v>15</v>
      </c>
      <c r="D80" s="11"/>
      <c r="E80" s="11"/>
      <c r="F80" s="11"/>
      <c r="G80" s="11"/>
    </row>
    <row r="81" spans="2:7" ht="22.25" customHeight="1">
      <c r="B81" s="67"/>
      <c r="C81" s="425" t="s">
        <v>8</v>
      </c>
      <c r="D81" s="20" t="s">
        <v>7</v>
      </c>
      <c r="E81" s="411">
        <v>1</v>
      </c>
      <c r="F81" s="290"/>
      <c r="G81" s="291">
        <f>F81*E81</f>
        <v>0</v>
      </c>
    </row>
    <row r="82" spans="2:7">
      <c r="B82" s="79">
        <v>2.4</v>
      </c>
      <c r="C82" s="435" t="s">
        <v>59</v>
      </c>
      <c r="D82" s="10"/>
      <c r="E82" s="102"/>
      <c r="F82" s="293"/>
      <c r="G82" s="414"/>
    </row>
    <row r="83" spans="2:7" ht="65">
      <c r="B83" s="71"/>
      <c r="C83" s="93" t="s">
        <v>16</v>
      </c>
      <c r="D83" s="426"/>
      <c r="E83" s="426"/>
      <c r="F83" s="424"/>
      <c r="G83" s="426"/>
    </row>
    <row r="84" spans="2:7">
      <c r="B84" s="67"/>
      <c r="C84" s="425" t="s">
        <v>8</v>
      </c>
      <c r="D84" s="20" t="s">
        <v>7</v>
      </c>
      <c r="E84" s="411">
        <v>1</v>
      </c>
      <c r="F84" s="290"/>
      <c r="G84" s="291">
        <f>F84*E84</f>
        <v>0</v>
      </c>
    </row>
    <row r="85" spans="2:7">
      <c r="B85" s="79">
        <v>2.5</v>
      </c>
      <c r="C85" s="435" t="s">
        <v>18</v>
      </c>
      <c r="D85" s="434"/>
      <c r="E85" s="433"/>
      <c r="F85" s="432"/>
      <c r="G85" s="414"/>
    </row>
    <row r="86" spans="2:7" ht="73.75" customHeight="1">
      <c r="B86" s="71"/>
      <c r="C86" s="93" t="s">
        <v>19</v>
      </c>
      <c r="D86" s="11"/>
      <c r="E86" s="431"/>
      <c r="F86" s="424"/>
      <c r="G86" s="413"/>
    </row>
    <row r="87" spans="2:7">
      <c r="B87" s="67"/>
      <c r="C87" s="425" t="s">
        <v>8</v>
      </c>
      <c r="D87" s="20" t="s">
        <v>7</v>
      </c>
      <c r="E87" s="411">
        <v>1</v>
      </c>
      <c r="F87" s="290"/>
      <c r="G87" s="291">
        <f>F87*E87</f>
        <v>0</v>
      </c>
    </row>
    <row r="88" spans="2:7" ht="19.75" customHeight="1">
      <c r="B88" s="77">
        <v>3</v>
      </c>
      <c r="C88" s="58" t="s">
        <v>129</v>
      </c>
      <c r="D88" s="10"/>
      <c r="E88" s="10"/>
      <c r="F88" s="10"/>
      <c r="G88" s="10"/>
    </row>
    <row r="89" spans="2:7" ht="28.75" customHeight="1">
      <c r="B89" s="77"/>
      <c r="C89" s="4" t="s">
        <v>61</v>
      </c>
      <c r="D89" s="413"/>
      <c r="E89" s="413"/>
      <c r="F89" s="413"/>
      <c r="G89" s="413"/>
    </row>
    <row r="90" spans="2:7" ht="31.75" customHeight="1">
      <c r="B90" s="77"/>
      <c r="C90" s="4" t="s">
        <v>62</v>
      </c>
      <c r="D90" s="413"/>
      <c r="E90" s="413"/>
      <c r="F90" s="413"/>
      <c r="G90" s="413"/>
    </row>
    <row r="91" spans="2:7" ht="27.65" customHeight="1">
      <c r="B91" s="77"/>
      <c r="C91" s="4" t="s">
        <v>63</v>
      </c>
      <c r="D91" s="413"/>
      <c r="E91" s="413"/>
      <c r="F91" s="413"/>
      <c r="G91" s="413"/>
    </row>
    <row r="92" spans="2:7" ht="26">
      <c r="B92" s="77"/>
      <c r="C92" s="4" t="s">
        <v>64</v>
      </c>
      <c r="D92" s="430"/>
      <c r="E92" s="430"/>
      <c r="F92" s="430"/>
      <c r="G92" s="430"/>
    </row>
    <row r="93" spans="2:7">
      <c r="B93" s="77"/>
      <c r="C93" s="425" t="s">
        <v>295</v>
      </c>
      <c r="D93" s="11" t="s">
        <v>9</v>
      </c>
      <c r="E93" s="104">
        <v>2</v>
      </c>
      <c r="F93" s="424"/>
      <c r="G93" s="413">
        <f>F93*E93</f>
        <v>0</v>
      </c>
    </row>
    <row r="94" spans="2:7" ht="19.25" customHeight="1">
      <c r="B94" s="246">
        <v>4</v>
      </c>
      <c r="C94" s="153" t="s">
        <v>66</v>
      </c>
      <c r="D94" s="153"/>
      <c r="E94" s="153"/>
      <c r="F94" s="153"/>
      <c r="G94" s="429"/>
    </row>
    <row r="95" spans="2:7" s="14" customFormat="1" ht="71.400000000000006" customHeight="1">
      <c r="B95" s="428"/>
      <c r="C95" s="93" t="s">
        <v>747</v>
      </c>
      <c r="D95" s="11"/>
      <c r="E95" s="104"/>
      <c r="F95" s="424"/>
      <c r="G95" s="413"/>
    </row>
    <row r="96" spans="2:7">
      <c r="B96" s="77">
        <v>4.0999999999999996</v>
      </c>
      <c r="C96" s="427" t="s">
        <v>75</v>
      </c>
      <c r="D96" s="9"/>
      <c r="E96" s="104"/>
      <c r="F96" s="292"/>
      <c r="G96" s="413"/>
    </row>
    <row r="97" spans="2:7" ht="30" customHeight="1">
      <c r="B97" s="77"/>
      <c r="C97" s="93" t="s">
        <v>294</v>
      </c>
      <c r="D97" s="426"/>
      <c r="E97" s="426"/>
      <c r="F97" s="426"/>
      <c r="G97" s="426"/>
    </row>
    <row r="98" spans="2:7" ht="21" customHeight="1">
      <c r="B98" s="77"/>
      <c r="C98" s="425" t="s">
        <v>8</v>
      </c>
      <c r="D98" s="11" t="s">
        <v>7</v>
      </c>
      <c r="E98" s="104">
        <v>1</v>
      </c>
      <c r="F98" s="424"/>
      <c r="G98" s="126">
        <f>F98*E98</f>
        <v>0</v>
      </c>
    </row>
    <row r="99" spans="2:7" ht="18" customHeight="1">
      <c r="B99" s="143">
        <v>5</v>
      </c>
      <c r="C99" s="66" t="s">
        <v>293</v>
      </c>
      <c r="D99" s="66"/>
      <c r="E99" s="66"/>
      <c r="F99" s="66"/>
      <c r="G99" s="423"/>
    </row>
    <row r="100" spans="2:7" ht="18" customHeight="1">
      <c r="B100" s="79"/>
      <c r="C100" s="422" t="s">
        <v>5</v>
      </c>
      <c r="D100" s="417"/>
      <c r="E100" s="417"/>
      <c r="F100" s="417"/>
      <c r="G100" s="417"/>
    </row>
    <row r="101" spans="2:7" ht="125.4" customHeight="1">
      <c r="B101" s="71"/>
      <c r="C101" s="421" t="s">
        <v>292</v>
      </c>
      <c r="D101" s="62"/>
      <c r="E101" s="62"/>
      <c r="F101" s="62"/>
      <c r="G101" s="62"/>
    </row>
    <row r="102" spans="2:7" ht="59.4" customHeight="1">
      <c r="B102" s="67"/>
      <c r="C102" s="420" t="s">
        <v>291</v>
      </c>
      <c r="D102" s="419"/>
      <c r="E102" s="419"/>
      <c r="F102" s="419"/>
      <c r="G102" s="419"/>
    </row>
    <row r="103" spans="2:7" ht="16.75" customHeight="1">
      <c r="B103" s="79">
        <v>5.0999999999999996</v>
      </c>
      <c r="C103" s="418" t="s">
        <v>290</v>
      </c>
      <c r="D103" s="417"/>
      <c r="E103" s="417"/>
      <c r="F103" s="417"/>
      <c r="G103" s="416"/>
    </row>
    <row r="104" spans="2:7" ht="39">
      <c r="B104" s="71"/>
      <c r="C104" s="62" t="s">
        <v>681</v>
      </c>
      <c r="D104" s="11"/>
      <c r="E104" s="11"/>
      <c r="F104" s="11"/>
      <c r="G104" s="413"/>
    </row>
    <row r="105" spans="2:7">
      <c r="B105" s="71"/>
      <c r="C105" s="62" t="s">
        <v>95</v>
      </c>
      <c r="D105" s="11"/>
      <c r="E105" s="11"/>
      <c r="F105" s="11"/>
      <c r="G105" s="413"/>
    </row>
    <row r="106" spans="2:7">
      <c r="B106" s="71"/>
      <c r="C106" s="62" t="s">
        <v>682</v>
      </c>
      <c r="D106" s="11"/>
      <c r="E106" s="11"/>
      <c r="F106" s="11"/>
      <c r="G106" s="413"/>
    </row>
    <row r="107" spans="2:7">
      <c r="B107" s="71"/>
      <c r="C107" s="412" t="s">
        <v>67</v>
      </c>
      <c r="D107" s="20" t="s">
        <v>7</v>
      </c>
      <c r="E107" s="411">
        <v>1</v>
      </c>
      <c r="F107" s="290"/>
      <c r="G107" s="126">
        <f>F107*E107</f>
        <v>0</v>
      </c>
    </row>
    <row r="108" spans="2:7">
      <c r="B108" s="79">
        <v>5.2</v>
      </c>
      <c r="C108" s="101" t="s">
        <v>70</v>
      </c>
      <c r="D108" s="65"/>
      <c r="E108" s="102"/>
      <c r="F108" s="293"/>
      <c r="G108" s="414"/>
    </row>
    <row r="109" spans="2:7" ht="26">
      <c r="B109" s="71"/>
      <c r="C109" s="4" t="s">
        <v>250</v>
      </c>
      <c r="D109" s="65"/>
      <c r="E109" s="104"/>
      <c r="F109" s="292"/>
      <c r="G109" s="413"/>
    </row>
    <row r="110" spans="2:7" ht="26">
      <c r="B110" s="71"/>
      <c r="C110" s="4" t="s">
        <v>724</v>
      </c>
      <c r="D110" s="65"/>
      <c r="E110" s="104"/>
      <c r="F110" s="292"/>
      <c r="G110" s="413"/>
    </row>
    <row r="111" spans="2:7">
      <c r="B111" s="67"/>
      <c r="C111" s="412" t="s">
        <v>67</v>
      </c>
      <c r="D111" s="20" t="s">
        <v>7</v>
      </c>
      <c r="E111" s="411">
        <v>1</v>
      </c>
      <c r="F111" s="290"/>
      <c r="G111" s="126">
        <f>F111*E111</f>
        <v>0</v>
      </c>
    </row>
    <row r="112" spans="2:7" ht="23.4" customHeight="1">
      <c r="B112" s="71">
        <v>6</v>
      </c>
      <c r="C112" s="69" t="s">
        <v>72</v>
      </c>
      <c r="D112" s="69"/>
      <c r="E112" s="69"/>
      <c r="F112" s="69"/>
      <c r="G112" s="69"/>
    </row>
    <row r="113" spans="2:7" ht="84">
      <c r="B113" s="71"/>
      <c r="C113" s="95" t="s">
        <v>289</v>
      </c>
      <c r="D113" s="96"/>
      <c r="E113" s="97"/>
      <c r="F113" s="139"/>
      <c r="G113" s="139"/>
    </row>
    <row r="114" spans="2:7" ht="14">
      <c r="B114" s="71"/>
      <c r="C114" s="95"/>
      <c r="D114" s="96"/>
      <c r="E114" s="97"/>
      <c r="F114" s="139"/>
      <c r="G114" s="139"/>
    </row>
    <row r="115" spans="2:7" ht="14">
      <c r="B115" s="71" t="s">
        <v>288</v>
      </c>
      <c r="C115" s="95" t="s">
        <v>115</v>
      </c>
      <c r="D115" s="96"/>
      <c r="E115" s="97"/>
      <c r="F115" s="139"/>
      <c r="G115" s="139"/>
    </row>
    <row r="116" spans="2:7" ht="56">
      <c r="B116" s="71" t="s">
        <v>110</v>
      </c>
      <c r="C116" s="95" t="s">
        <v>114</v>
      </c>
      <c r="D116" s="96" t="s">
        <v>106</v>
      </c>
      <c r="E116" s="299">
        <v>1</v>
      </c>
      <c r="F116" s="139"/>
      <c r="G116" s="289">
        <f>F116*E116</f>
        <v>0</v>
      </c>
    </row>
    <row r="117" spans="2:7" ht="14.5">
      <c r="B117" s="71"/>
      <c r="C117" s="95"/>
      <c r="D117" s="96"/>
      <c r="E117" s="299"/>
      <c r="F117" s="139"/>
      <c r="G117" s="139"/>
    </row>
    <row r="118" spans="2:7" ht="56">
      <c r="B118" s="71" t="s">
        <v>287</v>
      </c>
      <c r="C118" s="95" t="s">
        <v>113</v>
      </c>
      <c r="D118" s="96"/>
      <c r="E118" s="299"/>
      <c r="F118" s="139"/>
      <c r="G118" s="139"/>
    </row>
    <row r="119" spans="2:7">
      <c r="B119" s="71"/>
      <c r="C119" s="95" t="s">
        <v>109</v>
      </c>
      <c r="D119" s="96" t="s">
        <v>9</v>
      </c>
      <c r="E119" s="299">
        <v>14</v>
      </c>
      <c r="F119" s="139"/>
      <c r="G119" s="289">
        <f>F119*E119</f>
        <v>0</v>
      </c>
    </row>
    <row r="120" spans="2:7" ht="14.5">
      <c r="B120" s="71"/>
      <c r="C120" s="95"/>
      <c r="D120" s="96"/>
      <c r="E120" s="299"/>
      <c r="F120" s="139"/>
      <c r="G120" s="139"/>
    </row>
    <row r="121" spans="2:7" ht="70">
      <c r="B121" s="71" t="s">
        <v>286</v>
      </c>
      <c r="C121" s="95" t="s">
        <v>112</v>
      </c>
      <c r="D121" s="96"/>
      <c r="E121" s="410"/>
      <c r="F121" s="139"/>
      <c r="G121" s="139"/>
    </row>
    <row r="122" spans="2:7">
      <c r="B122" s="71"/>
      <c r="C122" s="95" t="s">
        <v>109</v>
      </c>
      <c r="D122" s="96" t="s">
        <v>9</v>
      </c>
      <c r="E122" s="410">
        <v>1</v>
      </c>
      <c r="F122" s="139"/>
      <c r="G122" s="289">
        <f>F122*E122</f>
        <v>0</v>
      </c>
    </row>
    <row r="123" spans="2:7" ht="14.5">
      <c r="B123" s="71"/>
      <c r="C123" s="95"/>
      <c r="D123" s="96"/>
      <c r="E123" s="409"/>
      <c r="F123" s="139"/>
      <c r="G123" s="139"/>
    </row>
    <row r="124" spans="2:7" ht="56">
      <c r="B124" s="71" t="s">
        <v>285</v>
      </c>
      <c r="C124" s="95" t="s">
        <v>111</v>
      </c>
      <c r="D124" s="96" t="s">
        <v>110</v>
      </c>
      <c r="E124" s="409"/>
      <c r="F124" s="139"/>
      <c r="G124" s="139"/>
    </row>
    <row r="125" spans="2:7">
      <c r="B125" s="71" t="s">
        <v>110</v>
      </c>
      <c r="C125" s="95" t="s">
        <v>109</v>
      </c>
      <c r="D125" s="96" t="s">
        <v>9</v>
      </c>
      <c r="E125" s="409">
        <v>2</v>
      </c>
      <c r="F125" s="139"/>
      <c r="G125" s="289">
        <f>F125*E125</f>
        <v>0</v>
      </c>
    </row>
    <row r="126" spans="2:7">
      <c r="B126" s="71"/>
      <c r="C126" s="98"/>
      <c r="D126" s="97"/>
      <c r="E126" s="409"/>
      <c r="F126" s="139"/>
      <c r="G126" s="139"/>
    </row>
    <row r="127" spans="2:7" ht="14.5">
      <c r="B127" s="71" t="s">
        <v>284</v>
      </c>
      <c r="C127" s="99" t="s">
        <v>108</v>
      </c>
      <c r="D127" s="96"/>
      <c r="E127" s="299"/>
      <c r="F127" s="303"/>
      <c r="G127" s="302"/>
    </row>
    <row r="128" spans="2:7" ht="28">
      <c r="B128" s="71"/>
      <c r="C128" s="100" t="s">
        <v>107</v>
      </c>
      <c r="D128" s="96"/>
      <c r="E128" s="299"/>
      <c r="F128" s="303"/>
      <c r="G128" s="302"/>
    </row>
    <row r="129" spans="2:7">
      <c r="B129" s="71"/>
      <c r="C129" s="95" t="s">
        <v>121</v>
      </c>
      <c r="D129" s="96" t="s">
        <v>106</v>
      </c>
      <c r="E129" s="299">
        <v>1</v>
      </c>
      <c r="F129" s="303"/>
      <c r="G129" s="289">
        <f>F129*E129</f>
        <v>0</v>
      </c>
    </row>
    <row r="130" spans="2:7">
      <c r="B130" s="71" t="s">
        <v>283</v>
      </c>
      <c r="C130" s="101" t="s">
        <v>123</v>
      </c>
      <c r="D130" s="10"/>
      <c r="E130" s="102"/>
      <c r="F130" s="293"/>
      <c r="G130" s="408"/>
    </row>
    <row r="131" spans="2:7">
      <c r="B131" s="71"/>
      <c r="C131" s="103" t="s">
        <v>124</v>
      </c>
      <c r="D131" s="9"/>
      <c r="E131" s="104"/>
      <c r="F131" s="292"/>
      <c r="G131" s="291"/>
    </row>
    <row r="132" spans="2:7">
      <c r="B132" s="71"/>
      <c r="C132" s="105" t="s">
        <v>10</v>
      </c>
      <c r="D132" s="20" t="s">
        <v>9</v>
      </c>
      <c r="E132" s="106">
        <v>1</v>
      </c>
      <c r="F132" s="290"/>
      <c r="G132" s="289">
        <f>F132*E132</f>
        <v>0</v>
      </c>
    </row>
    <row r="133" spans="2:7">
      <c r="B133" s="71"/>
      <c r="C133" s="103" t="s">
        <v>125</v>
      </c>
      <c r="D133" s="9"/>
      <c r="E133" s="104"/>
      <c r="F133" s="292"/>
      <c r="G133" s="291"/>
    </row>
    <row r="134" spans="2:7">
      <c r="B134" s="71"/>
      <c r="C134" s="105" t="s">
        <v>10</v>
      </c>
      <c r="D134" s="20" t="s">
        <v>9</v>
      </c>
      <c r="E134" s="106">
        <v>2</v>
      </c>
      <c r="F134" s="290"/>
      <c r="G134" s="289">
        <f>F134*E134</f>
        <v>0</v>
      </c>
    </row>
    <row r="135" spans="2:7">
      <c r="B135" s="71" t="s">
        <v>282</v>
      </c>
      <c r="C135" s="58" t="s">
        <v>105</v>
      </c>
      <c r="D135" s="9"/>
      <c r="E135" s="117"/>
      <c r="F135" s="293"/>
      <c r="G135" s="291"/>
    </row>
    <row r="136" spans="2:7" ht="26">
      <c r="B136" s="71"/>
      <c r="C136" s="4" t="s">
        <v>97</v>
      </c>
      <c r="D136" s="9"/>
      <c r="E136" s="117"/>
      <c r="F136" s="292"/>
      <c r="G136" s="291"/>
    </row>
    <row r="137" spans="2:7">
      <c r="B137" s="71"/>
      <c r="C137" s="4" t="s">
        <v>96</v>
      </c>
      <c r="D137" s="9"/>
      <c r="E137" s="117"/>
      <c r="F137" s="292"/>
      <c r="G137" s="291"/>
    </row>
    <row r="138" spans="2:7">
      <c r="B138" s="71"/>
      <c r="C138" s="105" t="s">
        <v>10</v>
      </c>
      <c r="D138" s="20" t="s">
        <v>9</v>
      </c>
      <c r="E138" s="106">
        <v>2</v>
      </c>
      <c r="F138" s="290"/>
      <c r="G138" s="289">
        <f>F138*E138</f>
        <v>0</v>
      </c>
    </row>
    <row r="139" spans="2:7">
      <c r="B139" s="79">
        <v>7</v>
      </c>
      <c r="C139" s="58" t="s">
        <v>98</v>
      </c>
      <c r="D139" s="59"/>
      <c r="E139" s="117"/>
      <c r="F139" s="292"/>
      <c r="G139" s="291"/>
    </row>
    <row r="140" spans="2:7">
      <c r="B140" s="71"/>
      <c r="C140" s="4" t="s">
        <v>99</v>
      </c>
      <c r="D140" s="59"/>
      <c r="E140" s="117"/>
      <c r="F140" s="292"/>
      <c r="G140" s="291"/>
    </row>
    <row r="141" spans="2:7" ht="39">
      <c r="B141" s="71"/>
      <c r="C141" s="4" t="s">
        <v>60</v>
      </c>
      <c r="D141" s="59"/>
      <c r="E141" s="117"/>
      <c r="F141" s="292"/>
      <c r="G141" s="291"/>
    </row>
    <row r="142" spans="2:7" ht="26">
      <c r="B142" s="71"/>
      <c r="C142" s="4" t="s">
        <v>68</v>
      </c>
      <c r="D142" s="59"/>
      <c r="E142" s="117"/>
      <c r="F142" s="292"/>
      <c r="G142" s="291"/>
    </row>
    <row r="143" spans="2:7">
      <c r="B143" s="71"/>
      <c r="C143" s="4" t="s">
        <v>100</v>
      </c>
      <c r="D143" s="59"/>
      <c r="E143" s="117"/>
      <c r="F143" s="292"/>
      <c r="G143" s="291"/>
    </row>
    <row r="144" spans="2:7">
      <c r="B144" s="67"/>
      <c r="C144" s="18" t="s">
        <v>8</v>
      </c>
      <c r="D144" s="20" t="s">
        <v>7</v>
      </c>
      <c r="E144" s="26">
        <v>1</v>
      </c>
      <c r="F144" s="290"/>
      <c r="G144" s="289">
        <f>F144*E144</f>
        <v>0</v>
      </c>
    </row>
    <row r="145" spans="2:7">
      <c r="B145" s="79">
        <v>8</v>
      </c>
      <c r="C145" s="58" t="s">
        <v>101</v>
      </c>
      <c r="D145" s="59"/>
      <c r="E145" s="117"/>
      <c r="F145" s="292"/>
      <c r="G145" s="291"/>
    </row>
    <row r="146" spans="2:7" ht="52">
      <c r="B146" s="71"/>
      <c r="C146" s="4" t="s">
        <v>102</v>
      </c>
      <c r="D146" s="59"/>
      <c r="E146" s="117"/>
      <c r="F146" s="292"/>
      <c r="G146" s="291"/>
    </row>
    <row r="147" spans="2:7" ht="39">
      <c r="B147" s="71"/>
      <c r="C147" s="4" t="s">
        <v>60</v>
      </c>
      <c r="D147" s="59"/>
      <c r="E147" s="117"/>
      <c r="F147" s="292"/>
      <c r="G147" s="291"/>
    </row>
    <row r="148" spans="2:7">
      <c r="B148" s="71"/>
      <c r="C148" s="4" t="s">
        <v>103</v>
      </c>
      <c r="D148" s="59"/>
      <c r="E148" s="117"/>
      <c r="F148" s="292"/>
      <c r="G148" s="291"/>
    </row>
    <row r="149" spans="2:7">
      <c r="B149" s="67"/>
      <c r="C149" s="105" t="s">
        <v>10</v>
      </c>
      <c r="D149" s="20" t="s">
        <v>9</v>
      </c>
      <c r="E149" s="26">
        <v>2</v>
      </c>
      <c r="F149" s="290"/>
      <c r="G149" s="289">
        <f>F149*E149</f>
        <v>0</v>
      </c>
    </row>
    <row r="150" spans="2:7" ht="18" thickBot="1">
      <c r="B150" s="143"/>
      <c r="C150" s="860" t="s">
        <v>281</v>
      </c>
      <c r="D150" s="796"/>
      <c r="E150" s="796"/>
      <c r="F150" s="873"/>
      <c r="G150" s="407">
        <f>SUM(G36:G149)</f>
        <v>0</v>
      </c>
    </row>
    <row r="151" spans="2:7" s="22" customFormat="1" ht="24.65" customHeight="1">
      <c r="B151" s="161"/>
      <c r="C151" s="162" t="s">
        <v>168</v>
      </c>
      <c r="D151" s="163"/>
      <c r="F151" s="406"/>
      <c r="G151" s="405"/>
    </row>
    <row r="152" spans="2:7">
      <c r="B152" s="166">
        <v>1.1000000000000001</v>
      </c>
      <c r="C152" s="167" t="s">
        <v>169</v>
      </c>
      <c r="D152" s="168"/>
      <c r="E152" s="169"/>
      <c r="F152" s="404"/>
      <c r="G152" s="273"/>
    </row>
    <row r="153" spans="2:7" ht="143">
      <c r="B153" s="172"/>
      <c r="C153" s="173" t="s">
        <v>241</v>
      </c>
      <c r="D153" s="174"/>
      <c r="E153" s="175"/>
      <c r="F153" s="274"/>
      <c r="G153" s="273"/>
    </row>
    <row r="154" spans="2:7">
      <c r="B154" s="177"/>
      <c r="C154" s="178" t="s">
        <v>171</v>
      </c>
      <c r="D154" s="179" t="s">
        <v>132</v>
      </c>
      <c r="E154" s="180">
        <v>1</v>
      </c>
      <c r="F154" s="274"/>
      <c r="G154" s="273">
        <f>F154*E154</f>
        <v>0</v>
      </c>
    </row>
    <row r="155" spans="2:7" ht="21" customHeight="1">
      <c r="B155" s="181"/>
      <c r="C155" s="182" t="s">
        <v>172</v>
      </c>
      <c r="D155" s="183"/>
      <c r="E155" s="184"/>
      <c r="F155" s="402"/>
      <c r="G155" s="401"/>
    </row>
    <row r="156" spans="2:7" ht="192.65" customHeight="1">
      <c r="B156" s="187"/>
      <c r="C156" s="188" t="s">
        <v>173</v>
      </c>
      <c r="D156" s="174"/>
      <c r="E156" s="175"/>
      <c r="F156" s="112"/>
      <c r="G156" s="397"/>
    </row>
    <row r="157" spans="2:7">
      <c r="B157" s="166">
        <v>2.1</v>
      </c>
      <c r="C157" s="167" t="s">
        <v>174</v>
      </c>
      <c r="D157" s="168"/>
      <c r="E157" s="191"/>
      <c r="F157" s="111"/>
      <c r="G157" s="398"/>
    </row>
    <row r="158" spans="2:7" ht="91">
      <c r="B158" s="187"/>
      <c r="C158" s="194" t="s">
        <v>175</v>
      </c>
      <c r="D158" s="174"/>
      <c r="E158" s="195"/>
      <c r="F158" s="112"/>
      <c r="G158" s="397"/>
    </row>
    <row r="159" spans="2:7" ht="17.399999999999999" customHeight="1">
      <c r="B159" s="196"/>
      <c r="C159" s="197" t="s">
        <v>176</v>
      </c>
      <c r="D159" s="198" t="s">
        <v>7</v>
      </c>
      <c r="E159" s="198">
        <v>1</v>
      </c>
      <c r="F159" s="272"/>
      <c r="G159" s="261">
        <f>+F159*E159</f>
        <v>0</v>
      </c>
    </row>
    <row r="160" spans="2:7">
      <c r="B160" s="201"/>
      <c r="C160" s="202" t="s">
        <v>177</v>
      </c>
      <c r="D160" s="183"/>
      <c r="E160" s="184"/>
      <c r="F160" s="402"/>
      <c r="G160" s="401"/>
    </row>
    <row r="161" spans="2:7" ht="409.5">
      <c r="B161" s="187"/>
      <c r="C161" s="194" t="s">
        <v>178</v>
      </c>
      <c r="D161" s="174"/>
      <c r="E161" s="195"/>
      <c r="F161" s="112"/>
      <c r="G161" s="397"/>
    </row>
    <row r="162" spans="2:7">
      <c r="B162" s="166">
        <v>3.1</v>
      </c>
      <c r="C162" s="203" t="s">
        <v>179</v>
      </c>
      <c r="D162" s="168"/>
      <c r="E162" s="191"/>
      <c r="F162" s="111"/>
      <c r="G162" s="398"/>
    </row>
    <row r="163" spans="2:7" ht="229.25" customHeight="1">
      <c r="B163" s="187"/>
      <c r="C163" s="188" t="s">
        <v>180</v>
      </c>
      <c r="D163" s="174"/>
      <c r="E163" s="195"/>
      <c r="F163" s="112"/>
      <c r="G163" s="397"/>
    </row>
    <row r="164" spans="2:7" ht="18.5">
      <c r="B164" s="196"/>
      <c r="C164" s="204" t="s">
        <v>181</v>
      </c>
      <c r="D164" s="205" t="s">
        <v>182</v>
      </c>
      <c r="E164" s="206">
        <v>2</v>
      </c>
      <c r="F164" s="261"/>
      <c r="G164" s="261">
        <f>+F164*E164</f>
        <v>0</v>
      </c>
    </row>
    <row r="165" spans="2:7">
      <c r="B165" s="207">
        <v>3.2</v>
      </c>
      <c r="C165" s="203" t="s">
        <v>183</v>
      </c>
      <c r="D165" s="174"/>
      <c r="E165" s="195"/>
      <c r="F165" s="112"/>
      <c r="G165" s="398"/>
    </row>
    <row r="166" spans="2:7" ht="78">
      <c r="B166" s="187"/>
      <c r="C166" s="208" t="s">
        <v>184</v>
      </c>
      <c r="D166" s="174"/>
      <c r="E166" s="195"/>
      <c r="F166" s="112"/>
      <c r="G166" s="397"/>
    </row>
    <row r="167" spans="2:7" ht="16.25" customHeight="1">
      <c r="B167" s="196"/>
      <c r="C167" s="204" t="s">
        <v>181</v>
      </c>
      <c r="D167" s="205" t="s">
        <v>182</v>
      </c>
      <c r="E167" s="206">
        <v>3</v>
      </c>
      <c r="F167" s="261"/>
      <c r="G167" s="261">
        <f>+F167*E167</f>
        <v>0</v>
      </c>
    </row>
    <row r="168" spans="2:7">
      <c r="B168" s="181"/>
      <c r="C168" s="182" t="s">
        <v>185</v>
      </c>
      <c r="D168" s="183"/>
      <c r="E168" s="184"/>
      <c r="F168" s="402"/>
      <c r="G168" s="401"/>
    </row>
    <row r="169" spans="2:7" ht="14">
      <c r="B169" s="209"/>
      <c r="C169" s="210" t="s">
        <v>186</v>
      </c>
      <c r="D169" s="174"/>
      <c r="E169" s="174"/>
      <c r="F169" s="400"/>
      <c r="G169" s="400"/>
    </row>
    <row r="170" spans="2:7" ht="351">
      <c r="B170" s="211"/>
      <c r="C170" s="212" t="s">
        <v>749</v>
      </c>
      <c r="D170" s="213"/>
      <c r="E170" s="213"/>
      <c r="F170" s="399"/>
      <c r="G170" s="399"/>
    </row>
    <row r="171" spans="2:7">
      <c r="B171" s="207">
        <v>4.0999999999999996</v>
      </c>
      <c r="C171" s="215" t="s">
        <v>187</v>
      </c>
      <c r="D171" s="174"/>
      <c r="E171" s="195"/>
      <c r="F171" s="112"/>
      <c r="G171" s="403"/>
    </row>
    <row r="172" spans="2:7" ht="39">
      <c r="B172" s="187"/>
      <c r="C172" s="103" t="s">
        <v>188</v>
      </c>
      <c r="D172" s="174"/>
      <c r="E172" s="195"/>
      <c r="F172" s="112"/>
      <c r="G172" s="397"/>
    </row>
    <row r="173" spans="2:7" ht="16.25" customHeight="1">
      <c r="B173" s="196"/>
      <c r="C173" s="216" t="s">
        <v>189</v>
      </c>
      <c r="D173" s="217" t="s">
        <v>182</v>
      </c>
      <c r="E173" s="218">
        <v>3</v>
      </c>
      <c r="F173" s="262"/>
      <c r="G173" s="261">
        <f>+F173*E173</f>
        <v>0</v>
      </c>
    </row>
    <row r="174" spans="2:7">
      <c r="B174" s="207">
        <v>4.2</v>
      </c>
      <c r="C174" s="220" t="s">
        <v>190</v>
      </c>
      <c r="D174" s="174"/>
      <c r="E174" s="195"/>
      <c r="F174" s="112"/>
      <c r="G174" s="398"/>
    </row>
    <row r="175" spans="2:7" ht="39">
      <c r="B175" s="187"/>
      <c r="C175" s="194" t="s">
        <v>191</v>
      </c>
      <c r="D175" s="174"/>
      <c r="E175" s="195"/>
      <c r="F175" s="112"/>
      <c r="G175" s="397"/>
    </row>
    <row r="176" spans="2:7" ht="18" customHeight="1">
      <c r="B176" s="196"/>
      <c r="C176" s="1" t="s">
        <v>189</v>
      </c>
      <c r="D176" s="221" t="s">
        <v>182</v>
      </c>
      <c r="E176" s="218">
        <v>1</v>
      </c>
      <c r="F176" s="261"/>
      <c r="G176" s="261">
        <f>+F176*E176</f>
        <v>0</v>
      </c>
    </row>
    <row r="177" spans="1:11">
      <c r="B177" s="207">
        <v>4.3</v>
      </c>
      <c r="C177" s="220" t="s">
        <v>192</v>
      </c>
      <c r="D177" s="174"/>
      <c r="E177" s="195"/>
      <c r="F177" s="112"/>
      <c r="G177" s="398"/>
    </row>
    <row r="178" spans="1:11" ht="195">
      <c r="B178" s="187"/>
      <c r="C178" s="222" t="s">
        <v>193</v>
      </c>
      <c r="D178" s="174"/>
      <c r="E178" s="195"/>
      <c r="F178" s="112"/>
      <c r="G178" s="397"/>
    </row>
    <row r="179" spans="1:11" ht="18.5">
      <c r="B179" s="196"/>
      <c r="C179" s="204" t="s">
        <v>194</v>
      </c>
      <c r="D179" s="223" t="s">
        <v>182</v>
      </c>
      <c r="E179" s="206">
        <v>5</v>
      </c>
      <c r="F179" s="261"/>
      <c r="G179" s="261">
        <f>+F179*E179</f>
        <v>0</v>
      </c>
    </row>
    <row r="180" spans="1:11">
      <c r="B180" s="207">
        <v>4.4000000000000004</v>
      </c>
      <c r="C180" s="220" t="s">
        <v>195</v>
      </c>
      <c r="D180" s="174"/>
      <c r="E180" s="195"/>
      <c r="F180" s="112"/>
      <c r="G180" s="403"/>
    </row>
    <row r="181" spans="1:11" ht="138" customHeight="1">
      <c r="B181" s="187"/>
      <c r="C181" s="222" t="s">
        <v>196</v>
      </c>
      <c r="D181" s="174"/>
      <c r="E181" s="195"/>
      <c r="F181" s="112"/>
      <c r="G181" s="397"/>
    </row>
    <row r="182" spans="1:11" ht="18.5">
      <c r="B182" s="196"/>
      <c r="C182" s="224" t="s">
        <v>197</v>
      </c>
      <c r="D182" s="218" t="s">
        <v>198</v>
      </c>
      <c r="E182" s="218">
        <v>1</v>
      </c>
      <c r="F182" s="261"/>
      <c r="G182" s="261">
        <f>+F182*E182</f>
        <v>0</v>
      </c>
    </row>
    <row r="183" spans="1:11" ht="19.25" customHeight="1">
      <c r="B183" s="181"/>
      <c r="C183" s="182" t="s">
        <v>199</v>
      </c>
      <c r="D183" s="183"/>
      <c r="E183" s="184"/>
      <c r="F183" s="402"/>
      <c r="G183" s="401"/>
    </row>
    <row r="184" spans="1:11" ht="14">
      <c r="B184" s="209"/>
      <c r="C184" s="210" t="s">
        <v>186</v>
      </c>
      <c r="D184" s="174"/>
      <c r="E184" s="174"/>
      <c r="F184" s="400"/>
      <c r="G184" s="400"/>
    </row>
    <row r="185" spans="1:11" ht="346.25" customHeight="1">
      <c r="B185" s="211"/>
      <c r="C185" s="212" t="s">
        <v>743</v>
      </c>
      <c r="D185" s="213"/>
      <c r="E185" s="213"/>
      <c r="F185" s="399"/>
      <c r="G185" s="399"/>
    </row>
    <row r="186" spans="1:11">
      <c r="B186" s="207">
        <v>5.0999999999999996</v>
      </c>
      <c r="C186" s="220" t="s">
        <v>200</v>
      </c>
      <c r="D186" s="174"/>
      <c r="E186" s="195"/>
      <c r="F186" s="112"/>
      <c r="G186" s="398"/>
    </row>
    <row r="187" spans="1:11" ht="143">
      <c r="B187" s="187"/>
      <c r="C187" s="194" t="s">
        <v>201</v>
      </c>
      <c r="D187" s="174"/>
      <c r="E187" s="225"/>
      <c r="F187" s="112"/>
      <c r="G187" s="397"/>
    </row>
    <row r="188" spans="1:11" ht="18.5">
      <c r="B188" s="196"/>
      <c r="C188" s="226" t="s">
        <v>202</v>
      </c>
      <c r="D188" s="205" t="s">
        <v>182</v>
      </c>
      <c r="E188" s="206">
        <v>28</v>
      </c>
      <c r="F188" s="262"/>
      <c r="G188" s="261">
        <f>+F188*E188</f>
        <v>0</v>
      </c>
    </row>
    <row r="189" spans="1:11">
      <c r="B189" s="181"/>
      <c r="C189" s="227" t="s">
        <v>203</v>
      </c>
      <c r="D189" s="228"/>
      <c r="E189" s="229"/>
      <c r="F189" s="396"/>
      <c r="G189" s="395"/>
    </row>
    <row r="190" spans="1:11">
      <c r="A190" s="392"/>
      <c r="B190" s="394">
        <v>6.1</v>
      </c>
      <c r="C190" s="233" t="s">
        <v>280</v>
      </c>
      <c r="D190" s="234" t="s">
        <v>7</v>
      </c>
      <c r="E190" s="235">
        <v>1</v>
      </c>
      <c r="F190" s="393"/>
      <c r="G190" s="257">
        <f>+F190*E190</f>
        <v>0</v>
      </c>
      <c r="H190" s="392"/>
      <c r="I190" s="392"/>
      <c r="J190" s="392"/>
      <c r="K190" s="392"/>
    </row>
    <row r="191" spans="1:11" ht="15">
      <c r="B191" s="856" t="s">
        <v>206</v>
      </c>
      <c r="C191" s="856"/>
      <c r="D191" s="856"/>
      <c r="E191" s="856"/>
      <c r="F191" s="856"/>
      <c r="G191" s="256">
        <f>SUM(G152:G190)</f>
        <v>0</v>
      </c>
    </row>
    <row r="192" spans="1:11" s="38" customFormat="1" ht="15">
      <c r="B192" s="48"/>
      <c r="C192" s="49" t="s">
        <v>130</v>
      </c>
      <c r="D192" s="50"/>
      <c r="E192" s="51"/>
      <c r="F192" s="52"/>
      <c r="G192" s="114"/>
    </row>
    <row r="193" spans="2:7" ht="25.75" customHeight="1">
      <c r="B193" s="63"/>
      <c r="C193" s="69" t="s">
        <v>133</v>
      </c>
      <c r="D193" s="127"/>
      <c r="E193" s="128"/>
      <c r="F193" s="255"/>
      <c r="G193" s="254"/>
    </row>
    <row r="194" spans="2:7" ht="14">
      <c r="B194" s="77" t="s">
        <v>279</v>
      </c>
      <c r="C194" s="146" t="s">
        <v>134</v>
      </c>
      <c r="D194" s="132"/>
      <c r="E194" s="133"/>
      <c r="F194" s="107"/>
      <c r="G194" s="107"/>
    </row>
    <row r="195" spans="2:7" ht="238">
      <c r="B195" s="72"/>
      <c r="C195" s="134" t="s">
        <v>237</v>
      </c>
      <c r="D195" s="391"/>
      <c r="E195" s="391"/>
      <c r="F195" s="390"/>
      <c r="G195" s="390"/>
    </row>
    <row r="196" spans="2:7" ht="17.399999999999999" customHeight="1">
      <c r="B196" s="121"/>
      <c r="C196" s="137" t="s">
        <v>136</v>
      </c>
      <c r="D196" s="391"/>
      <c r="E196" s="391"/>
      <c r="F196" s="390"/>
      <c r="G196" s="390"/>
    </row>
    <row r="197" spans="2:7">
      <c r="B197" s="72"/>
      <c r="C197" s="68" t="s">
        <v>278</v>
      </c>
      <c r="D197" s="389" t="s">
        <v>138</v>
      </c>
      <c r="E197" s="388">
        <v>237</v>
      </c>
      <c r="F197" s="248"/>
      <c r="G197" s="247">
        <f>F197*E197</f>
        <v>0</v>
      </c>
    </row>
    <row r="198" spans="2:7" ht="198.65" customHeight="1">
      <c r="B198" s="79" t="s">
        <v>277</v>
      </c>
      <c r="C198" s="381" t="s">
        <v>140</v>
      </c>
      <c r="D198" s="133"/>
      <c r="E198" s="387"/>
      <c r="F198" s="252"/>
      <c r="G198" s="252"/>
    </row>
    <row r="199" spans="2:7" ht="14">
      <c r="B199" s="77"/>
      <c r="C199" s="68" t="s">
        <v>276</v>
      </c>
      <c r="D199" s="138" t="s">
        <v>142</v>
      </c>
      <c r="E199" s="150">
        <v>64</v>
      </c>
      <c r="F199" s="386"/>
      <c r="G199" s="108">
        <f>F199*E199</f>
        <v>0</v>
      </c>
    </row>
    <row r="200" spans="2:7" ht="27" customHeight="1">
      <c r="B200" s="116" t="s">
        <v>139</v>
      </c>
      <c r="C200" s="385" t="s">
        <v>275</v>
      </c>
      <c r="D200" s="384"/>
      <c r="E200" s="384"/>
      <c r="F200" s="383"/>
      <c r="G200" s="382"/>
    </row>
    <row r="201" spans="2:7" ht="224">
      <c r="B201" s="116"/>
      <c r="C201" s="381" t="s">
        <v>274</v>
      </c>
      <c r="D201" s="59"/>
      <c r="E201" s="117"/>
      <c r="F201" s="112"/>
      <c r="G201" s="280"/>
    </row>
    <row r="202" spans="2:7" ht="21" customHeight="1">
      <c r="B202" s="780"/>
      <c r="C202" s="137" t="s">
        <v>136</v>
      </c>
      <c r="D202" s="59"/>
      <c r="E202" s="117"/>
      <c r="F202" s="112"/>
      <c r="G202" s="280"/>
    </row>
    <row r="203" spans="2:7">
      <c r="B203" s="782"/>
      <c r="C203" s="68" t="s">
        <v>273</v>
      </c>
      <c r="D203" s="138" t="s">
        <v>138</v>
      </c>
      <c r="E203" s="150">
        <v>310</v>
      </c>
      <c r="F203" s="248"/>
      <c r="G203" s="380">
        <f>F203*E203</f>
        <v>0</v>
      </c>
    </row>
    <row r="204" spans="2:7" ht="168">
      <c r="B204" s="121" t="s">
        <v>272</v>
      </c>
      <c r="C204" s="134" t="s">
        <v>271</v>
      </c>
      <c r="D204" s="135"/>
      <c r="E204" s="244"/>
      <c r="F204" s="379"/>
      <c r="G204" s="378"/>
    </row>
    <row r="205" spans="2:7" ht="26">
      <c r="B205" s="143"/>
      <c r="C205" s="80" t="s">
        <v>270</v>
      </c>
      <c r="D205" s="138" t="s">
        <v>138</v>
      </c>
      <c r="E205" s="150">
        <v>11</v>
      </c>
      <c r="F205" s="110"/>
      <c r="G205" s="110">
        <f>F205*E205</f>
        <v>0</v>
      </c>
    </row>
    <row r="206" spans="2:7" ht="30" customHeight="1">
      <c r="B206" s="143">
        <v>2</v>
      </c>
      <c r="C206" s="69" t="s">
        <v>143</v>
      </c>
      <c r="D206" s="144"/>
      <c r="E206" s="144"/>
      <c r="F206" s="109"/>
      <c r="G206" s="145"/>
    </row>
    <row r="207" spans="2:7" ht="14">
      <c r="B207" s="377"/>
      <c r="C207" s="376" t="s">
        <v>144</v>
      </c>
      <c r="D207" s="135"/>
      <c r="E207" s="244"/>
      <c r="F207" s="375"/>
      <c r="G207" s="375"/>
    </row>
    <row r="208" spans="2:7" ht="14">
      <c r="B208" s="868" t="s">
        <v>269</v>
      </c>
      <c r="C208" s="374" t="s">
        <v>217</v>
      </c>
      <c r="D208" s="370"/>
      <c r="E208" s="369"/>
      <c r="F208" s="368"/>
      <c r="G208" s="368"/>
    </row>
    <row r="209" spans="2:7" ht="56">
      <c r="B209" s="868"/>
      <c r="C209" s="373" t="s">
        <v>216</v>
      </c>
      <c r="D209" s="372"/>
      <c r="E209" s="371"/>
      <c r="F209" s="368"/>
      <c r="G209" s="368"/>
    </row>
    <row r="210" spans="2:7" ht="14">
      <c r="B210" s="868"/>
      <c r="C210" s="149" t="s">
        <v>215</v>
      </c>
      <c r="D210" s="370"/>
      <c r="E210" s="369"/>
      <c r="F210" s="368"/>
      <c r="G210" s="368"/>
    </row>
    <row r="211" spans="2:7" ht="14">
      <c r="B211" s="869"/>
      <c r="C211" s="68" t="s">
        <v>268</v>
      </c>
      <c r="D211" s="148" t="s">
        <v>9</v>
      </c>
      <c r="E211" s="150">
        <v>10</v>
      </c>
      <c r="F211" s="110"/>
      <c r="G211" s="110">
        <f>E211*F211</f>
        <v>0</v>
      </c>
    </row>
    <row r="212" spans="2:7" ht="17.5">
      <c r="B212" s="870" t="s">
        <v>267</v>
      </c>
      <c r="C212" s="871"/>
      <c r="D212" s="871"/>
      <c r="E212" s="871"/>
      <c r="F212" s="872"/>
      <c r="G212" s="367">
        <f>SUM(G193:G211)</f>
        <v>0</v>
      </c>
    </row>
  </sheetData>
  <mergeCells count="45">
    <mergeCell ref="C24:E24"/>
    <mergeCell ref="F24:G24"/>
    <mergeCell ref="C25:E25"/>
    <mergeCell ref="F25:G25"/>
    <mergeCell ref="C26:E26"/>
    <mergeCell ref="F26:G26"/>
    <mergeCell ref="B31:G31"/>
    <mergeCell ref="B27:E27"/>
    <mergeCell ref="F27:G27"/>
    <mergeCell ref="B28:E28"/>
    <mergeCell ref="F28:G28"/>
    <mergeCell ref="B29:E29"/>
    <mergeCell ref="F29:G29"/>
    <mergeCell ref="D19:G19"/>
    <mergeCell ref="B1:G1"/>
    <mergeCell ref="B2:G2"/>
    <mergeCell ref="B3:G3"/>
    <mergeCell ref="B4:G4"/>
    <mergeCell ref="B5:C5"/>
    <mergeCell ref="D5:G5"/>
    <mergeCell ref="B8:F8"/>
    <mergeCell ref="B9:D10"/>
    <mergeCell ref="B11:D11"/>
    <mergeCell ref="B6:C6"/>
    <mergeCell ref="D6:G6"/>
    <mergeCell ref="B7:C7"/>
    <mergeCell ref="D7:G7"/>
    <mergeCell ref="F11:F12"/>
    <mergeCell ref="G11:G12"/>
    <mergeCell ref="B12:D12"/>
    <mergeCell ref="B191:F191"/>
    <mergeCell ref="B202:B203"/>
    <mergeCell ref="B208:B211"/>
    <mergeCell ref="B212:F212"/>
    <mergeCell ref="C150:F150"/>
    <mergeCell ref="D20:G20"/>
    <mergeCell ref="B13:G13"/>
    <mergeCell ref="B14:G14"/>
    <mergeCell ref="B22:G22"/>
    <mergeCell ref="C23:E23"/>
    <mergeCell ref="F23:G23"/>
    <mergeCell ref="D15:G15"/>
    <mergeCell ref="D16:G16"/>
    <mergeCell ref="D17:G17"/>
    <mergeCell ref="D18:G18"/>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4" manualBreakCount="4">
    <brk id="29" min="1" max="6" man="1"/>
    <brk id="46" min="1" max="6" man="1"/>
    <brk id="69" min="1" max="6" man="1"/>
    <brk id="94" min="1"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8"/>
  <sheetViews>
    <sheetView view="pageBreakPreview" topLeftCell="A99" zoomScaleNormal="100" zoomScaleSheetLayoutView="100" workbookViewId="0">
      <selection activeCell="C108" sqref="C108"/>
    </sheetView>
  </sheetViews>
  <sheetFormatPr baseColWidth="10" defaultColWidth="11.453125" defaultRowHeight="15.5"/>
  <cols>
    <col min="1" max="1" width="11.453125" style="13"/>
    <col min="2" max="2" width="6.54296875" style="366" customWidth="1"/>
    <col min="3" max="3" width="62.36328125" style="365" customWidth="1"/>
    <col min="4" max="4" width="3.90625" style="364" customWidth="1"/>
    <col min="5" max="5" width="6.54296875" style="363" customWidth="1"/>
    <col min="6" max="6" width="20.453125" style="362" customWidth="1"/>
    <col min="7" max="7" width="24.36328125" style="361" bestFit="1" customWidth="1"/>
    <col min="8" max="16384" width="11.453125" style="13"/>
  </cols>
  <sheetData>
    <row r="1" spans="1:8" s="29" customFormat="1" ht="39" customHeight="1">
      <c r="A1" s="28"/>
      <c r="B1" s="830" t="s">
        <v>79</v>
      </c>
      <c r="C1" s="831"/>
      <c r="D1" s="831"/>
      <c r="E1" s="831"/>
      <c r="F1" s="831"/>
      <c r="G1" s="832"/>
    </row>
    <row r="2" spans="1:8" s="29" customFormat="1" ht="108" customHeight="1">
      <c r="A2" s="30"/>
      <c r="B2" s="833" t="s">
        <v>572</v>
      </c>
      <c r="C2" s="756"/>
      <c r="D2" s="756"/>
      <c r="E2" s="756"/>
      <c r="F2" s="756"/>
      <c r="G2" s="834"/>
    </row>
    <row r="3" spans="1:8" s="29" customFormat="1" ht="129.65" customHeight="1">
      <c r="A3" s="30"/>
      <c r="B3" s="833" t="s">
        <v>338</v>
      </c>
      <c r="C3" s="756"/>
      <c r="D3" s="756"/>
      <c r="E3" s="756"/>
      <c r="F3" s="756"/>
      <c r="G3" s="834"/>
    </row>
    <row r="4" spans="1:8" s="29" customFormat="1" ht="35.9" customHeight="1">
      <c r="A4" s="30"/>
      <c r="B4" s="835"/>
      <c r="C4" s="759"/>
      <c r="D4" s="759"/>
      <c r="E4" s="759"/>
      <c r="F4" s="759"/>
      <c r="G4" s="836"/>
    </row>
    <row r="5" spans="1:8" s="29" customFormat="1" ht="54.65" customHeight="1">
      <c r="A5" s="30"/>
      <c r="B5" s="850" t="s">
        <v>21</v>
      </c>
      <c r="C5" s="762"/>
      <c r="D5" s="763" t="s">
        <v>22</v>
      </c>
      <c r="E5" s="763"/>
      <c r="F5" s="763"/>
      <c r="G5" s="837"/>
    </row>
    <row r="6" spans="1:8" s="29" customFormat="1" ht="77" customHeight="1">
      <c r="A6" s="30"/>
      <c r="B6" s="850" t="s">
        <v>23</v>
      </c>
      <c r="C6" s="762"/>
      <c r="D6" s="765"/>
      <c r="E6" s="765"/>
      <c r="F6" s="765"/>
      <c r="G6" s="817"/>
    </row>
    <row r="7" spans="1:8" s="29" customFormat="1" ht="52.4" customHeight="1">
      <c r="A7" s="30"/>
      <c r="B7" s="850" t="s">
        <v>25</v>
      </c>
      <c r="C7" s="762"/>
      <c r="D7" s="767"/>
      <c r="E7" s="767"/>
      <c r="F7" s="767"/>
      <c r="G7" s="818"/>
    </row>
    <row r="8" spans="1:8" s="29" customFormat="1" ht="52.65" customHeight="1">
      <c r="A8" s="30"/>
      <c r="B8" s="900" t="s">
        <v>26</v>
      </c>
      <c r="C8" s="901"/>
      <c r="D8" s="901"/>
      <c r="E8" s="901"/>
      <c r="F8" s="902"/>
      <c r="G8" s="493" t="s">
        <v>45</v>
      </c>
    </row>
    <row r="9" spans="1:8" s="29" customFormat="1" ht="27" customHeight="1">
      <c r="A9" s="30"/>
      <c r="B9" s="877"/>
      <c r="C9" s="881"/>
      <c r="D9" s="881"/>
      <c r="E9" s="470" t="s">
        <v>27</v>
      </c>
      <c r="F9" s="473" t="s">
        <v>28</v>
      </c>
      <c r="G9" s="472" t="s">
        <v>29</v>
      </c>
    </row>
    <row r="10" spans="1:8" s="29" customFormat="1" ht="13.25" customHeight="1">
      <c r="A10" s="30"/>
      <c r="B10" s="881"/>
      <c r="C10" s="881"/>
      <c r="D10" s="881"/>
      <c r="E10" s="470" t="s">
        <v>20</v>
      </c>
      <c r="F10" s="470" t="s">
        <v>44</v>
      </c>
      <c r="G10" s="471"/>
      <c r="H10" s="34"/>
    </row>
    <row r="11" spans="1:8" s="34" customFormat="1" ht="13.25" customHeight="1">
      <c r="A11" s="30"/>
      <c r="B11" s="875" t="s">
        <v>30</v>
      </c>
      <c r="C11" s="882"/>
      <c r="D11" s="882"/>
      <c r="E11" s="470" t="s">
        <v>31</v>
      </c>
      <c r="F11" s="877" t="s">
        <v>306</v>
      </c>
      <c r="G11" s="884" t="s">
        <v>32</v>
      </c>
    </row>
    <row r="12" spans="1:8" s="29" customFormat="1" ht="38" customHeight="1">
      <c r="A12" s="30"/>
      <c r="B12" s="866" t="s">
        <v>33</v>
      </c>
      <c r="C12" s="867"/>
      <c r="D12" s="867"/>
      <c r="E12" s="469">
        <v>23314</v>
      </c>
      <c r="F12" s="881"/>
      <c r="G12" s="884"/>
    </row>
    <row r="13" spans="1:8" s="29" customFormat="1" ht="14.4" customHeight="1">
      <c r="A13" s="30"/>
      <c r="B13" s="891" t="s">
        <v>34</v>
      </c>
      <c r="C13" s="892"/>
      <c r="D13" s="892"/>
      <c r="E13" s="892"/>
      <c r="F13" s="892"/>
      <c r="G13" s="893"/>
    </row>
    <row r="14" spans="1:8" s="29" customFormat="1" ht="21.75" customHeight="1">
      <c r="A14" s="30"/>
      <c r="B14" s="788" t="s">
        <v>80</v>
      </c>
      <c r="C14" s="789"/>
      <c r="D14" s="789"/>
      <c r="E14" s="789"/>
      <c r="F14" s="789"/>
      <c r="G14" s="790"/>
    </row>
    <row r="15" spans="1:8" s="29" customFormat="1" ht="13.25" customHeight="1">
      <c r="A15" s="30"/>
      <c r="B15" s="492" t="s">
        <v>35</v>
      </c>
      <c r="C15" s="239" t="s">
        <v>36</v>
      </c>
      <c r="D15" s="806" t="s">
        <v>37</v>
      </c>
      <c r="E15" s="807"/>
      <c r="F15" s="807"/>
      <c r="G15" s="808"/>
    </row>
    <row r="16" spans="1:8" s="29" customFormat="1" ht="13.4" customHeight="1">
      <c r="A16" s="30"/>
      <c r="B16" s="467"/>
      <c r="C16" s="240" t="s">
        <v>38</v>
      </c>
      <c r="D16" s="809" t="s">
        <v>39</v>
      </c>
      <c r="E16" s="810"/>
      <c r="F16" s="810"/>
      <c r="G16" s="811"/>
    </row>
    <row r="17" spans="1:11" s="29" customFormat="1" ht="13.4" customHeight="1">
      <c r="A17" s="30"/>
      <c r="B17" s="467"/>
      <c r="C17" s="240"/>
      <c r="D17" s="812"/>
      <c r="E17" s="813"/>
      <c r="F17" s="813"/>
      <c r="G17" s="814"/>
    </row>
    <row r="18" spans="1:11" s="29" customFormat="1" ht="13.4" customHeight="1">
      <c r="A18" s="30"/>
      <c r="B18" s="465"/>
      <c r="C18" s="491"/>
      <c r="D18" s="815"/>
      <c r="E18" s="813"/>
      <c r="F18" s="813"/>
      <c r="G18" s="814"/>
    </row>
    <row r="19" spans="1:11" s="29" customFormat="1" ht="12.9" customHeight="1">
      <c r="A19" s="30"/>
      <c r="B19" s="465"/>
      <c r="C19" s="490"/>
      <c r="D19" s="894"/>
      <c r="E19" s="895"/>
      <c r="F19" s="895"/>
      <c r="G19" s="896"/>
    </row>
    <row r="20" spans="1:11" s="29" customFormat="1" ht="13.4" customHeight="1">
      <c r="A20" s="30"/>
      <c r="B20" s="463"/>
      <c r="C20" s="462"/>
      <c r="D20" s="897"/>
      <c r="E20" s="898"/>
      <c r="F20" s="898"/>
      <c r="G20" s="899"/>
      <c r="H20" s="38"/>
      <c r="I20" s="38"/>
      <c r="J20" s="38"/>
      <c r="K20" s="38"/>
    </row>
    <row r="21" spans="1:11" s="38" customFormat="1" ht="14">
      <c r="A21" s="30"/>
      <c r="B21" s="89"/>
      <c r="D21" s="90"/>
      <c r="G21" s="457"/>
    </row>
    <row r="22" spans="1:11" s="38" customFormat="1" ht="17.5">
      <c r="A22" s="30"/>
      <c r="B22" s="791" t="s">
        <v>40</v>
      </c>
      <c r="C22" s="792"/>
      <c r="D22" s="792"/>
      <c r="E22" s="792"/>
      <c r="F22" s="792"/>
      <c r="G22" s="793"/>
    </row>
    <row r="23" spans="1:11" s="38" customFormat="1" ht="15.65" customHeight="1">
      <c r="A23" s="30"/>
      <c r="B23" s="461" t="s">
        <v>0</v>
      </c>
      <c r="C23" s="861" t="s">
        <v>41</v>
      </c>
      <c r="D23" s="862"/>
      <c r="E23" s="863"/>
      <c r="F23" s="864" t="s">
        <v>42</v>
      </c>
      <c r="G23" s="865"/>
    </row>
    <row r="24" spans="1:11" s="38" customFormat="1" ht="15.65" customHeight="1">
      <c r="A24" s="650"/>
      <c r="B24" s="40"/>
      <c r="C24" s="747" t="s">
        <v>573</v>
      </c>
      <c r="D24" s="747"/>
      <c r="E24" s="747"/>
      <c r="F24" s="745">
        <f>G169</f>
        <v>0</v>
      </c>
      <c r="G24" s="838"/>
    </row>
    <row r="25" spans="1:11" s="38" customFormat="1" ht="15.65" customHeight="1">
      <c r="A25" s="650"/>
      <c r="B25" s="40"/>
      <c r="C25" s="747" t="s">
        <v>574</v>
      </c>
      <c r="D25" s="747"/>
      <c r="E25" s="747"/>
      <c r="F25" s="745">
        <f>G212</f>
        <v>0</v>
      </c>
      <c r="G25" s="838"/>
    </row>
    <row r="26" spans="1:11" s="38" customFormat="1" ht="14">
      <c r="B26" s="40"/>
      <c r="C26" s="747" t="s">
        <v>575</v>
      </c>
      <c r="D26" s="747"/>
      <c r="E26" s="747"/>
      <c r="F26" s="745">
        <f>G238</f>
        <v>0</v>
      </c>
      <c r="G26" s="838"/>
    </row>
    <row r="27" spans="1:11" s="38" customFormat="1" ht="14.4" customHeight="1">
      <c r="B27" s="839" t="s">
        <v>127</v>
      </c>
      <c r="C27" s="840"/>
      <c r="D27" s="840"/>
      <c r="E27" s="841"/>
      <c r="F27" s="736">
        <f>SUM(G24:G26)</f>
        <v>0</v>
      </c>
      <c r="G27" s="736"/>
    </row>
    <row r="28" spans="1:11" s="38" customFormat="1" ht="14.4" customHeight="1">
      <c r="B28" s="839" t="s">
        <v>128</v>
      </c>
      <c r="C28" s="840"/>
      <c r="D28" s="840"/>
      <c r="E28" s="841"/>
      <c r="F28" s="736">
        <f>F27*0.1</f>
        <v>0</v>
      </c>
      <c r="G28" s="736"/>
    </row>
    <row r="29" spans="1:11" s="38" customFormat="1" ht="14.4" customHeight="1">
      <c r="B29" s="843" t="s">
        <v>43</v>
      </c>
      <c r="C29" s="844"/>
      <c r="D29" s="844"/>
      <c r="E29" s="845"/>
      <c r="F29" s="885">
        <f>F28+F27</f>
        <v>0</v>
      </c>
      <c r="G29" s="885"/>
    </row>
    <row r="30" spans="1:11" s="38" customFormat="1" ht="11.4" customHeight="1">
      <c r="B30" s="89"/>
      <c r="D30" s="90"/>
      <c r="G30" s="457"/>
    </row>
    <row r="31" spans="1:11" s="38" customFormat="1" ht="17.5">
      <c r="B31" s="778" t="s">
        <v>46</v>
      </c>
      <c r="C31" s="778"/>
      <c r="D31" s="778"/>
      <c r="E31" s="778"/>
      <c r="F31" s="778"/>
      <c r="G31" s="778"/>
    </row>
    <row r="32" spans="1:11" s="38" customFormat="1" ht="15.65" customHeight="1">
      <c r="B32" s="41" t="s">
        <v>0</v>
      </c>
      <c r="C32" s="42" t="s">
        <v>41</v>
      </c>
      <c r="D32" s="43" t="s">
        <v>9</v>
      </c>
      <c r="E32" s="44" t="s">
        <v>47</v>
      </c>
      <c r="F32" s="43" t="s">
        <v>48</v>
      </c>
      <c r="G32" s="460" t="s">
        <v>42</v>
      </c>
    </row>
    <row r="33" spans="2:7" s="38" customFormat="1" ht="6.65" customHeight="1">
      <c r="B33" s="354"/>
      <c r="C33" s="354"/>
      <c r="D33" s="353"/>
      <c r="E33" s="139"/>
      <c r="F33" s="139"/>
      <c r="G33" s="489"/>
    </row>
    <row r="34" spans="2:7" s="38" customFormat="1" ht="15">
      <c r="B34" s="352"/>
      <c r="C34" s="351" t="s">
        <v>81</v>
      </c>
      <c r="D34" s="350"/>
      <c r="E34" s="349"/>
      <c r="F34" s="348"/>
      <c r="G34" s="456"/>
    </row>
    <row r="35" spans="2:7" ht="28.5" customHeight="1">
      <c r="B35" s="346">
        <v>0</v>
      </c>
      <c r="C35" s="345" t="s">
        <v>11</v>
      </c>
      <c r="D35" s="344"/>
      <c r="E35" s="454"/>
      <c r="F35" s="342"/>
      <c r="G35" s="453"/>
    </row>
    <row r="36" spans="2:7" ht="42.75" customHeight="1">
      <c r="B36" s="79"/>
      <c r="C36" s="93" t="s">
        <v>6</v>
      </c>
      <c r="D36" s="9"/>
      <c r="E36" s="9"/>
      <c r="F36" s="9"/>
      <c r="G36" s="9"/>
    </row>
    <row r="37" spans="2:7" ht="28.75" customHeight="1">
      <c r="B37" s="71"/>
      <c r="C37" s="93" t="s">
        <v>738</v>
      </c>
      <c r="D37" s="9"/>
      <c r="E37" s="9"/>
      <c r="F37" s="9"/>
      <c r="G37" s="9"/>
    </row>
    <row r="38" spans="2:7" ht="27.75" customHeight="1">
      <c r="B38" s="71"/>
      <c r="C38" s="93" t="s">
        <v>1</v>
      </c>
      <c r="D38" s="9"/>
      <c r="E38" s="9"/>
      <c r="F38" s="9"/>
      <c r="G38" s="9"/>
    </row>
    <row r="39" spans="2:7" ht="14">
      <c r="B39" s="71"/>
      <c r="C39" s="93" t="s">
        <v>2</v>
      </c>
      <c r="D39" s="9"/>
      <c r="E39" s="9"/>
      <c r="F39" s="9"/>
      <c r="G39" s="9"/>
    </row>
    <row r="40" spans="2:7" ht="15.75" customHeight="1">
      <c r="B40" s="71"/>
      <c r="C40" s="93" t="s">
        <v>3</v>
      </c>
      <c r="D40" s="9"/>
      <c r="E40" s="9"/>
      <c r="F40" s="9"/>
      <c r="G40" s="9"/>
    </row>
    <row r="41" spans="2:7" ht="39">
      <c r="B41" s="71"/>
      <c r="C41" s="93" t="s">
        <v>736</v>
      </c>
      <c r="D41" s="9"/>
      <c r="E41" s="9"/>
      <c r="F41" s="9"/>
      <c r="G41" s="9"/>
    </row>
    <row r="42" spans="2:7" ht="39" customHeight="1">
      <c r="B42" s="71"/>
      <c r="C42" s="93" t="s">
        <v>739</v>
      </c>
      <c r="D42" s="9"/>
      <c r="E42" s="9"/>
      <c r="F42" s="9"/>
      <c r="G42" s="9"/>
    </row>
    <row r="43" spans="2:7" ht="30" customHeight="1">
      <c r="B43" s="71"/>
      <c r="C43" s="93" t="s">
        <v>740</v>
      </c>
      <c r="D43" s="9"/>
      <c r="E43" s="9"/>
      <c r="F43" s="9"/>
      <c r="G43" s="9"/>
    </row>
    <row r="44" spans="2:7" ht="27.75" customHeight="1">
      <c r="B44" s="71"/>
      <c r="C44" s="93" t="s">
        <v>4</v>
      </c>
      <c r="D44" s="9"/>
      <c r="E44" s="9"/>
      <c r="F44" s="9"/>
      <c r="G44" s="9"/>
    </row>
    <row r="45" spans="2:7" ht="14">
      <c r="B45" s="71"/>
      <c r="C45" s="94" t="s">
        <v>122</v>
      </c>
      <c r="D45" s="9"/>
      <c r="E45" s="9"/>
      <c r="F45" s="9"/>
      <c r="G45" s="9"/>
    </row>
    <row r="46" spans="2:7" ht="66" customHeight="1">
      <c r="B46" s="67"/>
      <c r="C46" s="437" t="s">
        <v>741</v>
      </c>
      <c r="D46" s="8"/>
      <c r="E46" s="8"/>
      <c r="F46" s="8"/>
      <c r="G46" s="8"/>
    </row>
    <row r="47" spans="2:7" s="22" customFormat="1" ht="24.65" customHeight="1">
      <c r="B47" s="428">
        <v>1</v>
      </c>
      <c r="C47" s="21" t="s">
        <v>337</v>
      </c>
      <c r="D47" s="451"/>
      <c r="E47" s="450"/>
      <c r="F47" s="449"/>
      <c r="G47" s="448"/>
    </row>
    <row r="48" spans="2:7">
      <c r="B48" s="79"/>
      <c r="C48" s="94" t="s">
        <v>5</v>
      </c>
      <c r="D48" s="10"/>
      <c r="E48" s="102"/>
      <c r="F48" s="432"/>
      <c r="G48" s="291"/>
    </row>
    <row r="49" spans="2:7" ht="39">
      <c r="B49" s="71"/>
      <c r="C49" s="93" t="s">
        <v>76</v>
      </c>
      <c r="D49" s="9"/>
      <c r="E49" s="104"/>
      <c r="F49" s="424"/>
      <c r="G49" s="291"/>
    </row>
    <row r="50" spans="2:7">
      <c r="B50" s="71">
        <v>1.1000000000000001</v>
      </c>
      <c r="C50" s="94" t="s">
        <v>304</v>
      </c>
      <c r="D50" s="9"/>
      <c r="E50" s="104"/>
      <c r="F50" s="424"/>
      <c r="G50" s="291"/>
    </row>
    <row r="51" spans="2:7" ht="39">
      <c r="B51" s="446"/>
      <c r="C51" s="415" t="s">
        <v>303</v>
      </c>
      <c r="D51" s="11"/>
      <c r="E51" s="104"/>
      <c r="F51" s="424"/>
      <c r="G51" s="291"/>
    </row>
    <row r="52" spans="2:7" ht="26">
      <c r="B52" s="446"/>
      <c r="C52" s="415" t="s">
        <v>302</v>
      </c>
      <c r="D52" s="11"/>
      <c r="E52" s="104"/>
      <c r="F52" s="424"/>
      <c r="G52" s="291"/>
    </row>
    <row r="53" spans="2:7" ht="26">
      <c r="B53" s="446"/>
      <c r="C53" s="415" t="s">
        <v>301</v>
      </c>
      <c r="D53" s="11"/>
      <c r="E53" s="104"/>
      <c r="F53" s="424"/>
      <c r="G53" s="291"/>
    </row>
    <row r="54" spans="2:7" ht="19.75" customHeight="1">
      <c r="B54" s="445"/>
      <c r="C54" s="425" t="s">
        <v>8</v>
      </c>
      <c r="D54" s="20" t="s">
        <v>7</v>
      </c>
      <c r="E54" s="411">
        <v>1</v>
      </c>
      <c r="F54" s="290"/>
      <c r="G54" s="291">
        <f>F54*E54</f>
        <v>0</v>
      </c>
    </row>
    <row r="55" spans="2:7" ht="12.65" customHeight="1">
      <c r="B55" s="79">
        <v>1.3</v>
      </c>
      <c r="C55" s="444" t="s">
        <v>50</v>
      </c>
      <c r="D55" s="434"/>
      <c r="E55" s="434"/>
      <c r="F55" s="434"/>
      <c r="G55" s="434"/>
    </row>
    <row r="56" spans="2:7" ht="12.65" customHeight="1">
      <c r="B56" s="71"/>
      <c r="C56" s="415" t="s">
        <v>51</v>
      </c>
      <c r="D56" s="11"/>
      <c r="E56" s="11"/>
      <c r="F56" s="11"/>
      <c r="G56" s="11"/>
    </row>
    <row r="57" spans="2:7" ht="52">
      <c r="B57" s="71"/>
      <c r="C57" s="415" t="s">
        <v>52</v>
      </c>
      <c r="D57" s="11"/>
      <c r="E57" s="11"/>
      <c r="F57" s="11"/>
      <c r="G57" s="11"/>
    </row>
    <row r="58" spans="2:7" ht="14">
      <c r="B58" s="71"/>
      <c r="C58" s="415" t="s">
        <v>53</v>
      </c>
      <c r="D58" s="11"/>
      <c r="E58" s="11"/>
      <c r="F58" s="11"/>
      <c r="G58" s="11"/>
    </row>
    <row r="59" spans="2:7" ht="14">
      <c r="B59" s="71"/>
      <c r="C59" s="415" t="s">
        <v>54</v>
      </c>
      <c r="D59" s="11"/>
      <c r="E59" s="11"/>
      <c r="F59" s="11"/>
      <c r="G59" s="11"/>
    </row>
    <row r="60" spans="2:7" ht="26">
      <c r="B60" s="71"/>
      <c r="C60" s="415" t="s">
        <v>55</v>
      </c>
      <c r="D60" s="11"/>
      <c r="E60" s="11"/>
      <c r="F60" s="11"/>
      <c r="G60" s="11"/>
    </row>
    <row r="61" spans="2:7" ht="26">
      <c r="B61" s="71"/>
      <c r="C61" s="415" t="s">
        <v>56</v>
      </c>
      <c r="D61" s="11"/>
      <c r="E61" s="11"/>
      <c r="F61" s="11"/>
      <c r="G61" s="11"/>
    </row>
    <row r="62" spans="2:7" ht="14">
      <c r="B62" s="71"/>
      <c r="C62" s="415" t="s">
        <v>74</v>
      </c>
      <c r="D62" s="11"/>
      <c r="E62" s="11"/>
      <c r="F62" s="11"/>
      <c r="G62" s="11"/>
    </row>
    <row r="63" spans="2:7">
      <c r="B63" s="442"/>
      <c r="C63" s="425" t="s">
        <v>8</v>
      </c>
      <c r="D63" s="20" t="s">
        <v>7</v>
      </c>
      <c r="E63" s="411">
        <v>1</v>
      </c>
      <c r="F63" s="290"/>
      <c r="G63" s="291">
        <f>F63*E63</f>
        <v>0</v>
      </c>
    </row>
    <row r="64" spans="2:7">
      <c r="B64" s="79">
        <v>1.4</v>
      </c>
      <c r="C64" s="488" t="s">
        <v>336</v>
      </c>
      <c r="D64" s="434"/>
      <c r="E64" s="486"/>
      <c r="F64" s="432"/>
      <c r="G64" s="432"/>
    </row>
    <row r="65" spans="2:7" ht="26">
      <c r="B65" s="446"/>
      <c r="C65" s="441" t="s">
        <v>335</v>
      </c>
      <c r="D65" s="11"/>
      <c r="E65" s="485"/>
      <c r="F65" s="424"/>
      <c r="G65" s="424"/>
    </row>
    <row r="66" spans="2:7" ht="26">
      <c r="B66" s="446"/>
      <c r="C66" s="441" t="s">
        <v>334</v>
      </c>
      <c r="D66" s="11"/>
      <c r="E66" s="485"/>
      <c r="F66" s="424"/>
      <c r="G66" s="424"/>
    </row>
    <row r="67" spans="2:7" ht="26">
      <c r="B67" s="446"/>
      <c r="C67" s="441" t="s">
        <v>333</v>
      </c>
      <c r="D67" s="11"/>
      <c r="E67" s="485"/>
      <c r="F67" s="424"/>
      <c r="G67" s="424"/>
    </row>
    <row r="68" spans="2:7" ht="25.75" customHeight="1">
      <c r="B68" s="487"/>
      <c r="C68" s="441" t="s">
        <v>332</v>
      </c>
      <c r="D68" s="11"/>
      <c r="E68" s="485"/>
      <c r="F68" s="424"/>
      <c r="G68" s="424"/>
    </row>
    <row r="69" spans="2:7">
      <c r="B69" s="71"/>
      <c r="C69" s="441" t="s">
        <v>331</v>
      </c>
      <c r="D69" s="11"/>
      <c r="E69" s="485"/>
      <c r="F69" s="424"/>
      <c r="G69" s="424"/>
    </row>
    <row r="70" spans="2:7">
      <c r="B70" s="67"/>
      <c r="C70" s="425" t="s">
        <v>8</v>
      </c>
      <c r="D70" s="20" t="s">
        <v>7</v>
      </c>
      <c r="E70" s="411">
        <v>1</v>
      </c>
      <c r="F70" s="290"/>
      <c r="G70" s="291">
        <f>F70*E70</f>
        <v>0</v>
      </c>
    </row>
    <row r="71" spans="2:7">
      <c r="B71" s="79">
        <v>1.5</v>
      </c>
      <c r="C71" s="101" t="s">
        <v>330</v>
      </c>
      <c r="D71" s="434"/>
      <c r="E71" s="486"/>
      <c r="F71" s="432"/>
      <c r="G71" s="432"/>
    </row>
    <row r="72" spans="2:7" ht="26">
      <c r="B72" s="71"/>
      <c r="C72" s="441" t="s">
        <v>329</v>
      </c>
      <c r="D72" s="11"/>
      <c r="E72" s="485"/>
      <c r="F72" s="424"/>
      <c r="G72" s="424"/>
    </row>
    <row r="73" spans="2:7" ht="26">
      <c r="B73" s="71"/>
      <c r="C73" s="441" t="s">
        <v>328</v>
      </c>
      <c r="D73" s="11"/>
      <c r="E73" s="485"/>
      <c r="F73" s="424"/>
      <c r="G73" s="424"/>
    </row>
    <row r="74" spans="2:7" ht="26">
      <c r="B74" s="71"/>
      <c r="C74" s="441" t="s">
        <v>327</v>
      </c>
      <c r="D74" s="11"/>
      <c r="E74" s="485"/>
      <c r="F74" s="424"/>
      <c r="G74" s="424"/>
    </row>
    <row r="75" spans="2:7">
      <c r="B75" s="67"/>
      <c r="C75" s="425" t="s">
        <v>8</v>
      </c>
      <c r="D75" s="20" t="s">
        <v>7</v>
      </c>
      <c r="E75" s="411">
        <v>1</v>
      </c>
      <c r="F75" s="290"/>
      <c r="G75" s="291">
        <f>F75*E75</f>
        <v>0</v>
      </c>
    </row>
    <row r="76" spans="2:7" ht="14">
      <c r="B76" s="79">
        <v>1.6</v>
      </c>
      <c r="C76" s="435" t="s">
        <v>300</v>
      </c>
      <c r="D76" s="434"/>
      <c r="E76" s="434"/>
      <c r="F76" s="434"/>
      <c r="G76" s="434"/>
    </row>
    <row r="77" spans="2:7" ht="26">
      <c r="B77" s="71"/>
      <c r="C77" s="441" t="s">
        <v>326</v>
      </c>
      <c r="D77" s="11"/>
      <c r="E77" s="11"/>
      <c r="F77" s="11"/>
      <c r="G77" s="11"/>
    </row>
    <row r="78" spans="2:7" ht="26">
      <c r="B78" s="71"/>
      <c r="C78" s="441" t="s">
        <v>325</v>
      </c>
      <c r="D78" s="11"/>
      <c r="E78" s="11"/>
      <c r="F78" s="11"/>
      <c r="G78" s="11"/>
    </row>
    <row r="79" spans="2:7" ht="26">
      <c r="B79" s="71"/>
      <c r="C79" s="441" t="s">
        <v>324</v>
      </c>
      <c r="D79" s="424"/>
      <c r="E79" s="424"/>
      <c r="F79" s="424"/>
      <c r="G79" s="424"/>
    </row>
    <row r="80" spans="2:7" ht="26">
      <c r="B80" s="71"/>
      <c r="C80" s="441" t="s">
        <v>323</v>
      </c>
      <c r="D80" s="9"/>
      <c r="E80" s="9"/>
      <c r="F80" s="9"/>
      <c r="G80" s="9"/>
    </row>
    <row r="81" spans="2:7" ht="14">
      <c r="B81" s="71"/>
      <c r="C81" s="435" t="s">
        <v>296</v>
      </c>
      <c r="D81" s="9"/>
      <c r="E81" s="9"/>
      <c r="F81" s="9"/>
      <c r="G81" s="9"/>
    </row>
    <row r="82" spans="2:7">
      <c r="B82" s="67"/>
      <c r="C82" s="425" t="s">
        <v>8</v>
      </c>
      <c r="D82" s="20" t="s">
        <v>7</v>
      </c>
      <c r="E82" s="411">
        <v>1</v>
      </c>
      <c r="F82" s="290"/>
      <c r="G82" s="291">
        <f>F82*E82</f>
        <v>0</v>
      </c>
    </row>
    <row r="83" spans="2:7" ht="23.4" customHeight="1">
      <c r="B83" s="79">
        <v>2</v>
      </c>
      <c r="C83" s="439" t="s">
        <v>12</v>
      </c>
      <c r="D83" s="438"/>
      <c r="E83" s="438"/>
      <c r="F83" s="438"/>
      <c r="G83" s="69"/>
    </row>
    <row r="84" spans="2:7" ht="15.9" customHeight="1">
      <c r="B84" s="71"/>
      <c r="C84" s="94" t="s">
        <v>5</v>
      </c>
      <c r="D84" s="11"/>
      <c r="E84" s="11"/>
      <c r="F84" s="75"/>
      <c r="G84" s="11"/>
    </row>
    <row r="85" spans="2:7" ht="143">
      <c r="B85" s="67"/>
      <c r="C85" s="437" t="s">
        <v>745</v>
      </c>
      <c r="D85" s="8"/>
      <c r="E85" s="8"/>
      <c r="F85" s="436"/>
      <c r="G85" s="8"/>
    </row>
    <row r="86" spans="2:7" ht="14">
      <c r="B86" s="79">
        <v>2.1</v>
      </c>
      <c r="C86" s="435" t="s">
        <v>13</v>
      </c>
      <c r="D86" s="10"/>
      <c r="E86" s="10"/>
      <c r="F86" s="10"/>
      <c r="G86" s="9"/>
    </row>
    <row r="87" spans="2:7" ht="78">
      <c r="B87" s="71"/>
      <c r="C87" s="415" t="s">
        <v>14</v>
      </c>
      <c r="D87" s="11"/>
      <c r="E87" s="11"/>
      <c r="F87" s="11"/>
      <c r="G87" s="11"/>
    </row>
    <row r="88" spans="2:7" ht="15.9" customHeight="1">
      <c r="B88" s="67"/>
      <c r="C88" s="425" t="s">
        <v>8</v>
      </c>
      <c r="D88" s="20" t="s">
        <v>7</v>
      </c>
      <c r="E88" s="411">
        <v>1</v>
      </c>
      <c r="F88" s="290"/>
      <c r="G88" s="291">
        <f>F88*E88</f>
        <v>0</v>
      </c>
    </row>
    <row r="89" spans="2:7" ht="14">
      <c r="B89" s="79">
        <v>2.2000000000000002</v>
      </c>
      <c r="C89" s="435" t="s">
        <v>57</v>
      </c>
      <c r="D89" s="10"/>
      <c r="E89" s="10"/>
      <c r="F89" s="10"/>
      <c r="G89" s="10"/>
    </row>
    <row r="90" spans="2:7" ht="75.650000000000006" customHeight="1">
      <c r="B90" s="71"/>
      <c r="C90" s="93" t="s">
        <v>17</v>
      </c>
      <c r="D90" s="11"/>
      <c r="E90" s="11"/>
      <c r="F90" s="11"/>
      <c r="G90" s="11"/>
    </row>
    <row r="91" spans="2:7" ht="18" customHeight="1">
      <c r="B91" s="67"/>
      <c r="C91" s="425" t="s">
        <v>8</v>
      </c>
      <c r="D91" s="20" t="s">
        <v>7</v>
      </c>
      <c r="E91" s="411">
        <v>1</v>
      </c>
      <c r="F91" s="290"/>
      <c r="G91" s="291">
        <f>F91*E91</f>
        <v>0</v>
      </c>
    </row>
    <row r="92" spans="2:7" ht="20.399999999999999" customHeight="1">
      <c r="B92" s="79">
        <v>2.2999999999999998</v>
      </c>
      <c r="C92" s="435" t="s">
        <v>58</v>
      </c>
      <c r="D92" s="10"/>
      <c r="E92" s="10"/>
      <c r="F92" s="10"/>
      <c r="G92" s="10"/>
    </row>
    <row r="93" spans="2:7" ht="65">
      <c r="B93" s="71"/>
      <c r="C93" s="93" t="s">
        <v>15</v>
      </c>
      <c r="D93" s="11"/>
      <c r="E93" s="11"/>
      <c r="F93" s="11"/>
      <c r="G93" s="11"/>
    </row>
    <row r="94" spans="2:7" ht="22.25" customHeight="1">
      <c r="B94" s="67"/>
      <c r="C94" s="425" t="s">
        <v>8</v>
      </c>
      <c r="D94" s="20" t="s">
        <v>7</v>
      </c>
      <c r="E94" s="411">
        <v>1</v>
      </c>
      <c r="F94" s="290"/>
      <c r="G94" s="291">
        <f>F94*E94</f>
        <v>0</v>
      </c>
    </row>
    <row r="95" spans="2:7">
      <c r="B95" s="79">
        <v>2.4</v>
      </c>
      <c r="C95" s="435" t="s">
        <v>59</v>
      </c>
      <c r="D95" s="10"/>
      <c r="E95" s="102"/>
      <c r="F95" s="293"/>
      <c r="G95" s="414"/>
    </row>
    <row r="96" spans="2:7" ht="65">
      <c r="B96" s="71"/>
      <c r="C96" s="93" t="s">
        <v>16</v>
      </c>
      <c r="D96" s="426"/>
      <c r="E96" s="426"/>
      <c r="F96" s="424"/>
      <c r="G96" s="426"/>
    </row>
    <row r="97" spans="2:7">
      <c r="B97" s="67"/>
      <c r="C97" s="425" t="s">
        <v>8</v>
      </c>
      <c r="D97" s="20" t="s">
        <v>7</v>
      </c>
      <c r="E97" s="411">
        <v>1</v>
      </c>
      <c r="F97" s="290"/>
      <c r="G97" s="291">
        <f>F97*E97</f>
        <v>0</v>
      </c>
    </row>
    <row r="98" spans="2:7">
      <c r="B98" s="79">
        <v>2.5</v>
      </c>
      <c r="C98" s="435" t="s">
        <v>18</v>
      </c>
      <c r="D98" s="434"/>
      <c r="E98" s="433"/>
      <c r="F98" s="432"/>
      <c r="G98" s="414"/>
    </row>
    <row r="99" spans="2:7" ht="65">
      <c r="B99" s="71"/>
      <c r="C99" s="93" t="s">
        <v>19</v>
      </c>
      <c r="D99" s="11"/>
      <c r="E99" s="431"/>
      <c r="F99" s="424"/>
      <c r="G99" s="413"/>
    </row>
    <row r="100" spans="2:7">
      <c r="B100" s="67"/>
      <c r="C100" s="425" t="s">
        <v>8</v>
      </c>
      <c r="D100" s="20" t="s">
        <v>7</v>
      </c>
      <c r="E100" s="411">
        <v>1</v>
      </c>
      <c r="F100" s="290"/>
      <c r="G100" s="291">
        <f>F100*E100</f>
        <v>0</v>
      </c>
    </row>
    <row r="101" spans="2:7" ht="19.75" customHeight="1">
      <c r="B101" s="77">
        <v>3</v>
      </c>
      <c r="C101" s="58" t="s">
        <v>129</v>
      </c>
      <c r="D101" s="10"/>
      <c r="E101" s="10"/>
      <c r="F101" s="10"/>
      <c r="G101" s="10"/>
    </row>
    <row r="102" spans="2:7" ht="28.75" customHeight="1">
      <c r="B102" s="77"/>
      <c r="C102" s="4" t="s">
        <v>61</v>
      </c>
      <c r="D102" s="413"/>
      <c r="E102" s="413"/>
      <c r="F102" s="413"/>
      <c r="G102" s="413"/>
    </row>
    <row r="103" spans="2:7" ht="31.75" customHeight="1">
      <c r="B103" s="77"/>
      <c r="C103" s="4" t="s">
        <v>62</v>
      </c>
      <c r="D103" s="413"/>
      <c r="E103" s="413"/>
      <c r="F103" s="413"/>
      <c r="G103" s="413"/>
    </row>
    <row r="104" spans="2:7" ht="27.65" customHeight="1">
      <c r="B104" s="77"/>
      <c r="C104" s="4" t="s">
        <v>63</v>
      </c>
      <c r="D104" s="413"/>
      <c r="E104" s="413"/>
      <c r="F104" s="413"/>
      <c r="G104" s="413"/>
    </row>
    <row r="105" spans="2:7" ht="26">
      <c r="B105" s="77"/>
      <c r="C105" s="4" t="s">
        <v>64</v>
      </c>
      <c r="D105" s="430"/>
      <c r="E105" s="430"/>
      <c r="F105" s="430"/>
      <c r="G105" s="430"/>
    </row>
    <row r="106" spans="2:7">
      <c r="B106" s="77"/>
      <c r="C106" s="2" t="s">
        <v>322</v>
      </c>
      <c r="D106" s="11" t="s">
        <v>9</v>
      </c>
      <c r="E106" s="104">
        <v>2</v>
      </c>
      <c r="F106" s="424"/>
      <c r="G106" s="413">
        <f>F106*E106</f>
        <v>0</v>
      </c>
    </row>
    <row r="107" spans="2:7" ht="14">
      <c r="B107" s="79">
        <v>4</v>
      </c>
      <c r="C107" s="153" t="s">
        <v>66</v>
      </c>
      <c r="D107" s="153"/>
      <c r="E107" s="153"/>
      <c r="F107" s="153"/>
      <c r="G107" s="429"/>
    </row>
    <row r="108" spans="2:7" s="14" customFormat="1" ht="71.400000000000006" customHeight="1">
      <c r="B108" s="60"/>
      <c r="C108" s="93" t="s">
        <v>747</v>
      </c>
      <c r="D108" s="11"/>
      <c r="E108" s="104"/>
      <c r="F108" s="424"/>
      <c r="G108" s="413"/>
    </row>
    <row r="109" spans="2:7">
      <c r="B109" s="71">
        <v>4.0999999999999996</v>
      </c>
      <c r="C109" s="427" t="s">
        <v>75</v>
      </c>
      <c r="D109" s="9"/>
      <c r="E109" s="104"/>
      <c r="F109" s="292"/>
      <c r="G109" s="413"/>
    </row>
    <row r="110" spans="2:7" ht="131.4" customHeight="1">
      <c r="B110" s="71"/>
      <c r="C110" s="93" t="s">
        <v>321</v>
      </c>
      <c r="D110" s="426"/>
      <c r="E110" s="426"/>
      <c r="F110" s="426"/>
      <c r="G110" s="426"/>
    </row>
    <row r="111" spans="2:7" ht="21" customHeight="1">
      <c r="B111" s="67"/>
      <c r="C111" s="425" t="s">
        <v>8</v>
      </c>
      <c r="D111" s="20" t="s">
        <v>7</v>
      </c>
      <c r="E111" s="411">
        <v>1</v>
      </c>
      <c r="F111" s="424"/>
      <c r="G111" s="126">
        <f>F111*E111</f>
        <v>0</v>
      </c>
    </row>
    <row r="112" spans="2:7" ht="18" customHeight="1">
      <c r="B112" s="71">
        <v>5</v>
      </c>
      <c r="C112" s="66" t="s">
        <v>293</v>
      </c>
      <c r="D112" s="66"/>
      <c r="E112" s="66"/>
      <c r="F112" s="66"/>
      <c r="G112" s="423"/>
    </row>
    <row r="113" spans="2:7" ht="18" customHeight="1">
      <c r="B113" s="71"/>
      <c r="C113" s="422" t="s">
        <v>5</v>
      </c>
      <c r="D113" s="417"/>
      <c r="E113" s="417"/>
      <c r="F113" s="417"/>
      <c r="G113" s="417"/>
    </row>
    <row r="114" spans="2:7" ht="125.4" customHeight="1">
      <c r="B114" s="71"/>
      <c r="C114" s="421" t="s">
        <v>292</v>
      </c>
      <c r="D114" s="62"/>
      <c r="E114" s="62"/>
      <c r="F114" s="62"/>
      <c r="G114" s="62"/>
    </row>
    <row r="115" spans="2:7" ht="59.4" customHeight="1">
      <c r="B115" s="67"/>
      <c r="C115" s="420" t="s">
        <v>291</v>
      </c>
      <c r="D115" s="419"/>
      <c r="E115" s="419"/>
      <c r="F115" s="419"/>
      <c r="G115" s="419"/>
    </row>
    <row r="116" spans="2:7" ht="18" customHeight="1">
      <c r="B116" s="79">
        <v>6.1</v>
      </c>
      <c r="C116" s="101" t="s">
        <v>293</v>
      </c>
      <c r="D116" s="417"/>
      <c r="E116" s="417"/>
      <c r="F116" s="417"/>
      <c r="G116" s="416"/>
    </row>
    <row r="117" spans="2:7" ht="26">
      <c r="B117" s="71"/>
      <c r="C117" s="415" t="s">
        <v>320</v>
      </c>
      <c r="D117" s="11"/>
      <c r="E117" s="11"/>
      <c r="F117" s="11"/>
      <c r="G117" s="413"/>
    </row>
    <row r="118" spans="2:7" ht="26">
      <c r="B118" s="71"/>
      <c r="C118" s="415" t="s">
        <v>319</v>
      </c>
      <c r="D118" s="11"/>
      <c r="E118" s="11"/>
      <c r="F118" s="11"/>
      <c r="G118" s="413"/>
    </row>
    <row r="119" spans="2:7">
      <c r="B119" s="71"/>
      <c r="C119" s="415" t="s">
        <v>318</v>
      </c>
      <c r="D119" s="11"/>
      <c r="E119" s="11"/>
      <c r="F119" s="11"/>
      <c r="G119" s="413"/>
    </row>
    <row r="120" spans="2:7">
      <c r="B120" s="71"/>
      <c r="C120" s="415" t="s">
        <v>317</v>
      </c>
      <c r="D120" s="11"/>
      <c r="E120" s="11"/>
      <c r="F120" s="11"/>
      <c r="G120" s="413"/>
    </row>
    <row r="121" spans="2:7">
      <c r="B121" s="71"/>
      <c r="C121" s="415" t="s">
        <v>725</v>
      </c>
      <c r="D121" s="11"/>
      <c r="E121" s="11"/>
      <c r="F121" s="11"/>
      <c r="G121" s="413"/>
    </row>
    <row r="122" spans="2:7" ht="28.25" customHeight="1">
      <c r="B122" s="71"/>
      <c r="C122" s="415" t="s">
        <v>727</v>
      </c>
      <c r="D122" s="9"/>
      <c r="E122" s="9"/>
      <c r="F122" s="9"/>
      <c r="G122" s="413"/>
    </row>
    <row r="123" spans="2:7" ht="26">
      <c r="B123" s="71"/>
      <c r="C123" s="415" t="s">
        <v>728</v>
      </c>
      <c r="D123" s="9"/>
      <c r="E123" s="9"/>
      <c r="F123" s="9"/>
      <c r="G123" s="413"/>
    </row>
    <row r="124" spans="2:7">
      <c r="B124" s="71"/>
      <c r="C124" s="62" t="s">
        <v>729</v>
      </c>
      <c r="D124" s="9"/>
      <c r="E124" s="9"/>
      <c r="F124" s="9"/>
      <c r="G124" s="413"/>
    </row>
    <row r="125" spans="2:7">
      <c r="B125" s="71"/>
      <c r="C125" s="415" t="s">
        <v>726</v>
      </c>
      <c r="D125" s="9"/>
      <c r="E125" s="9"/>
      <c r="F125" s="9"/>
      <c r="G125" s="413"/>
    </row>
    <row r="126" spans="2:7">
      <c r="B126" s="67"/>
      <c r="C126" s="412" t="s">
        <v>67</v>
      </c>
      <c r="D126" s="20" t="s">
        <v>7</v>
      </c>
      <c r="E126" s="411">
        <v>1</v>
      </c>
      <c r="F126" s="290"/>
      <c r="G126" s="126">
        <f>F126*E126</f>
        <v>0</v>
      </c>
    </row>
    <row r="127" spans="2:7">
      <c r="B127" s="71">
        <v>6.2</v>
      </c>
      <c r="C127" s="101" t="s">
        <v>70</v>
      </c>
      <c r="D127" s="65"/>
      <c r="E127" s="102"/>
      <c r="F127" s="293"/>
      <c r="G127" s="414"/>
    </row>
    <row r="128" spans="2:7" ht="26">
      <c r="B128" s="71"/>
      <c r="C128" s="4" t="s">
        <v>250</v>
      </c>
      <c r="D128" s="65"/>
      <c r="E128" s="104"/>
      <c r="F128" s="292"/>
      <c r="G128" s="413"/>
    </row>
    <row r="129" spans="2:7" ht="26">
      <c r="B129" s="71"/>
      <c r="C129" s="4" t="s">
        <v>724</v>
      </c>
      <c r="D129" s="65"/>
      <c r="E129" s="104"/>
      <c r="F129" s="292"/>
      <c r="G129" s="413"/>
    </row>
    <row r="130" spans="2:7">
      <c r="B130" s="67"/>
      <c r="C130" s="412" t="s">
        <v>67</v>
      </c>
      <c r="D130" s="20" t="s">
        <v>7</v>
      </c>
      <c r="E130" s="411">
        <v>1</v>
      </c>
      <c r="F130" s="290"/>
      <c r="G130" s="126">
        <f>F130*E130</f>
        <v>0</v>
      </c>
    </row>
    <row r="131" spans="2:7" ht="23.4" customHeight="1">
      <c r="B131" s="71">
        <v>7</v>
      </c>
      <c r="C131" s="69" t="s">
        <v>72</v>
      </c>
      <c r="D131" s="69"/>
      <c r="E131" s="69"/>
      <c r="F131" s="69"/>
      <c r="G131" s="69"/>
    </row>
    <row r="132" spans="2:7" ht="84">
      <c r="B132" s="71"/>
      <c r="C132" s="95" t="s">
        <v>289</v>
      </c>
      <c r="D132" s="96"/>
      <c r="E132" s="97"/>
      <c r="F132" s="139"/>
      <c r="G132" s="139"/>
    </row>
    <row r="133" spans="2:7" ht="14">
      <c r="B133" s="71"/>
      <c r="C133" s="95"/>
      <c r="D133" s="96"/>
      <c r="E133" s="97"/>
      <c r="F133" s="139"/>
      <c r="G133" s="139"/>
    </row>
    <row r="134" spans="2:7" ht="14">
      <c r="B134" s="71" t="s">
        <v>116</v>
      </c>
      <c r="C134" s="95" t="s">
        <v>115</v>
      </c>
      <c r="D134" s="96"/>
      <c r="E134" s="97"/>
      <c r="F134" s="139"/>
      <c r="G134" s="139"/>
    </row>
    <row r="135" spans="2:7" ht="56">
      <c r="B135" s="71" t="s">
        <v>110</v>
      </c>
      <c r="C135" s="95" t="s">
        <v>114</v>
      </c>
      <c r="D135" s="96" t="s">
        <v>106</v>
      </c>
      <c r="E135" s="299">
        <v>1</v>
      </c>
      <c r="F135" s="139"/>
      <c r="G135" s="289">
        <f>F135*E135</f>
        <v>0</v>
      </c>
    </row>
    <row r="136" spans="2:7" ht="14.5">
      <c r="B136" s="71"/>
      <c r="C136" s="95"/>
      <c r="D136" s="96"/>
      <c r="E136" s="299"/>
      <c r="F136" s="139"/>
      <c r="G136" s="139"/>
    </row>
    <row r="137" spans="2:7" ht="56">
      <c r="B137" s="71" t="s">
        <v>117</v>
      </c>
      <c r="C137" s="95" t="s">
        <v>113</v>
      </c>
      <c r="D137" s="96"/>
      <c r="E137" s="299"/>
      <c r="F137" s="139"/>
      <c r="G137" s="139"/>
    </row>
    <row r="138" spans="2:7">
      <c r="B138" s="71"/>
      <c r="C138" s="95" t="s">
        <v>109</v>
      </c>
      <c r="D138" s="96" t="s">
        <v>9</v>
      </c>
      <c r="E138" s="299">
        <v>21</v>
      </c>
      <c r="F138" s="139"/>
      <c r="G138" s="289">
        <f>F138*E138</f>
        <v>0</v>
      </c>
    </row>
    <row r="139" spans="2:7" ht="14.5">
      <c r="B139" s="71"/>
      <c r="C139" s="95"/>
      <c r="D139" s="96"/>
      <c r="E139" s="299"/>
      <c r="F139" s="139"/>
      <c r="G139" s="139"/>
    </row>
    <row r="140" spans="2:7" ht="70">
      <c r="B140" s="71" t="s">
        <v>104</v>
      </c>
      <c r="C140" s="95" t="s">
        <v>112</v>
      </c>
      <c r="D140" s="96"/>
      <c r="E140" s="299"/>
      <c r="F140" s="139"/>
      <c r="G140" s="139"/>
    </row>
    <row r="141" spans="2:7">
      <c r="B141" s="71"/>
      <c r="C141" s="95" t="s">
        <v>109</v>
      </c>
      <c r="D141" s="96" t="s">
        <v>9</v>
      </c>
      <c r="E141" s="299">
        <v>1</v>
      </c>
      <c r="F141" s="139"/>
      <c r="G141" s="289">
        <f>F141*E141</f>
        <v>0</v>
      </c>
    </row>
    <row r="142" spans="2:7" ht="14.5">
      <c r="B142" s="71"/>
      <c r="C142" s="95"/>
      <c r="D142" s="96"/>
      <c r="E142" s="299"/>
      <c r="F142" s="139"/>
      <c r="G142" s="139"/>
    </row>
    <row r="143" spans="2:7" ht="56">
      <c r="B143" s="71" t="s">
        <v>118</v>
      </c>
      <c r="C143" s="95" t="s">
        <v>111</v>
      </c>
      <c r="D143" s="96" t="s">
        <v>110</v>
      </c>
      <c r="E143" s="299"/>
      <c r="F143" s="139"/>
      <c r="G143" s="139"/>
    </row>
    <row r="144" spans="2:7">
      <c r="B144" s="71" t="s">
        <v>110</v>
      </c>
      <c r="C144" s="95" t="s">
        <v>109</v>
      </c>
      <c r="D144" s="96" t="s">
        <v>9</v>
      </c>
      <c r="E144" s="299">
        <v>3</v>
      </c>
      <c r="F144" s="139"/>
      <c r="G144" s="289">
        <f>F144*E144</f>
        <v>0</v>
      </c>
    </row>
    <row r="145" spans="2:7">
      <c r="B145" s="71"/>
      <c r="C145" s="98"/>
      <c r="D145" s="97"/>
      <c r="E145" s="409"/>
      <c r="F145" s="139"/>
      <c r="G145" s="139"/>
    </row>
    <row r="146" spans="2:7" ht="14.5">
      <c r="B146" s="71" t="s">
        <v>119</v>
      </c>
      <c r="C146" s="99" t="s">
        <v>108</v>
      </c>
      <c r="D146" s="96"/>
      <c r="E146" s="299"/>
      <c r="F146" s="303"/>
      <c r="G146" s="302"/>
    </row>
    <row r="147" spans="2:7" ht="28">
      <c r="B147" s="71"/>
      <c r="C147" s="100" t="s">
        <v>107</v>
      </c>
      <c r="D147" s="96"/>
      <c r="E147" s="299"/>
      <c r="F147" s="303"/>
      <c r="G147" s="302"/>
    </row>
    <row r="148" spans="2:7">
      <c r="B148" s="71"/>
      <c r="C148" s="95" t="s">
        <v>121</v>
      </c>
      <c r="D148" s="96" t="s">
        <v>106</v>
      </c>
      <c r="E148" s="299">
        <v>1</v>
      </c>
      <c r="F148" s="303"/>
      <c r="G148" s="289">
        <f>F148*E148</f>
        <v>0</v>
      </c>
    </row>
    <row r="149" spans="2:7">
      <c r="B149" s="71" t="s">
        <v>120</v>
      </c>
      <c r="C149" s="101" t="s">
        <v>123</v>
      </c>
      <c r="D149" s="10"/>
      <c r="E149" s="102"/>
      <c r="F149" s="293"/>
      <c r="G149" s="408"/>
    </row>
    <row r="150" spans="2:7">
      <c r="B150" s="71"/>
      <c r="C150" s="103" t="s">
        <v>124</v>
      </c>
      <c r="D150" s="9"/>
      <c r="E150" s="104"/>
      <c r="F150" s="292"/>
      <c r="G150" s="291"/>
    </row>
    <row r="151" spans="2:7">
      <c r="B151" s="71"/>
      <c r="C151" s="105" t="s">
        <v>10</v>
      </c>
      <c r="D151" s="20" t="s">
        <v>9</v>
      </c>
      <c r="E151" s="106">
        <v>1</v>
      </c>
      <c r="F151" s="290"/>
      <c r="G151" s="289">
        <f>F151*E151</f>
        <v>0</v>
      </c>
    </row>
    <row r="152" spans="2:7">
      <c r="B152" s="71"/>
      <c r="C152" s="103" t="s">
        <v>125</v>
      </c>
      <c r="D152" s="9"/>
      <c r="E152" s="104"/>
      <c r="F152" s="292"/>
      <c r="G152" s="291"/>
    </row>
    <row r="153" spans="2:7">
      <c r="B153" s="71"/>
      <c r="C153" s="105" t="s">
        <v>10</v>
      </c>
      <c r="D153" s="20" t="s">
        <v>9</v>
      </c>
      <c r="E153" s="106">
        <v>2</v>
      </c>
      <c r="F153" s="290"/>
      <c r="G153" s="289">
        <f>F153*E153</f>
        <v>0</v>
      </c>
    </row>
    <row r="154" spans="2:7">
      <c r="B154" s="71" t="s">
        <v>126</v>
      </c>
      <c r="C154" s="58" t="s">
        <v>105</v>
      </c>
      <c r="D154" s="9"/>
      <c r="E154" s="117"/>
      <c r="F154" s="293"/>
      <c r="G154" s="291"/>
    </row>
    <row r="155" spans="2:7" ht="26">
      <c r="B155" s="71"/>
      <c r="C155" s="4" t="s">
        <v>97</v>
      </c>
      <c r="D155" s="9"/>
      <c r="E155" s="117"/>
      <c r="F155" s="292"/>
      <c r="G155" s="291"/>
    </row>
    <row r="156" spans="2:7">
      <c r="B156" s="71"/>
      <c r="C156" s="4" t="s">
        <v>96</v>
      </c>
      <c r="D156" s="9"/>
      <c r="E156" s="117"/>
      <c r="F156" s="292"/>
      <c r="G156" s="291"/>
    </row>
    <row r="157" spans="2:7">
      <c r="B157" s="71"/>
      <c r="C157" s="105" t="s">
        <v>10</v>
      </c>
      <c r="D157" s="20" t="s">
        <v>9</v>
      </c>
      <c r="E157" s="106">
        <v>1</v>
      </c>
      <c r="F157" s="290"/>
      <c r="G157" s="289">
        <f>F157*E157</f>
        <v>0</v>
      </c>
    </row>
    <row r="158" spans="2:7">
      <c r="B158" s="79">
        <v>8</v>
      </c>
      <c r="C158" s="58" t="s">
        <v>98</v>
      </c>
      <c r="D158" s="59"/>
      <c r="E158" s="117"/>
      <c r="F158" s="292"/>
      <c r="G158" s="291"/>
    </row>
    <row r="159" spans="2:7">
      <c r="B159" s="71"/>
      <c r="C159" s="4" t="s">
        <v>99</v>
      </c>
      <c r="D159" s="59"/>
      <c r="E159" s="117"/>
      <c r="F159" s="292"/>
      <c r="G159" s="291"/>
    </row>
    <row r="160" spans="2:7" ht="39">
      <c r="B160" s="71"/>
      <c r="C160" s="4" t="s">
        <v>60</v>
      </c>
      <c r="D160" s="59"/>
      <c r="E160" s="117"/>
      <c r="F160" s="292"/>
      <c r="G160" s="291"/>
    </row>
    <row r="161" spans="2:7" ht="26">
      <c r="B161" s="71"/>
      <c r="C161" s="4" t="s">
        <v>68</v>
      </c>
      <c r="D161" s="59"/>
      <c r="E161" s="117"/>
      <c r="F161" s="292"/>
      <c r="G161" s="291"/>
    </row>
    <row r="162" spans="2:7">
      <c r="B162" s="71"/>
      <c r="C162" s="4" t="s">
        <v>100</v>
      </c>
      <c r="D162" s="59"/>
      <c r="E162" s="117"/>
      <c r="F162" s="292"/>
      <c r="G162" s="291"/>
    </row>
    <row r="163" spans="2:7">
      <c r="B163" s="67"/>
      <c r="C163" s="18" t="s">
        <v>8</v>
      </c>
      <c r="D163" s="20" t="s">
        <v>7</v>
      </c>
      <c r="E163" s="26">
        <v>1</v>
      </c>
      <c r="F163" s="290"/>
      <c r="G163" s="289">
        <f>F163*E163</f>
        <v>0</v>
      </c>
    </row>
    <row r="164" spans="2:7">
      <c r="B164" s="79">
        <v>9</v>
      </c>
      <c r="C164" s="58" t="s">
        <v>101</v>
      </c>
      <c r="D164" s="59"/>
      <c r="E164" s="117"/>
      <c r="F164" s="292"/>
      <c r="G164" s="291"/>
    </row>
    <row r="165" spans="2:7" ht="52">
      <c r="B165" s="71"/>
      <c r="C165" s="4" t="s">
        <v>102</v>
      </c>
      <c r="D165" s="59"/>
      <c r="E165" s="117"/>
      <c r="F165" s="292"/>
      <c r="G165" s="291"/>
    </row>
    <row r="166" spans="2:7" ht="39">
      <c r="B166" s="71"/>
      <c r="C166" s="4" t="s">
        <v>60</v>
      </c>
      <c r="D166" s="59"/>
      <c r="E166" s="117"/>
      <c r="F166" s="292"/>
      <c r="G166" s="291"/>
    </row>
    <row r="167" spans="2:7">
      <c r="B167" s="71"/>
      <c r="C167" s="4" t="s">
        <v>103</v>
      </c>
      <c r="D167" s="59"/>
      <c r="E167" s="117"/>
      <c r="F167" s="292"/>
      <c r="G167" s="291"/>
    </row>
    <row r="168" spans="2:7">
      <c r="B168" s="67"/>
      <c r="C168" s="105" t="s">
        <v>10</v>
      </c>
      <c r="D168" s="20" t="s">
        <v>9</v>
      </c>
      <c r="E168" s="26">
        <v>10</v>
      </c>
      <c r="F168" s="290"/>
      <c r="G168" s="289">
        <f>F168*E168</f>
        <v>0</v>
      </c>
    </row>
    <row r="169" spans="2:7" ht="17.5">
      <c r="B169" s="143"/>
      <c r="C169" s="484" t="s">
        <v>316</v>
      </c>
      <c r="D169" s="484"/>
      <c r="E169" s="484"/>
      <c r="F169" s="484"/>
      <c r="G169" s="407">
        <f>SUM(G36:G168)</f>
        <v>0</v>
      </c>
    </row>
    <row r="170" spans="2:7" s="38" customFormat="1" ht="15.65" customHeight="1" thickBot="1">
      <c r="B170" s="888" t="s">
        <v>315</v>
      </c>
      <c r="C170" s="889"/>
      <c r="D170" s="889"/>
      <c r="E170" s="889"/>
      <c r="F170" s="889"/>
      <c r="G170" s="890"/>
    </row>
    <row r="171" spans="2:7" s="22" customFormat="1" ht="24.65" customHeight="1">
      <c r="B171" s="161"/>
      <c r="C171" s="162" t="s">
        <v>168</v>
      </c>
      <c r="D171" s="163"/>
      <c r="F171" s="406"/>
      <c r="G171" s="405"/>
    </row>
    <row r="172" spans="2:7">
      <c r="B172" s="166">
        <v>1.1000000000000001</v>
      </c>
      <c r="C172" s="167" t="s">
        <v>169</v>
      </c>
      <c r="D172" s="168"/>
      <c r="E172" s="169"/>
      <c r="F172" s="404"/>
      <c r="G172" s="273"/>
    </row>
    <row r="173" spans="2:7" ht="143">
      <c r="B173" s="172"/>
      <c r="C173" s="173" t="s">
        <v>241</v>
      </c>
      <c r="D173" s="174"/>
      <c r="E173" s="175"/>
      <c r="F173" s="274"/>
      <c r="G173" s="273"/>
    </row>
    <row r="174" spans="2:7">
      <c r="B174" s="177"/>
      <c r="C174" s="178" t="s">
        <v>171</v>
      </c>
      <c r="D174" s="179" t="s">
        <v>132</v>
      </c>
      <c r="E174" s="180">
        <v>1</v>
      </c>
      <c r="F174" s="274"/>
      <c r="G174" s="273">
        <f>F174*E174</f>
        <v>0</v>
      </c>
    </row>
    <row r="175" spans="2:7" ht="21" customHeight="1">
      <c r="B175" s="181"/>
      <c r="C175" s="182" t="s">
        <v>172</v>
      </c>
      <c r="D175" s="183"/>
      <c r="E175" s="184"/>
      <c r="F175" s="402"/>
      <c r="G175" s="401"/>
    </row>
    <row r="176" spans="2:7" ht="192.65" customHeight="1">
      <c r="B176" s="187"/>
      <c r="C176" s="188" t="s">
        <v>173</v>
      </c>
      <c r="D176" s="174"/>
      <c r="E176" s="175"/>
      <c r="F176" s="112"/>
      <c r="G176" s="397"/>
    </row>
    <row r="177" spans="2:7">
      <c r="B177" s="166">
        <v>2.1</v>
      </c>
      <c r="C177" s="167" t="s">
        <v>174</v>
      </c>
      <c r="D177" s="168"/>
      <c r="E177" s="191"/>
      <c r="F177" s="111"/>
      <c r="G177" s="398"/>
    </row>
    <row r="178" spans="2:7" ht="91">
      <c r="B178" s="187"/>
      <c r="C178" s="194" t="s">
        <v>175</v>
      </c>
      <c r="D178" s="174"/>
      <c r="E178" s="195"/>
      <c r="F178" s="112"/>
      <c r="G178" s="397"/>
    </row>
    <row r="179" spans="2:7" ht="17.399999999999999" customHeight="1">
      <c r="B179" s="196"/>
      <c r="C179" s="197" t="s">
        <v>176</v>
      </c>
      <c r="D179" s="198" t="s">
        <v>7</v>
      </c>
      <c r="E179" s="198">
        <v>1</v>
      </c>
      <c r="F179" s="272"/>
      <c r="G179" s="483">
        <f>F179*E179</f>
        <v>0</v>
      </c>
    </row>
    <row r="180" spans="2:7">
      <c r="B180" s="201"/>
      <c r="C180" s="202" t="s">
        <v>177</v>
      </c>
      <c r="D180" s="183"/>
      <c r="E180" s="184"/>
      <c r="F180" s="402"/>
      <c r="G180" s="401"/>
    </row>
    <row r="181" spans="2:7" ht="409.5">
      <c r="B181" s="187"/>
      <c r="C181" s="194" t="s">
        <v>178</v>
      </c>
      <c r="D181" s="174"/>
      <c r="E181" s="195"/>
      <c r="F181" s="112"/>
      <c r="G181" s="397"/>
    </row>
    <row r="182" spans="2:7">
      <c r="B182" s="166">
        <v>3.1</v>
      </c>
      <c r="C182" s="203" t="s">
        <v>179</v>
      </c>
      <c r="D182" s="168"/>
      <c r="E182" s="191"/>
      <c r="F182" s="111"/>
      <c r="G182" s="398"/>
    </row>
    <row r="183" spans="2:7" ht="229.25" customHeight="1">
      <c r="B183" s="187"/>
      <c r="C183" s="188" t="s">
        <v>180</v>
      </c>
      <c r="D183" s="174"/>
      <c r="E183" s="195"/>
      <c r="F183" s="112"/>
      <c r="G183" s="397"/>
    </row>
    <row r="184" spans="2:7" ht="18.5">
      <c r="B184" s="196"/>
      <c r="C184" s="204" t="s">
        <v>181</v>
      </c>
      <c r="D184" s="205" t="s">
        <v>182</v>
      </c>
      <c r="E184" s="206">
        <v>20</v>
      </c>
      <c r="F184" s="261"/>
      <c r="G184" s="273">
        <f>F184*E184</f>
        <v>0</v>
      </c>
    </row>
    <row r="185" spans="2:7">
      <c r="B185" s="207">
        <v>3.2</v>
      </c>
      <c r="C185" s="203" t="s">
        <v>183</v>
      </c>
      <c r="D185" s="174"/>
      <c r="E185" s="195"/>
      <c r="F185" s="112"/>
      <c r="G185" s="398"/>
    </row>
    <row r="186" spans="2:7" ht="78">
      <c r="B186" s="187"/>
      <c r="C186" s="208" t="s">
        <v>184</v>
      </c>
      <c r="D186" s="174"/>
      <c r="E186" s="195"/>
      <c r="F186" s="112"/>
      <c r="G186" s="397"/>
    </row>
    <row r="187" spans="2:7" ht="16.25" customHeight="1">
      <c r="B187" s="196"/>
      <c r="C187" s="204" t="s">
        <v>181</v>
      </c>
      <c r="D187" s="205" t="s">
        <v>182</v>
      </c>
      <c r="E187" s="206">
        <v>3</v>
      </c>
      <c r="F187" s="261"/>
      <c r="G187" s="273">
        <f>F187*E187</f>
        <v>0</v>
      </c>
    </row>
    <row r="188" spans="2:7">
      <c r="B188" s="181"/>
      <c r="C188" s="182" t="s">
        <v>185</v>
      </c>
      <c r="D188" s="183"/>
      <c r="E188" s="184"/>
      <c r="F188" s="402"/>
      <c r="G188" s="401"/>
    </row>
    <row r="189" spans="2:7" ht="14">
      <c r="B189" s="209"/>
      <c r="C189" s="210" t="s">
        <v>186</v>
      </c>
      <c r="D189" s="174"/>
      <c r="E189" s="174"/>
      <c r="F189" s="400"/>
      <c r="G189" s="400"/>
    </row>
    <row r="190" spans="2:7" ht="351">
      <c r="B190" s="211"/>
      <c r="C190" s="212" t="s">
        <v>749</v>
      </c>
      <c r="D190" s="213"/>
      <c r="E190" s="213"/>
      <c r="F190" s="399"/>
      <c r="G190" s="399"/>
    </row>
    <row r="191" spans="2:7">
      <c r="B191" s="207">
        <v>4.0999999999999996</v>
      </c>
      <c r="C191" s="215" t="s">
        <v>187</v>
      </c>
      <c r="D191" s="174"/>
      <c r="E191" s="195"/>
      <c r="F191" s="112"/>
      <c r="G191" s="403"/>
    </row>
    <row r="192" spans="2:7" ht="39">
      <c r="B192" s="187"/>
      <c r="C192" s="103" t="s">
        <v>188</v>
      </c>
      <c r="D192" s="174"/>
      <c r="E192" s="195"/>
      <c r="F192" s="112"/>
      <c r="G192" s="397"/>
    </row>
    <row r="193" spans="2:7" ht="16.25" customHeight="1">
      <c r="B193" s="196"/>
      <c r="C193" s="216" t="s">
        <v>189</v>
      </c>
      <c r="D193" s="217" t="s">
        <v>182</v>
      </c>
      <c r="E193" s="218">
        <v>10</v>
      </c>
      <c r="F193" s="262"/>
      <c r="G193" s="273">
        <f>F193*E193</f>
        <v>0</v>
      </c>
    </row>
    <row r="194" spans="2:7">
      <c r="B194" s="207">
        <v>4.2</v>
      </c>
      <c r="C194" s="220" t="s">
        <v>190</v>
      </c>
      <c r="D194" s="174"/>
      <c r="E194" s="195"/>
      <c r="F194" s="112"/>
      <c r="G194" s="398"/>
    </row>
    <row r="195" spans="2:7" ht="39">
      <c r="B195" s="187"/>
      <c r="C195" s="194" t="s">
        <v>191</v>
      </c>
      <c r="D195" s="174"/>
      <c r="E195" s="195"/>
      <c r="F195" s="112"/>
      <c r="G195" s="397"/>
    </row>
    <row r="196" spans="2:7" ht="18" customHeight="1">
      <c r="B196" s="196"/>
      <c r="C196" s="1" t="s">
        <v>189</v>
      </c>
      <c r="D196" s="221" t="s">
        <v>182</v>
      </c>
      <c r="E196" s="218">
        <v>2</v>
      </c>
      <c r="F196" s="261"/>
      <c r="G196" s="273">
        <f>F196*E196</f>
        <v>0</v>
      </c>
    </row>
    <row r="197" spans="2:7">
      <c r="B197" s="207">
        <v>4.3</v>
      </c>
      <c r="C197" s="220" t="s">
        <v>192</v>
      </c>
      <c r="D197" s="174"/>
      <c r="E197" s="195"/>
      <c r="F197" s="112"/>
      <c r="G197" s="398"/>
    </row>
    <row r="198" spans="2:7" ht="195">
      <c r="B198" s="187"/>
      <c r="C198" s="222" t="s">
        <v>193</v>
      </c>
      <c r="D198" s="174"/>
      <c r="E198" s="195"/>
      <c r="F198" s="112"/>
      <c r="G198" s="397"/>
    </row>
    <row r="199" spans="2:7" ht="18.5">
      <c r="B199" s="196"/>
      <c r="C199" s="204" t="s">
        <v>194</v>
      </c>
      <c r="D199" s="223" t="s">
        <v>182</v>
      </c>
      <c r="E199" s="206">
        <v>5</v>
      </c>
      <c r="F199" s="261"/>
      <c r="G199" s="273">
        <f>F199*E199</f>
        <v>0</v>
      </c>
    </row>
    <row r="200" spans="2:7">
      <c r="B200" s="207">
        <v>4.4000000000000004</v>
      </c>
      <c r="C200" s="220" t="s">
        <v>195</v>
      </c>
      <c r="D200" s="174"/>
      <c r="E200" s="195"/>
      <c r="F200" s="112"/>
      <c r="G200" s="403"/>
    </row>
    <row r="201" spans="2:7" ht="138" customHeight="1">
      <c r="B201" s="187"/>
      <c r="C201" s="222" t="s">
        <v>196</v>
      </c>
      <c r="D201" s="174"/>
      <c r="E201" s="195"/>
      <c r="F201" s="112"/>
      <c r="G201" s="397"/>
    </row>
    <row r="202" spans="2:7" ht="18.5">
      <c r="B202" s="196"/>
      <c r="C202" s="224" t="s">
        <v>197</v>
      </c>
      <c r="D202" s="218" t="s">
        <v>198</v>
      </c>
      <c r="E202" s="218">
        <v>3</v>
      </c>
      <c r="F202" s="261"/>
      <c r="G202" s="273">
        <f>F202*E202</f>
        <v>0</v>
      </c>
    </row>
    <row r="203" spans="2:7" ht="19.25" customHeight="1">
      <c r="B203" s="181"/>
      <c r="C203" s="182" t="s">
        <v>199</v>
      </c>
      <c r="D203" s="183"/>
      <c r="E203" s="184"/>
      <c r="F203" s="402"/>
      <c r="G203" s="401"/>
    </row>
    <row r="204" spans="2:7" ht="14">
      <c r="B204" s="209"/>
      <c r="C204" s="210" t="s">
        <v>186</v>
      </c>
      <c r="D204" s="174"/>
      <c r="E204" s="174"/>
      <c r="F204" s="400"/>
      <c r="G204" s="400"/>
    </row>
    <row r="205" spans="2:7" ht="346.25" customHeight="1">
      <c r="B205" s="211"/>
      <c r="C205" s="212" t="s">
        <v>743</v>
      </c>
      <c r="D205" s="213"/>
      <c r="E205" s="213"/>
      <c r="F205" s="399"/>
      <c r="G205" s="399"/>
    </row>
    <row r="206" spans="2:7">
      <c r="B206" s="207">
        <v>5.0999999999999996</v>
      </c>
      <c r="C206" s="220" t="s">
        <v>200</v>
      </c>
      <c r="D206" s="174"/>
      <c r="E206" s="195"/>
      <c r="F206" s="112"/>
      <c r="G206" s="398"/>
    </row>
    <row r="207" spans="2:7" ht="143">
      <c r="B207" s="187"/>
      <c r="C207" s="194" t="s">
        <v>201</v>
      </c>
      <c r="D207" s="174"/>
      <c r="E207" s="225"/>
      <c r="F207" s="112"/>
      <c r="G207" s="397"/>
    </row>
    <row r="208" spans="2:7" ht="18.5">
      <c r="B208" s="196"/>
      <c r="C208" s="226" t="s">
        <v>202</v>
      </c>
      <c r="D208" s="205" t="s">
        <v>182</v>
      </c>
      <c r="E208" s="206">
        <v>5</v>
      </c>
      <c r="F208" s="262"/>
      <c r="G208" s="273">
        <f>F208*E208</f>
        <v>0</v>
      </c>
    </row>
    <row r="209" spans="1:11">
      <c r="B209" s="181"/>
      <c r="C209" s="227" t="s">
        <v>203</v>
      </c>
      <c r="D209" s="228"/>
      <c r="E209" s="229"/>
      <c r="F209" s="396"/>
      <c r="G209" s="395"/>
    </row>
    <row r="210" spans="1:11" ht="18" customHeight="1">
      <c r="A210" s="392"/>
      <c r="B210" s="481">
        <v>6.2</v>
      </c>
      <c r="C210" s="233" t="s">
        <v>280</v>
      </c>
      <c r="D210" s="234" t="s">
        <v>7</v>
      </c>
      <c r="E210" s="235">
        <v>1</v>
      </c>
      <c r="F210" s="482"/>
      <c r="G210" s="273">
        <f>F210*E210</f>
        <v>0</v>
      </c>
      <c r="H210" s="392"/>
      <c r="I210" s="392"/>
      <c r="J210" s="392"/>
      <c r="K210" s="392"/>
    </row>
    <row r="211" spans="1:11" ht="19.75" customHeight="1">
      <c r="A211" s="392"/>
      <c r="B211" s="481">
        <v>6.3</v>
      </c>
      <c r="C211" s="233" t="s">
        <v>314</v>
      </c>
      <c r="D211" s="234" t="s">
        <v>7</v>
      </c>
      <c r="E211" s="235">
        <v>1</v>
      </c>
      <c r="F211" s="480"/>
      <c r="G211" s="273">
        <f>F211*E211</f>
        <v>0</v>
      </c>
      <c r="H211" s="392"/>
      <c r="I211" s="392"/>
      <c r="J211" s="392"/>
      <c r="K211" s="392"/>
    </row>
    <row r="212" spans="1:11" ht="15">
      <c r="B212" s="856" t="s">
        <v>313</v>
      </c>
      <c r="C212" s="856"/>
      <c r="D212" s="856"/>
      <c r="E212" s="856"/>
      <c r="F212" s="856"/>
      <c r="G212" s="256">
        <f>SUM(G172:G211)</f>
        <v>0</v>
      </c>
    </row>
    <row r="213" spans="1:11" s="38" customFormat="1" ht="15">
      <c r="B213" s="48"/>
      <c r="C213" s="49" t="s">
        <v>130</v>
      </c>
      <c r="D213" s="50"/>
      <c r="E213" s="51"/>
      <c r="F213" s="52"/>
      <c r="G213" s="114"/>
    </row>
    <row r="214" spans="1:11" ht="25.75" customHeight="1">
      <c r="B214" s="63"/>
      <c r="C214" s="69" t="s">
        <v>133</v>
      </c>
      <c r="D214" s="127"/>
      <c r="E214" s="128"/>
      <c r="F214" s="129"/>
      <c r="G214" s="130"/>
    </row>
    <row r="215" spans="1:11" ht="27" customHeight="1">
      <c r="B215" s="116" t="s">
        <v>279</v>
      </c>
      <c r="C215" s="146" t="s">
        <v>275</v>
      </c>
      <c r="D215" s="479"/>
      <c r="E215" s="479"/>
      <c r="F215" s="479"/>
      <c r="G215" s="479"/>
    </row>
    <row r="216" spans="1:11" ht="224">
      <c r="B216" s="116"/>
      <c r="C216" s="134" t="s">
        <v>274</v>
      </c>
      <c r="D216" s="478"/>
      <c r="E216" s="477"/>
      <c r="F216" s="476"/>
      <c r="G216" s="124"/>
    </row>
    <row r="217" spans="1:11" ht="21" customHeight="1">
      <c r="B217" s="780"/>
      <c r="C217" s="137" t="s">
        <v>136</v>
      </c>
      <c r="D217" s="478"/>
      <c r="E217" s="477"/>
      <c r="F217" s="476"/>
      <c r="G217" s="124"/>
    </row>
    <row r="218" spans="1:11" ht="26">
      <c r="B218" s="782"/>
      <c r="C218" s="475" t="s">
        <v>137</v>
      </c>
      <c r="D218" s="138" t="s">
        <v>138</v>
      </c>
      <c r="E218" s="150">
        <v>268</v>
      </c>
      <c r="F218" s="123"/>
      <c r="G218" s="124">
        <f>F218*E218</f>
        <v>0</v>
      </c>
    </row>
    <row r="219" spans="1:11" ht="168">
      <c r="B219" s="121" t="s">
        <v>277</v>
      </c>
      <c r="C219" s="134" t="s">
        <v>271</v>
      </c>
      <c r="D219" s="135"/>
      <c r="E219" s="244"/>
      <c r="F219" s="110"/>
      <c r="G219" s="110"/>
    </row>
    <row r="220" spans="1:11" ht="26">
      <c r="B220" s="79"/>
      <c r="C220" s="475" t="s">
        <v>270</v>
      </c>
      <c r="D220" s="138" t="s">
        <v>138</v>
      </c>
      <c r="E220" s="150">
        <v>8</v>
      </c>
      <c r="F220" s="110"/>
      <c r="G220" s="110">
        <f>F220*E220</f>
        <v>0</v>
      </c>
    </row>
    <row r="221" spans="1:11" ht="30" customHeight="1">
      <c r="B221" s="79"/>
      <c r="C221" s="69" t="s">
        <v>143</v>
      </c>
      <c r="D221" s="69"/>
      <c r="E221" s="69"/>
      <c r="F221" s="109"/>
      <c r="G221" s="109"/>
    </row>
    <row r="222" spans="1:11" ht="14">
      <c r="B222" s="71">
        <v>2</v>
      </c>
      <c r="C222" s="146" t="s">
        <v>144</v>
      </c>
      <c r="D222" s="135"/>
      <c r="E222" s="136"/>
      <c r="F222" s="110"/>
      <c r="G222" s="110"/>
    </row>
    <row r="223" spans="1:11" ht="14">
      <c r="B223" s="71"/>
      <c r="C223" s="134" t="s">
        <v>312</v>
      </c>
      <c r="D223" s="135"/>
      <c r="E223" s="136"/>
      <c r="F223" s="110"/>
      <c r="G223" s="110"/>
    </row>
    <row r="224" spans="1:11" ht="71">
      <c r="B224" s="71"/>
      <c r="C224" s="134" t="s">
        <v>311</v>
      </c>
      <c r="D224" s="135"/>
      <c r="E224" s="136"/>
      <c r="F224" s="110"/>
      <c r="G224" s="110"/>
    </row>
    <row r="225" spans="1:7" ht="14">
      <c r="B225" s="71"/>
      <c r="C225" s="140" t="s">
        <v>222</v>
      </c>
      <c r="D225" s="148" t="s">
        <v>9</v>
      </c>
      <c r="E225" s="139">
        <v>14</v>
      </c>
      <c r="F225" s="110"/>
      <c r="G225" s="110">
        <f>F225*E225</f>
        <v>0</v>
      </c>
    </row>
    <row r="226" spans="1:7" ht="14">
      <c r="B226" s="71"/>
      <c r="C226" s="140" t="s">
        <v>222</v>
      </c>
      <c r="D226" s="148" t="s">
        <v>9</v>
      </c>
      <c r="E226" s="139">
        <v>1</v>
      </c>
      <c r="F226" s="110"/>
      <c r="G226" s="110">
        <f>F226*E226</f>
        <v>0</v>
      </c>
    </row>
    <row r="227" spans="1:7" ht="14">
      <c r="B227" s="71" t="s">
        <v>310</v>
      </c>
      <c r="C227" s="146" t="s">
        <v>161</v>
      </c>
      <c r="D227" s="135"/>
      <c r="E227" s="136"/>
      <c r="F227" s="110"/>
      <c r="G227" s="110"/>
    </row>
    <row r="228" spans="1:7" ht="84">
      <c r="B228" s="71"/>
      <c r="C228" s="134" t="s">
        <v>219</v>
      </c>
      <c r="D228" s="148"/>
      <c r="E228" s="139"/>
      <c r="F228" s="110"/>
      <c r="G228" s="110"/>
    </row>
    <row r="229" spans="1:7" ht="14">
      <c r="B229" s="71"/>
      <c r="C229" s="149" t="s">
        <v>163</v>
      </c>
      <c r="D229" s="135"/>
      <c r="E229" s="136"/>
      <c r="F229" s="110"/>
      <c r="G229" s="110"/>
    </row>
    <row r="230" spans="1:7" ht="14">
      <c r="B230" s="71"/>
      <c r="C230" s="139" t="s">
        <v>164</v>
      </c>
      <c r="D230" s="148" t="s">
        <v>142</v>
      </c>
      <c r="E230" s="139">
        <v>78</v>
      </c>
      <c r="F230" s="110"/>
      <c r="G230" s="110">
        <f>F230*E230</f>
        <v>0</v>
      </c>
    </row>
    <row r="231" spans="1:7" ht="28">
      <c r="B231" s="71"/>
      <c r="C231" s="134" t="s">
        <v>165</v>
      </c>
      <c r="D231" s="148"/>
      <c r="E231" s="139"/>
      <c r="F231" s="110"/>
      <c r="G231" s="110"/>
    </row>
    <row r="232" spans="1:7" ht="14">
      <c r="B232" s="71"/>
      <c r="C232" s="149" t="s">
        <v>163</v>
      </c>
      <c r="D232" s="135"/>
      <c r="E232" s="136"/>
      <c r="F232" s="110"/>
      <c r="G232" s="110"/>
    </row>
    <row r="233" spans="1:7" ht="14">
      <c r="B233" s="71"/>
      <c r="C233" s="139" t="s">
        <v>164</v>
      </c>
      <c r="D233" s="148" t="s">
        <v>142</v>
      </c>
      <c r="E233" s="139">
        <v>78</v>
      </c>
      <c r="F233" s="110"/>
      <c r="G233" s="110">
        <f>F233*E233</f>
        <v>0</v>
      </c>
    </row>
    <row r="234" spans="1:7" ht="14">
      <c r="B234" s="71" t="s">
        <v>269</v>
      </c>
      <c r="C234" s="146" t="s">
        <v>217</v>
      </c>
      <c r="D234" s="135"/>
      <c r="E234" s="136"/>
      <c r="F234" s="110"/>
      <c r="G234" s="110"/>
    </row>
    <row r="235" spans="1:7" ht="56">
      <c r="B235" s="71"/>
      <c r="C235" s="134" t="s">
        <v>216</v>
      </c>
      <c r="D235" s="148"/>
      <c r="E235" s="139"/>
      <c r="F235" s="110"/>
      <c r="G235" s="110"/>
    </row>
    <row r="236" spans="1:7" ht="14">
      <c r="B236" s="71"/>
      <c r="C236" s="149" t="s">
        <v>215</v>
      </c>
      <c r="D236" s="135"/>
      <c r="E236" s="136"/>
      <c r="F236" s="110"/>
      <c r="G236" s="110"/>
    </row>
    <row r="237" spans="1:7" ht="14">
      <c r="B237" s="67"/>
      <c r="C237" s="139" t="s">
        <v>309</v>
      </c>
      <c r="D237" s="148" t="s">
        <v>9</v>
      </c>
      <c r="E237" s="139">
        <v>8</v>
      </c>
      <c r="F237" s="110"/>
      <c r="G237" s="110">
        <f>F237*E237</f>
        <v>0</v>
      </c>
    </row>
    <row r="238" spans="1:7" ht="17.5">
      <c r="A238" s="886" t="s">
        <v>308</v>
      </c>
      <c r="B238" s="887"/>
      <c r="C238" s="886"/>
      <c r="D238" s="886"/>
      <c r="E238" s="886"/>
      <c r="F238" s="886"/>
      <c r="G238" s="474">
        <f>SUM(G214:G237)</f>
        <v>0</v>
      </c>
    </row>
  </sheetData>
  <mergeCells count="44">
    <mergeCell ref="B8:F8"/>
    <mergeCell ref="B9:D10"/>
    <mergeCell ref="B11:D11"/>
    <mergeCell ref="B6:C6"/>
    <mergeCell ref="D6:G6"/>
    <mergeCell ref="B7:C7"/>
    <mergeCell ref="D7:G7"/>
    <mergeCell ref="F11:F12"/>
    <mergeCell ref="G11:G12"/>
    <mergeCell ref="B12:D12"/>
    <mergeCell ref="B1:G1"/>
    <mergeCell ref="B2:G2"/>
    <mergeCell ref="B3:G3"/>
    <mergeCell ref="B4:G4"/>
    <mergeCell ref="B5:C5"/>
    <mergeCell ref="D5:G5"/>
    <mergeCell ref="B13:G13"/>
    <mergeCell ref="B14:G14"/>
    <mergeCell ref="B22:G22"/>
    <mergeCell ref="C23:E23"/>
    <mergeCell ref="F23:G23"/>
    <mergeCell ref="D15:G15"/>
    <mergeCell ref="D16:G16"/>
    <mergeCell ref="D17:G17"/>
    <mergeCell ref="D18:G18"/>
    <mergeCell ref="D19:G19"/>
    <mergeCell ref="D20:G20"/>
    <mergeCell ref="B212:F212"/>
    <mergeCell ref="B217:B218"/>
    <mergeCell ref="A238:F238"/>
    <mergeCell ref="B170:G170"/>
    <mergeCell ref="B31:G31"/>
    <mergeCell ref="B27:E27"/>
    <mergeCell ref="F27:G27"/>
    <mergeCell ref="B28:E28"/>
    <mergeCell ref="F28:G28"/>
    <mergeCell ref="B29:E29"/>
    <mergeCell ref="F29:G29"/>
    <mergeCell ref="C24:E24"/>
    <mergeCell ref="F24:G24"/>
    <mergeCell ref="C25:E25"/>
    <mergeCell ref="F25:G25"/>
    <mergeCell ref="C26:E26"/>
    <mergeCell ref="F26:G26"/>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4" manualBreakCount="4">
    <brk id="29" min="1" max="6" man="1"/>
    <brk id="46" min="1" max="6" man="1"/>
    <brk id="82" min="1" max="6" man="1"/>
    <brk id="107"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3"/>
  <sheetViews>
    <sheetView view="pageBreakPreview" topLeftCell="A86" zoomScaleNormal="100" zoomScaleSheetLayoutView="100" workbookViewId="0">
      <selection activeCell="C94" sqref="C94"/>
    </sheetView>
  </sheetViews>
  <sheetFormatPr baseColWidth="10" defaultColWidth="11.453125" defaultRowHeight="15.5"/>
  <cols>
    <col min="1" max="1" width="11.453125" style="13"/>
    <col min="2" max="2" width="6.54296875" style="366" customWidth="1"/>
    <col min="3" max="3" width="62.36328125" style="365" customWidth="1"/>
    <col min="4" max="4" width="3.90625" style="364" customWidth="1"/>
    <col min="5" max="5" width="6.54296875" style="363" customWidth="1"/>
    <col min="6" max="6" width="20.453125" style="362" customWidth="1"/>
    <col min="7" max="7" width="24.36328125" style="361" bestFit="1" customWidth="1"/>
    <col min="8" max="16384" width="11.453125" style="13"/>
  </cols>
  <sheetData>
    <row r="1" spans="1:8" s="29" customFormat="1" ht="39" customHeight="1">
      <c r="A1" s="28"/>
      <c r="B1" s="830" t="s">
        <v>79</v>
      </c>
      <c r="C1" s="831"/>
      <c r="D1" s="831"/>
      <c r="E1" s="831"/>
      <c r="F1" s="831"/>
      <c r="G1" s="832"/>
    </row>
    <row r="2" spans="1:8" s="29" customFormat="1" ht="108" customHeight="1">
      <c r="A2" s="30"/>
      <c r="B2" s="833" t="s">
        <v>362</v>
      </c>
      <c r="C2" s="756"/>
      <c r="D2" s="756"/>
      <c r="E2" s="756"/>
      <c r="F2" s="756"/>
      <c r="G2" s="834"/>
    </row>
    <row r="3" spans="1:8" s="29" customFormat="1" ht="129.65" customHeight="1">
      <c r="A3" s="30"/>
      <c r="B3" s="833" t="s">
        <v>361</v>
      </c>
      <c r="C3" s="756"/>
      <c r="D3" s="756"/>
      <c r="E3" s="756"/>
      <c r="F3" s="756"/>
      <c r="G3" s="834"/>
    </row>
    <row r="4" spans="1:8" s="29" customFormat="1" ht="35.9" customHeight="1">
      <c r="A4" s="30"/>
      <c r="B4" s="835"/>
      <c r="C4" s="759"/>
      <c r="D4" s="759"/>
      <c r="E4" s="759"/>
      <c r="F4" s="759"/>
      <c r="G4" s="836"/>
    </row>
    <row r="5" spans="1:8" s="29" customFormat="1" ht="54.65" customHeight="1">
      <c r="A5" s="30"/>
      <c r="B5" s="850" t="s">
        <v>21</v>
      </c>
      <c r="C5" s="762"/>
      <c r="D5" s="763" t="s">
        <v>22</v>
      </c>
      <c r="E5" s="763"/>
      <c r="F5" s="763"/>
      <c r="G5" s="837"/>
    </row>
    <row r="6" spans="1:8" s="29" customFormat="1" ht="77" customHeight="1">
      <c r="A6" s="30"/>
      <c r="B6" s="850" t="s">
        <v>23</v>
      </c>
      <c r="C6" s="762"/>
      <c r="D6" s="765"/>
      <c r="E6" s="765"/>
      <c r="F6" s="765"/>
      <c r="G6" s="817"/>
    </row>
    <row r="7" spans="1:8" s="29" customFormat="1" ht="52.4" customHeight="1">
      <c r="A7" s="30"/>
      <c r="B7" s="850" t="s">
        <v>25</v>
      </c>
      <c r="C7" s="762"/>
      <c r="D7" s="767"/>
      <c r="E7" s="767"/>
      <c r="F7" s="767"/>
      <c r="G7" s="818"/>
    </row>
    <row r="8" spans="1:8" s="29" customFormat="1" ht="52.65" customHeight="1">
      <c r="A8" s="30"/>
      <c r="B8" s="826" t="s">
        <v>26</v>
      </c>
      <c r="C8" s="770"/>
      <c r="D8" s="770"/>
      <c r="E8" s="901"/>
      <c r="F8" s="902"/>
      <c r="G8" s="493" t="s">
        <v>45</v>
      </c>
    </row>
    <row r="9" spans="1:8" s="29" customFormat="1" ht="27" customHeight="1">
      <c r="A9" s="30"/>
      <c r="B9" s="855"/>
      <c r="C9" s="773"/>
      <c r="D9" s="773"/>
      <c r="E9" s="470" t="s">
        <v>27</v>
      </c>
      <c r="F9" s="473" t="s">
        <v>28</v>
      </c>
      <c r="G9" s="472" t="s">
        <v>29</v>
      </c>
    </row>
    <row r="10" spans="1:8" s="29" customFormat="1" ht="13.25" customHeight="1">
      <c r="A10" s="30"/>
      <c r="B10" s="828"/>
      <c r="C10" s="776"/>
      <c r="D10" s="776"/>
      <c r="E10" s="470" t="s">
        <v>20</v>
      </c>
      <c r="F10" s="470" t="s">
        <v>44</v>
      </c>
      <c r="G10" s="471"/>
      <c r="H10" s="34"/>
    </row>
    <row r="11" spans="1:8" s="34" customFormat="1" ht="13.25" customHeight="1">
      <c r="A11" s="30"/>
      <c r="B11" s="850" t="s">
        <v>30</v>
      </c>
      <c r="C11" s="762"/>
      <c r="D11" s="762"/>
      <c r="E11" s="470" t="s">
        <v>31</v>
      </c>
      <c r="F11" s="877" t="s">
        <v>306</v>
      </c>
      <c r="G11" s="884" t="s">
        <v>32</v>
      </c>
    </row>
    <row r="12" spans="1:8" s="29" customFormat="1" ht="38" customHeight="1">
      <c r="A12" s="30"/>
      <c r="B12" s="854" t="s">
        <v>33</v>
      </c>
      <c r="C12" s="824"/>
      <c r="D12" s="824"/>
      <c r="E12" s="469">
        <v>23314</v>
      </c>
      <c r="F12" s="881"/>
      <c r="G12" s="884"/>
    </row>
    <row r="13" spans="1:8" s="29" customFormat="1" ht="14.4" customHeight="1">
      <c r="A13" s="30"/>
      <c r="B13" s="785" t="s">
        <v>34</v>
      </c>
      <c r="C13" s="786"/>
      <c r="D13" s="786"/>
      <c r="E13" s="892"/>
      <c r="F13" s="892"/>
      <c r="G13" s="893"/>
    </row>
    <row r="14" spans="1:8" s="29" customFormat="1" ht="21.75" customHeight="1">
      <c r="A14" s="30"/>
      <c r="B14" s="788" t="s">
        <v>80</v>
      </c>
      <c r="C14" s="789"/>
      <c r="D14" s="789"/>
      <c r="E14" s="789"/>
      <c r="F14" s="789"/>
      <c r="G14" s="790"/>
    </row>
    <row r="15" spans="1:8" s="29" customFormat="1" ht="13.25" customHeight="1">
      <c r="A15" s="30"/>
      <c r="B15" s="492" t="s">
        <v>35</v>
      </c>
      <c r="C15" s="239" t="s">
        <v>36</v>
      </c>
      <c r="D15" s="806" t="s">
        <v>37</v>
      </c>
      <c r="E15" s="807"/>
      <c r="F15" s="807"/>
      <c r="G15" s="808"/>
    </row>
    <row r="16" spans="1:8" s="29" customFormat="1" ht="13.4" customHeight="1">
      <c r="A16" s="30"/>
      <c r="B16" s="467"/>
      <c r="C16" s="240" t="s">
        <v>38</v>
      </c>
      <c r="D16" s="809" t="s">
        <v>39</v>
      </c>
      <c r="E16" s="810"/>
      <c r="F16" s="810"/>
      <c r="G16" s="811"/>
    </row>
    <row r="17" spans="1:11" s="29" customFormat="1" ht="13.4" customHeight="1">
      <c r="A17" s="30"/>
      <c r="B17" s="467"/>
      <c r="C17" s="240"/>
      <c r="D17" s="812"/>
      <c r="E17" s="813"/>
      <c r="F17" s="813"/>
      <c r="G17" s="814"/>
    </row>
    <row r="18" spans="1:11" s="29" customFormat="1" ht="13.4" customHeight="1">
      <c r="A18" s="30"/>
      <c r="B18" s="465"/>
      <c r="C18" s="491"/>
      <c r="D18" s="815"/>
      <c r="E18" s="813"/>
      <c r="F18" s="813"/>
      <c r="G18" s="814"/>
    </row>
    <row r="19" spans="1:11" s="29" customFormat="1" ht="12.9" customHeight="1">
      <c r="A19" s="30"/>
      <c r="B19" s="465"/>
      <c r="C19" s="490"/>
      <c r="D19" s="894"/>
      <c r="E19" s="895"/>
      <c r="F19" s="895"/>
      <c r="G19" s="896"/>
    </row>
    <row r="20" spans="1:11" s="29" customFormat="1" ht="13.4" customHeight="1">
      <c r="A20" s="30"/>
      <c r="B20" s="463"/>
      <c r="C20" s="462"/>
      <c r="D20" s="897"/>
      <c r="E20" s="898"/>
      <c r="F20" s="898"/>
      <c r="G20" s="899"/>
      <c r="H20" s="38"/>
      <c r="I20" s="38"/>
      <c r="J20" s="38"/>
      <c r="K20" s="38"/>
    </row>
    <row r="21" spans="1:11" s="38" customFormat="1" ht="14">
      <c r="A21" s="30"/>
      <c r="B21" s="89"/>
      <c r="D21" s="90"/>
      <c r="G21" s="457"/>
    </row>
    <row r="22" spans="1:11" s="38" customFormat="1" ht="17.5">
      <c r="A22" s="30"/>
      <c r="B22" s="904" t="s">
        <v>40</v>
      </c>
      <c r="C22" s="905"/>
      <c r="D22" s="905"/>
      <c r="E22" s="905"/>
      <c r="F22" s="905"/>
      <c r="G22" s="906"/>
    </row>
    <row r="23" spans="1:11" s="38" customFormat="1" ht="15.65" customHeight="1">
      <c r="A23" s="30"/>
      <c r="B23" s="461" t="s">
        <v>0</v>
      </c>
      <c r="C23" s="907" t="s">
        <v>41</v>
      </c>
      <c r="D23" s="908"/>
      <c r="E23" s="909"/>
      <c r="F23" s="910" t="s">
        <v>42</v>
      </c>
      <c r="G23" s="911"/>
    </row>
    <row r="24" spans="1:11" s="731" customFormat="1" ht="15.65" customHeight="1">
      <c r="A24" s="730"/>
      <c r="B24" s="40"/>
      <c r="C24" s="912" t="s">
        <v>573</v>
      </c>
      <c r="D24" s="912"/>
      <c r="E24" s="912"/>
      <c r="F24" s="913">
        <f>G152</f>
        <v>0</v>
      </c>
      <c r="G24" s="914"/>
    </row>
    <row r="25" spans="1:11" s="731" customFormat="1" ht="15.65" customHeight="1">
      <c r="A25" s="730"/>
      <c r="B25" s="40"/>
      <c r="C25" s="912" t="s">
        <v>574</v>
      </c>
      <c r="D25" s="912"/>
      <c r="E25" s="912"/>
      <c r="F25" s="913">
        <f>G197</f>
        <v>0</v>
      </c>
      <c r="G25" s="914"/>
    </row>
    <row r="26" spans="1:11" s="731" customFormat="1" ht="14">
      <c r="B26" s="40"/>
      <c r="C26" s="912" t="s">
        <v>575</v>
      </c>
      <c r="D26" s="912"/>
      <c r="E26" s="912"/>
      <c r="F26" s="913">
        <f>G223</f>
        <v>0</v>
      </c>
      <c r="G26" s="914"/>
    </row>
    <row r="27" spans="1:11" s="38" customFormat="1" ht="14.4" customHeight="1">
      <c r="B27" s="839" t="s">
        <v>127</v>
      </c>
      <c r="C27" s="840"/>
      <c r="D27" s="840"/>
      <c r="E27" s="841"/>
      <c r="F27" s="736">
        <f>SUM(G24:G26)</f>
        <v>0</v>
      </c>
      <c r="G27" s="736"/>
    </row>
    <row r="28" spans="1:11" s="38" customFormat="1" ht="14.4" customHeight="1">
      <c r="B28" s="839" t="s">
        <v>128</v>
      </c>
      <c r="C28" s="840"/>
      <c r="D28" s="840"/>
      <c r="E28" s="841"/>
      <c r="F28" s="736">
        <f>F27*0.1</f>
        <v>0</v>
      </c>
      <c r="G28" s="736"/>
    </row>
    <row r="29" spans="1:11" s="38" customFormat="1" ht="14.4" customHeight="1">
      <c r="B29" s="843" t="s">
        <v>43</v>
      </c>
      <c r="C29" s="844"/>
      <c r="D29" s="844"/>
      <c r="E29" s="845"/>
      <c r="F29" s="885">
        <f>F28+F27</f>
        <v>0</v>
      </c>
      <c r="G29" s="885"/>
    </row>
    <row r="30" spans="1:11" s="38" customFormat="1" ht="11.4" customHeight="1">
      <c r="B30" s="89"/>
      <c r="D30" s="90"/>
      <c r="G30" s="457"/>
    </row>
    <row r="31" spans="1:11" s="38" customFormat="1" ht="17.5">
      <c r="B31" s="778" t="s">
        <v>46</v>
      </c>
      <c r="C31" s="778"/>
      <c r="D31" s="778"/>
      <c r="E31" s="778"/>
      <c r="F31" s="778"/>
      <c r="G31" s="778"/>
    </row>
    <row r="32" spans="1:11" s="38" customFormat="1" ht="15.65" customHeight="1">
      <c r="B32" s="41" t="s">
        <v>0</v>
      </c>
      <c r="C32" s="42" t="s">
        <v>41</v>
      </c>
      <c r="D32" s="43" t="s">
        <v>9</v>
      </c>
      <c r="E32" s="44" t="s">
        <v>47</v>
      </c>
      <c r="F32" s="43" t="s">
        <v>48</v>
      </c>
      <c r="G32" s="460" t="s">
        <v>42</v>
      </c>
    </row>
    <row r="33" spans="2:7" s="38" customFormat="1" ht="6.65" customHeight="1">
      <c r="B33" s="354"/>
      <c r="C33" s="354"/>
      <c r="D33" s="353"/>
      <c r="E33" s="139"/>
      <c r="F33" s="139"/>
      <c r="G33" s="489"/>
    </row>
    <row r="34" spans="2:7" s="38" customFormat="1" ht="15">
      <c r="B34" s="352"/>
      <c r="C34" s="351" t="s">
        <v>81</v>
      </c>
      <c r="D34" s="350"/>
      <c r="E34" s="349"/>
      <c r="F34" s="348"/>
      <c r="G34" s="456"/>
    </row>
    <row r="35" spans="2:7" ht="28.5" customHeight="1">
      <c r="B35" s="60">
        <v>0</v>
      </c>
      <c r="C35" s="506" t="s">
        <v>11</v>
      </c>
      <c r="D35" s="344"/>
      <c r="E35" s="454"/>
      <c r="F35" s="342"/>
      <c r="G35" s="453"/>
    </row>
    <row r="36" spans="2:7" ht="42.75" customHeight="1">
      <c r="B36" s="71"/>
      <c r="C36" s="452" t="s">
        <v>6</v>
      </c>
      <c r="D36" s="10"/>
      <c r="E36" s="10"/>
      <c r="F36" s="10"/>
      <c r="G36" s="10"/>
    </row>
    <row r="37" spans="2:7" ht="28.75" customHeight="1">
      <c r="B37" s="71"/>
      <c r="C37" s="93" t="s">
        <v>738</v>
      </c>
      <c r="D37" s="9"/>
      <c r="E37" s="9"/>
      <c r="F37" s="9"/>
      <c r="G37" s="9"/>
    </row>
    <row r="38" spans="2:7" ht="27.75" customHeight="1">
      <c r="B38" s="71"/>
      <c r="C38" s="93" t="s">
        <v>1</v>
      </c>
      <c r="D38" s="9"/>
      <c r="E38" s="9"/>
      <c r="F38" s="9"/>
      <c r="G38" s="9"/>
    </row>
    <row r="39" spans="2:7" ht="14">
      <c r="B39" s="71"/>
      <c r="C39" s="93" t="s">
        <v>2</v>
      </c>
      <c r="D39" s="9"/>
      <c r="E39" s="9"/>
      <c r="F39" s="9"/>
      <c r="G39" s="9"/>
    </row>
    <row r="40" spans="2:7" ht="15.75" customHeight="1">
      <c r="B40" s="71"/>
      <c r="C40" s="93" t="s">
        <v>3</v>
      </c>
      <c r="D40" s="9"/>
      <c r="E40" s="9"/>
      <c r="F40" s="9"/>
      <c r="G40" s="9"/>
    </row>
    <row r="41" spans="2:7" ht="39">
      <c r="B41" s="71"/>
      <c r="C41" s="93" t="s">
        <v>744</v>
      </c>
      <c r="D41" s="9"/>
      <c r="E41" s="9"/>
      <c r="F41" s="9"/>
      <c r="G41" s="9"/>
    </row>
    <row r="42" spans="2:7" ht="39" customHeight="1">
      <c r="B42" s="71"/>
      <c r="C42" s="93" t="s">
        <v>739</v>
      </c>
      <c r="D42" s="9"/>
      <c r="E42" s="9"/>
      <c r="F42" s="9"/>
      <c r="G42" s="9"/>
    </row>
    <row r="43" spans="2:7" ht="30" customHeight="1">
      <c r="B43" s="71"/>
      <c r="C43" s="93" t="s">
        <v>740</v>
      </c>
      <c r="D43" s="9"/>
      <c r="E43" s="9"/>
      <c r="F43" s="9"/>
      <c r="G43" s="9"/>
    </row>
    <row r="44" spans="2:7" ht="27.75" customHeight="1">
      <c r="B44" s="71"/>
      <c r="C44" s="93" t="s">
        <v>4</v>
      </c>
      <c r="D44" s="9"/>
      <c r="E44" s="9"/>
      <c r="F44" s="9"/>
      <c r="G44" s="9"/>
    </row>
    <row r="45" spans="2:7" ht="14">
      <c r="B45" s="71"/>
      <c r="C45" s="94" t="s">
        <v>122</v>
      </c>
      <c r="D45" s="9"/>
      <c r="E45" s="9"/>
      <c r="F45" s="9"/>
      <c r="G45" s="9"/>
    </row>
    <row r="46" spans="2:7" ht="66" customHeight="1">
      <c r="B46" s="67"/>
      <c r="C46" s="437" t="s">
        <v>741</v>
      </c>
      <c r="D46" s="8"/>
      <c r="E46" s="8"/>
      <c r="F46" s="8"/>
      <c r="G46" s="8"/>
    </row>
    <row r="47" spans="2:7" s="22" customFormat="1" ht="24.65" customHeight="1">
      <c r="B47" s="428">
        <v>1</v>
      </c>
      <c r="C47" s="21" t="s">
        <v>337</v>
      </c>
      <c r="D47" s="451"/>
      <c r="E47" s="450"/>
      <c r="F47" s="449"/>
      <c r="G47" s="448"/>
    </row>
    <row r="48" spans="2:7">
      <c r="B48" s="79"/>
      <c r="C48" s="94" t="s">
        <v>5</v>
      </c>
      <c r="D48" s="10"/>
      <c r="E48" s="102"/>
      <c r="F48" s="432"/>
      <c r="G48" s="291"/>
    </row>
    <row r="49" spans="2:7" ht="39">
      <c r="B49" s="71"/>
      <c r="C49" s="93" t="s">
        <v>76</v>
      </c>
      <c r="D49" s="9"/>
      <c r="E49" s="104"/>
      <c r="F49" s="424"/>
      <c r="G49" s="291"/>
    </row>
    <row r="50" spans="2:7">
      <c r="B50" s="71">
        <v>1.1000000000000001</v>
      </c>
      <c r="C50" s="94" t="s">
        <v>360</v>
      </c>
      <c r="D50" s="9"/>
      <c r="E50" s="104"/>
      <c r="F50" s="424"/>
      <c r="G50" s="291"/>
    </row>
    <row r="51" spans="2:7" ht="39">
      <c r="B51" s="446"/>
      <c r="C51" s="415" t="s">
        <v>359</v>
      </c>
      <c r="D51" s="11"/>
      <c r="E51" s="104"/>
      <c r="F51" s="424"/>
      <c r="G51" s="291"/>
    </row>
    <row r="52" spans="2:7" ht="52">
      <c r="B52" s="446"/>
      <c r="C52" s="415" t="s">
        <v>358</v>
      </c>
      <c r="D52" s="11"/>
      <c r="E52" s="104"/>
      <c r="F52" s="424"/>
      <c r="G52" s="291"/>
    </row>
    <row r="53" spans="2:7">
      <c r="B53" s="446"/>
      <c r="C53" s="415" t="s">
        <v>357</v>
      </c>
      <c r="D53" s="11"/>
      <c r="E53" s="104"/>
      <c r="F53" s="424"/>
      <c r="G53" s="291"/>
    </row>
    <row r="54" spans="2:7" ht="19.75" customHeight="1">
      <c r="B54" s="445"/>
      <c r="C54" s="425" t="s">
        <v>8</v>
      </c>
      <c r="D54" s="20" t="s">
        <v>7</v>
      </c>
      <c r="E54" s="411">
        <v>1</v>
      </c>
      <c r="F54" s="290"/>
      <c r="G54" s="291">
        <f>F54*E54</f>
        <v>0</v>
      </c>
    </row>
    <row r="55" spans="2:7" ht="12.65" customHeight="1">
      <c r="B55" s="79">
        <v>1.3</v>
      </c>
      <c r="C55" s="444" t="s">
        <v>50</v>
      </c>
      <c r="D55" s="434"/>
      <c r="E55" s="434"/>
      <c r="F55" s="434"/>
      <c r="G55" s="434"/>
    </row>
    <row r="56" spans="2:7" ht="12.65" customHeight="1">
      <c r="B56" s="71"/>
      <c r="C56" s="415" t="s">
        <v>51</v>
      </c>
      <c r="D56" s="11"/>
      <c r="E56" s="11"/>
      <c r="F56" s="11"/>
      <c r="G56" s="11"/>
    </row>
    <row r="57" spans="2:7" ht="52">
      <c r="B57" s="71"/>
      <c r="C57" s="415" t="s">
        <v>52</v>
      </c>
      <c r="D57" s="11"/>
      <c r="E57" s="11"/>
      <c r="F57" s="11"/>
      <c r="G57" s="11"/>
    </row>
    <row r="58" spans="2:7" ht="14">
      <c r="B58" s="71"/>
      <c r="C58" s="415" t="s">
        <v>53</v>
      </c>
      <c r="D58" s="11"/>
      <c r="E58" s="11"/>
      <c r="F58" s="11"/>
      <c r="G58" s="11"/>
    </row>
    <row r="59" spans="2:7" ht="14">
      <c r="B59" s="71"/>
      <c r="C59" s="415" t="s">
        <v>54</v>
      </c>
      <c r="D59" s="11"/>
      <c r="E59" s="11"/>
      <c r="F59" s="11"/>
      <c r="G59" s="11"/>
    </row>
    <row r="60" spans="2:7" ht="26">
      <c r="B60" s="71"/>
      <c r="C60" s="415" t="s">
        <v>55</v>
      </c>
      <c r="D60" s="11"/>
      <c r="E60" s="11"/>
      <c r="F60" s="11"/>
      <c r="G60" s="11"/>
    </row>
    <row r="61" spans="2:7" ht="26">
      <c r="B61" s="71"/>
      <c r="C61" s="415" t="s">
        <v>56</v>
      </c>
      <c r="D61" s="11"/>
      <c r="E61" s="11"/>
      <c r="F61" s="11"/>
      <c r="G61" s="11"/>
    </row>
    <row r="62" spans="2:7" ht="14">
      <c r="B62" s="71"/>
      <c r="C62" s="415" t="s">
        <v>74</v>
      </c>
      <c r="D62" s="11"/>
      <c r="E62" s="11"/>
      <c r="F62" s="11"/>
      <c r="G62" s="11"/>
    </row>
    <row r="63" spans="2:7">
      <c r="B63" s="442"/>
      <c r="C63" s="425" t="s">
        <v>8</v>
      </c>
      <c r="D63" s="20" t="s">
        <v>7</v>
      </c>
      <c r="E63" s="411">
        <v>1</v>
      </c>
      <c r="F63" s="290"/>
      <c r="G63" s="291">
        <f>F63*E63</f>
        <v>0</v>
      </c>
    </row>
    <row r="64" spans="2:7">
      <c r="B64" s="79">
        <v>1.4</v>
      </c>
      <c r="C64" s="101" t="s">
        <v>356</v>
      </c>
      <c r="D64" s="434"/>
      <c r="E64" s="486"/>
      <c r="F64" s="432"/>
      <c r="G64" s="432"/>
    </row>
    <row r="65" spans="2:7" ht="26">
      <c r="B65" s="71"/>
      <c r="C65" s="441" t="s">
        <v>355</v>
      </c>
      <c r="D65" s="11"/>
      <c r="E65" s="485"/>
      <c r="F65" s="424"/>
      <c r="G65" s="424"/>
    </row>
    <row r="66" spans="2:7" ht="26">
      <c r="B66" s="71"/>
      <c r="C66" s="441" t="s">
        <v>354</v>
      </c>
      <c r="D66" s="11"/>
      <c r="E66" s="485"/>
      <c r="F66" s="424"/>
      <c r="G66" s="424"/>
    </row>
    <row r="67" spans="2:7" ht="26">
      <c r="B67" s="71"/>
      <c r="C67" s="505" t="s">
        <v>353</v>
      </c>
      <c r="D67" s="11"/>
      <c r="E67" s="485"/>
      <c r="F67" s="424"/>
      <c r="G67" s="424"/>
    </row>
    <row r="68" spans="2:7">
      <c r="B68" s="67"/>
      <c r="C68" s="425" t="s">
        <v>253</v>
      </c>
      <c r="D68" s="20" t="s">
        <v>9</v>
      </c>
      <c r="E68" s="411">
        <v>1</v>
      </c>
      <c r="F68" s="290"/>
      <c r="G68" s="291">
        <f>F68*E68</f>
        <v>0</v>
      </c>
    </row>
    <row r="69" spans="2:7" ht="21" customHeight="1">
      <c r="B69" s="79">
        <v>2</v>
      </c>
      <c r="C69" s="439" t="s">
        <v>12</v>
      </c>
      <c r="D69" s="438"/>
      <c r="E69" s="438"/>
      <c r="F69" s="438"/>
      <c r="G69" s="69"/>
    </row>
    <row r="70" spans="2:7" ht="15.9" customHeight="1">
      <c r="B70" s="71"/>
      <c r="C70" s="94" t="s">
        <v>5</v>
      </c>
      <c r="D70" s="11"/>
      <c r="E70" s="11"/>
      <c r="F70" s="75"/>
      <c r="G70" s="11"/>
    </row>
    <row r="71" spans="2:7" ht="143">
      <c r="B71" s="67"/>
      <c r="C71" s="437" t="s">
        <v>745</v>
      </c>
      <c r="D71" s="8"/>
      <c r="E71" s="8"/>
      <c r="F71" s="436"/>
      <c r="G71" s="8"/>
    </row>
    <row r="72" spans="2:7" ht="14">
      <c r="B72" s="79">
        <v>2.1</v>
      </c>
      <c r="C72" s="435" t="s">
        <v>13</v>
      </c>
      <c r="D72" s="10"/>
      <c r="E72" s="10"/>
      <c r="F72" s="10"/>
      <c r="G72" s="9"/>
    </row>
    <row r="73" spans="2:7" ht="78">
      <c r="B73" s="71"/>
      <c r="C73" s="415" t="s">
        <v>14</v>
      </c>
      <c r="D73" s="11"/>
      <c r="E73" s="11"/>
      <c r="F73" s="11"/>
      <c r="G73" s="11"/>
    </row>
    <row r="74" spans="2:7" ht="15.9" customHeight="1">
      <c r="B74" s="67"/>
      <c r="C74" s="425" t="s">
        <v>8</v>
      </c>
      <c r="D74" s="20" t="s">
        <v>7</v>
      </c>
      <c r="E74" s="411">
        <v>1</v>
      </c>
      <c r="F74" s="290"/>
      <c r="G74" s="291">
        <f>F74*E74</f>
        <v>0</v>
      </c>
    </row>
    <row r="75" spans="2:7" ht="14">
      <c r="B75" s="79">
        <v>2.2000000000000002</v>
      </c>
      <c r="C75" s="435" t="s">
        <v>57</v>
      </c>
      <c r="D75" s="10"/>
      <c r="E75" s="10"/>
      <c r="F75" s="10"/>
      <c r="G75" s="10"/>
    </row>
    <row r="76" spans="2:7" ht="70.25" customHeight="1">
      <c r="B76" s="71"/>
      <c r="C76" s="93" t="s">
        <v>17</v>
      </c>
      <c r="D76" s="11"/>
      <c r="E76" s="11"/>
      <c r="F76" s="11"/>
      <c r="G76" s="11"/>
    </row>
    <row r="77" spans="2:7" ht="18" customHeight="1">
      <c r="B77" s="67"/>
      <c r="C77" s="412" t="s">
        <v>67</v>
      </c>
      <c r="D77" s="20" t="s">
        <v>7</v>
      </c>
      <c r="E77" s="411">
        <v>1</v>
      </c>
      <c r="F77" s="290"/>
      <c r="G77" s="291">
        <f>F77*E77</f>
        <v>0</v>
      </c>
    </row>
    <row r="78" spans="2:7" ht="20.399999999999999" customHeight="1">
      <c r="B78" s="79">
        <v>2.2999999999999998</v>
      </c>
      <c r="C78" s="435" t="s">
        <v>58</v>
      </c>
      <c r="D78" s="10"/>
      <c r="E78" s="10"/>
      <c r="F78" s="10"/>
      <c r="G78" s="10"/>
    </row>
    <row r="79" spans="2:7" ht="65">
      <c r="B79" s="71"/>
      <c r="C79" s="93" t="s">
        <v>15</v>
      </c>
      <c r="D79" s="11"/>
      <c r="E79" s="11"/>
      <c r="F79" s="11"/>
      <c r="G79" s="11"/>
    </row>
    <row r="80" spans="2:7" ht="22.25" customHeight="1">
      <c r="B80" s="67"/>
      <c r="C80" s="412" t="s">
        <v>67</v>
      </c>
      <c r="D80" s="20" t="s">
        <v>7</v>
      </c>
      <c r="E80" s="411">
        <v>1</v>
      </c>
      <c r="F80" s="290"/>
      <c r="G80" s="291">
        <f>F80*E80</f>
        <v>0</v>
      </c>
    </row>
    <row r="81" spans="2:7">
      <c r="B81" s="79">
        <v>2.4</v>
      </c>
      <c r="C81" s="435" t="s">
        <v>59</v>
      </c>
      <c r="D81" s="10"/>
      <c r="E81" s="102"/>
      <c r="F81" s="293"/>
      <c r="G81" s="414"/>
    </row>
    <row r="82" spans="2:7" ht="65">
      <c r="B82" s="71"/>
      <c r="C82" s="93" t="s">
        <v>16</v>
      </c>
      <c r="D82" s="426"/>
      <c r="E82" s="426"/>
      <c r="F82" s="424"/>
      <c r="G82" s="426"/>
    </row>
    <row r="83" spans="2:7">
      <c r="B83" s="67"/>
      <c r="C83" s="412" t="s">
        <v>67</v>
      </c>
      <c r="D83" s="20" t="s">
        <v>7</v>
      </c>
      <c r="E83" s="411">
        <v>1</v>
      </c>
      <c r="F83" s="290"/>
      <c r="G83" s="291">
        <f>F83*E83</f>
        <v>0</v>
      </c>
    </row>
    <row r="84" spans="2:7">
      <c r="B84" s="79">
        <v>2.5</v>
      </c>
      <c r="C84" s="435" t="s">
        <v>18</v>
      </c>
      <c r="D84" s="434"/>
      <c r="E84" s="433"/>
      <c r="F84" s="432"/>
      <c r="G84" s="414"/>
    </row>
    <row r="85" spans="2:7" ht="72.650000000000006" customHeight="1">
      <c r="B85" s="71"/>
      <c r="C85" s="93" t="s">
        <v>19</v>
      </c>
      <c r="D85" s="11"/>
      <c r="E85" s="431"/>
      <c r="F85" s="424"/>
      <c r="G85" s="413"/>
    </row>
    <row r="86" spans="2:7">
      <c r="B86" s="67"/>
      <c r="C86" s="425" t="s">
        <v>8</v>
      </c>
      <c r="D86" s="20" t="s">
        <v>7</v>
      </c>
      <c r="E86" s="411">
        <v>1</v>
      </c>
      <c r="F86" s="290"/>
      <c r="G86" s="291">
        <f>F86*E86</f>
        <v>0</v>
      </c>
    </row>
    <row r="87" spans="2:7" ht="19.75" customHeight="1">
      <c r="B87" s="77">
        <v>3</v>
      </c>
      <c r="C87" s="58" t="s">
        <v>129</v>
      </c>
      <c r="D87" s="10"/>
      <c r="E87" s="10"/>
      <c r="F87" s="10"/>
      <c r="G87" s="10"/>
    </row>
    <row r="88" spans="2:7" ht="28.75" customHeight="1">
      <c r="B88" s="77"/>
      <c r="C88" s="4" t="s">
        <v>61</v>
      </c>
      <c r="D88" s="413"/>
      <c r="E88" s="413"/>
      <c r="F88" s="413"/>
      <c r="G88" s="413"/>
    </row>
    <row r="89" spans="2:7" ht="31.75" customHeight="1">
      <c r="B89" s="77"/>
      <c r="C89" s="4" t="s">
        <v>62</v>
      </c>
      <c r="D89" s="413"/>
      <c r="E89" s="413"/>
      <c r="F89" s="413"/>
      <c r="G89" s="413"/>
    </row>
    <row r="90" spans="2:7" ht="27.65" customHeight="1">
      <c r="B90" s="77"/>
      <c r="C90" s="4" t="s">
        <v>63</v>
      </c>
      <c r="D90" s="413"/>
      <c r="E90" s="413"/>
      <c r="F90" s="413"/>
      <c r="G90" s="413"/>
    </row>
    <row r="91" spans="2:7" ht="26">
      <c r="B91" s="77"/>
      <c r="C91" s="4" t="s">
        <v>64</v>
      </c>
      <c r="D91" s="430"/>
      <c r="E91" s="430"/>
      <c r="F91" s="430"/>
      <c r="G91" s="430"/>
    </row>
    <row r="92" spans="2:7" ht="19.25" customHeight="1">
      <c r="B92" s="77"/>
      <c r="C92" s="412" t="s">
        <v>352</v>
      </c>
      <c r="D92" s="20" t="s">
        <v>9</v>
      </c>
      <c r="E92" s="411">
        <v>3</v>
      </c>
      <c r="F92" s="424"/>
      <c r="G92" s="413">
        <f>F92*E92</f>
        <v>0</v>
      </c>
    </row>
    <row r="93" spans="2:7" ht="19.75" customHeight="1">
      <c r="B93" s="246">
        <v>4</v>
      </c>
      <c r="C93" s="153" t="s">
        <v>66</v>
      </c>
      <c r="D93" s="153"/>
      <c r="E93" s="153"/>
      <c r="F93" s="153"/>
      <c r="G93" s="429"/>
    </row>
    <row r="94" spans="2:7" s="14" customFormat="1" ht="71.400000000000006" customHeight="1">
      <c r="B94" s="428"/>
      <c r="C94" s="93" t="s">
        <v>747</v>
      </c>
      <c r="D94" s="11"/>
      <c r="E94" s="104"/>
      <c r="F94" s="424"/>
      <c r="G94" s="413"/>
    </row>
    <row r="95" spans="2:7">
      <c r="B95" s="77">
        <v>4.0999999999999996</v>
      </c>
      <c r="C95" s="427" t="s">
        <v>75</v>
      </c>
      <c r="D95" s="9"/>
      <c r="E95" s="104"/>
      <c r="F95" s="292"/>
      <c r="G95" s="413"/>
    </row>
    <row r="96" spans="2:7" ht="26">
      <c r="B96" s="77"/>
      <c r="C96" s="504" t="s">
        <v>351</v>
      </c>
      <c r="D96" s="9"/>
      <c r="E96" s="104"/>
      <c r="F96" s="292"/>
      <c r="G96" s="413"/>
    </row>
    <row r="97" spans="2:7">
      <c r="B97" s="77"/>
      <c r="C97" s="504" t="s">
        <v>350</v>
      </c>
      <c r="D97" s="9"/>
      <c r="E97" s="104"/>
      <c r="F97" s="292"/>
      <c r="G97" s="413"/>
    </row>
    <row r="98" spans="2:7" ht="39">
      <c r="B98" s="77"/>
      <c r="C98" s="427" t="s">
        <v>349</v>
      </c>
      <c r="D98" s="9"/>
      <c r="E98" s="104"/>
      <c r="F98" s="292"/>
      <c r="G98" s="413"/>
    </row>
    <row r="99" spans="2:7" ht="30" customHeight="1">
      <c r="B99" s="77"/>
      <c r="C99" s="94" t="s">
        <v>348</v>
      </c>
      <c r="D99" s="426"/>
      <c r="E99" s="426"/>
      <c r="F99" s="426"/>
      <c r="G99" s="426"/>
    </row>
    <row r="100" spans="2:7" ht="21" customHeight="1">
      <c r="B100" s="77"/>
      <c r="C100" s="412" t="s">
        <v>67</v>
      </c>
      <c r="D100" s="20" t="s">
        <v>7</v>
      </c>
      <c r="E100" s="411">
        <v>1</v>
      </c>
      <c r="F100" s="424"/>
      <c r="G100" s="126">
        <f>F100*E100</f>
        <v>0</v>
      </c>
    </row>
    <row r="101" spans="2:7" ht="18" customHeight="1">
      <c r="B101" s="77">
        <v>5</v>
      </c>
      <c r="C101" s="66" t="s">
        <v>71</v>
      </c>
      <c r="D101" s="66"/>
      <c r="E101" s="66"/>
      <c r="F101" s="66"/>
      <c r="G101" s="423"/>
    </row>
    <row r="102" spans="2:7" ht="18" customHeight="1">
      <c r="B102" s="77"/>
      <c r="C102" s="422" t="s">
        <v>5</v>
      </c>
      <c r="D102" s="417"/>
      <c r="E102" s="417"/>
      <c r="F102" s="417"/>
      <c r="G102" s="417"/>
    </row>
    <row r="103" spans="2:7" ht="125.4" customHeight="1">
      <c r="B103" s="77"/>
      <c r="C103" s="421" t="s">
        <v>292</v>
      </c>
      <c r="D103" s="62"/>
      <c r="E103" s="62"/>
      <c r="F103" s="62"/>
      <c r="G103" s="62"/>
    </row>
    <row r="104" spans="2:7" ht="59.4" customHeight="1">
      <c r="B104" s="77"/>
      <c r="C104" s="420" t="s">
        <v>291</v>
      </c>
      <c r="D104" s="419"/>
      <c r="E104" s="419"/>
      <c r="F104" s="419"/>
      <c r="G104" s="419"/>
    </row>
    <row r="105" spans="2:7" ht="18" customHeight="1">
      <c r="B105" s="77">
        <v>5.0999999999999996</v>
      </c>
      <c r="C105" s="58" t="s">
        <v>347</v>
      </c>
      <c r="D105" s="417"/>
      <c r="E105" s="417"/>
      <c r="F105" s="417"/>
      <c r="G105" s="416"/>
    </row>
    <row r="106" spans="2:7" ht="39">
      <c r="B106" s="77"/>
      <c r="C106" s="62" t="s">
        <v>681</v>
      </c>
      <c r="D106" s="11"/>
      <c r="E106" s="11"/>
      <c r="F106" s="11"/>
      <c r="G106" s="413"/>
    </row>
    <row r="107" spans="2:7">
      <c r="B107" s="77"/>
      <c r="C107" s="62" t="s">
        <v>95</v>
      </c>
      <c r="D107" s="11"/>
      <c r="E107" s="11"/>
      <c r="F107" s="11"/>
      <c r="G107" s="413"/>
    </row>
    <row r="108" spans="2:7">
      <c r="B108" s="77"/>
      <c r="C108" s="62" t="s">
        <v>682</v>
      </c>
      <c r="D108" s="11"/>
      <c r="E108" s="11"/>
      <c r="F108" s="11"/>
      <c r="G108" s="413"/>
    </row>
    <row r="109" spans="2:7">
      <c r="B109" s="77"/>
      <c r="C109" s="518" t="s">
        <v>67</v>
      </c>
      <c r="D109" s="20" t="s">
        <v>7</v>
      </c>
      <c r="E109" s="411">
        <v>1</v>
      </c>
      <c r="F109" s="290"/>
      <c r="G109" s="126">
        <f>F109*E109</f>
        <v>0</v>
      </c>
    </row>
    <row r="110" spans="2:7">
      <c r="B110" s="77">
        <v>5.2</v>
      </c>
      <c r="C110" s="58" t="s">
        <v>70</v>
      </c>
      <c r="D110" s="65"/>
      <c r="E110" s="102"/>
      <c r="F110" s="293"/>
      <c r="G110" s="414"/>
    </row>
    <row r="111" spans="2:7" ht="26">
      <c r="B111" s="77"/>
      <c r="C111" s="4" t="s">
        <v>250</v>
      </c>
      <c r="D111" s="65"/>
      <c r="E111" s="104"/>
      <c r="F111" s="292"/>
      <c r="G111" s="413"/>
    </row>
    <row r="112" spans="2:7" ht="26">
      <c r="B112" s="77"/>
      <c r="C112" s="4" t="s">
        <v>724</v>
      </c>
      <c r="D112" s="65"/>
      <c r="E112" s="104"/>
      <c r="F112" s="292"/>
      <c r="G112" s="413"/>
    </row>
    <row r="113" spans="2:7">
      <c r="B113" s="77"/>
      <c r="C113" s="518" t="s">
        <v>67</v>
      </c>
      <c r="D113" s="20" t="s">
        <v>7</v>
      </c>
      <c r="E113" s="411">
        <v>1</v>
      </c>
      <c r="F113" s="290"/>
      <c r="G113" s="126">
        <f>F113*E113</f>
        <v>0</v>
      </c>
    </row>
    <row r="114" spans="2:7" ht="23.4" customHeight="1">
      <c r="B114" s="71">
        <v>6</v>
      </c>
      <c r="C114" s="69" t="s">
        <v>72</v>
      </c>
      <c r="D114" s="69"/>
      <c r="E114" s="69"/>
      <c r="F114" s="69"/>
      <c r="G114" s="69"/>
    </row>
    <row r="115" spans="2:7" ht="84">
      <c r="B115" s="71"/>
      <c r="C115" s="95" t="s">
        <v>289</v>
      </c>
      <c r="D115" s="96"/>
      <c r="E115" s="97"/>
      <c r="F115" s="139"/>
      <c r="G115" s="139"/>
    </row>
    <row r="116" spans="2:7" ht="14">
      <c r="B116" s="71"/>
      <c r="C116" s="95"/>
      <c r="D116" s="96"/>
      <c r="E116" s="97"/>
      <c r="F116" s="139"/>
      <c r="G116" s="139"/>
    </row>
    <row r="117" spans="2:7" ht="14">
      <c r="B117" s="71" t="s">
        <v>288</v>
      </c>
      <c r="C117" s="95" t="s">
        <v>115</v>
      </c>
      <c r="D117" s="96"/>
      <c r="E117" s="97"/>
      <c r="F117" s="139"/>
      <c r="G117" s="139"/>
    </row>
    <row r="118" spans="2:7" ht="56">
      <c r="B118" s="71" t="s">
        <v>110</v>
      </c>
      <c r="C118" s="95" t="s">
        <v>114</v>
      </c>
      <c r="D118" s="96" t="s">
        <v>106</v>
      </c>
      <c r="E118" s="299">
        <v>1</v>
      </c>
      <c r="F118" s="139"/>
      <c r="G118" s="289">
        <f>F118*E118</f>
        <v>0</v>
      </c>
    </row>
    <row r="119" spans="2:7" ht="14.5">
      <c r="B119" s="71"/>
      <c r="C119" s="95"/>
      <c r="D119" s="96"/>
      <c r="E119" s="299"/>
      <c r="F119" s="139"/>
      <c r="G119" s="139"/>
    </row>
    <row r="120" spans="2:7" ht="56">
      <c r="B120" s="71" t="s">
        <v>287</v>
      </c>
      <c r="C120" s="95" t="s">
        <v>113</v>
      </c>
      <c r="D120" s="96"/>
      <c r="E120" s="299"/>
      <c r="F120" s="139"/>
      <c r="G120" s="139"/>
    </row>
    <row r="121" spans="2:7">
      <c r="B121" s="71"/>
      <c r="C121" s="95" t="s">
        <v>109</v>
      </c>
      <c r="D121" s="96" t="s">
        <v>9</v>
      </c>
      <c r="E121" s="299">
        <v>26</v>
      </c>
      <c r="F121" s="139"/>
      <c r="G121" s="289">
        <f>F121*E121</f>
        <v>0</v>
      </c>
    </row>
    <row r="122" spans="2:7" ht="14.5">
      <c r="B122" s="71"/>
      <c r="C122" s="95"/>
      <c r="D122" s="96"/>
      <c r="E122" s="299"/>
      <c r="F122" s="139"/>
      <c r="G122" s="139"/>
    </row>
    <row r="123" spans="2:7" ht="70">
      <c r="B123" s="71" t="s">
        <v>286</v>
      </c>
      <c r="C123" s="95" t="s">
        <v>112</v>
      </c>
      <c r="D123" s="96"/>
      <c r="E123" s="410"/>
      <c r="F123" s="139"/>
      <c r="G123" s="139"/>
    </row>
    <row r="124" spans="2:7">
      <c r="B124" s="71"/>
      <c r="C124" s="95" t="s">
        <v>109</v>
      </c>
      <c r="D124" s="96" t="s">
        <v>9</v>
      </c>
      <c r="E124" s="410">
        <v>2</v>
      </c>
      <c r="F124" s="139"/>
      <c r="G124" s="289">
        <f>F124*E124</f>
        <v>0</v>
      </c>
    </row>
    <row r="125" spans="2:7" ht="14.5">
      <c r="B125" s="71"/>
      <c r="C125" s="95"/>
      <c r="D125" s="96"/>
      <c r="E125" s="409"/>
      <c r="F125" s="139"/>
      <c r="G125" s="139"/>
    </row>
    <row r="126" spans="2:7" ht="56">
      <c r="B126" s="71" t="s">
        <v>285</v>
      </c>
      <c r="C126" s="95" t="s">
        <v>111</v>
      </c>
      <c r="D126" s="96" t="s">
        <v>110</v>
      </c>
      <c r="E126" s="410"/>
      <c r="F126" s="139"/>
      <c r="G126" s="139"/>
    </row>
    <row r="127" spans="2:7">
      <c r="B127" s="71" t="s">
        <v>110</v>
      </c>
      <c r="C127" s="95" t="s">
        <v>109</v>
      </c>
      <c r="D127" s="96" t="s">
        <v>9</v>
      </c>
      <c r="E127" s="410">
        <v>3</v>
      </c>
      <c r="F127" s="139"/>
      <c r="G127" s="289">
        <f>F127*E127</f>
        <v>0</v>
      </c>
    </row>
    <row r="128" spans="2:7">
      <c r="B128" s="71"/>
      <c r="C128" s="98"/>
      <c r="D128" s="97"/>
      <c r="E128" s="409"/>
      <c r="F128" s="139"/>
      <c r="G128" s="139"/>
    </row>
    <row r="129" spans="2:7" ht="14.5">
      <c r="B129" s="71" t="s">
        <v>284</v>
      </c>
      <c r="C129" s="99" t="s">
        <v>108</v>
      </c>
      <c r="D129" s="96"/>
      <c r="E129" s="299"/>
      <c r="F129" s="303"/>
      <c r="G129" s="302"/>
    </row>
    <row r="130" spans="2:7" ht="28">
      <c r="B130" s="71"/>
      <c r="C130" s="100" t="s">
        <v>107</v>
      </c>
      <c r="D130" s="96"/>
      <c r="E130" s="299"/>
      <c r="F130" s="303"/>
      <c r="G130" s="302"/>
    </row>
    <row r="131" spans="2:7">
      <c r="B131" s="71"/>
      <c r="C131" s="95" t="s">
        <v>121</v>
      </c>
      <c r="D131" s="96" t="s">
        <v>106</v>
      </c>
      <c r="E131" s="299">
        <v>1</v>
      </c>
      <c r="F131" s="303"/>
      <c r="G131" s="289">
        <f>F131*E131</f>
        <v>0</v>
      </c>
    </row>
    <row r="132" spans="2:7">
      <c r="B132" s="71" t="s">
        <v>283</v>
      </c>
      <c r="C132" s="101" t="s">
        <v>123</v>
      </c>
      <c r="D132" s="10"/>
      <c r="E132" s="102"/>
      <c r="F132" s="293"/>
      <c r="G132" s="408"/>
    </row>
    <row r="133" spans="2:7">
      <c r="B133" s="71"/>
      <c r="C133" s="103" t="s">
        <v>124</v>
      </c>
      <c r="D133" s="9"/>
      <c r="E133" s="104"/>
      <c r="F133" s="292"/>
      <c r="G133" s="291"/>
    </row>
    <row r="134" spans="2:7">
      <c r="B134" s="71"/>
      <c r="C134" s="105" t="s">
        <v>10</v>
      </c>
      <c r="D134" s="20" t="s">
        <v>9</v>
      </c>
      <c r="E134" s="106">
        <v>1</v>
      </c>
      <c r="F134" s="290"/>
      <c r="G134" s="289">
        <f>F134*E134</f>
        <v>0</v>
      </c>
    </row>
    <row r="135" spans="2:7">
      <c r="B135" s="71"/>
      <c r="C135" s="103" t="s">
        <v>125</v>
      </c>
      <c r="D135" s="9"/>
      <c r="E135" s="104"/>
      <c r="F135" s="292"/>
      <c r="G135" s="291"/>
    </row>
    <row r="136" spans="2:7">
      <c r="B136" s="71"/>
      <c r="C136" s="105" t="s">
        <v>10</v>
      </c>
      <c r="D136" s="20" t="s">
        <v>9</v>
      </c>
      <c r="E136" s="106">
        <v>2</v>
      </c>
      <c r="F136" s="290"/>
      <c r="G136" s="289">
        <f>F136*E136</f>
        <v>0</v>
      </c>
    </row>
    <row r="137" spans="2:7">
      <c r="B137" s="71" t="s">
        <v>282</v>
      </c>
      <c r="C137" s="58" t="s">
        <v>105</v>
      </c>
      <c r="D137" s="9"/>
      <c r="E137" s="117"/>
      <c r="F137" s="293"/>
      <c r="G137" s="291"/>
    </row>
    <row r="138" spans="2:7" ht="26">
      <c r="B138" s="71"/>
      <c r="C138" s="4" t="s">
        <v>97</v>
      </c>
      <c r="D138" s="9"/>
      <c r="E138" s="117"/>
      <c r="F138" s="292"/>
      <c r="G138" s="291"/>
    </row>
    <row r="139" spans="2:7">
      <c r="B139" s="71"/>
      <c r="C139" s="4" t="s">
        <v>96</v>
      </c>
      <c r="D139" s="9"/>
      <c r="E139" s="117"/>
      <c r="F139" s="292"/>
      <c r="G139" s="291"/>
    </row>
    <row r="140" spans="2:7">
      <c r="B140" s="71"/>
      <c r="C140" s="105" t="s">
        <v>10</v>
      </c>
      <c r="D140" s="20" t="s">
        <v>9</v>
      </c>
      <c r="E140" s="106">
        <v>1</v>
      </c>
      <c r="F140" s="290"/>
      <c r="G140" s="289">
        <f>F140*E140</f>
        <v>0</v>
      </c>
    </row>
    <row r="141" spans="2:7">
      <c r="B141" s="79">
        <v>7</v>
      </c>
      <c r="C141" s="58" t="s">
        <v>98</v>
      </c>
      <c r="D141" s="59"/>
      <c r="E141" s="117"/>
      <c r="F141" s="292"/>
      <c r="G141" s="291"/>
    </row>
    <row r="142" spans="2:7">
      <c r="B142" s="71"/>
      <c r="C142" s="4" t="s">
        <v>99</v>
      </c>
      <c r="D142" s="59"/>
      <c r="E142" s="117"/>
      <c r="F142" s="292"/>
      <c r="G142" s="291"/>
    </row>
    <row r="143" spans="2:7" ht="39">
      <c r="B143" s="71"/>
      <c r="C143" s="4" t="s">
        <v>60</v>
      </c>
      <c r="D143" s="59"/>
      <c r="E143" s="117"/>
      <c r="F143" s="292"/>
      <c r="G143" s="291"/>
    </row>
    <row r="144" spans="2:7" ht="26">
      <c r="B144" s="71"/>
      <c r="C144" s="4" t="s">
        <v>68</v>
      </c>
      <c r="D144" s="59"/>
      <c r="E144" s="117"/>
      <c r="F144" s="292"/>
      <c r="G144" s="291"/>
    </row>
    <row r="145" spans="2:8">
      <c r="B145" s="71"/>
      <c r="C145" s="4" t="s">
        <v>100</v>
      </c>
      <c r="D145" s="59"/>
      <c r="E145" s="117"/>
      <c r="F145" s="292"/>
      <c r="G145" s="291"/>
    </row>
    <row r="146" spans="2:8">
      <c r="B146" s="67"/>
      <c r="C146" s="18" t="s">
        <v>8</v>
      </c>
      <c r="D146" s="20" t="s">
        <v>7</v>
      </c>
      <c r="E146" s="26">
        <v>1</v>
      </c>
      <c r="F146" s="290"/>
      <c r="G146" s="289">
        <f>F146*E146</f>
        <v>0</v>
      </c>
    </row>
    <row r="147" spans="2:8">
      <c r="B147" s="79">
        <v>8</v>
      </c>
      <c r="C147" s="58" t="s">
        <v>101</v>
      </c>
      <c r="D147" s="59"/>
      <c r="E147" s="117"/>
      <c r="F147" s="292"/>
      <c r="G147" s="291"/>
    </row>
    <row r="148" spans="2:8" ht="52">
      <c r="B148" s="71"/>
      <c r="C148" s="4" t="s">
        <v>102</v>
      </c>
      <c r="D148" s="59"/>
      <c r="E148" s="117"/>
      <c r="F148" s="292"/>
      <c r="G148" s="291"/>
    </row>
    <row r="149" spans="2:8" ht="39">
      <c r="B149" s="71"/>
      <c r="C149" s="4" t="s">
        <v>60</v>
      </c>
      <c r="D149" s="59"/>
      <c r="E149" s="117"/>
      <c r="F149" s="292"/>
      <c r="G149" s="291"/>
    </row>
    <row r="150" spans="2:8">
      <c r="B150" s="71"/>
      <c r="C150" s="4" t="s">
        <v>103</v>
      </c>
      <c r="D150" s="59"/>
      <c r="E150" s="117"/>
      <c r="F150" s="292"/>
      <c r="G150" s="291"/>
    </row>
    <row r="151" spans="2:8">
      <c r="B151" s="67"/>
      <c r="C151" s="105" t="s">
        <v>10</v>
      </c>
      <c r="D151" s="20" t="s">
        <v>9</v>
      </c>
      <c r="E151" s="26">
        <v>5</v>
      </c>
      <c r="F151" s="290"/>
      <c r="G151" s="289">
        <f>F151*E151</f>
        <v>0</v>
      </c>
    </row>
    <row r="152" spans="2:8" ht="17.5">
      <c r="B152" s="77"/>
      <c r="C152" s="860" t="s">
        <v>346</v>
      </c>
      <c r="D152" s="796"/>
      <c r="E152" s="796"/>
      <c r="F152" s="873"/>
      <c r="G152" s="407">
        <f>SUM(G36:G151)</f>
        <v>0</v>
      </c>
    </row>
    <row r="153" spans="2:8" thickBot="1">
      <c r="B153" s="77"/>
      <c r="C153" s="503" t="s">
        <v>166</v>
      </c>
      <c r="D153" s="49"/>
      <c r="E153" s="50"/>
      <c r="F153" s="51"/>
      <c r="G153" s="52"/>
      <c r="H153" s="114"/>
    </row>
    <row r="154" spans="2:8" s="22" customFormat="1" ht="24.65" customHeight="1">
      <c r="B154" s="161"/>
      <c r="C154" s="162" t="s">
        <v>168</v>
      </c>
      <c r="D154" s="163"/>
      <c r="F154" s="406"/>
      <c r="G154" s="405"/>
    </row>
    <row r="155" spans="2:8">
      <c r="B155" s="166">
        <v>1.1000000000000001</v>
      </c>
      <c r="C155" s="167" t="s">
        <v>169</v>
      </c>
      <c r="D155" s="168"/>
      <c r="E155" s="169"/>
      <c r="F155" s="404"/>
      <c r="G155" s="273"/>
    </row>
    <row r="156" spans="2:8" ht="143">
      <c r="B156" s="172"/>
      <c r="C156" s="173" t="s">
        <v>241</v>
      </c>
      <c r="D156" s="174"/>
      <c r="E156" s="175"/>
      <c r="F156" s="274"/>
      <c r="G156" s="273"/>
    </row>
    <row r="157" spans="2:8">
      <c r="B157" s="177"/>
      <c r="C157" s="178" t="s">
        <v>171</v>
      </c>
      <c r="D157" s="179" t="s">
        <v>132</v>
      </c>
      <c r="E157" s="180">
        <v>1</v>
      </c>
      <c r="F157" s="274"/>
      <c r="G157" s="273">
        <f>F157*E157</f>
        <v>0</v>
      </c>
    </row>
    <row r="158" spans="2:8" ht="21" customHeight="1">
      <c r="B158" s="181"/>
      <c r="C158" s="182" t="s">
        <v>172</v>
      </c>
      <c r="D158" s="183"/>
      <c r="E158" s="184"/>
      <c r="F158" s="402"/>
      <c r="G158" s="401"/>
    </row>
    <row r="159" spans="2:8" ht="192.65" customHeight="1">
      <c r="B159" s="187"/>
      <c r="C159" s="188" t="s">
        <v>173</v>
      </c>
      <c r="D159" s="174"/>
      <c r="E159" s="175"/>
      <c r="F159" s="274"/>
      <c r="G159" s="397"/>
    </row>
    <row r="160" spans="2:8">
      <c r="B160" s="166">
        <v>2.1</v>
      </c>
      <c r="C160" s="167" t="s">
        <v>240</v>
      </c>
      <c r="D160" s="168"/>
      <c r="E160" s="191"/>
      <c r="F160" s="404"/>
      <c r="G160" s="398"/>
    </row>
    <row r="161" spans="2:7" ht="91">
      <c r="B161" s="187"/>
      <c r="C161" s="194" t="s">
        <v>175</v>
      </c>
      <c r="D161" s="174"/>
      <c r="E161" s="195"/>
      <c r="F161" s="274"/>
      <c r="G161" s="397"/>
    </row>
    <row r="162" spans="2:7" ht="17.399999999999999" customHeight="1">
      <c r="B162" s="196"/>
      <c r="C162" s="197" t="s">
        <v>176</v>
      </c>
      <c r="D162" s="198" t="s">
        <v>7</v>
      </c>
      <c r="E162" s="198">
        <v>1</v>
      </c>
      <c r="F162" s="272"/>
      <c r="G162" s="261">
        <f>F162*E162</f>
        <v>0</v>
      </c>
    </row>
    <row r="163" spans="2:7">
      <c r="B163" s="207">
        <v>2.2000000000000002</v>
      </c>
      <c r="C163" s="167" t="s">
        <v>345</v>
      </c>
      <c r="D163" s="174"/>
      <c r="E163" s="195"/>
      <c r="F163" s="274"/>
      <c r="G163" s="403"/>
    </row>
    <row r="164" spans="2:7" ht="52">
      <c r="B164" s="187"/>
      <c r="C164" s="194" t="s">
        <v>344</v>
      </c>
      <c r="D164" s="174"/>
      <c r="E164" s="195"/>
      <c r="F164" s="274"/>
      <c r="G164" s="403"/>
    </row>
    <row r="165" spans="2:7" ht="15.65" customHeight="1">
      <c r="B165" s="196"/>
      <c r="C165" s="197" t="s">
        <v>176</v>
      </c>
      <c r="D165" s="198" t="s">
        <v>7</v>
      </c>
      <c r="E165" s="198">
        <v>1</v>
      </c>
      <c r="F165" s="261"/>
      <c r="G165" s="261">
        <f>F165*E165</f>
        <v>0</v>
      </c>
    </row>
    <row r="166" spans="2:7">
      <c r="B166" s="201"/>
      <c r="C166" s="202" t="s">
        <v>177</v>
      </c>
      <c r="D166" s="183"/>
      <c r="E166" s="184"/>
      <c r="F166" s="402"/>
      <c r="G166" s="401"/>
    </row>
    <row r="167" spans="2:7" ht="409.5">
      <c r="B167" s="187"/>
      <c r="C167" s="194" t="s">
        <v>178</v>
      </c>
      <c r="D167" s="174"/>
      <c r="E167" s="195"/>
      <c r="F167" s="274"/>
      <c r="G167" s="397"/>
    </row>
    <row r="168" spans="2:7">
      <c r="B168" s="166">
        <v>3.1</v>
      </c>
      <c r="C168" s="203" t="s">
        <v>179</v>
      </c>
      <c r="D168" s="168"/>
      <c r="E168" s="191"/>
      <c r="F168" s="404"/>
      <c r="G168" s="398"/>
    </row>
    <row r="169" spans="2:7" ht="229.25" customHeight="1">
      <c r="B169" s="187"/>
      <c r="C169" s="188" t="s">
        <v>180</v>
      </c>
      <c r="D169" s="174"/>
      <c r="E169" s="195"/>
      <c r="F169" s="274"/>
      <c r="G169" s="397"/>
    </row>
    <row r="170" spans="2:7" ht="18.5">
      <c r="B170" s="196"/>
      <c r="C170" s="204" t="s">
        <v>181</v>
      </c>
      <c r="D170" s="205" t="s">
        <v>182</v>
      </c>
      <c r="E170" s="206">
        <v>5</v>
      </c>
      <c r="F170" s="261"/>
      <c r="G170" s="261">
        <f>F170*E170</f>
        <v>0</v>
      </c>
    </row>
    <row r="171" spans="2:7">
      <c r="B171" s="207">
        <v>3.2</v>
      </c>
      <c r="C171" s="203" t="s">
        <v>183</v>
      </c>
      <c r="D171" s="174"/>
      <c r="E171" s="195"/>
      <c r="F171" s="274"/>
      <c r="G171" s="398"/>
    </row>
    <row r="172" spans="2:7" ht="78">
      <c r="B172" s="187"/>
      <c r="C172" s="208" t="s">
        <v>184</v>
      </c>
      <c r="D172" s="174"/>
      <c r="E172" s="195"/>
      <c r="F172" s="274"/>
      <c r="G172" s="397"/>
    </row>
    <row r="173" spans="2:7" ht="16.25" customHeight="1">
      <c r="B173" s="196"/>
      <c r="C173" s="204" t="s">
        <v>181</v>
      </c>
      <c r="D173" s="205" t="s">
        <v>182</v>
      </c>
      <c r="E173" s="206">
        <v>2</v>
      </c>
      <c r="F173" s="261"/>
      <c r="G173" s="261">
        <f>F173*E173</f>
        <v>0</v>
      </c>
    </row>
    <row r="174" spans="2:7">
      <c r="B174" s="181"/>
      <c r="C174" s="182" t="s">
        <v>185</v>
      </c>
      <c r="D174" s="183"/>
      <c r="E174" s="184"/>
      <c r="F174" s="402"/>
      <c r="G174" s="401"/>
    </row>
    <row r="175" spans="2:7" ht="14">
      <c r="B175" s="209"/>
      <c r="C175" s="210" t="s">
        <v>186</v>
      </c>
      <c r="D175" s="174"/>
      <c r="E175" s="174"/>
      <c r="F175" s="400"/>
      <c r="G175" s="400"/>
    </row>
    <row r="176" spans="2:7" ht="351">
      <c r="B176" s="211"/>
      <c r="C176" s="212" t="s">
        <v>748</v>
      </c>
      <c r="D176" s="213"/>
      <c r="E176" s="213"/>
      <c r="F176" s="399"/>
      <c r="G176" s="399"/>
    </row>
    <row r="177" spans="2:7">
      <c r="B177" s="207">
        <v>4.0999999999999996</v>
      </c>
      <c r="C177" s="215" t="s">
        <v>187</v>
      </c>
      <c r="D177" s="174"/>
      <c r="E177" s="195"/>
      <c r="F177" s="274"/>
      <c r="G177" s="403"/>
    </row>
    <row r="178" spans="2:7" ht="39">
      <c r="B178" s="187"/>
      <c r="C178" s="103" t="s">
        <v>188</v>
      </c>
      <c r="D178" s="174"/>
      <c r="E178" s="195"/>
      <c r="F178" s="274"/>
      <c r="G178" s="397"/>
    </row>
    <row r="179" spans="2:7" ht="16.25" customHeight="1">
      <c r="B179" s="196"/>
      <c r="C179" s="216" t="s">
        <v>189</v>
      </c>
      <c r="D179" s="217" t="s">
        <v>182</v>
      </c>
      <c r="E179" s="218">
        <v>3</v>
      </c>
      <c r="F179" s="262"/>
      <c r="G179" s="261">
        <f>F179*E179</f>
        <v>0</v>
      </c>
    </row>
    <row r="180" spans="2:7">
      <c r="B180" s="207">
        <v>4.2</v>
      </c>
      <c r="C180" s="220" t="s">
        <v>190</v>
      </c>
      <c r="D180" s="174"/>
      <c r="E180" s="195"/>
      <c r="F180" s="274"/>
      <c r="G180" s="398"/>
    </row>
    <row r="181" spans="2:7" ht="39">
      <c r="B181" s="187"/>
      <c r="C181" s="194" t="s">
        <v>191</v>
      </c>
      <c r="D181" s="174"/>
      <c r="E181" s="195"/>
      <c r="F181" s="274"/>
      <c r="G181" s="397"/>
    </row>
    <row r="182" spans="2:7" ht="18" customHeight="1">
      <c r="B182" s="196"/>
      <c r="C182" s="1" t="s">
        <v>189</v>
      </c>
      <c r="D182" s="221" t="s">
        <v>182</v>
      </c>
      <c r="E182" s="218">
        <v>1</v>
      </c>
      <c r="F182" s="261"/>
      <c r="G182" s="261">
        <f>F182*E182</f>
        <v>0</v>
      </c>
    </row>
    <row r="183" spans="2:7">
      <c r="B183" s="207">
        <v>4.3</v>
      </c>
      <c r="C183" s="220" t="s">
        <v>192</v>
      </c>
      <c r="D183" s="174"/>
      <c r="E183" s="195"/>
      <c r="F183" s="274"/>
      <c r="G183" s="398"/>
    </row>
    <row r="184" spans="2:7" ht="195">
      <c r="B184" s="187"/>
      <c r="C184" s="222" t="s">
        <v>193</v>
      </c>
      <c r="D184" s="174"/>
      <c r="E184" s="195"/>
      <c r="F184" s="274"/>
      <c r="G184" s="397"/>
    </row>
    <row r="185" spans="2:7" ht="18.5">
      <c r="B185" s="196"/>
      <c r="C185" s="204" t="s">
        <v>194</v>
      </c>
      <c r="D185" s="223" t="s">
        <v>182</v>
      </c>
      <c r="E185" s="206">
        <v>5</v>
      </c>
      <c r="F185" s="261"/>
      <c r="G185" s="261">
        <f>F185*E185</f>
        <v>0</v>
      </c>
    </row>
    <row r="186" spans="2:7">
      <c r="B186" s="207">
        <v>4.4000000000000004</v>
      </c>
      <c r="C186" s="220" t="s">
        <v>195</v>
      </c>
      <c r="D186" s="174"/>
      <c r="E186" s="195"/>
      <c r="F186" s="274"/>
      <c r="G186" s="403"/>
    </row>
    <row r="187" spans="2:7" ht="138" customHeight="1">
      <c r="B187" s="187"/>
      <c r="C187" s="222" t="s">
        <v>196</v>
      </c>
      <c r="D187" s="174"/>
      <c r="E187" s="195"/>
      <c r="F187" s="274"/>
      <c r="G187" s="397"/>
    </row>
    <row r="188" spans="2:7" ht="18.5">
      <c r="B188" s="196"/>
      <c r="C188" s="224" t="s">
        <v>197</v>
      </c>
      <c r="D188" s="218" t="s">
        <v>198</v>
      </c>
      <c r="E188" s="218">
        <v>1</v>
      </c>
      <c r="F188" s="261"/>
      <c r="G188" s="261">
        <f>F188*E188</f>
        <v>0</v>
      </c>
    </row>
    <row r="189" spans="2:7" ht="19.25" customHeight="1">
      <c r="B189" s="181"/>
      <c r="C189" s="182" t="s">
        <v>199</v>
      </c>
      <c r="D189" s="183"/>
      <c r="E189" s="184"/>
      <c r="F189" s="402"/>
      <c r="G189" s="401"/>
    </row>
    <row r="190" spans="2:7" ht="14">
      <c r="B190" s="209"/>
      <c r="C190" s="210" t="s">
        <v>186</v>
      </c>
      <c r="D190" s="174"/>
      <c r="E190" s="174"/>
      <c r="F190" s="400"/>
      <c r="G190" s="400"/>
    </row>
    <row r="191" spans="2:7" ht="346.25" customHeight="1">
      <c r="B191" s="211"/>
      <c r="C191" s="212" t="s">
        <v>743</v>
      </c>
      <c r="D191" s="213"/>
      <c r="E191" s="213"/>
      <c r="F191" s="399"/>
      <c r="G191" s="399"/>
    </row>
    <row r="192" spans="2:7">
      <c r="B192" s="207">
        <v>5.0999999999999996</v>
      </c>
      <c r="C192" s="220" t="s">
        <v>200</v>
      </c>
      <c r="D192" s="174"/>
      <c r="E192" s="195"/>
      <c r="F192" s="274"/>
      <c r="G192" s="398"/>
    </row>
    <row r="193" spans="1:11" ht="143">
      <c r="B193" s="187"/>
      <c r="C193" s="194" t="s">
        <v>201</v>
      </c>
      <c r="D193" s="174"/>
      <c r="E193" s="225"/>
      <c r="F193" s="274"/>
      <c r="G193" s="397"/>
    </row>
    <row r="194" spans="1:11" ht="18.5">
      <c r="B194" s="196"/>
      <c r="C194" s="226" t="s">
        <v>202</v>
      </c>
      <c r="D194" s="205" t="s">
        <v>182</v>
      </c>
      <c r="E194" s="206">
        <v>3</v>
      </c>
      <c r="F194" s="262"/>
      <c r="G194" s="261">
        <f>F194*E194</f>
        <v>0</v>
      </c>
    </row>
    <row r="195" spans="1:11">
      <c r="B195" s="181"/>
      <c r="C195" s="227" t="s">
        <v>203</v>
      </c>
      <c r="D195" s="228"/>
      <c r="E195" s="229"/>
      <c r="F195" s="396"/>
      <c r="G195" s="395"/>
    </row>
    <row r="196" spans="1:11" ht="18" customHeight="1">
      <c r="A196" s="392"/>
      <c r="B196" s="500">
        <v>6.1</v>
      </c>
      <c r="C196" s="233" t="s">
        <v>280</v>
      </c>
      <c r="D196" s="234" t="s">
        <v>7</v>
      </c>
      <c r="E196" s="235">
        <v>1</v>
      </c>
      <c r="F196" s="482"/>
      <c r="G196" s="499">
        <f>F196*E196</f>
        <v>0</v>
      </c>
      <c r="H196" s="392"/>
      <c r="I196" s="392"/>
      <c r="J196" s="392"/>
      <c r="K196" s="392"/>
    </row>
    <row r="197" spans="1:11" ht="15">
      <c r="B197" s="856" t="s">
        <v>206</v>
      </c>
      <c r="C197" s="856"/>
      <c r="D197" s="856"/>
      <c r="E197" s="856"/>
      <c r="F197" s="856"/>
      <c r="G197" s="256">
        <f>SUM(G155:G196)</f>
        <v>0</v>
      </c>
    </row>
    <row r="198" spans="1:11" s="38" customFormat="1" ht="15">
      <c r="B198" s="48"/>
      <c r="C198" s="49" t="s">
        <v>130</v>
      </c>
      <c r="D198" s="50"/>
      <c r="E198" s="51"/>
      <c r="F198" s="52"/>
      <c r="G198" s="114"/>
    </row>
    <row r="199" spans="1:11" ht="25.75" customHeight="1">
      <c r="B199" s="63"/>
      <c r="C199" s="69" t="s">
        <v>133</v>
      </c>
      <c r="D199" s="127"/>
      <c r="E199" s="128"/>
      <c r="F199" s="129"/>
      <c r="G199" s="130"/>
    </row>
    <row r="200" spans="1:11" ht="14">
      <c r="B200" s="77">
        <v>1</v>
      </c>
      <c r="C200" s="146" t="s">
        <v>134</v>
      </c>
      <c r="D200" s="122"/>
      <c r="E200" s="122"/>
      <c r="F200" s="478"/>
      <c r="G200" s="478"/>
    </row>
    <row r="201" spans="1:11" ht="280.25" customHeight="1">
      <c r="B201" s="72"/>
      <c r="C201" s="134" t="s">
        <v>237</v>
      </c>
      <c r="D201" s="135"/>
      <c r="E201" s="136"/>
      <c r="F201" s="498"/>
      <c r="G201" s="498"/>
    </row>
    <row r="202" spans="1:11" ht="17.399999999999999" customHeight="1">
      <c r="B202" s="121"/>
      <c r="C202" s="137" t="s">
        <v>136</v>
      </c>
      <c r="D202" s="138"/>
      <c r="E202" s="139"/>
      <c r="F202" s="498"/>
      <c r="G202" s="498"/>
    </row>
    <row r="203" spans="1:11">
      <c r="B203" s="72"/>
      <c r="C203" s="140" t="s">
        <v>137</v>
      </c>
      <c r="D203" s="138" t="s">
        <v>138</v>
      </c>
      <c r="E203" s="139">
        <v>152</v>
      </c>
      <c r="F203" s="123"/>
      <c r="G203" s="124">
        <f>F203*E203</f>
        <v>0</v>
      </c>
    </row>
    <row r="204" spans="1:11" ht="210">
      <c r="B204" s="72" t="s">
        <v>139</v>
      </c>
      <c r="C204" s="134" t="s">
        <v>140</v>
      </c>
      <c r="D204" s="135"/>
      <c r="E204" s="136"/>
      <c r="F204" s="497"/>
      <c r="G204" s="497"/>
    </row>
    <row r="205" spans="1:11" ht="14">
      <c r="B205" s="72"/>
      <c r="C205" s="140" t="s">
        <v>141</v>
      </c>
      <c r="D205" s="138" t="s">
        <v>142</v>
      </c>
      <c r="E205" s="139">
        <v>52</v>
      </c>
      <c r="F205" s="110"/>
      <c r="G205" s="110">
        <f>F205*E205</f>
        <v>0</v>
      </c>
    </row>
    <row r="206" spans="1:11" ht="30" customHeight="1">
      <c r="B206" s="246">
        <v>2</v>
      </c>
      <c r="C206" s="69" t="s">
        <v>143</v>
      </c>
      <c r="D206" s="69"/>
      <c r="E206" s="69"/>
      <c r="F206" s="109"/>
      <c r="G206" s="109"/>
    </row>
    <row r="207" spans="1:11" ht="14">
      <c r="B207" s="903" t="s">
        <v>310</v>
      </c>
      <c r="C207" s="146" t="s">
        <v>144</v>
      </c>
      <c r="D207" s="135"/>
      <c r="E207" s="136"/>
      <c r="F207" s="110"/>
      <c r="G207" s="110"/>
    </row>
    <row r="208" spans="1:11" ht="14">
      <c r="B208" s="868"/>
      <c r="C208" s="146" t="s">
        <v>161</v>
      </c>
      <c r="D208" s="135"/>
      <c r="E208" s="136"/>
      <c r="F208" s="110"/>
      <c r="G208" s="110"/>
    </row>
    <row r="209" spans="2:7" ht="84">
      <c r="B209" s="868"/>
      <c r="C209" s="134" t="s">
        <v>219</v>
      </c>
      <c r="D209" s="148"/>
      <c r="E209" s="139"/>
      <c r="F209" s="110"/>
      <c r="G209" s="110"/>
    </row>
    <row r="210" spans="2:7" ht="14">
      <c r="B210" s="868"/>
      <c r="C210" s="149" t="s">
        <v>163</v>
      </c>
      <c r="D210" s="135"/>
      <c r="E210" s="136"/>
      <c r="F210" s="110"/>
      <c r="G210" s="110"/>
    </row>
    <row r="211" spans="2:7" ht="14">
      <c r="B211" s="868"/>
      <c r="C211" s="139" t="s">
        <v>164</v>
      </c>
      <c r="D211" s="148" t="s">
        <v>142</v>
      </c>
      <c r="E211" s="139">
        <v>160</v>
      </c>
      <c r="F211" s="110"/>
      <c r="G211" s="110">
        <f>F211*E211</f>
        <v>0</v>
      </c>
    </row>
    <row r="212" spans="2:7" ht="28">
      <c r="B212" s="868"/>
      <c r="C212" s="134" t="s">
        <v>165</v>
      </c>
      <c r="D212" s="148"/>
      <c r="E212" s="139"/>
      <c r="F212" s="110"/>
      <c r="G212" s="110"/>
    </row>
    <row r="213" spans="2:7" ht="14">
      <c r="B213" s="868"/>
      <c r="C213" s="149" t="s">
        <v>163</v>
      </c>
      <c r="D213" s="135"/>
      <c r="E213" s="136"/>
      <c r="F213" s="110"/>
      <c r="G213" s="110"/>
    </row>
    <row r="214" spans="2:7" ht="14">
      <c r="B214" s="869"/>
      <c r="C214" s="139" t="s">
        <v>164</v>
      </c>
      <c r="D214" s="148" t="s">
        <v>142</v>
      </c>
      <c r="E214" s="139">
        <v>160</v>
      </c>
      <c r="F214" s="110"/>
      <c r="G214" s="110">
        <f>F214*E214</f>
        <v>0</v>
      </c>
    </row>
    <row r="215" spans="2:7" ht="14">
      <c r="B215" s="780" t="s">
        <v>269</v>
      </c>
      <c r="C215" s="146" t="s">
        <v>217</v>
      </c>
      <c r="D215" s="135"/>
      <c r="E215" s="136"/>
      <c r="F215" s="110"/>
      <c r="G215" s="110"/>
    </row>
    <row r="216" spans="2:7" ht="56">
      <c r="B216" s="781"/>
      <c r="C216" s="134" t="s">
        <v>216</v>
      </c>
      <c r="D216" s="148"/>
      <c r="E216" s="139"/>
      <c r="F216" s="110"/>
      <c r="G216" s="110"/>
    </row>
    <row r="217" spans="2:7" ht="14">
      <c r="B217" s="781"/>
      <c r="C217" s="149" t="s">
        <v>215</v>
      </c>
      <c r="D217" s="135"/>
      <c r="E217" s="136"/>
      <c r="F217" s="110"/>
      <c r="G217" s="110"/>
    </row>
    <row r="218" spans="2:7" ht="14">
      <c r="B218" s="781"/>
      <c r="C218" s="139" t="s">
        <v>343</v>
      </c>
      <c r="D218" s="148" t="s">
        <v>9</v>
      </c>
      <c r="E218" s="139">
        <v>16</v>
      </c>
      <c r="F218" s="110"/>
      <c r="G218" s="110">
        <f>F218*E218</f>
        <v>0</v>
      </c>
    </row>
    <row r="219" spans="2:7" ht="14">
      <c r="B219" s="781"/>
      <c r="C219" s="139" t="s">
        <v>342</v>
      </c>
      <c r="D219" s="148" t="s">
        <v>9</v>
      </c>
      <c r="E219" s="139">
        <v>6</v>
      </c>
      <c r="F219" s="110"/>
      <c r="G219" s="110">
        <f>F219*E219</f>
        <v>0</v>
      </c>
    </row>
    <row r="220" spans="2:7" ht="14">
      <c r="B220" s="781"/>
      <c r="C220" s="139" t="s">
        <v>341</v>
      </c>
      <c r="D220" s="148" t="s">
        <v>9</v>
      </c>
      <c r="E220" s="139">
        <v>1</v>
      </c>
      <c r="F220" s="110"/>
      <c r="G220" s="110">
        <f>F220*E220</f>
        <v>0</v>
      </c>
    </row>
    <row r="221" spans="2:7" ht="14">
      <c r="B221" s="781"/>
      <c r="C221" s="139" t="s">
        <v>340</v>
      </c>
      <c r="D221" s="148" t="s">
        <v>9</v>
      </c>
      <c r="E221" s="139">
        <v>2</v>
      </c>
      <c r="F221" s="110"/>
      <c r="G221" s="110">
        <f>F221*E221</f>
        <v>0</v>
      </c>
    </row>
    <row r="222" spans="2:7" ht="14">
      <c r="B222" s="782"/>
      <c r="C222" s="139" t="s">
        <v>339</v>
      </c>
      <c r="D222" s="148" t="s">
        <v>9</v>
      </c>
      <c r="E222" s="139">
        <v>1</v>
      </c>
      <c r="F222" s="110"/>
      <c r="G222" s="110">
        <f>F222*E222</f>
        <v>0</v>
      </c>
    </row>
    <row r="223" spans="2:7" ht="17.5">
      <c r="B223" s="860" t="s">
        <v>308</v>
      </c>
      <c r="C223" s="796"/>
      <c r="D223" s="496"/>
      <c r="E223" s="496"/>
      <c r="F223" s="495"/>
      <c r="G223" s="494">
        <f>SUM(G199:G222)</f>
        <v>0</v>
      </c>
    </row>
  </sheetData>
  <mergeCells count="45">
    <mergeCell ref="C24:E24"/>
    <mergeCell ref="F24:G24"/>
    <mergeCell ref="C25:E25"/>
    <mergeCell ref="F25:G25"/>
    <mergeCell ref="C26:E26"/>
    <mergeCell ref="F26:G26"/>
    <mergeCell ref="B31:G31"/>
    <mergeCell ref="B27:E27"/>
    <mergeCell ref="F27:G27"/>
    <mergeCell ref="B28:E28"/>
    <mergeCell ref="F28:G28"/>
    <mergeCell ref="B29:E29"/>
    <mergeCell ref="F29:G29"/>
    <mergeCell ref="D19:G19"/>
    <mergeCell ref="B1:G1"/>
    <mergeCell ref="B2:G2"/>
    <mergeCell ref="B3:G3"/>
    <mergeCell ref="B4:G4"/>
    <mergeCell ref="B5:C5"/>
    <mergeCell ref="D5:G5"/>
    <mergeCell ref="B8:F8"/>
    <mergeCell ref="B9:D10"/>
    <mergeCell ref="B11:D11"/>
    <mergeCell ref="B6:C6"/>
    <mergeCell ref="D6:G6"/>
    <mergeCell ref="B7:C7"/>
    <mergeCell ref="D7:G7"/>
    <mergeCell ref="F11:F12"/>
    <mergeCell ref="G11:G12"/>
    <mergeCell ref="B12:D12"/>
    <mergeCell ref="B197:F197"/>
    <mergeCell ref="B207:B214"/>
    <mergeCell ref="B215:B222"/>
    <mergeCell ref="B223:C223"/>
    <mergeCell ref="C152:F152"/>
    <mergeCell ref="D20:G20"/>
    <mergeCell ref="B13:G13"/>
    <mergeCell ref="B14:G14"/>
    <mergeCell ref="B22:G22"/>
    <mergeCell ref="C23:E23"/>
    <mergeCell ref="F23:G23"/>
    <mergeCell ref="D15:G15"/>
    <mergeCell ref="D16:G16"/>
    <mergeCell ref="D17:G17"/>
    <mergeCell ref="D18:G18"/>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4" manualBreakCount="4">
    <brk id="29" min="1" max="6" man="1"/>
    <brk id="46" min="1" max="6" man="1"/>
    <brk id="68" min="1" max="6" man="1"/>
    <brk id="93" min="1"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4"/>
  <sheetViews>
    <sheetView view="pageBreakPreview" topLeftCell="A4" zoomScaleNormal="100" zoomScaleSheetLayoutView="100" workbookViewId="0">
      <selection activeCell="D6" sqref="D6:G6"/>
    </sheetView>
  </sheetViews>
  <sheetFormatPr baseColWidth="10" defaultColWidth="11.453125" defaultRowHeight="15.5"/>
  <cols>
    <col min="1" max="1" width="11.453125" style="13"/>
    <col min="2" max="2" width="6.54296875" style="366" customWidth="1"/>
    <col min="3" max="3" width="62.36328125" style="365" customWidth="1"/>
    <col min="4" max="4" width="3.90625" style="364" customWidth="1"/>
    <col min="5" max="5" width="6.54296875" style="363" customWidth="1"/>
    <col min="6" max="6" width="20.453125" style="362" customWidth="1"/>
    <col min="7" max="7" width="24.36328125" style="361" bestFit="1" customWidth="1"/>
    <col min="8" max="16384" width="11.453125" style="13"/>
  </cols>
  <sheetData>
    <row r="1" spans="1:8" s="29" customFormat="1" ht="39" customHeight="1">
      <c r="A1" s="28"/>
      <c r="B1" s="830" t="s">
        <v>79</v>
      </c>
      <c r="C1" s="831"/>
      <c r="D1" s="831"/>
      <c r="E1" s="831"/>
      <c r="F1" s="831"/>
      <c r="G1" s="832"/>
    </row>
    <row r="2" spans="1:8" s="29" customFormat="1" ht="108" customHeight="1">
      <c r="A2" s="30"/>
      <c r="B2" s="833" t="s">
        <v>386</v>
      </c>
      <c r="C2" s="756"/>
      <c r="D2" s="756"/>
      <c r="E2" s="756"/>
      <c r="F2" s="756"/>
      <c r="G2" s="834"/>
    </row>
    <row r="3" spans="1:8" s="29" customFormat="1" ht="129.65" customHeight="1">
      <c r="A3" s="30"/>
      <c r="B3" s="833" t="s">
        <v>385</v>
      </c>
      <c r="C3" s="756"/>
      <c r="D3" s="756"/>
      <c r="E3" s="756"/>
      <c r="F3" s="756"/>
      <c r="G3" s="834"/>
    </row>
    <row r="4" spans="1:8" s="29" customFormat="1" ht="35.9" customHeight="1">
      <c r="A4" s="30"/>
      <c r="B4" s="835"/>
      <c r="C4" s="759"/>
      <c r="D4" s="759"/>
      <c r="E4" s="759"/>
      <c r="F4" s="759"/>
      <c r="G4" s="836"/>
    </row>
    <row r="5" spans="1:8" s="29" customFormat="1" ht="54.65" customHeight="1">
      <c r="A5" s="30"/>
      <c r="B5" s="850" t="s">
        <v>21</v>
      </c>
      <c r="C5" s="762"/>
      <c r="D5" s="763" t="s">
        <v>22</v>
      </c>
      <c r="E5" s="763"/>
      <c r="F5" s="763"/>
      <c r="G5" s="837"/>
    </row>
    <row r="6" spans="1:8" s="29" customFormat="1" ht="77" customHeight="1">
      <c r="A6" s="30"/>
      <c r="B6" s="850" t="s">
        <v>23</v>
      </c>
      <c r="C6" s="762"/>
      <c r="D6" s="765"/>
      <c r="E6" s="765"/>
      <c r="F6" s="765"/>
      <c r="G6" s="817"/>
    </row>
    <row r="7" spans="1:8" s="29" customFormat="1" ht="52.4" customHeight="1">
      <c r="A7" s="30"/>
      <c r="B7" s="850" t="s">
        <v>25</v>
      </c>
      <c r="C7" s="762"/>
      <c r="D7" s="767"/>
      <c r="E7" s="767"/>
      <c r="F7" s="767"/>
      <c r="G7" s="818"/>
    </row>
    <row r="8" spans="1:8" s="29" customFormat="1" ht="52.65" customHeight="1">
      <c r="A8" s="30"/>
      <c r="B8" s="826" t="s">
        <v>26</v>
      </c>
      <c r="C8" s="770"/>
      <c r="D8" s="770"/>
      <c r="E8" s="901"/>
      <c r="F8" s="902"/>
      <c r="G8" s="493" t="s">
        <v>45</v>
      </c>
    </row>
    <row r="9" spans="1:8" s="29" customFormat="1" ht="27" customHeight="1">
      <c r="A9" s="30"/>
      <c r="B9" s="855"/>
      <c r="C9" s="773"/>
      <c r="D9" s="773"/>
      <c r="E9" s="470" t="s">
        <v>27</v>
      </c>
      <c r="F9" s="473" t="s">
        <v>28</v>
      </c>
      <c r="G9" s="472" t="s">
        <v>29</v>
      </c>
    </row>
    <row r="10" spans="1:8" s="29" customFormat="1" ht="13.25" customHeight="1">
      <c r="A10" s="30"/>
      <c r="B10" s="828"/>
      <c r="C10" s="776"/>
      <c r="D10" s="776"/>
      <c r="E10" s="470" t="s">
        <v>20</v>
      </c>
      <c r="F10" s="470" t="s">
        <v>44</v>
      </c>
      <c r="G10" s="471"/>
      <c r="H10" s="34"/>
    </row>
    <row r="11" spans="1:8" s="34" customFormat="1" ht="13.25" customHeight="1">
      <c r="A11" s="30"/>
      <c r="B11" s="850" t="s">
        <v>30</v>
      </c>
      <c r="C11" s="762"/>
      <c r="D11" s="762"/>
      <c r="E11" s="470" t="s">
        <v>31</v>
      </c>
      <c r="F11" s="877" t="s">
        <v>306</v>
      </c>
      <c r="G11" s="884" t="s">
        <v>32</v>
      </c>
    </row>
    <row r="12" spans="1:8" s="29" customFormat="1" ht="38" customHeight="1">
      <c r="A12" s="30"/>
      <c r="B12" s="854" t="s">
        <v>33</v>
      </c>
      <c r="C12" s="824"/>
      <c r="D12" s="824"/>
      <c r="E12" s="469">
        <v>23314</v>
      </c>
      <c r="F12" s="881"/>
      <c r="G12" s="884"/>
    </row>
    <row r="13" spans="1:8" s="29" customFormat="1" ht="14.4" customHeight="1">
      <c r="A13" s="30"/>
      <c r="B13" s="785" t="s">
        <v>34</v>
      </c>
      <c r="C13" s="786"/>
      <c r="D13" s="786"/>
      <c r="E13" s="892"/>
      <c r="F13" s="892"/>
      <c r="G13" s="893"/>
    </row>
    <row r="14" spans="1:8" s="29" customFormat="1" ht="21.75" customHeight="1">
      <c r="A14" s="30"/>
      <c r="B14" s="788" t="s">
        <v>80</v>
      </c>
      <c r="C14" s="789"/>
      <c r="D14" s="789"/>
      <c r="E14" s="789"/>
      <c r="F14" s="789"/>
      <c r="G14" s="790"/>
    </row>
    <row r="15" spans="1:8" s="29" customFormat="1" ht="13.25" customHeight="1">
      <c r="A15" s="30"/>
      <c r="B15" s="492" t="s">
        <v>35</v>
      </c>
      <c r="C15" s="239" t="s">
        <v>36</v>
      </c>
      <c r="D15" s="806" t="s">
        <v>37</v>
      </c>
      <c r="E15" s="807"/>
      <c r="F15" s="807"/>
      <c r="G15" s="808"/>
    </row>
    <row r="16" spans="1:8" s="29" customFormat="1" ht="13.4" customHeight="1">
      <c r="A16" s="30"/>
      <c r="B16" s="467"/>
      <c r="C16" s="240" t="s">
        <v>38</v>
      </c>
      <c r="D16" s="809" t="s">
        <v>39</v>
      </c>
      <c r="E16" s="810"/>
      <c r="F16" s="810"/>
      <c r="G16" s="811"/>
    </row>
    <row r="17" spans="1:11" s="29" customFormat="1" ht="13.4" customHeight="1">
      <c r="A17" s="30"/>
      <c r="B17" s="467"/>
      <c r="C17" s="240"/>
      <c r="D17" s="812"/>
      <c r="E17" s="813"/>
      <c r="F17" s="813"/>
      <c r="G17" s="814"/>
    </row>
    <row r="18" spans="1:11" s="29" customFormat="1" ht="13.4" customHeight="1">
      <c r="A18" s="30"/>
      <c r="B18" s="465"/>
      <c r="C18" s="491"/>
      <c r="D18" s="815"/>
      <c r="E18" s="813"/>
      <c r="F18" s="813"/>
      <c r="G18" s="814"/>
    </row>
    <row r="19" spans="1:11" s="29" customFormat="1" ht="12.9" customHeight="1">
      <c r="A19" s="30"/>
      <c r="B19" s="465"/>
      <c r="C19" s="490"/>
      <c r="D19" s="894"/>
      <c r="E19" s="895"/>
      <c r="F19" s="895"/>
      <c r="G19" s="896"/>
    </row>
    <row r="20" spans="1:11" s="29" customFormat="1" ht="13.4" customHeight="1">
      <c r="A20" s="30"/>
      <c r="B20" s="463"/>
      <c r="C20" s="462"/>
      <c r="D20" s="897"/>
      <c r="E20" s="898"/>
      <c r="F20" s="898"/>
      <c r="G20" s="899"/>
      <c r="H20" s="38"/>
      <c r="I20" s="38"/>
      <c r="J20" s="38"/>
      <c r="K20" s="38"/>
    </row>
    <row r="21" spans="1:11" s="38" customFormat="1" ht="14">
      <c r="A21" s="30"/>
      <c r="B21" s="89"/>
      <c r="D21" s="90"/>
      <c r="G21" s="457"/>
    </row>
    <row r="22" spans="1:11" s="38" customFormat="1" ht="17.5">
      <c r="A22" s="30"/>
      <c r="B22" s="904" t="s">
        <v>40</v>
      </c>
      <c r="C22" s="905"/>
      <c r="D22" s="905"/>
      <c r="E22" s="905"/>
      <c r="F22" s="905"/>
      <c r="G22" s="906"/>
    </row>
    <row r="23" spans="1:11" s="38" customFormat="1" ht="15.65" customHeight="1">
      <c r="A23" s="30"/>
      <c r="B23" s="461" t="s">
        <v>0</v>
      </c>
      <c r="C23" s="907" t="s">
        <v>41</v>
      </c>
      <c r="D23" s="908"/>
      <c r="E23" s="909"/>
      <c r="F23" s="910" t="s">
        <v>42</v>
      </c>
      <c r="G23" s="911"/>
    </row>
    <row r="24" spans="1:11" s="38" customFormat="1" ht="15.65" customHeight="1">
      <c r="A24" s="650"/>
      <c r="B24" s="40" t="s">
        <v>710</v>
      </c>
      <c r="C24" s="747" t="s">
        <v>717</v>
      </c>
      <c r="D24" s="747"/>
      <c r="E24" s="747"/>
      <c r="F24" s="745">
        <f>G55</f>
        <v>0</v>
      </c>
      <c r="G24" s="838"/>
    </row>
    <row r="25" spans="1:11" s="38" customFormat="1" ht="14.4" customHeight="1">
      <c r="B25" s="839" t="s">
        <v>557</v>
      </c>
      <c r="C25" s="840"/>
      <c r="D25" s="840"/>
      <c r="E25" s="841"/>
      <c r="F25" s="736">
        <f>F24</f>
        <v>0</v>
      </c>
      <c r="G25" s="736"/>
    </row>
    <row r="26" spans="1:11" s="38" customFormat="1" ht="14.4" customHeight="1">
      <c r="B26" s="839" t="s">
        <v>128</v>
      </c>
      <c r="C26" s="840"/>
      <c r="D26" s="840"/>
      <c r="E26" s="841"/>
      <c r="F26" s="736">
        <f>F25*0.1</f>
        <v>0</v>
      </c>
      <c r="G26" s="736"/>
    </row>
    <row r="27" spans="1:11" s="38" customFormat="1" ht="14.4" customHeight="1">
      <c r="B27" s="843" t="s">
        <v>718</v>
      </c>
      <c r="C27" s="844"/>
      <c r="D27" s="844"/>
      <c r="E27" s="845"/>
      <c r="F27" s="885">
        <f>F26+F25</f>
        <v>0</v>
      </c>
      <c r="G27" s="885"/>
    </row>
    <row r="28" spans="1:11" s="38" customFormat="1" ht="15.65" customHeight="1">
      <c r="A28" s="650"/>
      <c r="B28" s="40" t="s">
        <v>713</v>
      </c>
      <c r="C28" s="747" t="s">
        <v>573</v>
      </c>
      <c r="D28" s="748"/>
      <c r="E28" s="748"/>
      <c r="F28" s="915">
        <f>G196</f>
        <v>0</v>
      </c>
      <c r="G28" s="916"/>
    </row>
    <row r="29" spans="1:11" s="38" customFormat="1" ht="15.65" customHeight="1">
      <c r="A29" s="650"/>
      <c r="B29" s="40" t="s">
        <v>713</v>
      </c>
      <c r="C29" s="747" t="s">
        <v>574</v>
      </c>
      <c r="D29" s="747"/>
      <c r="E29" s="747"/>
      <c r="F29" s="745">
        <f>G91</f>
        <v>0</v>
      </c>
      <c r="G29" s="838"/>
    </row>
    <row r="30" spans="1:11" s="38" customFormat="1" ht="14">
      <c r="B30" s="40" t="s">
        <v>713</v>
      </c>
      <c r="C30" s="747" t="s">
        <v>575</v>
      </c>
      <c r="D30" s="747"/>
      <c r="E30" s="747"/>
      <c r="F30" s="745">
        <f>G224</f>
        <v>0</v>
      </c>
      <c r="G30" s="838"/>
    </row>
    <row r="31" spans="1:11" s="38" customFormat="1" ht="14.4" customHeight="1">
      <c r="B31" s="839" t="s">
        <v>719</v>
      </c>
      <c r="C31" s="840"/>
      <c r="D31" s="840"/>
      <c r="E31" s="841"/>
      <c r="F31" s="736">
        <f>SUM(G24:G30)</f>
        <v>0</v>
      </c>
      <c r="G31" s="736"/>
    </row>
    <row r="32" spans="1:11" s="38" customFormat="1" ht="14.4" customHeight="1">
      <c r="B32" s="839" t="s">
        <v>128</v>
      </c>
      <c r="C32" s="840"/>
      <c r="D32" s="840"/>
      <c r="E32" s="841"/>
      <c r="F32" s="736">
        <f>F31*0.1</f>
        <v>0</v>
      </c>
      <c r="G32" s="736"/>
    </row>
    <row r="33" spans="2:7" s="38" customFormat="1" ht="14.4" customHeight="1">
      <c r="B33" s="843" t="s">
        <v>720</v>
      </c>
      <c r="C33" s="844"/>
      <c r="D33" s="844"/>
      <c r="E33" s="845"/>
      <c r="F33" s="885">
        <f>F32+F31</f>
        <v>0</v>
      </c>
      <c r="G33" s="885"/>
    </row>
    <row r="34" spans="2:7" s="38" customFormat="1" ht="11.4" customHeight="1">
      <c r="B34" s="89"/>
      <c r="D34" s="90"/>
      <c r="G34" s="457"/>
    </row>
    <row r="35" spans="2:7" s="38" customFormat="1" ht="17.5">
      <c r="B35" s="792" t="s">
        <v>46</v>
      </c>
      <c r="C35" s="792"/>
      <c r="D35" s="792"/>
      <c r="E35" s="792"/>
      <c r="F35" s="792"/>
      <c r="G35" s="792"/>
    </row>
    <row r="36" spans="2:7" s="38" customFormat="1" ht="15">
      <c r="B36" s="39" t="s">
        <v>0</v>
      </c>
      <c r="C36" s="42" t="s">
        <v>41</v>
      </c>
      <c r="D36" s="43" t="s">
        <v>9</v>
      </c>
      <c r="E36" s="44" t="s">
        <v>47</v>
      </c>
      <c r="F36" s="43" t="s">
        <v>708</v>
      </c>
      <c r="G36" s="460" t="s">
        <v>709</v>
      </c>
    </row>
    <row r="37" spans="2:7" s="38" customFormat="1" ht="23.4" customHeight="1">
      <c r="B37" s="152"/>
      <c r="C37" s="153" t="s">
        <v>166</v>
      </c>
      <c r="D37" s="154"/>
      <c r="E37" s="154"/>
      <c r="F37" s="154"/>
      <c r="G37" s="154"/>
    </row>
    <row r="38" spans="2:7">
      <c r="B38" s="155">
        <v>0</v>
      </c>
      <c r="C38" s="156" t="s">
        <v>11</v>
      </c>
      <c r="D38" s="157"/>
      <c r="E38" s="158"/>
      <c r="F38" s="502"/>
      <c r="G38" s="501"/>
    </row>
    <row r="39" spans="2:7" ht="42.75" customHeight="1">
      <c r="B39" s="116"/>
      <c r="C39" s="4" t="s">
        <v>167</v>
      </c>
      <c r="D39" s="65"/>
      <c r="E39" s="104"/>
      <c r="F39" s="281"/>
      <c r="G39" s="403"/>
    </row>
    <row r="40" spans="2:7" ht="28.75" customHeight="1">
      <c r="B40" s="116"/>
      <c r="C40" s="4" t="s">
        <v>750</v>
      </c>
      <c r="D40" s="65"/>
      <c r="E40" s="104"/>
      <c r="F40" s="281"/>
      <c r="G40" s="403"/>
    </row>
    <row r="41" spans="2:7" ht="27.75" customHeight="1">
      <c r="B41" s="116"/>
      <c r="C41" s="4" t="s">
        <v>1</v>
      </c>
      <c r="D41" s="65"/>
      <c r="E41" s="104"/>
      <c r="F41" s="281"/>
      <c r="G41" s="403"/>
    </row>
    <row r="42" spans="2:7">
      <c r="B42" s="116"/>
      <c r="C42" s="4" t="s">
        <v>2</v>
      </c>
      <c r="D42" s="65"/>
      <c r="E42" s="104"/>
      <c r="F42" s="281"/>
      <c r="G42" s="403"/>
    </row>
    <row r="43" spans="2:7" ht="15.75" customHeight="1">
      <c r="B43" s="116"/>
      <c r="C43" s="4" t="s">
        <v>3</v>
      </c>
      <c r="D43" s="65"/>
      <c r="E43" s="104"/>
      <c r="F43" s="281"/>
      <c r="G43" s="403"/>
    </row>
    <row r="44" spans="2:7" ht="39">
      <c r="B44" s="116"/>
      <c r="C44" s="4" t="s">
        <v>736</v>
      </c>
      <c r="D44" s="65"/>
      <c r="E44" s="104"/>
      <c r="F44" s="281"/>
      <c r="G44" s="403"/>
    </row>
    <row r="45" spans="2:7" ht="39" customHeight="1">
      <c r="B45" s="116"/>
      <c r="C45" s="4" t="s">
        <v>739</v>
      </c>
      <c r="D45" s="65"/>
      <c r="E45" s="104"/>
      <c r="F45" s="281"/>
      <c r="G45" s="403"/>
    </row>
    <row r="46" spans="2:7" ht="30" customHeight="1">
      <c r="B46" s="116"/>
      <c r="C46" s="4" t="s">
        <v>740</v>
      </c>
      <c r="D46" s="65"/>
      <c r="E46" s="104"/>
      <c r="F46" s="281"/>
      <c r="G46" s="403"/>
    </row>
    <row r="47" spans="2:7" ht="27.75" customHeight="1">
      <c r="B47" s="116"/>
      <c r="C47" s="4" t="s">
        <v>4</v>
      </c>
      <c r="D47" s="65"/>
      <c r="E47" s="104"/>
      <c r="F47" s="281"/>
      <c r="G47" s="403"/>
    </row>
    <row r="48" spans="2:7">
      <c r="B48" s="116"/>
      <c r="C48" s="2" t="s">
        <v>131</v>
      </c>
      <c r="D48" s="65"/>
      <c r="E48" s="104"/>
      <c r="F48" s="281"/>
      <c r="G48" s="403"/>
    </row>
    <row r="49" spans="2:7" ht="65">
      <c r="B49" s="116"/>
      <c r="C49" s="160" t="s">
        <v>751</v>
      </c>
      <c r="D49" s="65"/>
      <c r="E49" s="104"/>
      <c r="F49" s="281"/>
      <c r="G49" s="403"/>
    </row>
    <row r="50" spans="2:7" ht="22.5">
      <c r="B50" s="500" t="s">
        <v>710</v>
      </c>
      <c r="C50" s="726" t="s">
        <v>711</v>
      </c>
      <c r="D50" s="163"/>
      <c r="E50" s="727"/>
      <c r="F50" s="406"/>
      <c r="G50" s="405"/>
    </row>
    <row r="51" spans="2:7" ht="39">
      <c r="B51" s="116"/>
      <c r="C51" s="4" t="s">
        <v>752</v>
      </c>
      <c r="D51" s="65"/>
      <c r="E51" s="104"/>
      <c r="F51" s="281"/>
      <c r="G51" s="403"/>
    </row>
    <row r="52" spans="2:7">
      <c r="B52" s="116"/>
      <c r="C52" s="178" t="s">
        <v>171</v>
      </c>
      <c r="D52" s="179" t="s">
        <v>132</v>
      </c>
      <c r="E52" s="180">
        <v>1</v>
      </c>
      <c r="F52" s="274"/>
      <c r="G52" s="273">
        <f>F52*E52</f>
        <v>0</v>
      </c>
    </row>
    <row r="53" spans="2:7">
      <c r="B53" s="116"/>
      <c r="C53" s="4"/>
      <c r="D53" s="65"/>
      <c r="E53" s="104"/>
      <c r="F53" s="281"/>
      <c r="G53" s="403"/>
    </row>
    <row r="54" spans="2:7">
      <c r="B54" s="116"/>
      <c r="C54" s="4"/>
      <c r="D54" s="65"/>
      <c r="E54" s="104"/>
      <c r="F54" s="281"/>
      <c r="G54" s="403"/>
    </row>
    <row r="55" spans="2:7" ht="15">
      <c r="B55" s="917" t="s">
        <v>712</v>
      </c>
      <c r="C55" s="917"/>
      <c r="D55" s="917"/>
      <c r="E55" s="917"/>
      <c r="F55" s="917"/>
      <c r="G55" s="728">
        <f>G52</f>
        <v>0</v>
      </c>
    </row>
    <row r="56" spans="2:7" s="22" customFormat="1" ht="24.65" customHeight="1">
      <c r="B56" s="500" t="s">
        <v>713</v>
      </c>
      <c r="C56" s="726" t="s">
        <v>714</v>
      </c>
      <c r="D56" s="163"/>
      <c r="E56" s="727"/>
      <c r="F56" s="406"/>
      <c r="G56" s="405"/>
    </row>
    <row r="57" spans="2:7" s="38" customFormat="1" ht="15">
      <c r="B57" s="352"/>
      <c r="C57" s="351" t="s">
        <v>721</v>
      </c>
      <c r="D57" s="350"/>
      <c r="E57" s="349"/>
      <c r="F57" s="348"/>
      <c r="G57" s="456"/>
    </row>
    <row r="58" spans="2:7" s="22" customFormat="1" ht="24.65" customHeight="1">
      <c r="B58" s="500"/>
      <c r="C58" s="729" t="s">
        <v>168</v>
      </c>
      <c r="D58" s="163"/>
      <c r="E58" s="727"/>
      <c r="F58" s="406"/>
      <c r="G58" s="405"/>
    </row>
    <row r="59" spans="2:7">
      <c r="B59" s="166">
        <v>1.1000000000000001</v>
      </c>
      <c r="C59" s="167" t="s">
        <v>169</v>
      </c>
      <c r="D59" s="168"/>
      <c r="E59" s="169"/>
      <c r="F59" s="404"/>
      <c r="G59" s="273"/>
    </row>
    <row r="60" spans="2:7" ht="143">
      <c r="B60" s="172"/>
      <c r="C60" s="173" t="s">
        <v>241</v>
      </c>
      <c r="D60" s="174"/>
      <c r="E60" s="175"/>
      <c r="F60" s="274"/>
      <c r="G60" s="273"/>
    </row>
    <row r="61" spans="2:7">
      <c r="B61" s="177"/>
      <c r="C61" s="178" t="s">
        <v>171</v>
      </c>
      <c r="D61" s="179" t="s">
        <v>132</v>
      </c>
      <c r="E61" s="180">
        <v>1</v>
      </c>
      <c r="F61" s="274"/>
      <c r="G61" s="273">
        <f>F61*E61</f>
        <v>0</v>
      </c>
    </row>
    <row r="62" spans="2:7" ht="21" customHeight="1">
      <c r="B62" s="181"/>
      <c r="C62" s="182" t="s">
        <v>172</v>
      </c>
      <c r="D62" s="183"/>
      <c r="E62" s="184"/>
      <c r="F62" s="402"/>
      <c r="G62" s="401"/>
    </row>
    <row r="63" spans="2:7" ht="192.65" customHeight="1">
      <c r="B63" s="187"/>
      <c r="C63" s="188" t="s">
        <v>173</v>
      </c>
      <c r="D63" s="174"/>
      <c r="E63" s="175"/>
      <c r="F63" s="274"/>
      <c r="G63" s="397"/>
    </row>
    <row r="64" spans="2:7">
      <c r="B64" s="166">
        <v>2.1</v>
      </c>
      <c r="C64" s="167" t="s">
        <v>174</v>
      </c>
      <c r="D64" s="168"/>
      <c r="E64" s="191"/>
      <c r="F64" s="404"/>
      <c r="G64" s="398"/>
    </row>
    <row r="65" spans="2:7" ht="91">
      <c r="B65" s="187"/>
      <c r="C65" s="194" t="s">
        <v>175</v>
      </c>
      <c r="D65" s="174"/>
      <c r="E65" s="195"/>
      <c r="F65" s="274"/>
      <c r="G65" s="397"/>
    </row>
    <row r="66" spans="2:7" ht="17.399999999999999" customHeight="1">
      <c r="B66" s="196"/>
      <c r="C66" s="197" t="s">
        <v>176</v>
      </c>
      <c r="D66" s="198" t="s">
        <v>7</v>
      </c>
      <c r="E66" s="198">
        <v>1</v>
      </c>
      <c r="F66" s="272"/>
      <c r="G66" s="261">
        <f>F66*E66</f>
        <v>0</v>
      </c>
    </row>
    <row r="67" spans="2:7">
      <c r="B67" s="201"/>
      <c r="C67" s="202" t="s">
        <v>177</v>
      </c>
      <c r="D67" s="183"/>
      <c r="E67" s="184"/>
      <c r="F67" s="402"/>
      <c r="G67" s="401"/>
    </row>
    <row r="68" spans="2:7" ht="409.5">
      <c r="B68" s="187"/>
      <c r="C68" s="194" t="s">
        <v>178</v>
      </c>
      <c r="D68" s="174"/>
      <c r="E68" s="195"/>
      <c r="F68" s="274"/>
      <c r="G68" s="397"/>
    </row>
    <row r="69" spans="2:7">
      <c r="B69" s="166">
        <v>3.1</v>
      </c>
      <c r="C69" s="203" t="s">
        <v>179</v>
      </c>
      <c r="D69" s="168"/>
      <c r="E69" s="191"/>
      <c r="F69" s="404"/>
      <c r="G69" s="398"/>
    </row>
    <row r="70" spans="2:7" ht="229.25" customHeight="1">
      <c r="B70" s="187"/>
      <c r="C70" s="188" t="s">
        <v>180</v>
      </c>
      <c r="D70" s="174"/>
      <c r="E70" s="195"/>
      <c r="F70" s="274"/>
      <c r="G70" s="397"/>
    </row>
    <row r="71" spans="2:7" ht="18.5">
      <c r="B71" s="196"/>
      <c r="C71" s="204" t="s">
        <v>181</v>
      </c>
      <c r="D71" s="205" t="s">
        <v>182</v>
      </c>
      <c r="E71" s="206">
        <v>76</v>
      </c>
      <c r="F71" s="261"/>
      <c r="G71" s="261">
        <f>F71*E71</f>
        <v>0</v>
      </c>
    </row>
    <row r="72" spans="2:7" ht="14">
      <c r="B72" s="207">
        <v>3.2</v>
      </c>
      <c r="C72" s="203" t="s">
        <v>183</v>
      </c>
      <c r="D72" s="174"/>
      <c r="E72" s="195"/>
      <c r="F72" s="189"/>
      <c r="G72" s="193"/>
    </row>
    <row r="73" spans="2:7" ht="78">
      <c r="B73" s="187"/>
      <c r="C73" s="208" t="s">
        <v>184</v>
      </c>
      <c r="D73" s="174"/>
      <c r="E73" s="195"/>
      <c r="F73" s="189"/>
      <c r="G73" s="190"/>
    </row>
    <row r="74" spans="2:7" ht="16.25" customHeight="1">
      <c r="B74" s="196"/>
      <c r="C74" s="204" t="s">
        <v>181</v>
      </c>
      <c r="D74" s="205" t="s">
        <v>182</v>
      </c>
      <c r="E74" s="206">
        <f>E71-E80</f>
        <v>45</v>
      </c>
      <c r="F74" s="200"/>
      <c r="G74" s="200">
        <f>F74*E74</f>
        <v>0</v>
      </c>
    </row>
    <row r="75" spans="2:7">
      <c r="B75" s="181"/>
      <c r="C75" s="182" t="s">
        <v>185</v>
      </c>
      <c r="D75" s="183"/>
      <c r="E75" s="184"/>
      <c r="F75" s="402"/>
      <c r="G75" s="401"/>
    </row>
    <row r="76" spans="2:7" ht="14">
      <c r="B76" s="209"/>
      <c r="C76" s="210" t="s">
        <v>186</v>
      </c>
      <c r="D76" s="174"/>
      <c r="E76" s="174"/>
      <c r="F76" s="400"/>
      <c r="G76" s="400"/>
    </row>
    <row r="77" spans="2:7" ht="351">
      <c r="B77" s="211"/>
      <c r="C77" s="212" t="s">
        <v>748</v>
      </c>
      <c r="D77" s="213"/>
      <c r="E77" s="213"/>
      <c r="F77" s="399"/>
      <c r="G77" s="399"/>
    </row>
    <row r="78" spans="2:7">
      <c r="B78" s="207">
        <v>4.3</v>
      </c>
      <c r="C78" s="220" t="s">
        <v>192</v>
      </c>
      <c r="D78" s="174"/>
      <c r="E78" s="195"/>
      <c r="F78" s="274"/>
      <c r="G78" s="398"/>
    </row>
    <row r="79" spans="2:7" ht="195">
      <c r="B79" s="187"/>
      <c r="C79" s="222" t="s">
        <v>193</v>
      </c>
      <c r="D79" s="174"/>
      <c r="E79" s="195"/>
      <c r="F79" s="274"/>
      <c r="G79" s="397"/>
    </row>
    <row r="80" spans="2:7" ht="18.5">
      <c r="B80" s="196"/>
      <c r="C80" s="204" t="s">
        <v>194</v>
      </c>
      <c r="D80" s="223" t="s">
        <v>182</v>
      </c>
      <c r="E80" s="206">
        <v>31</v>
      </c>
      <c r="F80" s="261"/>
      <c r="G80" s="261">
        <f>F80*E80</f>
        <v>0</v>
      </c>
    </row>
    <row r="81" spans="2:7" ht="19.25" customHeight="1">
      <c r="B81" s="181"/>
      <c r="C81" s="182" t="s">
        <v>199</v>
      </c>
      <c r="D81" s="183"/>
      <c r="E81" s="184"/>
      <c r="F81" s="402"/>
      <c r="G81" s="401"/>
    </row>
    <row r="82" spans="2:7" ht="14">
      <c r="B82" s="209"/>
      <c r="C82" s="210" t="s">
        <v>186</v>
      </c>
      <c r="D82" s="174"/>
      <c r="E82" s="174"/>
      <c r="F82" s="400"/>
      <c r="G82" s="400"/>
    </row>
    <row r="83" spans="2:7" ht="346.25" customHeight="1">
      <c r="B83" s="211"/>
      <c r="C83" s="212" t="s">
        <v>743</v>
      </c>
      <c r="D83" s="213"/>
      <c r="E83" s="213"/>
      <c r="F83" s="399"/>
      <c r="G83" s="399"/>
    </row>
    <row r="84" spans="2:7">
      <c r="B84" s="207">
        <v>5.0999999999999996</v>
      </c>
      <c r="C84" s="220" t="s">
        <v>200</v>
      </c>
      <c r="D84" s="174"/>
      <c r="E84" s="195"/>
      <c r="F84" s="274"/>
      <c r="G84" s="398"/>
    </row>
    <row r="85" spans="2:7" ht="143">
      <c r="B85" s="187"/>
      <c r="C85" s="194" t="s">
        <v>201</v>
      </c>
      <c r="D85" s="174"/>
      <c r="E85" s="225"/>
      <c r="F85" s="274"/>
      <c r="G85" s="397"/>
    </row>
    <row r="86" spans="2:7" ht="18.5">
      <c r="B86" s="196"/>
      <c r="C86" s="226" t="s">
        <v>202</v>
      </c>
      <c r="D86" s="205" t="s">
        <v>182</v>
      </c>
      <c r="E86" s="206">
        <v>72</v>
      </c>
      <c r="F86" s="262"/>
      <c r="G86" s="261">
        <f>F86*E86</f>
        <v>0</v>
      </c>
    </row>
    <row r="87" spans="2:7">
      <c r="B87" s="181"/>
      <c r="C87" s="227" t="s">
        <v>203</v>
      </c>
      <c r="D87" s="228"/>
      <c r="E87" s="229"/>
      <c r="F87" s="396"/>
      <c r="G87" s="395"/>
    </row>
    <row r="88" spans="2:7">
      <c r="B88" s="181">
        <v>6.1</v>
      </c>
      <c r="C88" s="513" t="s">
        <v>377</v>
      </c>
      <c r="D88" s="512" t="s">
        <v>9</v>
      </c>
      <c r="E88" s="511">
        <v>1912</v>
      </c>
      <c r="F88" s="510"/>
      <c r="G88" s="509">
        <f>F88*E88</f>
        <v>0</v>
      </c>
    </row>
    <row r="89" spans="2:7" ht="19.75" customHeight="1">
      <c r="B89" s="181">
        <v>6.2</v>
      </c>
      <c r="C89" s="513" t="s">
        <v>376</v>
      </c>
      <c r="D89" s="512"/>
      <c r="E89" s="511"/>
      <c r="F89" s="510"/>
      <c r="G89" s="509"/>
    </row>
    <row r="90" spans="2:7" ht="65">
      <c r="B90" s="508"/>
      <c r="C90" s="507" t="s">
        <v>375</v>
      </c>
      <c r="D90" s="198" t="s">
        <v>7</v>
      </c>
      <c r="E90" s="218">
        <v>1</v>
      </c>
      <c r="F90" s="262"/>
      <c r="G90" s="261">
        <f>F90*E90</f>
        <v>0</v>
      </c>
    </row>
    <row r="91" spans="2:7" ht="15">
      <c r="B91" s="856" t="s">
        <v>722</v>
      </c>
      <c r="C91" s="856"/>
      <c r="D91" s="856"/>
      <c r="E91" s="856"/>
      <c r="F91" s="856"/>
      <c r="G91" s="256">
        <f>SUM(G59:G90)</f>
        <v>0</v>
      </c>
    </row>
    <row r="92" spans="2:7" s="38" customFormat="1" ht="6.65" customHeight="1">
      <c r="B92" s="459"/>
      <c r="C92" s="458"/>
      <c r="D92" s="90"/>
      <c r="G92" s="457"/>
    </row>
    <row r="93" spans="2:7" s="38" customFormat="1" ht="15">
      <c r="B93" s="352" t="s">
        <v>713</v>
      </c>
      <c r="C93" s="351" t="s">
        <v>81</v>
      </c>
      <c r="D93" s="350"/>
      <c r="E93" s="349"/>
      <c r="F93" s="348"/>
      <c r="G93" s="456"/>
    </row>
    <row r="94" spans="2:7" ht="28.5" customHeight="1">
      <c r="B94" s="346">
        <v>0</v>
      </c>
      <c r="C94" s="345" t="s">
        <v>11</v>
      </c>
      <c r="D94" s="344"/>
      <c r="E94" s="454"/>
      <c r="F94" s="342"/>
      <c r="G94" s="453"/>
    </row>
    <row r="95" spans="2:7" ht="42.75" customHeight="1">
      <c r="B95" s="79"/>
      <c r="C95" s="93" t="s">
        <v>6</v>
      </c>
      <c r="D95" s="9"/>
      <c r="E95" s="9"/>
      <c r="F95" s="9"/>
      <c r="G95" s="9"/>
    </row>
    <row r="96" spans="2:7" ht="28.75" customHeight="1">
      <c r="B96" s="71"/>
      <c r="C96" s="93" t="s">
        <v>738</v>
      </c>
      <c r="D96" s="9"/>
      <c r="E96" s="9"/>
      <c r="F96" s="9"/>
      <c r="G96" s="9"/>
    </row>
    <row r="97" spans="2:7" ht="27.75" customHeight="1">
      <c r="B97" s="71"/>
      <c r="C97" s="93" t="s">
        <v>1</v>
      </c>
      <c r="D97" s="9"/>
      <c r="E97" s="9"/>
      <c r="F97" s="9"/>
      <c r="G97" s="9"/>
    </row>
    <row r="98" spans="2:7" ht="14">
      <c r="B98" s="71"/>
      <c r="C98" s="93" t="s">
        <v>2</v>
      </c>
      <c r="D98" s="9"/>
      <c r="E98" s="9"/>
      <c r="F98" s="9"/>
      <c r="G98" s="9"/>
    </row>
    <row r="99" spans="2:7" ht="15.75" customHeight="1">
      <c r="B99" s="71"/>
      <c r="C99" s="93" t="s">
        <v>3</v>
      </c>
      <c r="D99" s="9"/>
      <c r="E99" s="9"/>
      <c r="F99" s="9"/>
      <c r="G99" s="9"/>
    </row>
    <row r="100" spans="2:7" ht="39">
      <c r="B100" s="71"/>
      <c r="C100" s="93" t="s">
        <v>736</v>
      </c>
      <c r="D100" s="9"/>
      <c r="E100" s="9"/>
      <c r="F100" s="9"/>
      <c r="G100" s="9"/>
    </row>
    <row r="101" spans="2:7" ht="39" customHeight="1">
      <c r="B101" s="71"/>
      <c r="C101" s="93" t="s">
        <v>739</v>
      </c>
      <c r="D101" s="9"/>
      <c r="E101" s="9"/>
      <c r="F101" s="9"/>
      <c r="G101" s="9"/>
    </row>
    <row r="102" spans="2:7" ht="30" customHeight="1">
      <c r="B102" s="71"/>
      <c r="C102" s="93" t="s">
        <v>740</v>
      </c>
      <c r="D102" s="9"/>
      <c r="E102" s="9"/>
      <c r="F102" s="9"/>
      <c r="G102" s="9"/>
    </row>
    <row r="103" spans="2:7" ht="27.75" customHeight="1">
      <c r="B103" s="71"/>
      <c r="C103" s="93" t="s">
        <v>4</v>
      </c>
      <c r="D103" s="9"/>
      <c r="E103" s="9"/>
      <c r="F103" s="9"/>
      <c r="G103" s="9"/>
    </row>
    <row r="104" spans="2:7" ht="14">
      <c r="B104" s="71"/>
      <c r="C104" s="94" t="s">
        <v>122</v>
      </c>
      <c r="D104" s="9"/>
      <c r="E104" s="9"/>
      <c r="F104" s="9"/>
      <c r="G104" s="9"/>
    </row>
    <row r="105" spans="2:7" ht="66" customHeight="1">
      <c r="B105" s="67"/>
      <c r="C105" s="437" t="s">
        <v>741</v>
      </c>
      <c r="D105" s="8"/>
      <c r="E105" s="8"/>
      <c r="F105" s="8"/>
      <c r="G105" s="8"/>
    </row>
    <row r="106" spans="2:7" ht="14">
      <c r="B106" s="79">
        <v>1</v>
      </c>
      <c r="C106" s="439" t="s">
        <v>12</v>
      </c>
      <c r="D106" s="438"/>
      <c r="E106" s="438"/>
      <c r="F106" s="438"/>
      <c r="G106" s="69"/>
    </row>
    <row r="107" spans="2:7" ht="15.9" customHeight="1">
      <c r="B107" s="71"/>
      <c r="C107" s="94" t="s">
        <v>5</v>
      </c>
      <c r="D107" s="11"/>
      <c r="E107" s="11"/>
      <c r="F107" s="75"/>
      <c r="G107" s="11"/>
    </row>
    <row r="108" spans="2:7" ht="143">
      <c r="B108" s="67"/>
      <c r="C108" s="437" t="s">
        <v>745</v>
      </c>
      <c r="D108" s="8"/>
      <c r="E108" s="8"/>
      <c r="F108" s="436"/>
      <c r="G108" s="8"/>
    </row>
    <row r="109" spans="2:7" ht="14">
      <c r="B109" s="79">
        <v>1.1000000000000001</v>
      </c>
      <c r="C109" s="435" t="s">
        <v>13</v>
      </c>
      <c r="D109" s="10"/>
      <c r="E109" s="10"/>
      <c r="F109" s="10"/>
      <c r="G109" s="9"/>
    </row>
    <row r="110" spans="2:7" ht="78">
      <c r="B110" s="71"/>
      <c r="C110" s="415" t="s">
        <v>14</v>
      </c>
      <c r="D110" s="11"/>
      <c r="E110" s="11"/>
      <c r="F110" s="11"/>
      <c r="G110" s="11"/>
    </row>
    <row r="111" spans="2:7" ht="15.9" customHeight="1">
      <c r="B111" s="67"/>
      <c r="C111" s="425" t="s">
        <v>8</v>
      </c>
      <c r="D111" s="20" t="s">
        <v>7</v>
      </c>
      <c r="E111" s="411">
        <v>1</v>
      </c>
      <c r="F111" s="290"/>
      <c r="G111" s="291">
        <f>F111*E111</f>
        <v>0</v>
      </c>
    </row>
    <row r="112" spans="2:7" ht="14">
      <c r="B112" s="79">
        <v>1.2</v>
      </c>
      <c r="C112" s="435" t="s">
        <v>57</v>
      </c>
      <c r="D112" s="10"/>
      <c r="E112" s="10"/>
      <c r="F112" s="10"/>
      <c r="G112" s="10"/>
    </row>
    <row r="113" spans="2:7" ht="75.650000000000006" customHeight="1">
      <c r="B113" s="71"/>
      <c r="C113" s="93" t="s">
        <v>17</v>
      </c>
      <c r="D113" s="11"/>
      <c r="E113" s="11"/>
      <c r="F113" s="11"/>
      <c r="G113" s="11"/>
    </row>
    <row r="114" spans="2:7" ht="18" customHeight="1">
      <c r="B114" s="67"/>
      <c r="C114" s="425" t="s">
        <v>8</v>
      </c>
      <c r="D114" s="20" t="s">
        <v>7</v>
      </c>
      <c r="E114" s="411">
        <v>1</v>
      </c>
      <c r="F114" s="290"/>
      <c r="G114" s="291">
        <f>F114*E114</f>
        <v>0</v>
      </c>
    </row>
    <row r="115" spans="2:7" ht="20.399999999999999" customHeight="1">
      <c r="B115" s="79">
        <v>1.3</v>
      </c>
      <c r="C115" s="435" t="s">
        <v>58</v>
      </c>
      <c r="D115" s="10"/>
      <c r="E115" s="10"/>
      <c r="F115" s="10"/>
      <c r="G115" s="10"/>
    </row>
    <row r="116" spans="2:7" ht="65">
      <c r="B116" s="71"/>
      <c r="C116" s="93" t="s">
        <v>15</v>
      </c>
      <c r="D116" s="11"/>
      <c r="E116" s="11"/>
      <c r="F116" s="11"/>
      <c r="G116" s="11"/>
    </row>
    <row r="117" spans="2:7" ht="22.25" customHeight="1">
      <c r="B117" s="67"/>
      <c r="C117" s="425" t="s">
        <v>8</v>
      </c>
      <c r="D117" s="20" t="s">
        <v>7</v>
      </c>
      <c r="E117" s="411">
        <v>1</v>
      </c>
      <c r="F117" s="290"/>
      <c r="G117" s="291">
        <f>F117*E117</f>
        <v>0</v>
      </c>
    </row>
    <row r="118" spans="2:7">
      <c r="B118" s="79">
        <v>1.4</v>
      </c>
      <c r="C118" s="435" t="s">
        <v>59</v>
      </c>
      <c r="D118" s="10"/>
      <c r="E118" s="102"/>
      <c r="F118" s="293"/>
      <c r="G118" s="414"/>
    </row>
    <row r="119" spans="2:7" ht="65">
      <c r="B119" s="71"/>
      <c r="C119" s="93" t="s">
        <v>16</v>
      </c>
      <c r="D119" s="426"/>
      <c r="E119" s="426"/>
      <c r="F119" s="424"/>
      <c r="G119" s="426"/>
    </row>
    <row r="120" spans="2:7">
      <c r="B120" s="67"/>
      <c r="C120" s="425" t="s">
        <v>8</v>
      </c>
      <c r="D120" s="20" t="s">
        <v>7</v>
      </c>
      <c r="E120" s="411">
        <v>1</v>
      </c>
      <c r="F120" s="290"/>
      <c r="G120" s="291">
        <f>F120*E120</f>
        <v>0</v>
      </c>
    </row>
    <row r="121" spans="2:7">
      <c r="B121" s="79">
        <v>1.5</v>
      </c>
      <c r="C121" s="435" t="s">
        <v>18</v>
      </c>
      <c r="D121" s="434"/>
      <c r="E121" s="433"/>
      <c r="F121" s="432"/>
      <c r="G121" s="414"/>
    </row>
    <row r="122" spans="2:7" ht="74.400000000000006" customHeight="1">
      <c r="B122" s="71"/>
      <c r="C122" s="93" t="s">
        <v>19</v>
      </c>
      <c r="D122" s="11"/>
      <c r="E122" s="431"/>
      <c r="F122" s="424"/>
      <c r="G122" s="413"/>
    </row>
    <row r="123" spans="2:7">
      <c r="B123" s="67"/>
      <c r="C123" s="425" t="s">
        <v>8</v>
      </c>
      <c r="D123" s="20" t="s">
        <v>7</v>
      </c>
      <c r="E123" s="411">
        <v>1</v>
      </c>
      <c r="F123" s="290"/>
      <c r="G123" s="126">
        <f>F123*E123</f>
        <v>0</v>
      </c>
    </row>
    <row r="124" spans="2:7" ht="26.4" customHeight="1">
      <c r="B124" s="71">
        <v>2</v>
      </c>
      <c r="C124" s="435" t="s">
        <v>384</v>
      </c>
      <c r="D124" s="11"/>
      <c r="E124" s="485"/>
      <c r="F124" s="424"/>
      <c r="G124" s="291"/>
    </row>
    <row r="125" spans="2:7" ht="31.25" customHeight="1">
      <c r="B125" s="71"/>
      <c r="C125" s="93" t="s">
        <v>383</v>
      </c>
      <c r="D125" s="11"/>
      <c r="E125" s="485"/>
      <c r="F125" s="424"/>
      <c r="G125" s="291"/>
    </row>
    <row r="126" spans="2:7" ht="31.25" customHeight="1">
      <c r="B126" s="71"/>
      <c r="C126" s="93" t="s">
        <v>382</v>
      </c>
      <c r="D126" s="11"/>
      <c r="E126" s="485"/>
      <c r="F126" s="424"/>
      <c r="G126" s="291"/>
    </row>
    <row r="127" spans="2:7" ht="31.25" customHeight="1">
      <c r="B127" s="71"/>
      <c r="C127" s="93" t="s">
        <v>381</v>
      </c>
      <c r="D127" s="11"/>
      <c r="E127" s="485"/>
      <c r="F127" s="424"/>
      <c r="G127" s="291"/>
    </row>
    <row r="128" spans="2:7" ht="31.25" customHeight="1">
      <c r="B128" s="71"/>
      <c r="C128" s="93" t="s">
        <v>380</v>
      </c>
      <c r="D128" s="11"/>
      <c r="E128" s="485"/>
      <c r="F128" s="424"/>
      <c r="G128" s="291"/>
    </row>
    <row r="129" spans="2:7" ht="91">
      <c r="B129" s="71"/>
      <c r="C129" s="94" t="s">
        <v>379</v>
      </c>
      <c r="D129" s="11"/>
      <c r="E129" s="485"/>
      <c r="F129" s="424"/>
      <c r="G129" s="291"/>
    </row>
    <row r="130" spans="2:7">
      <c r="B130" s="71"/>
      <c r="C130" s="94"/>
      <c r="D130" s="11"/>
      <c r="E130" s="485"/>
      <c r="F130" s="424"/>
      <c r="G130" s="291"/>
    </row>
    <row r="131" spans="2:7">
      <c r="B131" s="71"/>
      <c r="C131" s="425" t="s">
        <v>8</v>
      </c>
      <c r="D131" s="20" t="s">
        <v>7</v>
      </c>
      <c r="E131" s="411">
        <v>1</v>
      </c>
      <c r="F131" s="290"/>
      <c r="G131" s="291">
        <f>F131*E131</f>
        <v>0</v>
      </c>
    </row>
    <row r="132" spans="2:7" ht="19.75" customHeight="1">
      <c r="B132" s="77">
        <v>3</v>
      </c>
      <c r="C132" s="58" t="s">
        <v>129</v>
      </c>
      <c r="D132" s="10"/>
      <c r="E132" s="10"/>
      <c r="F132" s="10"/>
      <c r="G132" s="10"/>
    </row>
    <row r="133" spans="2:7" ht="28.75" customHeight="1">
      <c r="B133" s="77"/>
      <c r="C133" s="4" t="s">
        <v>61</v>
      </c>
      <c r="D133" s="413"/>
      <c r="E133" s="413"/>
      <c r="F133" s="413"/>
      <c r="G133" s="413"/>
    </row>
    <row r="134" spans="2:7" ht="31.75" customHeight="1">
      <c r="B134" s="77"/>
      <c r="C134" s="4" t="s">
        <v>62</v>
      </c>
      <c r="D134" s="413"/>
      <c r="E134" s="413"/>
      <c r="F134" s="413"/>
      <c r="G134" s="413"/>
    </row>
    <row r="135" spans="2:7" ht="27.65" customHeight="1">
      <c r="B135" s="77"/>
      <c r="C135" s="4" t="s">
        <v>63</v>
      </c>
      <c r="D135" s="413"/>
      <c r="E135" s="413"/>
      <c r="F135" s="413"/>
      <c r="G135" s="413"/>
    </row>
    <row r="136" spans="2:7" ht="26">
      <c r="B136" s="77"/>
      <c r="C136" s="4" t="s">
        <v>64</v>
      </c>
      <c r="D136" s="430"/>
      <c r="E136" s="430"/>
      <c r="F136" s="430"/>
      <c r="G136" s="430"/>
    </row>
    <row r="137" spans="2:7">
      <c r="B137" s="77"/>
      <c r="C137" s="425" t="s">
        <v>8</v>
      </c>
      <c r="D137" s="20" t="s">
        <v>9</v>
      </c>
      <c r="E137" s="104">
        <v>2</v>
      </c>
      <c r="F137" s="424"/>
      <c r="G137" s="413">
        <f>F137*E137</f>
        <v>0</v>
      </c>
    </row>
    <row r="138" spans="2:7" ht="14">
      <c r="B138" s="246">
        <v>4</v>
      </c>
      <c r="C138" s="153" t="s">
        <v>66</v>
      </c>
      <c r="D138" s="153"/>
      <c r="E138" s="153"/>
      <c r="F138" s="153"/>
      <c r="G138" s="429"/>
    </row>
    <row r="139" spans="2:7" s="14" customFormat="1" ht="71.400000000000006" customHeight="1">
      <c r="B139" s="60"/>
      <c r="C139" s="93" t="s">
        <v>747</v>
      </c>
      <c r="D139" s="11"/>
      <c r="E139" s="104"/>
      <c r="F139" s="424"/>
      <c r="G139" s="413"/>
    </row>
    <row r="140" spans="2:7">
      <c r="B140" s="71">
        <v>4.0999999999999996</v>
      </c>
      <c r="C140" s="427" t="s">
        <v>378</v>
      </c>
      <c r="D140" s="9"/>
      <c r="E140" s="104"/>
      <c r="F140" s="292"/>
      <c r="G140" s="413"/>
    </row>
    <row r="141" spans="2:7" ht="30" customHeight="1">
      <c r="B141" s="71"/>
      <c r="C141" s="93" t="s">
        <v>351</v>
      </c>
      <c r="D141" s="426"/>
      <c r="E141" s="426"/>
      <c r="F141" s="426"/>
      <c r="G141" s="426"/>
    </row>
    <row r="142" spans="2:7" ht="23.4" customHeight="1">
      <c r="B142" s="71"/>
      <c r="C142" s="93" t="s">
        <v>350</v>
      </c>
      <c r="D142" s="426"/>
      <c r="E142" s="426"/>
      <c r="F142" s="426"/>
      <c r="G142" s="426"/>
    </row>
    <row r="143" spans="2:7" ht="42.65" customHeight="1">
      <c r="B143" s="71"/>
      <c r="C143" s="93" t="s">
        <v>349</v>
      </c>
      <c r="D143" s="426"/>
      <c r="E143" s="426"/>
      <c r="F143" s="426"/>
      <c r="G143" s="426"/>
    </row>
    <row r="144" spans="2:7" ht="21" customHeight="1">
      <c r="B144" s="67"/>
      <c r="C144" s="425" t="s">
        <v>8</v>
      </c>
      <c r="D144" s="20" t="s">
        <v>7</v>
      </c>
      <c r="E144" s="104">
        <v>1</v>
      </c>
      <c r="F144" s="424"/>
      <c r="G144" s="126">
        <f>F144*E144</f>
        <v>0</v>
      </c>
    </row>
    <row r="145" spans="2:7" ht="18" customHeight="1">
      <c r="B145" s="79">
        <v>5</v>
      </c>
      <c r="C145" s="66" t="s">
        <v>71</v>
      </c>
      <c r="D145" s="66"/>
      <c r="E145" s="66"/>
      <c r="F145" s="66"/>
      <c r="G145" s="423"/>
    </row>
    <row r="146" spans="2:7" ht="18" customHeight="1">
      <c r="B146" s="71"/>
      <c r="C146" s="422" t="s">
        <v>5</v>
      </c>
      <c r="D146" s="417"/>
      <c r="E146" s="417"/>
      <c r="F146" s="417"/>
      <c r="G146" s="417"/>
    </row>
    <row r="147" spans="2:7" ht="125.4" customHeight="1">
      <c r="B147" s="71"/>
      <c r="C147" s="421" t="s">
        <v>292</v>
      </c>
      <c r="D147" s="62"/>
      <c r="E147" s="62"/>
      <c r="F147" s="62"/>
      <c r="G147" s="62"/>
    </row>
    <row r="148" spans="2:7" ht="59.4" customHeight="1">
      <c r="B148" s="67"/>
      <c r="C148" s="420" t="s">
        <v>291</v>
      </c>
      <c r="D148" s="419"/>
      <c r="E148" s="419"/>
      <c r="F148" s="419"/>
      <c r="G148" s="419"/>
    </row>
    <row r="149" spans="2:7" ht="18" customHeight="1">
      <c r="B149" s="79">
        <v>5.0999999999999996</v>
      </c>
      <c r="C149" s="101" t="s">
        <v>347</v>
      </c>
      <c r="D149" s="417"/>
      <c r="E149" s="417"/>
      <c r="F149" s="417"/>
      <c r="G149" s="416"/>
    </row>
    <row r="150" spans="2:7" ht="26.4" customHeight="1">
      <c r="B150" s="71"/>
      <c r="C150" s="62" t="s">
        <v>681</v>
      </c>
      <c r="D150" s="11"/>
      <c r="E150" s="11"/>
      <c r="F150" s="11"/>
      <c r="G150" s="413"/>
    </row>
    <row r="151" spans="2:7" ht="19.75" customHeight="1">
      <c r="B151" s="71"/>
      <c r="C151" s="62" t="s">
        <v>95</v>
      </c>
      <c r="D151" s="11"/>
      <c r="E151" s="11"/>
      <c r="F151" s="11"/>
      <c r="G151" s="413"/>
    </row>
    <row r="152" spans="2:7" ht="18" customHeight="1">
      <c r="B152" s="71"/>
      <c r="C152" s="62" t="s">
        <v>682</v>
      </c>
      <c r="D152" s="11"/>
      <c r="E152" s="11"/>
      <c r="F152" s="11"/>
      <c r="G152" s="413"/>
    </row>
    <row r="153" spans="2:7">
      <c r="B153" s="67"/>
      <c r="C153" s="412" t="s">
        <v>67</v>
      </c>
      <c r="D153" s="20" t="s">
        <v>7</v>
      </c>
      <c r="E153" s="411">
        <v>1</v>
      </c>
      <c r="F153" s="290"/>
      <c r="G153" s="126">
        <f>F153*E153</f>
        <v>0</v>
      </c>
    </row>
    <row r="154" spans="2:7">
      <c r="B154" s="79">
        <v>5.2</v>
      </c>
      <c r="C154" s="101" t="s">
        <v>70</v>
      </c>
      <c r="D154" s="65"/>
      <c r="E154" s="102"/>
      <c r="F154" s="293"/>
      <c r="G154" s="414"/>
    </row>
    <row r="155" spans="2:7" ht="26">
      <c r="B155" s="71"/>
      <c r="C155" s="4" t="s">
        <v>250</v>
      </c>
      <c r="D155" s="65"/>
      <c r="E155" s="104"/>
      <c r="F155" s="292"/>
      <c r="G155" s="413"/>
    </row>
    <row r="156" spans="2:7" ht="26">
      <c r="B156" s="71"/>
      <c r="C156" s="4" t="s">
        <v>724</v>
      </c>
      <c r="D156" s="65"/>
      <c r="E156" s="104"/>
      <c r="F156" s="292"/>
      <c r="G156" s="413"/>
    </row>
    <row r="157" spans="2:7">
      <c r="B157" s="67"/>
      <c r="C157" s="412" t="s">
        <v>67</v>
      </c>
      <c r="D157" s="20" t="s">
        <v>7</v>
      </c>
      <c r="E157" s="411">
        <v>1</v>
      </c>
      <c r="F157" s="290"/>
      <c r="G157" s="126">
        <f>F157*E157</f>
        <v>0</v>
      </c>
    </row>
    <row r="158" spans="2:7" ht="23.4" customHeight="1">
      <c r="B158" s="71">
        <v>6</v>
      </c>
      <c r="C158" s="69" t="s">
        <v>72</v>
      </c>
      <c r="D158" s="69"/>
      <c r="E158" s="69"/>
      <c r="F158" s="69"/>
      <c r="G158" s="69"/>
    </row>
    <row r="159" spans="2:7" ht="84">
      <c r="B159" s="71"/>
      <c r="C159" s="95" t="s">
        <v>289</v>
      </c>
      <c r="D159" s="96"/>
      <c r="E159" s="97"/>
      <c r="F159" s="139"/>
      <c r="G159" s="139"/>
    </row>
    <row r="160" spans="2:7" ht="14">
      <c r="B160" s="71"/>
      <c r="C160" s="95"/>
      <c r="D160" s="96"/>
      <c r="E160" s="97"/>
      <c r="F160" s="139"/>
      <c r="G160" s="139"/>
    </row>
    <row r="161" spans="2:7" ht="14">
      <c r="B161" s="71" t="s">
        <v>288</v>
      </c>
      <c r="C161" s="95" t="s">
        <v>115</v>
      </c>
      <c r="D161" s="96"/>
      <c r="E161" s="97"/>
      <c r="F161" s="139"/>
      <c r="G161" s="139"/>
    </row>
    <row r="162" spans="2:7" ht="56">
      <c r="B162" s="71" t="s">
        <v>110</v>
      </c>
      <c r="C162" s="95" t="s">
        <v>114</v>
      </c>
      <c r="D162" s="96" t="s">
        <v>106</v>
      </c>
      <c r="E162" s="299">
        <v>1</v>
      </c>
      <c r="F162" s="139"/>
      <c r="G162" s="289">
        <f>F162*E162</f>
        <v>0</v>
      </c>
    </row>
    <row r="163" spans="2:7" ht="14.5">
      <c r="B163" s="71"/>
      <c r="C163" s="95"/>
      <c r="D163" s="96"/>
      <c r="E163" s="299"/>
      <c r="F163" s="139"/>
      <c r="G163" s="139"/>
    </row>
    <row r="164" spans="2:7" ht="56">
      <c r="B164" s="71" t="s">
        <v>287</v>
      </c>
      <c r="C164" s="95" t="s">
        <v>113</v>
      </c>
      <c r="D164" s="96"/>
      <c r="E164" s="299"/>
      <c r="F164" s="139"/>
      <c r="G164" s="139"/>
    </row>
    <row r="165" spans="2:7">
      <c r="B165" s="71"/>
      <c r="C165" s="95" t="s">
        <v>109</v>
      </c>
      <c r="D165" s="96" t="s">
        <v>9</v>
      </c>
      <c r="E165" s="299">
        <v>15</v>
      </c>
      <c r="F165" s="139"/>
      <c r="G165" s="289">
        <f>F165*E165</f>
        <v>0</v>
      </c>
    </row>
    <row r="166" spans="2:7" ht="14.5">
      <c r="B166" s="71"/>
      <c r="C166" s="95"/>
      <c r="D166" s="96"/>
      <c r="E166" s="299"/>
      <c r="F166" s="139"/>
      <c r="G166" s="139"/>
    </row>
    <row r="167" spans="2:7" ht="70">
      <c r="B167" s="71" t="s">
        <v>286</v>
      </c>
      <c r="C167" s="95" t="s">
        <v>112</v>
      </c>
      <c r="D167" s="96"/>
      <c r="E167" s="299"/>
      <c r="F167" s="139"/>
      <c r="G167" s="139"/>
    </row>
    <row r="168" spans="2:7">
      <c r="B168" s="71"/>
      <c r="C168" s="95" t="s">
        <v>109</v>
      </c>
      <c r="D168" s="96" t="s">
        <v>9</v>
      </c>
      <c r="E168" s="299">
        <v>2</v>
      </c>
      <c r="F168" s="139"/>
      <c r="G168" s="289">
        <f>F168*E168</f>
        <v>0</v>
      </c>
    </row>
    <row r="169" spans="2:7" ht="14.5">
      <c r="B169" s="71"/>
      <c r="C169" s="95"/>
      <c r="D169" s="96"/>
      <c r="E169" s="299"/>
      <c r="F169" s="139"/>
      <c r="G169" s="139"/>
    </row>
    <row r="170" spans="2:7" ht="56">
      <c r="B170" s="71" t="s">
        <v>285</v>
      </c>
      <c r="C170" s="95" t="s">
        <v>111</v>
      </c>
      <c r="D170" s="96" t="s">
        <v>110</v>
      </c>
      <c r="E170" s="299" t="s">
        <v>110</v>
      </c>
      <c r="F170" s="139"/>
      <c r="G170" s="139"/>
    </row>
    <row r="171" spans="2:7">
      <c r="B171" s="71" t="s">
        <v>110</v>
      </c>
      <c r="C171" s="95" t="s">
        <v>109</v>
      </c>
      <c r="D171" s="96" t="s">
        <v>9</v>
      </c>
      <c r="E171" s="299">
        <v>2</v>
      </c>
      <c r="F171" s="139"/>
      <c r="G171" s="289">
        <f>F171*E171</f>
        <v>0</v>
      </c>
    </row>
    <row r="172" spans="2:7">
      <c r="B172" s="71"/>
      <c r="C172" s="98"/>
      <c r="D172" s="97"/>
      <c r="E172" s="299"/>
      <c r="F172" s="139"/>
      <c r="G172" s="139"/>
    </row>
    <row r="173" spans="2:7" ht="14.5">
      <c r="B173" s="71" t="s">
        <v>284</v>
      </c>
      <c r="C173" s="99" t="s">
        <v>108</v>
      </c>
      <c r="D173" s="96"/>
      <c r="E173" s="299"/>
      <c r="F173" s="303"/>
      <c r="G173" s="302"/>
    </row>
    <row r="174" spans="2:7" ht="28">
      <c r="B174" s="71"/>
      <c r="C174" s="100" t="s">
        <v>107</v>
      </c>
      <c r="D174" s="96"/>
      <c r="E174" s="299"/>
      <c r="F174" s="303"/>
      <c r="G174" s="302"/>
    </row>
    <row r="175" spans="2:7">
      <c r="B175" s="71"/>
      <c r="C175" s="95" t="s">
        <v>121</v>
      </c>
      <c r="D175" s="96" t="s">
        <v>106</v>
      </c>
      <c r="E175" s="299">
        <v>1</v>
      </c>
      <c r="F175" s="303"/>
      <c r="G175" s="289">
        <f>F175*E175</f>
        <v>0</v>
      </c>
    </row>
    <row r="176" spans="2:7">
      <c r="B176" s="71" t="s">
        <v>283</v>
      </c>
      <c r="C176" s="101" t="s">
        <v>123</v>
      </c>
      <c r="D176" s="10"/>
      <c r="E176" s="102"/>
      <c r="F176" s="293"/>
      <c r="G176" s="408"/>
    </row>
    <row r="177" spans="2:7">
      <c r="B177" s="71"/>
      <c r="C177" s="103" t="s">
        <v>124</v>
      </c>
      <c r="D177" s="9"/>
      <c r="E177" s="104"/>
      <c r="F177" s="292"/>
      <c r="G177" s="291"/>
    </row>
    <row r="178" spans="2:7">
      <c r="B178" s="71"/>
      <c r="C178" s="105" t="s">
        <v>10</v>
      </c>
      <c r="D178" s="20" t="s">
        <v>9</v>
      </c>
      <c r="E178" s="106">
        <v>1</v>
      </c>
      <c r="F178" s="290"/>
      <c r="G178" s="289">
        <f>F178*E178</f>
        <v>0</v>
      </c>
    </row>
    <row r="179" spans="2:7">
      <c r="B179" s="71"/>
      <c r="C179" s="103" t="s">
        <v>125</v>
      </c>
      <c r="D179" s="9"/>
      <c r="E179" s="104"/>
      <c r="F179" s="292"/>
      <c r="G179" s="291"/>
    </row>
    <row r="180" spans="2:7">
      <c r="B180" s="71"/>
      <c r="C180" s="105" t="s">
        <v>10</v>
      </c>
      <c r="D180" s="20" t="s">
        <v>9</v>
      </c>
      <c r="E180" s="106">
        <v>2</v>
      </c>
      <c r="F180" s="290"/>
      <c r="G180" s="289">
        <f>F180*E180</f>
        <v>0</v>
      </c>
    </row>
    <row r="181" spans="2:7">
      <c r="B181" s="71" t="s">
        <v>282</v>
      </c>
      <c r="C181" s="58" t="s">
        <v>105</v>
      </c>
      <c r="D181" s="9"/>
      <c r="E181" s="117"/>
      <c r="F181" s="293"/>
      <c r="G181" s="291"/>
    </row>
    <row r="182" spans="2:7" ht="26">
      <c r="B182" s="71"/>
      <c r="C182" s="4" t="s">
        <v>97</v>
      </c>
      <c r="D182" s="9"/>
      <c r="E182" s="117"/>
      <c r="F182" s="292"/>
      <c r="G182" s="291"/>
    </row>
    <row r="183" spans="2:7">
      <c r="B183" s="71"/>
      <c r="C183" s="4" t="s">
        <v>96</v>
      </c>
      <c r="D183" s="9"/>
      <c r="E183" s="117"/>
      <c r="F183" s="292"/>
      <c r="G183" s="291"/>
    </row>
    <row r="184" spans="2:7">
      <c r="B184" s="71"/>
      <c r="C184" s="105" t="s">
        <v>10</v>
      </c>
      <c r="D184" s="20" t="s">
        <v>9</v>
      </c>
      <c r="E184" s="106">
        <v>1</v>
      </c>
      <c r="F184" s="290"/>
      <c r="G184" s="289">
        <f>F184*E184</f>
        <v>0</v>
      </c>
    </row>
    <row r="185" spans="2:7">
      <c r="B185" s="79">
        <v>7</v>
      </c>
      <c r="C185" s="58" t="s">
        <v>98</v>
      </c>
      <c r="D185" s="59"/>
      <c r="E185" s="117"/>
      <c r="F185" s="292"/>
      <c r="G185" s="291"/>
    </row>
    <row r="186" spans="2:7">
      <c r="B186" s="71"/>
      <c r="C186" s="4" t="s">
        <v>99</v>
      </c>
      <c r="D186" s="59"/>
      <c r="E186" s="117"/>
      <c r="F186" s="292"/>
      <c r="G186" s="291"/>
    </row>
    <row r="187" spans="2:7" ht="39">
      <c r="B187" s="71"/>
      <c r="C187" s="4" t="s">
        <v>60</v>
      </c>
      <c r="D187" s="59"/>
      <c r="E187" s="117"/>
      <c r="F187" s="292"/>
      <c r="G187" s="291"/>
    </row>
    <row r="188" spans="2:7" ht="26">
      <c r="B188" s="71"/>
      <c r="C188" s="4" t="s">
        <v>68</v>
      </c>
      <c r="D188" s="59"/>
      <c r="E188" s="117"/>
      <c r="F188" s="292"/>
      <c r="G188" s="291"/>
    </row>
    <row r="189" spans="2:7">
      <c r="B189" s="71"/>
      <c r="C189" s="4" t="s">
        <v>100</v>
      </c>
      <c r="D189" s="59"/>
      <c r="E189" s="117"/>
      <c r="F189" s="292"/>
      <c r="G189" s="291"/>
    </row>
    <row r="190" spans="2:7">
      <c r="B190" s="67"/>
      <c r="C190" s="18" t="s">
        <v>8</v>
      </c>
      <c r="D190" s="20" t="s">
        <v>7</v>
      </c>
      <c r="E190" s="26">
        <v>1</v>
      </c>
      <c r="F190" s="290"/>
      <c r="G190" s="289">
        <f>F190*E190</f>
        <v>0</v>
      </c>
    </row>
    <row r="191" spans="2:7">
      <c r="B191" s="79">
        <v>8</v>
      </c>
      <c r="C191" s="58" t="s">
        <v>101</v>
      </c>
      <c r="D191" s="59"/>
      <c r="E191" s="117"/>
      <c r="F191" s="292"/>
      <c r="G191" s="291"/>
    </row>
    <row r="192" spans="2:7" ht="52">
      <c r="B192" s="71"/>
      <c r="C192" s="4" t="s">
        <v>102</v>
      </c>
      <c r="D192" s="59"/>
      <c r="E192" s="117"/>
      <c r="F192" s="292"/>
      <c r="G192" s="291"/>
    </row>
    <row r="193" spans="2:7" ht="39">
      <c r="B193" s="71"/>
      <c r="C193" s="4" t="s">
        <v>60</v>
      </c>
      <c r="D193" s="59"/>
      <c r="E193" s="117"/>
      <c r="F193" s="292"/>
      <c r="G193" s="291"/>
    </row>
    <row r="194" spans="2:7">
      <c r="B194" s="71"/>
      <c r="C194" s="4" t="s">
        <v>103</v>
      </c>
      <c r="D194" s="59"/>
      <c r="E194" s="117"/>
      <c r="F194" s="292"/>
      <c r="G194" s="291"/>
    </row>
    <row r="195" spans="2:7">
      <c r="B195" s="67"/>
      <c r="C195" s="105" t="s">
        <v>10</v>
      </c>
      <c r="D195" s="20" t="s">
        <v>9</v>
      </c>
      <c r="E195" s="26">
        <v>6</v>
      </c>
      <c r="F195" s="290"/>
      <c r="G195" s="289">
        <f>F195*E195</f>
        <v>0</v>
      </c>
    </row>
    <row r="196" spans="2:7" ht="17.5">
      <c r="B196" s="143"/>
      <c r="C196" s="860" t="s">
        <v>715</v>
      </c>
      <c r="D196" s="796"/>
      <c r="E196" s="796"/>
      <c r="F196" s="873"/>
      <c r="G196" s="407">
        <f>SUM(G107:G195)</f>
        <v>0</v>
      </c>
    </row>
    <row r="197" spans="2:7" s="38" customFormat="1" ht="15">
      <c r="B197" s="48" t="s">
        <v>713</v>
      </c>
      <c r="C197" s="49" t="s">
        <v>130</v>
      </c>
      <c r="D197" s="50"/>
      <c r="E197" s="51"/>
      <c r="F197" s="52"/>
      <c r="G197" s="114"/>
    </row>
    <row r="198" spans="2:7" ht="30" customHeight="1">
      <c r="B198" s="143">
        <v>1</v>
      </c>
      <c r="C198" s="69" t="s">
        <v>143</v>
      </c>
      <c r="D198" s="144"/>
      <c r="E198" s="144"/>
      <c r="F198" s="109"/>
      <c r="G198" s="145"/>
    </row>
    <row r="199" spans="2:7" ht="14">
      <c r="B199" s="780" t="s">
        <v>374</v>
      </c>
      <c r="C199" s="146" t="s">
        <v>144</v>
      </c>
      <c r="D199" s="135"/>
      <c r="E199" s="136"/>
      <c r="F199" s="110"/>
      <c r="G199" s="110"/>
    </row>
    <row r="200" spans="2:7" ht="14">
      <c r="B200" s="781"/>
      <c r="C200" s="134" t="s">
        <v>373</v>
      </c>
      <c r="D200" s="135"/>
      <c r="E200" s="136"/>
      <c r="F200" s="110"/>
      <c r="G200" s="110"/>
    </row>
    <row r="201" spans="2:7" ht="70.5">
      <c r="B201" s="781"/>
      <c r="C201" s="134" t="s">
        <v>372</v>
      </c>
      <c r="D201" s="135"/>
      <c r="E201" s="136"/>
      <c r="F201" s="110"/>
      <c r="G201" s="110"/>
    </row>
    <row r="202" spans="2:7" ht="14">
      <c r="B202" s="781"/>
      <c r="C202" s="149" t="s">
        <v>160</v>
      </c>
      <c r="D202" s="135"/>
      <c r="E202" s="136"/>
      <c r="F202" s="110"/>
      <c r="G202" s="110"/>
    </row>
    <row r="203" spans="2:7" ht="14">
      <c r="B203" s="781"/>
      <c r="C203" s="140" t="s">
        <v>222</v>
      </c>
      <c r="D203" s="148" t="s">
        <v>9</v>
      </c>
      <c r="E203" s="139">
        <v>1</v>
      </c>
      <c r="F203" s="110"/>
      <c r="G203" s="110">
        <f>F203*E203</f>
        <v>0</v>
      </c>
    </row>
    <row r="204" spans="2:7" ht="14">
      <c r="B204" s="781"/>
      <c r="C204" s="134" t="s">
        <v>371</v>
      </c>
      <c r="D204" s="135"/>
      <c r="E204" s="136"/>
      <c r="F204" s="110"/>
      <c r="G204" s="110"/>
    </row>
    <row r="205" spans="2:7" ht="70.5">
      <c r="B205" s="781"/>
      <c r="C205" s="134" t="s">
        <v>370</v>
      </c>
      <c r="D205" s="135"/>
      <c r="E205" s="136"/>
      <c r="F205" s="110"/>
      <c r="G205" s="110"/>
    </row>
    <row r="206" spans="2:7" ht="14">
      <c r="B206" s="781"/>
      <c r="C206" s="149" t="s">
        <v>369</v>
      </c>
      <c r="D206" s="135"/>
      <c r="E206" s="136"/>
      <c r="F206" s="110"/>
      <c r="G206" s="110"/>
    </row>
    <row r="207" spans="2:7" ht="14">
      <c r="B207" s="781"/>
      <c r="C207" s="140" t="s">
        <v>222</v>
      </c>
      <c r="D207" s="148" t="s">
        <v>9</v>
      </c>
      <c r="E207" s="139">
        <v>4</v>
      </c>
      <c r="F207" s="110"/>
      <c r="G207" s="110">
        <f>F207*E207</f>
        <v>0</v>
      </c>
    </row>
    <row r="208" spans="2:7" ht="14">
      <c r="B208" s="781"/>
      <c r="C208" s="134" t="s">
        <v>368</v>
      </c>
      <c r="D208" s="135"/>
      <c r="E208" s="136"/>
      <c r="F208" s="110"/>
      <c r="G208" s="110"/>
    </row>
    <row r="209" spans="2:7" ht="70">
      <c r="B209" s="781"/>
      <c r="C209" s="134" t="s">
        <v>367</v>
      </c>
      <c r="D209" s="135"/>
      <c r="E209" s="136"/>
      <c r="F209" s="110"/>
      <c r="G209" s="110"/>
    </row>
    <row r="210" spans="2:7" ht="14">
      <c r="B210" s="781"/>
      <c r="C210" s="149" t="s">
        <v>160</v>
      </c>
      <c r="D210" s="135"/>
      <c r="E210" s="136"/>
      <c r="F210" s="110"/>
      <c r="G210" s="110"/>
    </row>
    <row r="211" spans="2:7" ht="14">
      <c r="B211" s="781"/>
      <c r="C211" s="140" t="s">
        <v>222</v>
      </c>
      <c r="D211" s="148" t="s">
        <v>9</v>
      </c>
      <c r="E211" s="139">
        <v>1</v>
      </c>
      <c r="F211" s="110"/>
      <c r="G211" s="110">
        <f>F211*E211</f>
        <v>0</v>
      </c>
    </row>
    <row r="212" spans="2:7" ht="14">
      <c r="B212" s="781"/>
      <c r="C212" s="146" t="s">
        <v>161</v>
      </c>
      <c r="D212" s="135"/>
      <c r="E212" s="136"/>
      <c r="F212" s="110"/>
      <c r="G212" s="110"/>
    </row>
    <row r="213" spans="2:7" ht="84">
      <c r="B213" s="781"/>
      <c r="C213" s="134" t="s">
        <v>219</v>
      </c>
      <c r="D213" s="148"/>
      <c r="E213" s="139"/>
      <c r="F213" s="110"/>
      <c r="G213" s="110"/>
    </row>
    <row r="214" spans="2:7" ht="14">
      <c r="B214" s="781"/>
      <c r="C214" s="149" t="s">
        <v>366</v>
      </c>
      <c r="D214" s="135"/>
      <c r="E214" s="136"/>
      <c r="F214" s="110"/>
      <c r="G214" s="110"/>
    </row>
    <row r="215" spans="2:7" ht="14">
      <c r="B215" s="781"/>
      <c r="C215" s="139" t="s">
        <v>164</v>
      </c>
      <c r="D215" s="148" t="s">
        <v>142</v>
      </c>
      <c r="E215" s="139">
        <v>35</v>
      </c>
      <c r="F215" s="110"/>
      <c r="G215" s="110">
        <f>F215*E215</f>
        <v>0</v>
      </c>
    </row>
    <row r="216" spans="2:7" ht="28">
      <c r="B216" s="781"/>
      <c r="C216" s="134" t="s">
        <v>165</v>
      </c>
      <c r="D216" s="148"/>
      <c r="E216" s="139"/>
      <c r="F216" s="110"/>
      <c r="G216" s="110"/>
    </row>
    <row r="217" spans="2:7" ht="14">
      <c r="B217" s="781"/>
      <c r="C217" s="149" t="s">
        <v>366</v>
      </c>
      <c r="D217" s="135"/>
      <c r="E217" s="136"/>
      <c r="F217" s="110"/>
      <c r="G217" s="110"/>
    </row>
    <row r="218" spans="2:7" ht="14">
      <c r="B218" s="782"/>
      <c r="C218" s="139" t="s">
        <v>164</v>
      </c>
      <c r="D218" s="148" t="s">
        <v>142</v>
      </c>
      <c r="E218" s="139">
        <v>35</v>
      </c>
      <c r="F218" s="110"/>
      <c r="G218" s="110">
        <f>F218*E218</f>
        <v>0</v>
      </c>
    </row>
    <row r="219" spans="2:7" ht="14">
      <c r="B219" s="780" t="s">
        <v>365</v>
      </c>
      <c r="C219" s="146" t="s">
        <v>217</v>
      </c>
      <c r="D219" s="135"/>
      <c r="E219" s="136"/>
      <c r="F219" s="110"/>
      <c r="G219" s="110"/>
    </row>
    <row r="220" spans="2:7" ht="56">
      <c r="B220" s="781"/>
      <c r="C220" s="134" t="s">
        <v>216</v>
      </c>
      <c r="D220" s="148"/>
      <c r="E220" s="139"/>
      <c r="F220" s="110"/>
      <c r="G220" s="110"/>
    </row>
    <row r="221" spans="2:7" ht="14">
      <c r="B221" s="781"/>
      <c r="C221" s="149" t="s">
        <v>215</v>
      </c>
      <c r="D221" s="135"/>
      <c r="E221" s="136"/>
      <c r="F221" s="110"/>
      <c r="G221" s="110"/>
    </row>
    <row r="222" spans="2:7" ht="14">
      <c r="B222" s="781"/>
      <c r="C222" s="139" t="s">
        <v>364</v>
      </c>
      <c r="D222" s="148" t="s">
        <v>9</v>
      </c>
      <c r="E222" s="139">
        <v>1</v>
      </c>
      <c r="F222" s="110"/>
      <c r="G222" s="110">
        <f>F222*E222</f>
        <v>0</v>
      </c>
    </row>
    <row r="223" spans="2:7" ht="14">
      <c r="B223" s="782"/>
      <c r="C223" s="139" t="s">
        <v>363</v>
      </c>
      <c r="D223" s="148" t="s">
        <v>9</v>
      </c>
      <c r="E223" s="139">
        <v>4</v>
      </c>
      <c r="F223" s="110"/>
      <c r="G223" s="110">
        <f>F223*E223</f>
        <v>0</v>
      </c>
    </row>
    <row r="224" spans="2:7" ht="17.5">
      <c r="B224" s="860" t="s">
        <v>716</v>
      </c>
      <c r="C224" s="796"/>
      <c r="D224" s="796"/>
      <c r="E224" s="796"/>
      <c r="F224" s="797"/>
      <c r="G224" s="494">
        <f>SUM(G198:G223)</f>
        <v>0</v>
      </c>
    </row>
  </sheetData>
  <mergeCells count="54">
    <mergeCell ref="B8:F8"/>
    <mergeCell ref="B9:D10"/>
    <mergeCell ref="B11:D11"/>
    <mergeCell ref="B6:C6"/>
    <mergeCell ref="D6:G6"/>
    <mergeCell ref="B7:C7"/>
    <mergeCell ref="D7:G7"/>
    <mergeCell ref="F11:F12"/>
    <mergeCell ref="G11:G12"/>
    <mergeCell ref="B12:D12"/>
    <mergeCell ref="B1:G1"/>
    <mergeCell ref="B2:G2"/>
    <mergeCell ref="B3:G3"/>
    <mergeCell ref="B4:G4"/>
    <mergeCell ref="B5:C5"/>
    <mergeCell ref="D5:G5"/>
    <mergeCell ref="B13:G13"/>
    <mergeCell ref="B14:G14"/>
    <mergeCell ref="B22:G22"/>
    <mergeCell ref="C23:E23"/>
    <mergeCell ref="F23:G23"/>
    <mergeCell ref="D15:G15"/>
    <mergeCell ref="D16:G16"/>
    <mergeCell ref="D17:G17"/>
    <mergeCell ref="D18:G18"/>
    <mergeCell ref="D19:G19"/>
    <mergeCell ref="D20:G20"/>
    <mergeCell ref="B33:E33"/>
    <mergeCell ref="F33:G33"/>
    <mergeCell ref="B35:G35"/>
    <mergeCell ref="B55:F55"/>
    <mergeCell ref="B91:F91"/>
    <mergeCell ref="B27:E27"/>
    <mergeCell ref="F27:G27"/>
    <mergeCell ref="B31:E31"/>
    <mergeCell ref="F31:G31"/>
    <mergeCell ref="B32:E32"/>
    <mergeCell ref="F32:G32"/>
    <mergeCell ref="B199:B218"/>
    <mergeCell ref="B219:B223"/>
    <mergeCell ref="B224:F224"/>
    <mergeCell ref="C196:F196"/>
    <mergeCell ref="C24:E24"/>
    <mergeCell ref="F24:G24"/>
    <mergeCell ref="C29:E29"/>
    <mergeCell ref="F29:G29"/>
    <mergeCell ref="C30:E30"/>
    <mergeCell ref="F30:G30"/>
    <mergeCell ref="C28:E28"/>
    <mergeCell ref="F28:G28"/>
    <mergeCell ref="B25:E25"/>
    <mergeCell ref="F25:G25"/>
    <mergeCell ref="B26:E26"/>
    <mergeCell ref="F26:G26"/>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33" min="1" max="6" man="1"/>
    <brk id="105" min="1" max="6" man="1"/>
    <brk id="138"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4"/>
  <sheetViews>
    <sheetView view="pageBreakPreview" topLeftCell="A4" zoomScaleNormal="100" zoomScaleSheetLayoutView="100" workbookViewId="0">
      <selection activeCell="C42" sqref="C42"/>
    </sheetView>
  </sheetViews>
  <sheetFormatPr baseColWidth="10" defaultColWidth="11.453125" defaultRowHeight="15.5"/>
  <cols>
    <col min="1" max="1" width="11.453125" style="13"/>
    <col min="2" max="2" width="6.54296875" style="366" customWidth="1"/>
    <col min="3" max="3" width="62.36328125" style="365" customWidth="1"/>
    <col min="4" max="4" width="3.90625" style="364" customWidth="1"/>
    <col min="5" max="5" width="6.54296875" style="363" customWidth="1"/>
    <col min="6" max="6" width="20.453125" style="362" customWidth="1"/>
    <col min="7" max="7" width="24.36328125" style="361" bestFit="1" customWidth="1"/>
    <col min="8" max="16384" width="11.453125" style="13"/>
  </cols>
  <sheetData>
    <row r="1" spans="1:8" s="29" customFormat="1" ht="39" customHeight="1">
      <c r="A1" s="28"/>
      <c r="B1" s="931" t="s">
        <v>79</v>
      </c>
      <c r="C1" s="932"/>
      <c r="D1" s="932"/>
      <c r="E1" s="932"/>
      <c r="F1" s="932"/>
      <c r="G1" s="933"/>
    </row>
    <row r="2" spans="1:8" s="29" customFormat="1" ht="108" customHeight="1">
      <c r="A2" s="30"/>
      <c r="B2" s="934" t="s">
        <v>412</v>
      </c>
      <c r="C2" s="756"/>
      <c r="D2" s="756"/>
      <c r="E2" s="756"/>
      <c r="F2" s="756"/>
      <c r="G2" s="935"/>
    </row>
    <row r="3" spans="1:8" s="29" customFormat="1" ht="129.65" customHeight="1">
      <c r="A3" s="30"/>
      <c r="B3" s="934" t="s">
        <v>411</v>
      </c>
      <c r="C3" s="756"/>
      <c r="D3" s="756"/>
      <c r="E3" s="756"/>
      <c r="F3" s="756"/>
      <c r="G3" s="935"/>
    </row>
    <row r="4" spans="1:8" s="29" customFormat="1" ht="35.9" customHeight="1">
      <c r="A4" s="30"/>
      <c r="B4" s="936"/>
      <c r="C4" s="759"/>
      <c r="D4" s="759"/>
      <c r="E4" s="759"/>
      <c r="F4" s="759"/>
      <c r="G4" s="937"/>
    </row>
    <row r="5" spans="1:8" s="29" customFormat="1" ht="54.65" customHeight="1">
      <c r="A5" s="30"/>
      <c r="B5" s="921" t="s">
        <v>21</v>
      </c>
      <c r="C5" s="762"/>
      <c r="D5" s="763" t="s">
        <v>22</v>
      </c>
      <c r="E5" s="763"/>
      <c r="F5" s="763"/>
      <c r="G5" s="938"/>
    </row>
    <row r="6" spans="1:8" s="29" customFormat="1" ht="77" customHeight="1">
      <c r="A6" s="30"/>
      <c r="B6" s="921" t="s">
        <v>23</v>
      </c>
      <c r="C6" s="762"/>
      <c r="D6" s="765"/>
      <c r="E6" s="765"/>
      <c r="F6" s="765"/>
      <c r="G6" s="926"/>
    </row>
    <row r="7" spans="1:8" s="29" customFormat="1" ht="52.4" customHeight="1">
      <c r="A7" s="30"/>
      <c r="B7" s="921" t="s">
        <v>25</v>
      </c>
      <c r="C7" s="762"/>
      <c r="D7" s="767"/>
      <c r="E7" s="767"/>
      <c r="F7" s="767"/>
      <c r="G7" s="939"/>
    </row>
    <row r="8" spans="1:8" s="29" customFormat="1" ht="52.65" customHeight="1">
      <c r="A8" s="30"/>
      <c r="B8" s="918" t="s">
        <v>26</v>
      </c>
      <c r="C8" s="770"/>
      <c r="D8" s="770"/>
      <c r="E8" s="901"/>
      <c r="F8" s="902"/>
      <c r="G8" s="537" t="s">
        <v>45</v>
      </c>
    </row>
    <row r="9" spans="1:8" s="29" customFormat="1" ht="27" customHeight="1">
      <c r="A9" s="30"/>
      <c r="B9" s="919"/>
      <c r="C9" s="773"/>
      <c r="D9" s="773"/>
      <c r="E9" s="470" t="s">
        <v>27</v>
      </c>
      <c r="F9" s="473" t="s">
        <v>28</v>
      </c>
      <c r="G9" s="472" t="s">
        <v>29</v>
      </c>
    </row>
    <row r="10" spans="1:8" s="29" customFormat="1" ht="13.25" customHeight="1">
      <c r="A10" s="30"/>
      <c r="B10" s="920"/>
      <c r="C10" s="776"/>
      <c r="D10" s="776"/>
      <c r="E10" s="470" t="s">
        <v>20</v>
      </c>
      <c r="F10" s="470" t="s">
        <v>44</v>
      </c>
      <c r="G10" s="471"/>
      <c r="H10" s="34"/>
    </row>
    <row r="11" spans="1:8" s="34" customFormat="1" ht="13.25" customHeight="1">
      <c r="A11" s="30"/>
      <c r="B11" s="921" t="s">
        <v>30</v>
      </c>
      <c r="C11" s="762"/>
      <c r="D11" s="762"/>
      <c r="E11" s="470" t="s">
        <v>31</v>
      </c>
      <c r="F11" s="877" t="s">
        <v>306</v>
      </c>
      <c r="G11" s="884" t="s">
        <v>32</v>
      </c>
    </row>
    <row r="12" spans="1:8" s="29" customFormat="1" ht="38" customHeight="1">
      <c r="A12" s="30"/>
      <c r="B12" s="940" t="s">
        <v>33</v>
      </c>
      <c r="C12" s="824"/>
      <c r="D12" s="824"/>
      <c r="E12" s="469">
        <v>23314</v>
      </c>
      <c r="F12" s="881"/>
      <c r="G12" s="884"/>
    </row>
    <row r="13" spans="1:8" s="29" customFormat="1" ht="14.4" customHeight="1">
      <c r="A13" s="30"/>
      <c r="B13" s="922" t="s">
        <v>34</v>
      </c>
      <c r="C13" s="786"/>
      <c r="D13" s="786"/>
      <c r="E13" s="892"/>
      <c r="F13" s="892"/>
      <c r="G13" s="923"/>
    </row>
    <row r="14" spans="1:8" s="29" customFormat="1" ht="21.75" customHeight="1">
      <c r="A14" s="30"/>
      <c r="B14" s="924" t="s">
        <v>80</v>
      </c>
      <c r="C14" s="789"/>
      <c r="D14" s="789"/>
      <c r="E14" s="789"/>
      <c r="F14" s="789"/>
      <c r="G14" s="925"/>
    </row>
    <row r="15" spans="1:8" s="29" customFormat="1" ht="13.25" customHeight="1">
      <c r="A15" s="30"/>
      <c r="B15" s="536" t="s">
        <v>35</v>
      </c>
      <c r="C15" s="239" t="s">
        <v>36</v>
      </c>
      <c r="D15" s="806" t="s">
        <v>37</v>
      </c>
      <c r="E15" s="807"/>
      <c r="F15" s="807"/>
      <c r="G15" s="928"/>
    </row>
    <row r="16" spans="1:8" s="29" customFormat="1" ht="13.4" customHeight="1">
      <c r="A16" s="30"/>
      <c r="B16" s="467"/>
      <c r="C16" s="240" t="s">
        <v>38</v>
      </c>
      <c r="D16" s="809" t="s">
        <v>39</v>
      </c>
      <c r="E16" s="810"/>
      <c r="F16" s="810"/>
      <c r="G16" s="929"/>
    </row>
    <row r="17" spans="1:11" s="29" customFormat="1" ht="13.4" customHeight="1">
      <c r="A17" s="30"/>
      <c r="B17" s="467"/>
      <c r="C17" s="240"/>
      <c r="D17" s="812"/>
      <c r="E17" s="813"/>
      <c r="F17" s="813"/>
      <c r="G17" s="930"/>
    </row>
    <row r="18" spans="1:11" s="29" customFormat="1" ht="13.4" customHeight="1">
      <c r="A18" s="30"/>
      <c r="B18" s="465"/>
      <c r="C18" s="491"/>
      <c r="D18" s="815"/>
      <c r="E18" s="813"/>
      <c r="F18" s="813"/>
      <c r="G18" s="930"/>
    </row>
    <row r="19" spans="1:11" s="29" customFormat="1" ht="12.9" customHeight="1">
      <c r="A19" s="30"/>
      <c r="B19" s="465"/>
      <c r="C19" s="490"/>
      <c r="D19" s="894"/>
      <c r="E19" s="895"/>
      <c r="F19" s="895"/>
      <c r="G19" s="927"/>
    </row>
    <row r="20" spans="1:11" s="29" customFormat="1" ht="13.4" customHeight="1">
      <c r="A20" s="30"/>
      <c r="B20" s="463"/>
      <c r="C20" s="462"/>
      <c r="D20" s="897"/>
      <c r="E20" s="898"/>
      <c r="F20" s="898"/>
      <c r="G20" s="899"/>
      <c r="H20" s="38"/>
      <c r="I20" s="38"/>
      <c r="J20" s="38"/>
      <c r="K20" s="38"/>
    </row>
    <row r="21" spans="1:11" s="38" customFormat="1" ht="14">
      <c r="A21" s="30"/>
      <c r="B21" s="535"/>
      <c r="D21" s="90"/>
      <c r="G21" s="532"/>
    </row>
    <row r="22" spans="1:11" s="38" customFormat="1" ht="17.5">
      <c r="A22" s="30"/>
      <c r="B22" s="792" t="s">
        <v>40</v>
      </c>
      <c r="C22" s="792"/>
      <c r="D22" s="792"/>
      <c r="E22" s="792"/>
      <c r="F22" s="792"/>
      <c r="G22" s="792"/>
    </row>
    <row r="23" spans="1:11" s="38" customFormat="1" ht="15.65" customHeight="1">
      <c r="A23" s="30"/>
      <c r="B23" s="534" t="s">
        <v>0</v>
      </c>
      <c r="C23" s="861" t="s">
        <v>41</v>
      </c>
      <c r="D23" s="862"/>
      <c r="E23" s="863"/>
      <c r="F23" s="864" t="s">
        <v>42</v>
      </c>
      <c r="G23" s="865"/>
    </row>
    <row r="24" spans="1:11" s="38" customFormat="1" ht="15.65" customHeight="1">
      <c r="A24" s="650"/>
      <c r="B24" s="40"/>
      <c r="C24" s="747" t="s">
        <v>573</v>
      </c>
      <c r="D24" s="747"/>
      <c r="E24" s="747"/>
      <c r="F24" s="745">
        <f>G127</f>
        <v>0</v>
      </c>
      <c r="G24" s="838"/>
    </row>
    <row r="25" spans="1:11" s="38" customFormat="1" ht="14">
      <c r="B25" s="40"/>
      <c r="C25" s="747" t="s">
        <v>575</v>
      </c>
      <c r="D25" s="747"/>
      <c r="E25" s="747"/>
      <c r="F25" s="745">
        <f>G164</f>
        <v>0</v>
      </c>
      <c r="G25" s="838"/>
    </row>
    <row r="26" spans="1:11" s="38" customFormat="1" ht="14.4" customHeight="1">
      <c r="B26" s="839" t="s">
        <v>127</v>
      </c>
      <c r="C26" s="840"/>
      <c r="D26" s="840"/>
      <c r="E26" s="841"/>
      <c r="F26" s="736">
        <f>SUM(G24:G25)</f>
        <v>0</v>
      </c>
      <c r="G26" s="736"/>
    </row>
    <row r="27" spans="1:11" s="38" customFormat="1" ht="14.4" customHeight="1">
      <c r="B27" s="839" t="s">
        <v>128</v>
      </c>
      <c r="C27" s="840"/>
      <c r="D27" s="840"/>
      <c r="E27" s="841"/>
      <c r="F27" s="736">
        <f>F26*0.1</f>
        <v>0</v>
      </c>
      <c r="G27" s="736"/>
    </row>
    <row r="28" spans="1:11" s="38" customFormat="1" ht="14.4" customHeight="1">
      <c r="B28" s="843" t="s">
        <v>43</v>
      </c>
      <c r="C28" s="844"/>
      <c r="D28" s="844"/>
      <c r="E28" s="845"/>
      <c r="F28" s="885">
        <f>F27+F26</f>
        <v>0</v>
      </c>
      <c r="G28" s="885"/>
    </row>
    <row r="29" spans="1:11" s="38" customFormat="1" ht="11.4" customHeight="1">
      <c r="B29" s="533"/>
      <c r="C29" s="139"/>
      <c r="D29" s="353"/>
      <c r="E29" s="139"/>
      <c r="F29" s="139"/>
      <c r="G29" s="489"/>
    </row>
    <row r="30" spans="1:11" s="38" customFormat="1" ht="17.5">
      <c r="B30" s="778" t="s">
        <v>46</v>
      </c>
      <c r="C30" s="778"/>
      <c r="D30" s="778"/>
      <c r="E30" s="778"/>
      <c r="F30" s="778"/>
      <c r="G30" s="778"/>
    </row>
    <row r="31" spans="1:11" s="38" customFormat="1" ht="15.65" customHeight="1">
      <c r="B31" s="41" t="s">
        <v>0</v>
      </c>
      <c r="C31" s="42" t="s">
        <v>41</v>
      </c>
      <c r="D31" s="43" t="s">
        <v>9</v>
      </c>
      <c r="E31" s="44" t="s">
        <v>47</v>
      </c>
      <c r="F31" s="43" t="s">
        <v>48</v>
      </c>
      <c r="G31" s="460" t="s">
        <v>42</v>
      </c>
    </row>
    <row r="32" spans="1:11" s="38" customFormat="1" ht="6.65" customHeight="1">
      <c r="B32" s="458"/>
      <c r="C32" s="458"/>
      <c r="D32" s="90"/>
      <c r="G32" s="532"/>
    </row>
    <row r="33" spans="2:7" s="38" customFormat="1" ht="15">
      <c r="B33" s="352"/>
      <c r="C33" s="351" t="s">
        <v>81</v>
      </c>
      <c r="D33" s="350"/>
      <c r="E33" s="349"/>
      <c r="F33" s="348"/>
      <c r="G33" s="456"/>
    </row>
    <row r="34" spans="2:7" ht="28.5" customHeight="1">
      <c r="B34" s="346">
        <v>0</v>
      </c>
      <c r="C34" s="345" t="s">
        <v>11</v>
      </c>
      <c r="D34" s="344"/>
      <c r="E34" s="454"/>
      <c r="F34" s="342"/>
      <c r="G34" s="453"/>
    </row>
    <row r="35" spans="2:7" ht="42.75" customHeight="1">
      <c r="B35" s="79"/>
      <c r="C35" s="452" t="s">
        <v>6</v>
      </c>
      <c r="D35" s="10"/>
      <c r="E35" s="10"/>
      <c r="F35" s="10"/>
      <c r="G35" s="10"/>
    </row>
    <row r="36" spans="2:7" ht="28.75" customHeight="1">
      <c r="B36" s="71"/>
      <c r="C36" s="93" t="s">
        <v>737</v>
      </c>
      <c r="D36" s="9"/>
      <c r="E36" s="9"/>
      <c r="F36" s="9"/>
      <c r="G36" s="9"/>
    </row>
    <row r="37" spans="2:7" ht="27.75" customHeight="1">
      <c r="B37" s="71"/>
      <c r="C37" s="93" t="s">
        <v>1</v>
      </c>
      <c r="D37" s="9"/>
      <c r="E37" s="9"/>
      <c r="F37" s="9"/>
      <c r="G37" s="9"/>
    </row>
    <row r="38" spans="2:7" ht="14">
      <c r="B38" s="71"/>
      <c r="C38" s="93" t="s">
        <v>2</v>
      </c>
      <c r="D38" s="9"/>
      <c r="E38" s="9"/>
      <c r="F38" s="9"/>
      <c r="G38" s="9"/>
    </row>
    <row r="39" spans="2:7" ht="15.75" customHeight="1">
      <c r="B39" s="71"/>
      <c r="C39" s="93" t="s">
        <v>3</v>
      </c>
      <c r="D39" s="9"/>
      <c r="E39" s="9"/>
      <c r="F39" s="9"/>
      <c r="G39" s="9"/>
    </row>
    <row r="40" spans="2:7" ht="39">
      <c r="B40" s="71"/>
      <c r="C40" s="93" t="s">
        <v>736</v>
      </c>
      <c r="D40" s="9"/>
      <c r="E40" s="9"/>
      <c r="F40" s="9"/>
      <c r="G40" s="9"/>
    </row>
    <row r="41" spans="2:7" ht="39" customHeight="1">
      <c r="B41" s="71"/>
      <c r="C41" s="93" t="s">
        <v>739</v>
      </c>
      <c r="D41" s="9"/>
      <c r="E41" s="9"/>
      <c r="F41" s="9"/>
      <c r="G41" s="9"/>
    </row>
    <row r="42" spans="2:7" ht="30" customHeight="1">
      <c r="B42" s="71"/>
      <c r="C42" s="93" t="s">
        <v>740</v>
      </c>
      <c r="D42" s="9"/>
      <c r="E42" s="9"/>
      <c r="F42" s="9"/>
      <c r="G42" s="9"/>
    </row>
    <row r="43" spans="2:7" ht="27.75" customHeight="1">
      <c r="B43" s="71"/>
      <c r="C43" s="93" t="s">
        <v>4</v>
      </c>
      <c r="D43" s="9"/>
      <c r="E43" s="9"/>
      <c r="F43" s="9"/>
      <c r="G43" s="9"/>
    </row>
    <row r="44" spans="2:7" ht="14">
      <c r="B44" s="71"/>
      <c r="C44" s="94" t="s">
        <v>122</v>
      </c>
      <c r="D44" s="9"/>
      <c r="E44" s="9"/>
      <c r="F44" s="9"/>
      <c r="G44" s="9"/>
    </row>
    <row r="45" spans="2:7" ht="66" customHeight="1">
      <c r="B45" s="67"/>
      <c r="C45" s="93" t="s">
        <v>741</v>
      </c>
      <c r="D45" s="9"/>
      <c r="E45" s="9"/>
      <c r="F45" s="9"/>
      <c r="G45" s="9"/>
    </row>
    <row r="46" spans="2:7" ht="17.399999999999999" customHeight="1">
      <c r="B46" s="79">
        <v>1</v>
      </c>
      <c r="C46" s="531" t="s">
        <v>410</v>
      </c>
      <c r="D46" s="10"/>
      <c r="E46" s="10"/>
      <c r="F46" s="10"/>
      <c r="G46" s="10"/>
    </row>
    <row r="47" spans="2:7" ht="31.75" customHeight="1">
      <c r="B47" s="71"/>
      <c r="C47" s="530" t="s">
        <v>409</v>
      </c>
      <c r="D47" s="9"/>
      <c r="E47" s="9"/>
      <c r="F47" s="9"/>
      <c r="G47" s="9"/>
    </row>
    <row r="48" spans="2:7" ht="35.4" customHeight="1">
      <c r="B48" s="71"/>
      <c r="C48" s="530" t="s">
        <v>408</v>
      </c>
      <c r="D48" s="9"/>
      <c r="E48" s="9"/>
      <c r="F48" s="9"/>
      <c r="G48" s="9"/>
    </row>
    <row r="49" spans="2:7" ht="69" customHeight="1">
      <c r="B49" s="71"/>
      <c r="C49" s="529" t="s">
        <v>407</v>
      </c>
      <c r="D49" s="9"/>
      <c r="E49" s="9"/>
      <c r="F49" s="9"/>
      <c r="G49" s="9"/>
    </row>
    <row r="50" spans="2:7" ht="19.75" customHeight="1">
      <c r="B50" s="71"/>
      <c r="C50" s="412" t="s">
        <v>406</v>
      </c>
      <c r="D50" s="8" t="s">
        <v>9</v>
      </c>
      <c r="E50" s="8">
        <v>1</v>
      </c>
      <c r="F50" s="290"/>
      <c r="G50" s="126">
        <f>F50*E50</f>
        <v>0</v>
      </c>
    </row>
    <row r="51" spans="2:7" ht="14">
      <c r="B51" s="79">
        <v>2</v>
      </c>
      <c r="C51" s="528" t="s">
        <v>12</v>
      </c>
      <c r="D51" s="527"/>
      <c r="E51" s="527"/>
      <c r="F51" s="527"/>
      <c r="G51" s="527"/>
    </row>
    <row r="52" spans="2:7" ht="15.9" customHeight="1">
      <c r="B52" s="71"/>
      <c r="C52" s="94" t="s">
        <v>5</v>
      </c>
      <c r="D52" s="11"/>
      <c r="E52" s="11"/>
      <c r="F52" s="75"/>
      <c r="G52" s="11"/>
    </row>
    <row r="53" spans="2:7" ht="154.75" customHeight="1">
      <c r="B53" s="67"/>
      <c r="C53" s="437" t="s">
        <v>745</v>
      </c>
      <c r="D53" s="8"/>
      <c r="E53" s="8"/>
      <c r="F53" s="436"/>
      <c r="G53" s="8"/>
    </row>
    <row r="54" spans="2:7" ht="14">
      <c r="B54" s="79">
        <v>2.1</v>
      </c>
      <c r="C54" s="435" t="s">
        <v>13</v>
      </c>
      <c r="D54" s="10"/>
      <c r="E54" s="10"/>
      <c r="F54" s="10"/>
      <c r="G54" s="9"/>
    </row>
    <row r="55" spans="2:7" ht="78">
      <c r="B55" s="71"/>
      <c r="C55" s="415" t="s">
        <v>14</v>
      </c>
      <c r="D55" s="11"/>
      <c r="E55" s="11"/>
      <c r="F55" s="11"/>
      <c r="G55" s="11"/>
    </row>
    <row r="56" spans="2:7" ht="15.9" customHeight="1">
      <c r="B56" s="67"/>
      <c r="C56" s="425" t="s">
        <v>8</v>
      </c>
      <c r="D56" s="20" t="s">
        <v>7</v>
      </c>
      <c r="E56" s="411">
        <v>1</v>
      </c>
      <c r="F56" s="290"/>
      <c r="G56" s="526">
        <f>F56*E56</f>
        <v>0</v>
      </c>
    </row>
    <row r="57" spans="2:7" ht="14">
      <c r="B57" s="79">
        <v>2.2000000000000002</v>
      </c>
      <c r="C57" s="435" t="s">
        <v>57</v>
      </c>
      <c r="D57" s="10"/>
      <c r="E57" s="10"/>
      <c r="F57" s="10"/>
      <c r="G57" s="10"/>
    </row>
    <row r="58" spans="2:7" ht="75.650000000000006" customHeight="1">
      <c r="B58" s="71"/>
      <c r="C58" s="93" t="s">
        <v>17</v>
      </c>
      <c r="D58" s="11"/>
      <c r="E58" s="11"/>
      <c r="F58" s="11"/>
      <c r="G58" s="11"/>
    </row>
    <row r="59" spans="2:7" ht="18" customHeight="1">
      <c r="B59" s="67"/>
      <c r="C59" s="412" t="s">
        <v>67</v>
      </c>
      <c r="D59" s="20" t="s">
        <v>7</v>
      </c>
      <c r="E59" s="411">
        <v>1</v>
      </c>
      <c r="F59" s="290"/>
      <c r="G59" s="526">
        <f>F59*E59</f>
        <v>0</v>
      </c>
    </row>
    <row r="60" spans="2:7" ht="20.399999999999999" customHeight="1">
      <c r="B60" s="79">
        <v>2.2999999999999998</v>
      </c>
      <c r="C60" s="435" t="s">
        <v>58</v>
      </c>
      <c r="D60" s="10"/>
      <c r="E60" s="10"/>
      <c r="F60" s="10"/>
      <c r="G60" s="10"/>
    </row>
    <row r="61" spans="2:7" ht="65">
      <c r="B61" s="71"/>
      <c r="C61" s="93" t="s">
        <v>15</v>
      </c>
      <c r="D61" s="11"/>
      <c r="E61" s="11"/>
      <c r="F61" s="11"/>
      <c r="G61" s="11"/>
    </row>
    <row r="62" spans="2:7" ht="22.25" customHeight="1">
      <c r="B62" s="67"/>
      <c r="C62" s="412" t="s">
        <v>67</v>
      </c>
      <c r="D62" s="20" t="s">
        <v>7</v>
      </c>
      <c r="E62" s="411">
        <v>1</v>
      </c>
      <c r="F62" s="290"/>
      <c r="G62" s="526">
        <f>F62*E62</f>
        <v>0</v>
      </c>
    </row>
    <row r="63" spans="2:7">
      <c r="B63" s="79">
        <v>2.4</v>
      </c>
      <c r="C63" s="435" t="s">
        <v>59</v>
      </c>
      <c r="D63" s="10"/>
      <c r="E63" s="102"/>
      <c r="F63" s="293"/>
      <c r="G63" s="414"/>
    </row>
    <row r="64" spans="2:7" ht="65">
      <c r="B64" s="71"/>
      <c r="C64" s="93" t="s">
        <v>16</v>
      </c>
      <c r="D64" s="426"/>
      <c r="E64" s="426"/>
      <c r="F64" s="424"/>
      <c r="G64" s="426"/>
    </row>
    <row r="65" spans="2:7">
      <c r="B65" s="67"/>
      <c r="C65" s="412" t="s">
        <v>67</v>
      </c>
      <c r="D65" s="20" t="s">
        <v>7</v>
      </c>
      <c r="E65" s="411">
        <v>1</v>
      </c>
      <c r="F65" s="290"/>
      <c r="G65" s="526">
        <f>F65*E65</f>
        <v>0</v>
      </c>
    </row>
    <row r="66" spans="2:7">
      <c r="B66" s="79">
        <v>2.5</v>
      </c>
      <c r="C66" s="435" t="s">
        <v>18</v>
      </c>
      <c r="D66" s="434"/>
      <c r="E66" s="433"/>
      <c r="F66" s="432"/>
      <c r="G66" s="414"/>
    </row>
    <row r="67" spans="2:7" ht="68.400000000000006" customHeight="1">
      <c r="B67" s="71"/>
      <c r="C67" s="93" t="s">
        <v>19</v>
      </c>
      <c r="D67" s="11"/>
      <c r="E67" s="431"/>
      <c r="F67" s="424"/>
      <c r="G67" s="413"/>
    </row>
    <row r="68" spans="2:7">
      <c r="B68" s="67"/>
      <c r="C68" s="425" t="s">
        <v>8</v>
      </c>
      <c r="D68" s="20" t="s">
        <v>7</v>
      </c>
      <c r="E68" s="411">
        <v>1</v>
      </c>
      <c r="F68" s="290"/>
      <c r="G68" s="126">
        <f>F68*E68</f>
        <v>0</v>
      </c>
    </row>
    <row r="69" spans="2:7" ht="19.75" customHeight="1">
      <c r="B69" s="246">
        <v>4</v>
      </c>
      <c r="C69" s="153" t="s">
        <v>66</v>
      </c>
      <c r="D69" s="153"/>
      <c r="E69" s="153"/>
      <c r="F69" s="525"/>
      <c r="G69" s="524"/>
    </row>
    <row r="70" spans="2:7" ht="70.25" customHeight="1">
      <c r="B70" s="79"/>
      <c r="C70" s="93" t="s">
        <v>747</v>
      </c>
      <c r="D70" s="413"/>
      <c r="E70" s="523"/>
      <c r="F70" s="414"/>
      <c r="G70" s="414"/>
    </row>
    <row r="71" spans="2:7" ht="70.75" customHeight="1">
      <c r="B71" s="71"/>
      <c r="C71" s="93" t="s">
        <v>747</v>
      </c>
      <c r="D71" s="413"/>
      <c r="E71" s="523"/>
      <c r="F71" s="413"/>
      <c r="G71" s="413"/>
    </row>
    <row r="72" spans="2:7" ht="17.399999999999999" customHeight="1">
      <c r="B72" s="71">
        <v>4.0999999999999996</v>
      </c>
      <c r="C72" s="427" t="s">
        <v>75</v>
      </c>
      <c r="D72" s="9"/>
      <c r="E72" s="117"/>
      <c r="F72" s="292"/>
      <c r="G72" s="413"/>
    </row>
    <row r="73" spans="2:7" ht="30" customHeight="1">
      <c r="B73" s="71"/>
      <c r="C73" s="93" t="s">
        <v>294</v>
      </c>
      <c r="D73" s="426"/>
      <c r="E73" s="522"/>
      <c r="F73" s="426"/>
      <c r="G73" s="426"/>
    </row>
    <row r="74" spans="2:7">
      <c r="B74" s="67"/>
      <c r="C74" s="412" t="s">
        <v>67</v>
      </c>
      <c r="D74" s="20" t="s">
        <v>7</v>
      </c>
      <c r="E74" s="521">
        <v>1</v>
      </c>
      <c r="F74" s="290"/>
      <c r="G74" s="126">
        <f>F74*E74</f>
        <v>0</v>
      </c>
    </row>
    <row r="75" spans="2:7" ht="24" customHeight="1">
      <c r="B75" s="79">
        <v>5</v>
      </c>
      <c r="C75" s="520" t="s">
        <v>129</v>
      </c>
      <c r="D75" s="10"/>
      <c r="E75" s="10"/>
      <c r="F75" s="10"/>
      <c r="G75" s="10"/>
    </row>
    <row r="76" spans="2:7" ht="30" customHeight="1">
      <c r="B76" s="71"/>
      <c r="C76" s="519" t="s">
        <v>405</v>
      </c>
      <c r="D76" s="413"/>
      <c r="E76" s="413"/>
      <c r="F76" s="413"/>
      <c r="G76" s="413"/>
    </row>
    <row r="77" spans="2:7" ht="30" customHeight="1">
      <c r="B77" s="71"/>
      <c r="C77" s="519" t="s">
        <v>404</v>
      </c>
      <c r="D77" s="413"/>
      <c r="E77" s="413"/>
      <c r="F77" s="413"/>
      <c r="G77" s="413"/>
    </row>
    <row r="78" spans="2:7" ht="30" customHeight="1">
      <c r="B78" s="71"/>
      <c r="C78" s="519" t="s">
        <v>403</v>
      </c>
      <c r="D78" s="413"/>
      <c r="E78" s="413"/>
      <c r="F78" s="413"/>
      <c r="G78" s="413"/>
    </row>
    <row r="79" spans="2:7" ht="30" customHeight="1">
      <c r="B79" s="71"/>
      <c r="C79" s="519" t="s">
        <v>402</v>
      </c>
      <c r="D79" s="430"/>
      <c r="E79" s="430"/>
      <c r="F79" s="430"/>
      <c r="G79" s="430"/>
    </row>
    <row r="80" spans="2:7" ht="21" customHeight="1">
      <c r="B80" s="67"/>
      <c r="C80" s="412" t="s">
        <v>352</v>
      </c>
      <c r="D80" s="20" t="s">
        <v>7</v>
      </c>
      <c r="E80" s="411">
        <v>4</v>
      </c>
      <c r="F80" s="424"/>
      <c r="G80" s="126">
        <f>F80*E80</f>
        <v>0</v>
      </c>
    </row>
    <row r="81" spans="2:7" ht="18" customHeight="1">
      <c r="B81" s="121">
        <v>6</v>
      </c>
      <c r="C81" s="66" t="s">
        <v>71</v>
      </c>
      <c r="D81" s="66"/>
      <c r="E81" s="66"/>
      <c r="F81" s="66"/>
      <c r="G81" s="66"/>
    </row>
    <row r="82" spans="2:7" ht="18" customHeight="1">
      <c r="B82" s="121"/>
      <c r="C82" s="422" t="s">
        <v>5</v>
      </c>
      <c r="D82" s="417"/>
      <c r="E82" s="417"/>
      <c r="F82" s="417"/>
      <c r="G82" s="417"/>
    </row>
    <row r="83" spans="2:7" ht="125.4" customHeight="1">
      <c r="B83" s="121"/>
      <c r="C83" s="421" t="s">
        <v>292</v>
      </c>
      <c r="D83" s="62"/>
      <c r="E83" s="62"/>
      <c r="F83" s="62"/>
      <c r="G83" s="62"/>
    </row>
    <row r="84" spans="2:7" ht="59.4" customHeight="1">
      <c r="B84" s="121"/>
      <c r="C84" s="420" t="s">
        <v>291</v>
      </c>
      <c r="D84" s="419"/>
      <c r="E84" s="419"/>
      <c r="F84" s="419"/>
      <c r="G84" s="419"/>
    </row>
    <row r="85" spans="2:7" ht="18" customHeight="1">
      <c r="B85" s="79">
        <v>6.1</v>
      </c>
      <c r="C85" s="58" t="s">
        <v>401</v>
      </c>
      <c r="D85" s="417"/>
      <c r="E85" s="417"/>
      <c r="F85" s="417"/>
      <c r="G85" s="415"/>
    </row>
    <row r="86" spans="2:7" ht="39">
      <c r="B86" s="71"/>
      <c r="C86" s="62" t="s">
        <v>681</v>
      </c>
      <c r="D86" s="11"/>
      <c r="E86" s="11"/>
      <c r="F86" s="11"/>
      <c r="G86" s="413"/>
    </row>
    <row r="87" spans="2:7">
      <c r="B87" s="71"/>
      <c r="C87" s="62" t="s">
        <v>95</v>
      </c>
      <c r="D87" s="11"/>
      <c r="E87" s="11"/>
      <c r="F87" s="11"/>
      <c r="G87" s="413"/>
    </row>
    <row r="88" spans="2:7">
      <c r="B88" s="71"/>
      <c r="C88" s="62" t="s">
        <v>682</v>
      </c>
      <c r="D88" s="11"/>
      <c r="E88" s="11"/>
      <c r="F88" s="11"/>
      <c r="G88" s="413"/>
    </row>
    <row r="89" spans="2:7">
      <c r="B89" s="67"/>
      <c r="C89" s="518" t="s">
        <v>67</v>
      </c>
      <c r="D89" s="20" t="s">
        <v>7</v>
      </c>
      <c r="E89" s="411">
        <v>1</v>
      </c>
      <c r="F89" s="290"/>
      <c r="G89" s="126">
        <f>F89*E89</f>
        <v>0</v>
      </c>
    </row>
    <row r="90" spans="2:7" ht="23.4" customHeight="1">
      <c r="B90" s="71">
        <v>7</v>
      </c>
      <c r="C90" s="69" t="s">
        <v>72</v>
      </c>
      <c r="D90" s="69"/>
      <c r="E90" s="69"/>
      <c r="F90" s="69"/>
      <c r="G90" s="69"/>
    </row>
    <row r="91" spans="2:7" ht="84">
      <c r="B91" s="71"/>
      <c r="C91" s="95" t="s">
        <v>289</v>
      </c>
      <c r="D91" s="96"/>
      <c r="E91" s="97"/>
      <c r="F91" s="139"/>
      <c r="G91" s="139"/>
    </row>
    <row r="92" spans="2:7" ht="14">
      <c r="B92" s="71"/>
      <c r="C92" s="95"/>
      <c r="D92" s="96"/>
      <c r="E92" s="97"/>
      <c r="F92" s="139"/>
      <c r="G92" s="139"/>
    </row>
    <row r="93" spans="2:7" ht="14">
      <c r="B93" s="71" t="s">
        <v>116</v>
      </c>
      <c r="C93" s="95" t="s">
        <v>115</v>
      </c>
      <c r="D93" s="96"/>
      <c r="E93" s="97"/>
      <c r="F93" s="139"/>
      <c r="G93" s="139"/>
    </row>
    <row r="94" spans="2:7" ht="56">
      <c r="B94" s="71" t="s">
        <v>110</v>
      </c>
      <c r="C94" s="95" t="s">
        <v>114</v>
      </c>
      <c r="D94" s="96" t="s">
        <v>106</v>
      </c>
      <c r="E94" s="299">
        <v>1</v>
      </c>
      <c r="F94" s="139"/>
      <c r="G94" s="289">
        <f>F94*E94</f>
        <v>0</v>
      </c>
    </row>
    <row r="95" spans="2:7" ht="14.5">
      <c r="B95" s="71"/>
      <c r="C95" s="95"/>
      <c r="D95" s="96"/>
      <c r="E95" s="299"/>
      <c r="F95" s="139"/>
      <c r="G95" s="139"/>
    </row>
    <row r="96" spans="2:7" ht="56">
      <c r="B96" s="71" t="s">
        <v>117</v>
      </c>
      <c r="C96" s="95" t="s">
        <v>113</v>
      </c>
      <c r="D96" s="96"/>
      <c r="E96" s="299"/>
      <c r="F96" s="139"/>
      <c r="G96" s="139"/>
    </row>
    <row r="97" spans="2:7">
      <c r="B97" s="71"/>
      <c r="C97" s="95" t="s">
        <v>109</v>
      </c>
      <c r="D97" s="96" t="s">
        <v>9</v>
      </c>
      <c r="E97" s="299">
        <v>32</v>
      </c>
      <c r="F97" s="139"/>
      <c r="G97" s="289">
        <f>F97*E97</f>
        <v>0</v>
      </c>
    </row>
    <row r="98" spans="2:7" ht="14.5">
      <c r="B98" s="71"/>
      <c r="C98" s="95"/>
      <c r="D98" s="96"/>
      <c r="E98" s="299"/>
      <c r="F98" s="139"/>
      <c r="G98" s="139"/>
    </row>
    <row r="99" spans="2:7" ht="70">
      <c r="B99" s="71" t="s">
        <v>104</v>
      </c>
      <c r="C99" s="95" t="s">
        <v>112</v>
      </c>
      <c r="D99" s="96"/>
      <c r="E99" s="299"/>
      <c r="F99" s="139"/>
      <c r="G99" s="139"/>
    </row>
    <row r="100" spans="2:7">
      <c r="B100" s="71"/>
      <c r="C100" s="95" t="s">
        <v>109</v>
      </c>
      <c r="D100" s="96" t="s">
        <v>9</v>
      </c>
      <c r="E100" s="299">
        <v>2</v>
      </c>
      <c r="F100" s="139"/>
      <c r="G100" s="289">
        <f>F100*E100</f>
        <v>0</v>
      </c>
    </row>
    <row r="101" spans="2:7" ht="14.5">
      <c r="B101" s="71"/>
      <c r="C101" s="95"/>
      <c r="D101" s="96"/>
      <c r="E101" s="299"/>
      <c r="F101" s="139"/>
      <c r="G101" s="139"/>
    </row>
    <row r="102" spans="2:7" ht="56">
      <c r="B102" s="71" t="s">
        <v>118</v>
      </c>
      <c r="C102" s="95" t="s">
        <v>111</v>
      </c>
      <c r="D102" s="96" t="s">
        <v>110</v>
      </c>
      <c r="E102" s="299"/>
      <c r="F102" s="139"/>
      <c r="G102" s="139"/>
    </row>
    <row r="103" spans="2:7">
      <c r="B103" s="71" t="s">
        <v>110</v>
      </c>
      <c r="C103" s="95" t="s">
        <v>109</v>
      </c>
      <c r="D103" s="96" t="s">
        <v>9</v>
      </c>
      <c r="E103" s="299">
        <v>5</v>
      </c>
      <c r="F103" s="139"/>
      <c r="G103" s="289">
        <f>F103*E103</f>
        <v>0</v>
      </c>
    </row>
    <row r="104" spans="2:7">
      <c r="B104" s="71"/>
      <c r="C104" s="98"/>
      <c r="D104" s="97"/>
      <c r="E104" s="409"/>
      <c r="F104" s="139"/>
      <c r="G104" s="139"/>
    </row>
    <row r="105" spans="2:7" ht="14.5">
      <c r="B105" s="71" t="s">
        <v>119</v>
      </c>
      <c r="C105" s="99" t="s">
        <v>108</v>
      </c>
      <c r="D105" s="96"/>
      <c r="E105" s="299"/>
      <c r="F105" s="303"/>
      <c r="G105" s="302"/>
    </row>
    <row r="106" spans="2:7" ht="28">
      <c r="B106" s="71"/>
      <c r="C106" s="100" t="s">
        <v>107</v>
      </c>
      <c r="D106" s="96"/>
      <c r="E106" s="299"/>
      <c r="F106" s="303"/>
      <c r="G106" s="302"/>
    </row>
    <row r="107" spans="2:7">
      <c r="B107" s="71"/>
      <c r="C107" s="95" t="s">
        <v>121</v>
      </c>
      <c r="D107" s="96" t="s">
        <v>106</v>
      </c>
      <c r="E107" s="299">
        <v>1</v>
      </c>
      <c r="F107" s="303"/>
      <c r="G107" s="289">
        <f>F107*E107</f>
        <v>0</v>
      </c>
    </row>
    <row r="108" spans="2:7">
      <c r="B108" s="71" t="s">
        <v>120</v>
      </c>
      <c r="C108" s="101" t="s">
        <v>123</v>
      </c>
      <c r="D108" s="10"/>
      <c r="E108" s="102"/>
      <c r="F108" s="293"/>
      <c r="G108" s="408"/>
    </row>
    <row r="109" spans="2:7">
      <c r="B109" s="71"/>
      <c r="C109" s="103" t="s">
        <v>124</v>
      </c>
      <c r="D109" s="9"/>
      <c r="E109" s="104"/>
      <c r="F109" s="292"/>
      <c r="G109" s="291"/>
    </row>
    <row r="110" spans="2:7">
      <c r="B110" s="71"/>
      <c r="C110" s="105" t="s">
        <v>10</v>
      </c>
      <c r="D110" s="20" t="s">
        <v>9</v>
      </c>
      <c r="E110" s="106">
        <v>1</v>
      </c>
      <c r="F110" s="290"/>
      <c r="G110" s="289">
        <f>F110*E110</f>
        <v>0</v>
      </c>
    </row>
    <row r="111" spans="2:7">
      <c r="B111" s="71"/>
      <c r="C111" s="103" t="s">
        <v>125</v>
      </c>
      <c r="D111" s="9"/>
      <c r="E111" s="104"/>
      <c r="F111" s="292"/>
      <c r="G111" s="291"/>
    </row>
    <row r="112" spans="2:7">
      <c r="B112" s="71"/>
      <c r="C112" s="105" t="s">
        <v>10</v>
      </c>
      <c r="D112" s="20" t="s">
        <v>9</v>
      </c>
      <c r="E112" s="106">
        <v>2</v>
      </c>
      <c r="F112" s="290"/>
      <c r="G112" s="289">
        <f>F112*E112</f>
        <v>0</v>
      </c>
    </row>
    <row r="113" spans="2:7">
      <c r="B113" s="71" t="s">
        <v>126</v>
      </c>
      <c r="C113" s="58" t="s">
        <v>105</v>
      </c>
      <c r="D113" s="9"/>
      <c r="E113" s="117"/>
      <c r="F113" s="293"/>
      <c r="G113" s="291"/>
    </row>
    <row r="114" spans="2:7">
      <c r="B114" s="71"/>
      <c r="C114" s="4" t="s">
        <v>96</v>
      </c>
      <c r="D114" s="9"/>
      <c r="E114" s="117"/>
      <c r="F114" s="292"/>
      <c r="G114" s="291"/>
    </row>
    <row r="115" spans="2:7">
      <c r="B115" s="71"/>
      <c r="C115" s="105" t="s">
        <v>10</v>
      </c>
      <c r="D115" s="20" t="s">
        <v>9</v>
      </c>
      <c r="E115" s="106">
        <v>2</v>
      </c>
      <c r="F115" s="290"/>
      <c r="G115" s="289">
        <f>F115*E115</f>
        <v>0</v>
      </c>
    </row>
    <row r="116" spans="2:7">
      <c r="B116" s="79">
        <v>8</v>
      </c>
      <c r="C116" s="58" t="s">
        <v>98</v>
      </c>
      <c r="D116" s="59"/>
      <c r="E116" s="117"/>
      <c r="F116" s="292"/>
      <c r="G116" s="291"/>
    </row>
    <row r="117" spans="2:7">
      <c r="B117" s="71"/>
      <c r="C117" s="4" t="s">
        <v>99</v>
      </c>
      <c r="D117" s="59"/>
      <c r="E117" s="117"/>
      <c r="F117" s="292"/>
      <c r="G117" s="291"/>
    </row>
    <row r="118" spans="2:7" ht="39">
      <c r="B118" s="71"/>
      <c r="C118" s="4" t="s">
        <v>60</v>
      </c>
      <c r="D118" s="59"/>
      <c r="E118" s="117"/>
      <c r="F118" s="292"/>
      <c r="G118" s="291"/>
    </row>
    <row r="119" spans="2:7" ht="26">
      <c r="B119" s="71"/>
      <c r="C119" s="4" t="s">
        <v>68</v>
      </c>
      <c r="D119" s="59"/>
      <c r="E119" s="117"/>
      <c r="F119" s="292"/>
      <c r="G119" s="291"/>
    </row>
    <row r="120" spans="2:7">
      <c r="B120" s="71"/>
      <c r="C120" s="4" t="s">
        <v>100</v>
      </c>
      <c r="D120" s="59"/>
      <c r="E120" s="117"/>
      <c r="F120" s="292"/>
      <c r="G120" s="291"/>
    </row>
    <row r="121" spans="2:7">
      <c r="B121" s="67"/>
      <c r="C121" s="18" t="s">
        <v>8</v>
      </c>
      <c r="D121" s="20" t="s">
        <v>7</v>
      </c>
      <c r="E121" s="26">
        <v>1</v>
      </c>
      <c r="F121" s="290"/>
      <c r="G121" s="289">
        <f>F121*E121</f>
        <v>0</v>
      </c>
    </row>
    <row r="122" spans="2:7">
      <c r="B122" s="79">
        <v>9</v>
      </c>
      <c r="C122" s="58" t="s">
        <v>101</v>
      </c>
      <c r="D122" s="59"/>
      <c r="E122" s="117"/>
      <c r="F122" s="292"/>
      <c r="G122" s="291"/>
    </row>
    <row r="123" spans="2:7" ht="52">
      <c r="B123" s="71"/>
      <c r="C123" s="4" t="s">
        <v>102</v>
      </c>
      <c r="D123" s="59"/>
      <c r="E123" s="117"/>
      <c r="F123" s="292"/>
      <c r="G123" s="291"/>
    </row>
    <row r="124" spans="2:7" ht="39">
      <c r="B124" s="71"/>
      <c r="C124" s="4" t="s">
        <v>60</v>
      </c>
      <c r="D124" s="59"/>
      <c r="E124" s="117"/>
      <c r="F124" s="292"/>
      <c r="G124" s="291"/>
    </row>
    <row r="125" spans="2:7">
      <c r="B125" s="71"/>
      <c r="C125" s="4" t="s">
        <v>103</v>
      </c>
      <c r="D125" s="59"/>
      <c r="E125" s="117"/>
      <c r="F125" s="292"/>
      <c r="G125" s="291"/>
    </row>
    <row r="126" spans="2:7">
      <c r="B126" s="67"/>
      <c r="C126" s="105" t="s">
        <v>10</v>
      </c>
      <c r="D126" s="20" t="s">
        <v>9</v>
      </c>
      <c r="E126" s="26">
        <v>20</v>
      </c>
      <c r="F126" s="290"/>
      <c r="G126" s="289">
        <f>F126*E126</f>
        <v>0</v>
      </c>
    </row>
    <row r="127" spans="2:7" ht="17.5">
      <c r="B127" s="143"/>
      <c r="C127" s="860" t="s">
        <v>316</v>
      </c>
      <c r="D127" s="796"/>
      <c r="E127" s="796"/>
      <c r="F127" s="873"/>
      <c r="G127" s="517">
        <f>SUM(G35:G126)</f>
        <v>0</v>
      </c>
    </row>
    <row r="128" spans="2:7" s="38" customFormat="1" ht="15">
      <c r="B128" s="48"/>
      <c r="C128" s="49" t="s">
        <v>130</v>
      </c>
      <c r="D128" s="50"/>
      <c r="E128" s="51"/>
      <c r="F128" s="52"/>
      <c r="G128" s="114"/>
    </row>
    <row r="129" spans="2:7" ht="25.75" customHeight="1">
      <c r="B129" s="63"/>
      <c r="C129" s="69" t="s">
        <v>133</v>
      </c>
      <c r="D129" s="127"/>
      <c r="E129" s="128"/>
      <c r="F129" s="255"/>
      <c r="G129" s="254"/>
    </row>
    <row r="130" spans="2:7" ht="14">
      <c r="B130" s="77">
        <v>1</v>
      </c>
      <c r="C130" s="146" t="s">
        <v>134</v>
      </c>
      <c r="D130" s="122"/>
      <c r="E130" s="122"/>
      <c r="F130" s="251"/>
      <c r="G130" s="251"/>
    </row>
    <row r="131" spans="2:7" ht="238">
      <c r="B131" s="72"/>
      <c r="C131" s="516" t="s">
        <v>237</v>
      </c>
      <c r="D131" s="515"/>
      <c r="E131" s="514"/>
      <c r="F131" s="390"/>
      <c r="G131" s="390"/>
    </row>
    <row r="132" spans="2:7" ht="17.399999999999999" customHeight="1">
      <c r="B132" s="121"/>
      <c r="C132" s="137" t="s">
        <v>136</v>
      </c>
      <c r="D132" s="138"/>
      <c r="E132" s="139"/>
      <c r="F132" s="252"/>
      <c r="G132" s="252"/>
    </row>
    <row r="133" spans="2:7">
      <c r="B133" s="72"/>
      <c r="C133" s="68" t="s">
        <v>400</v>
      </c>
      <c r="D133" s="138" t="s">
        <v>138</v>
      </c>
      <c r="E133" s="139">
        <v>282</v>
      </c>
      <c r="F133" s="248"/>
      <c r="G133" s="247">
        <f>F133*E133</f>
        <v>0</v>
      </c>
    </row>
    <row r="134" spans="2:7" ht="210">
      <c r="B134" s="72" t="s">
        <v>139</v>
      </c>
      <c r="C134" s="134" t="s">
        <v>140</v>
      </c>
      <c r="D134" s="135"/>
      <c r="E134" s="136"/>
      <c r="F134" s="110"/>
      <c r="G134" s="110"/>
    </row>
    <row r="135" spans="2:7" ht="14">
      <c r="B135" s="72"/>
      <c r="C135" s="147" t="s">
        <v>141</v>
      </c>
      <c r="D135" s="138" t="s">
        <v>142</v>
      </c>
      <c r="E135" s="139">
        <v>77</v>
      </c>
      <c r="F135" s="110"/>
      <c r="G135" s="110">
        <f>F135*E135</f>
        <v>0</v>
      </c>
    </row>
    <row r="136" spans="2:7" ht="30" customHeight="1">
      <c r="B136" s="143">
        <v>2</v>
      </c>
      <c r="C136" s="69" t="s">
        <v>143</v>
      </c>
      <c r="D136" s="144"/>
      <c r="E136" s="144"/>
      <c r="F136" s="109"/>
      <c r="G136" s="145"/>
    </row>
    <row r="137" spans="2:7" ht="14">
      <c r="B137" s="143" t="s">
        <v>399</v>
      </c>
      <c r="C137" s="146" t="s">
        <v>144</v>
      </c>
      <c r="D137" s="135"/>
      <c r="E137" s="136"/>
      <c r="F137" s="110"/>
      <c r="G137" s="110"/>
    </row>
    <row r="138" spans="2:7" ht="14">
      <c r="B138" s="780"/>
      <c r="C138" s="134" t="s">
        <v>398</v>
      </c>
      <c r="D138" s="135"/>
      <c r="E138" s="136"/>
      <c r="F138" s="110"/>
      <c r="G138" s="110"/>
    </row>
    <row r="139" spans="2:7" ht="70.5">
      <c r="B139" s="781"/>
      <c r="C139" s="134" t="s">
        <v>397</v>
      </c>
      <c r="D139" s="135"/>
      <c r="E139" s="136"/>
      <c r="F139" s="110"/>
      <c r="G139" s="110"/>
    </row>
    <row r="140" spans="2:7" ht="14">
      <c r="B140" s="781"/>
      <c r="C140" s="147" t="s">
        <v>147</v>
      </c>
      <c r="D140" s="148" t="s">
        <v>9</v>
      </c>
      <c r="E140" s="139">
        <v>5</v>
      </c>
      <c r="F140" s="110"/>
      <c r="G140" s="110">
        <f>F140*E140</f>
        <v>0</v>
      </c>
    </row>
    <row r="141" spans="2:7" ht="14">
      <c r="B141" s="781"/>
      <c r="C141" s="134" t="s">
        <v>396</v>
      </c>
      <c r="D141" s="135"/>
      <c r="E141" s="136"/>
      <c r="F141" s="110"/>
      <c r="G141" s="110"/>
    </row>
    <row r="142" spans="2:7" ht="70.5">
      <c r="B142" s="781"/>
      <c r="C142" s="134" t="s">
        <v>395</v>
      </c>
      <c r="D142" s="135"/>
      <c r="E142" s="136"/>
      <c r="F142" s="110"/>
      <c r="G142" s="110"/>
    </row>
    <row r="143" spans="2:7" ht="14">
      <c r="B143" s="781"/>
      <c r="C143" s="140" t="s">
        <v>222</v>
      </c>
      <c r="D143" s="148" t="s">
        <v>9</v>
      </c>
      <c r="E143" s="139">
        <v>2</v>
      </c>
      <c r="F143" s="110"/>
      <c r="G143" s="110">
        <f>F143*E143</f>
        <v>0</v>
      </c>
    </row>
    <row r="144" spans="2:7" ht="14">
      <c r="B144" s="781"/>
      <c r="C144" s="134" t="s">
        <v>394</v>
      </c>
      <c r="D144" s="135"/>
      <c r="E144" s="136"/>
      <c r="F144" s="110"/>
      <c r="G144" s="110"/>
    </row>
    <row r="145" spans="2:7" ht="56.5">
      <c r="B145" s="781"/>
      <c r="C145" s="134" t="s">
        <v>393</v>
      </c>
      <c r="D145" s="135"/>
      <c r="E145" s="136"/>
      <c r="F145" s="110"/>
      <c r="G145" s="110"/>
    </row>
    <row r="146" spans="2:7" ht="14">
      <c r="B146" s="781"/>
      <c r="C146" s="140" t="s">
        <v>222</v>
      </c>
      <c r="D146" s="148" t="s">
        <v>9</v>
      </c>
      <c r="E146" s="139">
        <v>6</v>
      </c>
      <c r="F146" s="110"/>
      <c r="G146" s="110">
        <f>F146*E146</f>
        <v>0</v>
      </c>
    </row>
    <row r="147" spans="2:7" ht="14">
      <c r="B147" s="781"/>
      <c r="C147" s="134" t="s">
        <v>392</v>
      </c>
      <c r="D147" s="135"/>
      <c r="E147" s="136"/>
      <c r="F147" s="110"/>
      <c r="G147" s="110"/>
    </row>
    <row r="148" spans="2:7" ht="70.5">
      <c r="B148" s="781"/>
      <c r="C148" s="134" t="s">
        <v>391</v>
      </c>
      <c r="D148" s="135"/>
      <c r="E148" s="136"/>
      <c r="F148" s="110"/>
      <c r="G148" s="110"/>
    </row>
    <row r="149" spans="2:7" ht="14">
      <c r="B149" s="781"/>
      <c r="C149" s="147" t="s">
        <v>147</v>
      </c>
      <c r="D149" s="148" t="s">
        <v>9</v>
      </c>
      <c r="E149" s="139">
        <v>10</v>
      </c>
      <c r="F149" s="110"/>
      <c r="G149" s="110">
        <f>F149*E149</f>
        <v>0</v>
      </c>
    </row>
    <row r="150" spans="2:7" ht="14">
      <c r="B150" s="781"/>
      <c r="C150" s="146" t="s">
        <v>161</v>
      </c>
      <c r="D150" s="135"/>
      <c r="E150" s="136"/>
      <c r="F150" s="110"/>
      <c r="G150" s="110"/>
    </row>
    <row r="151" spans="2:7" ht="84">
      <c r="B151" s="781"/>
      <c r="C151" s="134" t="s">
        <v>219</v>
      </c>
      <c r="D151" s="148"/>
      <c r="E151" s="139"/>
      <c r="F151" s="110"/>
      <c r="G151" s="110"/>
    </row>
    <row r="152" spans="2:7" ht="14">
      <c r="B152" s="781"/>
      <c r="C152" s="149" t="s">
        <v>163</v>
      </c>
      <c r="D152" s="135"/>
      <c r="E152" s="136"/>
      <c r="F152" s="110"/>
      <c r="G152" s="110"/>
    </row>
    <row r="153" spans="2:7" ht="14">
      <c r="B153" s="781"/>
      <c r="C153" s="150" t="s">
        <v>164</v>
      </c>
      <c r="D153" s="148" t="s">
        <v>142</v>
      </c>
      <c r="E153" s="139">
        <v>103</v>
      </c>
      <c r="F153" s="110"/>
      <c r="G153" s="110">
        <f>F153*E153</f>
        <v>0</v>
      </c>
    </row>
    <row r="154" spans="2:7" ht="28">
      <c r="B154" s="781"/>
      <c r="C154" s="134" t="s">
        <v>165</v>
      </c>
      <c r="D154" s="148"/>
      <c r="E154" s="139"/>
      <c r="F154" s="110"/>
      <c r="G154" s="110"/>
    </row>
    <row r="155" spans="2:7" ht="14">
      <c r="B155" s="781"/>
      <c r="C155" s="149" t="s">
        <v>163</v>
      </c>
      <c r="D155" s="135"/>
      <c r="E155" s="136"/>
      <c r="F155" s="110"/>
      <c r="G155" s="110"/>
    </row>
    <row r="156" spans="2:7" ht="14">
      <c r="B156" s="782"/>
      <c r="C156" s="150" t="s">
        <v>164</v>
      </c>
      <c r="D156" s="148" t="s">
        <v>142</v>
      </c>
      <c r="E156" s="139">
        <v>103</v>
      </c>
      <c r="F156" s="110"/>
      <c r="G156" s="110">
        <f>F156*E156</f>
        <v>0</v>
      </c>
    </row>
    <row r="157" spans="2:7" ht="14">
      <c r="B157" s="780" t="s">
        <v>269</v>
      </c>
      <c r="C157" s="146" t="s">
        <v>217</v>
      </c>
      <c r="D157" s="135"/>
      <c r="E157" s="136"/>
      <c r="F157" s="110"/>
      <c r="G157" s="110"/>
    </row>
    <row r="158" spans="2:7" ht="56">
      <c r="B158" s="781"/>
      <c r="C158" s="134" t="s">
        <v>216</v>
      </c>
      <c r="D158" s="148"/>
      <c r="E158" s="139"/>
      <c r="F158" s="110"/>
      <c r="G158" s="110"/>
    </row>
    <row r="159" spans="2:7" ht="14">
      <c r="B159" s="781"/>
      <c r="C159" s="149" t="s">
        <v>215</v>
      </c>
      <c r="D159" s="135"/>
      <c r="E159" s="136"/>
      <c r="F159" s="110"/>
      <c r="G159" s="110"/>
    </row>
    <row r="160" spans="2:7" ht="14">
      <c r="B160" s="781"/>
      <c r="C160" s="139" t="s">
        <v>390</v>
      </c>
      <c r="D160" s="148" t="s">
        <v>9</v>
      </c>
      <c r="E160" s="139">
        <v>5</v>
      </c>
      <c r="F160" s="110"/>
      <c r="G160" s="110">
        <f>F160*E160</f>
        <v>0</v>
      </c>
    </row>
    <row r="161" spans="2:7" ht="14">
      <c r="B161" s="781"/>
      <c r="C161" s="139" t="s">
        <v>389</v>
      </c>
      <c r="D161" s="148" t="s">
        <v>9</v>
      </c>
      <c r="E161" s="139">
        <v>2</v>
      </c>
      <c r="F161" s="110"/>
      <c r="G161" s="110">
        <f>F161*E161</f>
        <v>0</v>
      </c>
    </row>
    <row r="162" spans="2:7" ht="14">
      <c r="B162" s="781"/>
      <c r="C162" s="139" t="s">
        <v>388</v>
      </c>
      <c r="D162" s="148" t="s">
        <v>9</v>
      </c>
      <c r="E162" s="139">
        <v>6</v>
      </c>
      <c r="F162" s="110"/>
      <c r="G162" s="110">
        <f>F162*E162</f>
        <v>0</v>
      </c>
    </row>
    <row r="163" spans="2:7" ht="14">
      <c r="B163" s="782"/>
      <c r="C163" s="139" t="s">
        <v>387</v>
      </c>
      <c r="D163" s="148" t="s">
        <v>9</v>
      </c>
      <c r="E163" s="139">
        <v>10</v>
      </c>
      <c r="F163" s="110"/>
      <c r="G163" s="110">
        <f>F163*E163</f>
        <v>0</v>
      </c>
    </row>
    <row r="164" spans="2:7" ht="17.5">
      <c r="B164" s="860" t="s">
        <v>308</v>
      </c>
      <c r="C164" s="796"/>
      <c r="D164" s="796"/>
      <c r="E164" s="796"/>
      <c r="F164" s="797"/>
      <c r="G164" s="494">
        <f>SUM(G129:G163)</f>
        <v>0</v>
      </c>
    </row>
  </sheetData>
  <mergeCells count="42">
    <mergeCell ref="D20:G20"/>
    <mergeCell ref="B30:G30"/>
    <mergeCell ref="B26:E26"/>
    <mergeCell ref="F26:G26"/>
    <mergeCell ref="B27:E27"/>
    <mergeCell ref="C25:E25"/>
    <mergeCell ref="F25:G25"/>
    <mergeCell ref="F28:G28"/>
    <mergeCell ref="B1:G1"/>
    <mergeCell ref="B2:G2"/>
    <mergeCell ref="B3:G3"/>
    <mergeCell ref="B4:G4"/>
    <mergeCell ref="B5:C5"/>
    <mergeCell ref="D5:G5"/>
    <mergeCell ref="B6:C6"/>
    <mergeCell ref="D6:G6"/>
    <mergeCell ref="B7:C7"/>
    <mergeCell ref="D19:G19"/>
    <mergeCell ref="D15:G15"/>
    <mergeCell ref="D16:G16"/>
    <mergeCell ref="D17:G17"/>
    <mergeCell ref="D18:G18"/>
    <mergeCell ref="D7:G7"/>
    <mergeCell ref="F11:F12"/>
    <mergeCell ref="G11:G12"/>
    <mergeCell ref="B12:D12"/>
    <mergeCell ref="B164:F164"/>
    <mergeCell ref="C127:F127"/>
    <mergeCell ref="B8:F8"/>
    <mergeCell ref="B9:D10"/>
    <mergeCell ref="B11:D11"/>
    <mergeCell ref="B13:G13"/>
    <mergeCell ref="B14:G14"/>
    <mergeCell ref="B22:G22"/>
    <mergeCell ref="C23:E23"/>
    <mergeCell ref="F23:G23"/>
    <mergeCell ref="B157:B163"/>
    <mergeCell ref="F27:G27"/>
    <mergeCell ref="B28:E28"/>
    <mergeCell ref="C24:E24"/>
    <mergeCell ref="F24:G24"/>
    <mergeCell ref="B138:B156"/>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2" manualBreakCount="2">
    <brk id="28" min="1" max="6" man="1"/>
    <brk id="50" min="1" max="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6"/>
  <sheetViews>
    <sheetView view="pageBreakPreview" topLeftCell="A4" zoomScaleNormal="100" zoomScaleSheetLayoutView="100" workbookViewId="0">
      <selection activeCell="D6" sqref="D6:G6"/>
    </sheetView>
  </sheetViews>
  <sheetFormatPr baseColWidth="10" defaultColWidth="11.453125" defaultRowHeight="15.5"/>
  <cols>
    <col min="1" max="1" width="11.453125" style="13"/>
    <col min="2" max="2" width="6.54296875" style="366" customWidth="1"/>
    <col min="3" max="3" width="62.36328125" style="365" customWidth="1"/>
    <col min="4" max="4" width="3.90625" style="364" customWidth="1"/>
    <col min="5" max="5" width="6.54296875" style="363" customWidth="1"/>
    <col min="6" max="6" width="20.453125" style="362" customWidth="1"/>
    <col min="7" max="7" width="24.36328125" style="361" bestFit="1" customWidth="1"/>
    <col min="8" max="16384" width="11.453125" style="13"/>
  </cols>
  <sheetData>
    <row r="1" spans="1:8" s="29" customFormat="1" ht="39" customHeight="1">
      <c r="A1" s="28"/>
      <c r="B1" s="931" t="s">
        <v>79</v>
      </c>
      <c r="C1" s="932"/>
      <c r="D1" s="932"/>
      <c r="E1" s="932"/>
      <c r="F1" s="932"/>
      <c r="G1" s="933"/>
    </row>
    <row r="2" spans="1:8" s="29" customFormat="1" ht="108" customHeight="1">
      <c r="A2" s="30"/>
      <c r="B2" s="934" t="s">
        <v>471</v>
      </c>
      <c r="C2" s="756"/>
      <c r="D2" s="756"/>
      <c r="E2" s="756"/>
      <c r="F2" s="756"/>
      <c r="G2" s="935"/>
    </row>
    <row r="3" spans="1:8" s="29" customFormat="1" ht="129.65" customHeight="1">
      <c r="A3" s="30"/>
      <c r="B3" s="934" t="s">
        <v>470</v>
      </c>
      <c r="C3" s="756"/>
      <c r="D3" s="756"/>
      <c r="E3" s="756"/>
      <c r="F3" s="756"/>
      <c r="G3" s="935"/>
    </row>
    <row r="4" spans="1:8" s="29" customFormat="1" ht="35.9" customHeight="1">
      <c r="A4" s="30"/>
      <c r="B4" s="936"/>
      <c r="C4" s="759"/>
      <c r="D4" s="759"/>
      <c r="E4" s="759"/>
      <c r="F4" s="759"/>
      <c r="G4" s="937"/>
    </row>
    <row r="5" spans="1:8" s="29" customFormat="1" ht="54.65" customHeight="1">
      <c r="A5" s="30"/>
      <c r="B5" s="921" t="s">
        <v>21</v>
      </c>
      <c r="C5" s="762"/>
      <c r="D5" s="763" t="s">
        <v>22</v>
      </c>
      <c r="E5" s="763"/>
      <c r="F5" s="763"/>
      <c r="G5" s="938"/>
    </row>
    <row r="6" spans="1:8" s="29" customFormat="1" ht="77" customHeight="1">
      <c r="A6" s="30"/>
      <c r="B6" s="921" t="s">
        <v>23</v>
      </c>
      <c r="C6" s="762"/>
      <c r="D6" s="765"/>
      <c r="E6" s="765"/>
      <c r="F6" s="765"/>
      <c r="G6" s="926"/>
    </row>
    <row r="7" spans="1:8" s="29" customFormat="1" ht="52.4" customHeight="1">
      <c r="A7" s="30"/>
      <c r="B7" s="921" t="s">
        <v>25</v>
      </c>
      <c r="C7" s="762"/>
      <c r="D7" s="767"/>
      <c r="E7" s="767"/>
      <c r="F7" s="767"/>
      <c r="G7" s="939"/>
    </row>
    <row r="8" spans="1:8" s="29" customFormat="1" ht="52.65" customHeight="1">
      <c r="A8" s="30"/>
      <c r="B8" s="918" t="s">
        <v>26</v>
      </c>
      <c r="C8" s="770"/>
      <c r="D8" s="770"/>
      <c r="E8" s="901"/>
      <c r="F8" s="902"/>
      <c r="G8" s="537" t="s">
        <v>45</v>
      </c>
    </row>
    <row r="9" spans="1:8" s="29" customFormat="1" ht="27" customHeight="1">
      <c r="A9" s="30"/>
      <c r="B9" s="919"/>
      <c r="C9" s="773"/>
      <c r="D9" s="773"/>
      <c r="E9" s="470" t="s">
        <v>27</v>
      </c>
      <c r="F9" s="473" t="s">
        <v>28</v>
      </c>
      <c r="G9" s="472" t="s">
        <v>29</v>
      </c>
    </row>
    <row r="10" spans="1:8" s="29" customFormat="1" ht="13.25" customHeight="1">
      <c r="A10" s="30"/>
      <c r="B10" s="920"/>
      <c r="C10" s="776"/>
      <c r="D10" s="776"/>
      <c r="E10" s="470" t="s">
        <v>20</v>
      </c>
      <c r="F10" s="470" t="s">
        <v>44</v>
      </c>
      <c r="G10" s="471"/>
      <c r="H10" s="34"/>
    </row>
    <row r="11" spans="1:8" s="34" customFormat="1" ht="13.25" customHeight="1">
      <c r="A11" s="30"/>
      <c r="B11" s="921" t="s">
        <v>30</v>
      </c>
      <c r="C11" s="762"/>
      <c r="D11" s="762"/>
      <c r="E11" s="470" t="s">
        <v>31</v>
      </c>
      <c r="F11" s="877" t="s">
        <v>306</v>
      </c>
      <c r="G11" s="884" t="s">
        <v>32</v>
      </c>
    </row>
    <row r="12" spans="1:8" s="29" customFormat="1" ht="38" customHeight="1">
      <c r="A12" s="30"/>
      <c r="B12" s="940" t="s">
        <v>33</v>
      </c>
      <c r="C12" s="824"/>
      <c r="D12" s="824"/>
      <c r="E12" s="469">
        <v>23314</v>
      </c>
      <c r="F12" s="881"/>
      <c r="G12" s="884"/>
    </row>
    <row r="13" spans="1:8" s="29" customFormat="1" ht="14.4" customHeight="1">
      <c r="A13" s="30"/>
      <c r="B13" s="922" t="s">
        <v>34</v>
      </c>
      <c r="C13" s="786"/>
      <c r="D13" s="786"/>
      <c r="E13" s="892"/>
      <c r="F13" s="892"/>
      <c r="G13" s="923"/>
    </row>
    <row r="14" spans="1:8" s="29" customFormat="1" ht="21.75" customHeight="1">
      <c r="A14" s="30"/>
      <c r="B14" s="924" t="s">
        <v>80</v>
      </c>
      <c r="C14" s="789"/>
      <c r="D14" s="789"/>
      <c r="E14" s="789"/>
      <c r="F14" s="789"/>
      <c r="G14" s="925"/>
    </row>
    <row r="15" spans="1:8" s="29" customFormat="1" ht="13.25" customHeight="1">
      <c r="A15" s="30"/>
      <c r="B15" s="536" t="s">
        <v>35</v>
      </c>
      <c r="C15" s="239" t="s">
        <v>36</v>
      </c>
      <c r="D15" s="806" t="s">
        <v>37</v>
      </c>
      <c r="E15" s="807"/>
      <c r="F15" s="807"/>
      <c r="G15" s="928"/>
    </row>
    <row r="16" spans="1:8" s="29" customFormat="1" ht="13.4" customHeight="1">
      <c r="A16" s="30"/>
      <c r="B16" s="467"/>
      <c r="C16" s="240" t="s">
        <v>38</v>
      </c>
      <c r="D16" s="809" t="s">
        <v>39</v>
      </c>
      <c r="E16" s="810"/>
      <c r="F16" s="810"/>
      <c r="G16" s="929"/>
    </row>
    <row r="17" spans="1:11" s="29" customFormat="1" ht="13.4" customHeight="1">
      <c r="A17" s="30"/>
      <c r="B17" s="467"/>
      <c r="C17" s="240"/>
      <c r="D17" s="812"/>
      <c r="E17" s="813"/>
      <c r="F17" s="813"/>
      <c r="G17" s="930"/>
    </row>
    <row r="18" spans="1:11" s="29" customFormat="1" ht="13.4" customHeight="1">
      <c r="A18" s="30"/>
      <c r="B18" s="465"/>
      <c r="C18" s="491"/>
      <c r="D18" s="815"/>
      <c r="E18" s="813"/>
      <c r="F18" s="813"/>
      <c r="G18" s="930"/>
    </row>
    <row r="19" spans="1:11" s="29" customFormat="1" ht="12.9" customHeight="1">
      <c r="A19" s="30"/>
      <c r="B19" s="465"/>
      <c r="C19" s="490"/>
      <c r="D19" s="894"/>
      <c r="E19" s="895"/>
      <c r="F19" s="895"/>
      <c r="G19" s="927"/>
    </row>
    <row r="20" spans="1:11" s="29" customFormat="1" ht="13.4" customHeight="1">
      <c r="A20" s="30"/>
      <c r="B20" s="463"/>
      <c r="C20" s="462"/>
      <c r="D20" s="897"/>
      <c r="E20" s="898"/>
      <c r="F20" s="898"/>
      <c r="G20" s="899"/>
      <c r="H20" s="38"/>
      <c r="I20" s="38"/>
      <c r="J20" s="38"/>
      <c r="K20" s="38"/>
    </row>
    <row r="21" spans="1:11" s="38" customFormat="1" ht="14">
      <c r="A21" s="30"/>
      <c r="B21" s="535"/>
      <c r="D21" s="90"/>
      <c r="G21" s="532"/>
    </row>
    <row r="22" spans="1:11" s="38" customFormat="1" ht="17.5">
      <c r="A22" s="30"/>
      <c r="B22" s="792" t="s">
        <v>40</v>
      </c>
      <c r="C22" s="792"/>
      <c r="D22" s="792"/>
      <c r="E22" s="792"/>
      <c r="F22" s="792"/>
      <c r="G22" s="792"/>
    </row>
    <row r="23" spans="1:11" s="38" customFormat="1" ht="15.65" customHeight="1">
      <c r="A23" s="30"/>
      <c r="B23" s="534" t="s">
        <v>0</v>
      </c>
      <c r="C23" s="861" t="s">
        <v>41</v>
      </c>
      <c r="D23" s="862"/>
      <c r="E23" s="863"/>
      <c r="F23" s="864" t="s">
        <v>42</v>
      </c>
      <c r="G23" s="865"/>
    </row>
    <row r="24" spans="1:11" s="38" customFormat="1" ht="15.65" customHeight="1">
      <c r="A24" s="650"/>
      <c r="B24" s="40"/>
      <c r="C24" s="747" t="s">
        <v>573</v>
      </c>
      <c r="D24" s="747"/>
      <c r="E24" s="747"/>
      <c r="F24" s="745">
        <f>G183</f>
        <v>0</v>
      </c>
      <c r="G24" s="838"/>
    </row>
    <row r="25" spans="1:11" s="38" customFormat="1" ht="15.65" customHeight="1">
      <c r="A25" s="650"/>
      <c r="B25" s="40"/>
      <c r="C25" s="747" t="s">
        <v>574</v>
      </c>
      <c r="D25" s="747"/>
      <c r="E25" s="747"/>
      <c r="F25" s="745">
        <f>G225</f>
        <v>0</v>
      </c>
      <c r="G25" s="838"/>
    </row>
    <row r="26" spans="1:11" s="38" customFormat="1" ht="14">
      <c r="B26" s="40"/>
      <c r="C26" s="747" t="s">
        <v>575</v>
      </c>
      <c r="D26" s="747"/>
      <c r="E26" s="747"/>
      <c r="F26" s="745">
        <f>G256</f>
        <v>0</v>
      </c>
      <c r="G26" s="838"/>
    </row>
    <row r="27" spans="1:11" s="38" customFormat="1" ht="14.4" customHeight="1">
      <c r="B27" s="839" t="s">
        <v>127</v>
      </c>
      <c r="C27" s="840"/>
      <c r="D27" s="840"/>
      <c r="E27" s="841"/>
      <c r="F27" s="736">
        <f>SUM(G24:G26)</f>
        <v>0</v>
      </c>
      <c r="G27" s="736"/>
    </row>
    <row r="28" spans="1:11" s="38" customFormat="1" ht="14.4" customHeight="1">
      <c r="B28" s="839" t="s">
        <v>128</v>
      </c>
      <c r="C28" s="840"/>
      <c r="D28" s="840"/>
      <c r="E28" s="841"/>
      <c r="F28" s="736">
        <f>F27*0.1</f>
        <v>0</v>
      </c>
      <c r="G28" s="736"/>
    </row>
    <row r="29" spans="1:11" s="38" customFormat="1" ht="14.4" customHeight="1">
      <c r="B29" s="843" t="s">
        <v>43</v>
      </c>
      <c r="C29" s="844"/>
      <c r="D29" s="844"/>
      <c r="E29" s="845"/>
      <c r="F29" s="885">
        <f>F28+F27</f>
        <v>0</v>
      </c>
      <c r="G29" s="885"/>
    </row>
    <row r="30" spans="1:11" s="38" customFormat="1" ht="11.4" customHeight="1">
      <c r="B30" s="533"/>
      <c r="C30" s="139"/>
      <c r="D30" s="353"/>
      <c r="E30" s="139"/>
      <c r="F30" s="139"/>
      <c r="G30" s="489"/>
    </row>
    <row r="31" spans="1:11" s="38" customFormat="1" ht="17.5">
      <c r="B31" s="778" t="s">
        <v>46</v>
      </c>
      <c r="C31" s="778"/>
      <c r="D31" s="778"/>
      <c r="E31" s="778"/>
      <c r="F31" s="778"/>
      <c r="G31" s="778"/>
    </row>
    <row r="32" spans="1:11" s="38" customFormat="1" ht="15.65" customHeight="1">
      <c r="B32" s="41" t="s">
        <v>0</v>
      </c>
      <c r="C32" s="42" t="s">
        <v>41</v>
      </c>
      <c r="D32" s="43" t="s">
        <v>9</v>
      </c>
      <c r="E32" s="44" t="s">
        <v>47</v>
      </c>
      <c r="F32" s="43" t="s">
        <v>48</v>
      </c>
      <c r="G32" s="460" t="s">
        <v>42</v>
      </c>
    </row>
    <row r="33" spans="2:7" s="38" customFormat="1" ht="6.65" customHeight="1">
      <c r="B33" s="458"/>
      <c r="C33" s="458"/>
      <c r="D33" s="90"/>
      <c r="G33" s="532"/>
    </row>
    <row r="34" spans="2:7" s="38" customFormat="1" ht="15">
      <c r="B34" s="565"/>
      <c r="C34" s="564" t="s">
        <v>81</v>
      </c>
      <c r="D34" s="563"/>
      <c r="E34" s="562"/>
      <c r="F34" s="561"/>
      <c r="G34" s="560"/>
    </row>
    <row r="35" spans="2:7" ht="28.5" customHeight="1">
      <c r="B35" s="346">
        <v>0</v>
      </c>
      <c r="C35" s="559" t="s">
        <v>11</v>
      </c>
      <c r="D35" s="558"/>
      <c r="E35" s="557"/>
      <c r="F35" s="556"/>
      <c r="G35" s="543"/>
    </row>
    <row r="36" spans="2:7" ht="42.75" customHeight="1">
      <c r="B36" s="79"/>
      <c r="C36" s="452" t="s">
        <v>6</v>
      </c>
      <c r="D36" s="10"/>
      <c r="E36" s="10"/>
      <c r="F36" s="10"/>
      <c r="G36" s="10"/>
    </row>
    <row r="37" spans="2:7" ht="28.75" customHeight="1">
      <c r="B37" s="71"/>
      <c r="C37" s="93" t="s">
        <v>737</v>
      </c>
      <c r="D37" s="9"/>
      <c r="E37" s="9"/>
      <c r="F37" s="9"/>
      <c r="G37" s="9"/>
    </row>
    <row r="38" spans="2:7" ht="27.75" customHeight="1">
      <c r="B38" s="71"/>
      <c r="C38" s="93" t="s">
        <v>1</v>
      </c>
      <c r="D38" s="9"/>
      <c r="E38" s="9"/>
      <c r="F38" s="9"/>
      <c r="G38" s="9"/>
    </row>
    <row r="39" spans="2:7" ht="14">
      <c r="B39" s="71"/>
      <c r="C39" s="93" t="s">
        <v>2</v>
      </c>
      <c r="D39" s="9"/>
      <c r="E39" s="9"/>
      <c r="F39" s="9"/>
      <c r="G39" s="9"/>
    </row>
    <row r="40" spans="2:7" ht="15.75" customHeight="1">
      <c r="B40" s="71"/>
      <c r="C40" s="93" t="s">
        <v>3</v>
      </c>
      <c r="D40" s="9"/>
      <c r="E40" s="9"/>
      <c r="F40" s="9"/>
      <c r="G40" s="9"/>
    </row>
    <row r="41" spans="2:7" ht="39">
      <c r="B41" s="71"/>
      <c r="C41" s="93" t="s">
        <v>736</v>
      </c>
      <c r="D41" s="9"/>
      <c r="E41" s="9"/>
      <c r="F41" s="9"/>
      <c r="G41" s="9"/>
    </row>
    <row r="42" spans="2:7" ht="39" customHeight="1">
      <c r="B42" s="71"/>
      <c r="C42" s="93" t="s">
        <v>739</v>
      </c>
      <c r="D42" s="9"/>
      <c r="E42" s="9"/>
      <c r="F42" s="9"/>
      <c r="G42" s="9"/>
    </row>
    <row r="43" spans="2:7" ht="30" customHeight="1">
      <c r="B43" s="71"/>
      <c r="C43" s="93" t="s">
        <v>740</v>
      </c>
      <c r="D43" s="9"/>
      <c r="E43" s="9"/>
      <c r="F43" s="9"/>
      <c r="G43" s="9"/>
    </row>
    <row r="44" spans="2:7" ht="27.75" customHeight="1">
      <c r="B44" s="71"/>
      <c r="C44" s="93" t="s">
        <v>4</v>
      </c>
      <c r="D44" s="9"/>
      <c r="E44" s="9"/>
      <c r="F44" s="9"/>
      <c r="G44" s="9"/>
    </row>
    <row r="45" spans="2:7" ht="14">
      <c r="B45" s="71"/>
      <c r="C45" s="94" t="s">
        <v>122</v>
      </c>
      <c r="D45" s="9"/>
      <c r="E45" s="9"/>
      <c r="F45" s="9"/>
      <c r="G45" s="9"/>
    </row>
    <row r="46" spans="2:7" ht="66" customHeight="1">
      <c r="B46" s="67"/>
      <c r="C46" s="437" t="s">
        <v>741</v>
      </c>
      <c r="D46" s="8"/>
      <c r="E46" s="8"/>
      <c r="F46" s="8"/>
      <c r="G46" s="8"/>
    </row>
    <row r="47" spans="2:7" s="22" customFormat="1" ht="24.65" customHeight="1">
      <c r="B47" s="155">
        <v>1</v>
      </c>
      <c r="C47" s="21" t="s">
        <v>469</v>
      </c>
      <c r="D47" s="451"/>
      <c r="E47" s="450"/>
      <c r="F47" s="449"/>
      <c r="G47" s="448"/>
    </row>
    <row r="48" spans="2:7">
      <c r="B48" s="79"/>
      <c r="C48" s="94" t="s">
        <v>5</v>
      </c>
      <c r="D48" s="10"/>
      <c r="E48" s="102"/>
      <c r="F48" s="432"/>
      <c r="G48" s="526"/>
    </row>
    <row r="49" spans="2:7" ht="39">
      <c r="B49" s="71"/>
      <c r="C49" s="93" t="s">
        <v>76</v>
      </c>
      <c r="D49" s="9"/>
      <c r="E49" s="104"/>
      <c r="F49" s="424"/>
      <c r="G49" s="526"/>
    </row>
    <row r="50" spans="2:7">
      <c r="B50" s="71">
        <v>1.1000000000000001</v>
      </c>
      <c r="C50" s="94" t="s">
        <v>468</v>
      </c>
      <c r="D50" s="9"/>
      <c r="E50" s="104"/>
      <c r="F50" s="424"/>
      <c r="G50" s="526"/>
    </row>
    <row r="51" spans="2:7" ht="52">
      <c r="B51" s="446"/>
      <c r="C51" s="415" t="s">
        <v>467</v>
      </c>
      <c r="D51" s="11"/>
      <c r="E51" s="104"/>
      <c r="F51" s="424"/>
      <c r="G51" s="526"/>
    </row>
    <row r="52" spans="2:7">
      <c r="B52" s="446"/>
      <c r="C52" s="415" t="s">
        <v>463</v>
      </c>
      <c r="D52" s="11"/>
      <c r="E52" s="104"/>
      <c r="F52" s="424"/>
      <c r="G52" s="526"/>
    </row>
    <row r="53" spans="2:7" ht="19.75" customHeight="1">
      <c r="B53" s="445"/>
      <c r="C53" s="425" t="s">
        <v>8</v>
      </c>
      <c r="D53" s="20" t="s">
        <v>7</v>
      </c>
      <c r="E53" s="411">
        <v>1</v>
      </c>
      <c r="F53" s="290"/>
      <c r="G53" s="555">
        <f>F53*E53</f>
        <v>0</v>
      </c>
    </row>
    <row r="54" spans="2:7" ht="19.75" customHeight="1">
      <c r="B54" s="71">
        <v>1.2</v>
      </c>
      <c r="C54" s="94" t="s">
        <v>466</v>
      </c>
      <c r="D54" s="11"/>
      <c r="E54" s="485"/>
      <c r="F54" s="424"/>
      <c r="G54" s="526"/>
    </row>
    <row r="55" spans="2:7" ht="27" customHeight="1">
      <c r="B55" s="554"/>
      <c r="C55" s="415" t="s">
        <v>465</v>
      </c>
      <c r="D55" s="11"/>
      <c r="E55" s="485"/>
      <c r="F55" s="424"/>
      <c r="G55" s="526"/>
    </row>
    <row r="56" spans="2:7" ht="25.75" customHeight="1">
      <c r="B56" s="554"/>
      <c r="C56" s="415" t="s">
        <v>464</v>
      </c>
      <c r="D56" s="11"/>
      <c r="E56" s="485"/>
      <c r="F56" s="424"/>
      <c r="G56" s="526"/>
    </row>
    <row r="57" spans="2:7" ht="22.75" customHeight="1">
      <c r="B57" s="554"/>
      <c r="C57" s="415" t="s">
        <v>463</v>
      </c>
      <c r="D57" s="11"/>
      <c r="E57" s="485"/>
      <c r="F57" s="424"/>
      <c r="G57" s="526"/>
    </row>
    <row r="58" spans="2:7" ht="19.75" customHeight="1">
      <c r="B58" s="554"/>
      <c r="C58" s="425" t="s">
        <v>8</v>
      </c>
      <c r="D58" s="20" t="s">
        <v>7</v>
      </c>
      <c r="E58" s="411">
        <v>1</v>
      </c>
      <c r="F58" s="290"/>
      <c r="G58" s="526">
        <f>F58*E58</f>
        <v>0</v>
      </c>
    </row>
    <row r="59" spans="2:7" ht="12.65" customHeight="1">
      <c r="B59" s="79">
        <v>1.3</v>
      </c>
      <c r="C59" s="444" t="s">
        <v>50</v>
      </c>
      <c r="D59" s="434"/>
      <c r="E59" s="434"/>
      <c r="F59" s="434"/>
      <c r="G59" s="434"/>
    </row>
    <row r="60" spans="2:7" ht="12.65" customHeight="1">
      <c r="B60" s="71"/>
      <c r="C60" s="415" t="s">
        <v>51</v>
      </c>
      <c r="D60" s="11"/>
      <c r="E60" s="11"/>
      <c r="F60" s="11"/>
      <c r="G60" s="11"/>
    </row>
    <row r="61" spans="2:7" ht="52">
      <c r="B61" s="71"/>
      <c r="C61" s="415" t="s">
        <v>52</v>
      </c>
      <c r="D61" s="11"/>
      <c r="E61" s="11"/>
      <c r="F61" s="11"/>
      <c r="G61" s="11"/>
    </row>
    <row r="62" spans="2:7" ht="14">
      <c r="B62" s="71"/>
      <c r="C62" s="415" t="s">
        <v>53</v>
      </c>
      <c r="D62" s="11"/>
      <c r="E62" s="11"/>
      <c r="F62" s="11"/>
      <c r="G62" s="11"/>
    </row>
    <row r="63" spans="2:7" ht="14">
      <c r="B63" s="71"/>
      <c r="C63" s="415" t="s">
        <v>54</v>
      </c>
      <c r="D63" s="11"/>
      <c r="E63" s="11"/>
      <c r="F63" s="11"/>
      <c r="G63" s="11"/>
    </row>
    <row r="64" spans="2:7" ht="26">
      <c r="B64" s="71"/>
      <c r="C64" s="415" t="s">
        <v>55</v>
      </c>
      <c r="D64" s="11"/>
      <c r="E64" s="11"/>
      <c r="F64" s="11"/>
      <c r="G64" s="11"/>
    </row>
    <row r="65" spans="2:7" ht="26">
      <c r="B65" s="71"/>
      <c r="C65" s="415" t="s">
        <v>56</v>
      </c>
      <c r="D65" s="11"/>
      <c r="E65" s="11"/>
      <c r="F65" s="11"/>
      <c r="G65" s="11"/>
    </row>
    <row r="66" spans="2:7" ht="14">
      <c r="B66" s="71"/>
      <c r="C66" s="415" t="s">
        <v>74</v>
      </c>
      <c r="D66" s="11"/>
      <c r="E66" s="11"/>
      <c r="F66" s="11"/>
      <c r="G66" s="11"/>
    </row>
    <row r="67" spans="2:7">
      <c r="B67" s="442"/>
      <c r="C67" s="425" t="s">
        <v>8</v>
      </c>
      <c r="D67" s="20" t="s">
        <v>7</v>
      </c>
      <c r="E67" s="411">
        <v>1</v>
      </c>
      <c r="F67" s="290"/>
      <c r="G67" s="526">
        <f>F67*E67</f>
        <v>0</v>
      </c>
    </row>
    <row r="68" spans="2:7" ht="25.25" customHeight="1">
      <c r="B68" s="79">
        <v>2</v>
      </c>
      <c r="C68" s="439" t="s">
        <v>12</v>
      </c>
      <c r="D68" s="438"/>
      <c r="E68" s="438"/>
      <c r="F68" s="438"/>
      <c r="G68" s="438"/>
    </row>
    <row r="69" spans="2:7" ht="15.9" customHeight="1">
      <c r="B69" s="71"/>
      <c r="C69" s="94" t="s">
        <v>5</v>
      </c>
      <c r="D69" s="11"/>
      <c r="E69" s="11"/>
      <c r="F69" s="75"/>
      <c r="G69" s="11"/>
    </row>
    <row r="70" spans="2:7" ht="143">
      <c r="B70" s="67"/>
      <c r="C70" s="437" t="s">
        <v>745</v>
      </c>
      <c r="D70" s="8"/>
      <c r="E70" s="8"/>
      <c r="F70" s="436"/>
      <c r="G70" s="8"/>
    </row>
    <row r="71" spans="2:7" ht="14">
      <c r="B71" s="79">
        <v>2.1</v>
      </c>
      <c r="C71" s="435" t="s">
        <v>13</v>
      </c>
      <c r="D71" s="10"/>
      <c r="E71" s="10"/>
      <c r="F71" s="10"/>
      <c r="G71" s="9"/>
    </row>
    <row r="72" spans="2:7" ht="78">
      <c r="B72" s="71"/>
      <c r="C72" s="415" t="s">
        <v>14</v>
      </c>
      <c r="D72" s="11"/>
      <c r="E72" s="11"/>
      <c r="F72" s="11"/>
      <c r="G72" s="11"/>
    </row>
    <row r="73" spans="2:7" ht="15.9" customHeight="1">
      <c r="B73" s="67"/>
      <c r="C73" s="425" t="s">
        <v>8</v>
      </c>
      <c r="D73" s="20" t="s">
        <v>7</v>
      </c>
      <c r="E73" s="411">
        <v>1</v>
      </c>
      <c r="F73" s="290"/>
      <c r="G73" s="526">
        <f>F73*E73</f>
        <v>0</v>
      </c>
    </row>
    <row r="74" spans="2:7" ht="14">
      <c r="B74" s="79">
        <v>2.2000000000000002</v>
      </c>
      <c r="C74" s="435" t="s">
        <v>57</v>
      </c>
      <c r="D74" s="10"/>
      <c r="E74" s="10"/>
      <c r="F74" s="10"/>
      <c r="G74" s="10"/>
    </row>
    <row r="75" spans="2:7" ht="75.650000000000006" customHeight="1">
      <c r="B75" s="71"/>
      <c r="C75" s="93" t="s">
        <v>17</v>
      </c>
      <c r="D75" s="11"/>
      <c r="E75" s="11"/>
      <c r="F75" s="11"/>
      <c r="G75" s="11"/>
    </row>
    <row r="76" spans="2:7" ht="18" customHeight="1">
      <c r="B76" s="67"/>
      <c r="C76" s="412" t="s">
        <v>67</v>
      </c>
      <c r="D76" s="20" t="s">
        <v>7</v>
      </c>
      <c r="E76" s="411">
        <v>1</v>
      </c>
      <c r="F76" s="290"/>
      <c r="G76" s="526">
        <f>F76*E76</f>
        <v>0</v>
      </c>
    </row>
    <row r="77" spans="2:7" ht="20.399999999999999" customHeight="1">
      <c r="B77" s="79">
        <v>2.2999999999999998</v>
      </c>
      <c r="C77" s="435" t="s">
        <v>58</v>
      </c>
      <c r="D77" s="10"/>
      <c r="E77" s="10"/>
      <c r="F77" s="10"/>
      <c r="G77" s="10"/>
    </row>
    <row r="78" spans="2:7" ht="65">
      <c r="B78" s="71"/>
      <c r="C78" s="93" t="s">
        <v>15</v>
      </c>
      <c r="D78" s="11"/>
      <c r="E78" s="11"/>
      <c r="F78" s="11"/>
      <c r="G78" s="11"/>
    </row>
    <row r="79" spans="2:7" ht="22.25" customHeight="1">
      <c r="B79" s="67"/>
      <c r="C79" s="412" t="s">
        <v>67</v>
      </c>
      <c r="D79" s="20" t="s">
        <v>7</v>
      </c>
      <c r="E79" s="411">
        <v>1</v>
      </c>
      <c r="F79" s="290"/>
      <c r="G79" s="526">
        <f>F79*E79</f>
        <v>0</v>
      </c>
    </row>
    <row r="80" spans="2:7">
      <c r="B80" s="79">
        <v>2.4</v>
      </c>
      <c r="C80" s="435" t="s">
        <v>59</v>
      </c>
      <c r="D80" s="10"/>
      <c r="E80" s="102"/>
      <c r="F80" s="293"/>
      <c r="G80" s="414"/>
    </row>
    <row r="81" spans="2:7" ht="65">
      <c r="B81" s="71"/>
      <c r="C81" s="93" t="s">
        <v>16</v>
      </c>
      <c r="D81" s="426"/>
      <c r="E81" s="426"/>
      <c r="F81" s="424"/>
      <c r="G81" s="426"/>
    </row>
    <row r="82" spans="2:7">
      <c r="B82" s="67"/>
      <c r="C82" s="412" t="s">
        <v>67</v>
      </c>
      <c r="D82" s="20" t="s">
        <v>7</v>
      </c>
      <c r="E82" s="411">
        <v>1</v>
      </c>
      <c r="F82" s="290"/>
      <c r="G82" s="526">
        <f>F82*E82</f>
        <v>0</v>
      </c>
    </row>
    <row r="83" spans="2:7">
      <c r="B83" s="79">
        <v>2.5</v>
      </c>
      <c r="C83" s="435" t="s">
        <v>18</v>
      </c>
      <c r="D83" s="434"/>
      <c r="E83" s="433"/>
      <c r="F83" s="432"/>
      <c r="G83" s="414"/>
    </row>
    <row r="84" spans="2:7" ht="68.400000000000006" customHeight="1">
      <c r="B84" s="71"/>
      <c r="C84" s="93" t="s">
        <v>19</v>
      </c>
      <c r="D84" s="11"/>
      <c r="E84" s="431"/>
      <c r="F84" s="424"/>
      <c r="G84" s="413"/>
    </row>
    <row r="85" spans="2:7">
      <c r="B85" s="67"/>
      <c r="C85" s="435" t="s">
        <v>8</v>
      </c>
      <c r="D85" s="20" t="s">
        <v>7</v>
      </c>
      <c r="E85" s="411">
        <v>1</v>
      </c>
      <c r="F85" s="290"/>
      <c r="G85" s="126">
        <f>F85*E85</f>
        <v>0</v>
      </c>
    </row>
    <row r="86" spans="2:7">
      <c r="B86" s="79">
        <v>3</v>
      </c>
      <c r="C86" s="553" t="s">
        <v>462</v>
      </c>
      <c r="D86" s="434"/>
      <c r="E86" s="486"/>
      <c r="F86" s="432"/>
      <c r="G86" s="408"/>
    </row>
    <row r="87" spans="2:7">
      <c r="B87" s="71">
        <v>3.1</v>
      </c>
      <c r="C87" s="551" t="s">
        <v>461</v>
      </c>
      <c r="D87" s="11"/>
      <c r="E87" s="485"/>
      <c r="F87" s="424"/>
      <c r="G87" s="291"/>
    </row>
    <row r="88" spans="2:7" ht="26">
      <c r="B88" s="71"/>
      <c r="C88" s="552" t="s">
        <v>460</v>
      </c>
      <c r="D88" s="11"/>
      <c r="E88" s="485"/>
      <c r="F88" s="424"/>
      <c r="G88" s="291"/>
    </row>
    <row r="89" spans="2:7">
      <c r="B89" s="71"/>
      <c r="C89" s="12" t="s">
        <v>8</v>
      </c>
      <c r="D89" s="11" t="s">
        <v>7</v>
      </c>
      <c r="E89" s="485">
        <v>1</v>
      </c>
      <c r="F89" s="424"/>
      <c r="G89" s="291">
        <f>F89*E89</f>
        <v>0</v>
      </c>
    </row>
    <row r="90" spans="2:7" ht="78">
      <c r="B90" s="71">
        <v>3.2</v>
      </c>
      <c r="C90" s="552" t="s">
        <v>459</v>
      </c>
      <c r="D90" s="11"/>
      <c r="E90" s="485"/>
      <c r="F90" s="424"/>
      <c r="G90" s="291"/>
    </row>
    <row r="91" spans="2:7">
      <c r="B91" s="71"/>
      <c r="C91" s="12" t="s">
        <v>8</v>
      </c>
      <c r="D91" s="11" t="s">
        <v>7</v>
      </c>
      <c r="E91" s="485">
        <v>1</v>
      </c>
      <c r="F91" s="424"/>
      <c r="G91" s="291">
        <f>F91*E91</f>
        <v>0</v>
      </c>
    </row>
    <row r="92" spans="2:7">
      <c r="B92" s="71"/>
      <c r="C92" s="551" t="s">
        <v>458</v>
      </c>
      <c r="D92" s="11"/>
      <c r="E92" s="485"/>
      <c r="F92" s="424"/>
      <c r="G92" s="291"/>
    </row>
    <row r="93" spans="2:7">
      <c r="B93" s="71"/>
      <c r="C93" s="551" t="s">
        <v>457</v>
      </c>
      <c r="D93" s="11"/>
      <c r="E93" s="485"/>
      <c r="F93" s="424"/>
      <c r="G93" s="291"/>
    </row>
    <row r="94" spans="2:7">
      <c r="B94" s="71"/>
      <c r="C94" s="12" t="s">
        <v>253</v>
      </c>
      <c r="D94" s="11" t="s">
        <v>9</v>
      </c>
      <c r="E94" s="485">
        <v>5</v>
      </c>
      <c r="F94" s="424"/>
      <c r="G94" s="291">
        <f>F94*E94</f>
        <v>0</v>
      </c>
    </row>
    <row r="95" spans="2:7" ht="14">
      <c r="B95" s="71"/>
      <c r="C95" s="551" t="s">
        <v>456</v>
      </c>
      <c r="D95" s="426"/>
      <c r="E95" s="426"/>
      <c r="F95" s="426"/>
      <c r="G95" s="13"/>
    </row>
    <row r="96" spans="2:7" ht="13.25" customHeight="1">
      <c r="B96" s="71"/>
      <c r="C96" s="12" t="s">
        <v>253</v>
      </c>
      <c r="D96" s="11" t="s">
        <v>9</v>
      </c>
      <c r="E96" s="485">
        <v>1</v>
      </c>
      <c r="F96" s="424"/>
      <c r="G96" s="291">
        <f>F96*E96</f>
        <v>0</v>
      </c>
    </row>
    <row r="97" spans="2:7" ht="66.650000000000006" customHeight="1">
      <c r="B97" s="71"/>
      <c r="C97" s="550" t="s">
        <v>455</v>
      </c>
      <c r="D97" s="11"/>
      <c r="E97" s="485"/>
      <c r="F97" s="424"/>
      <c r="G97" s="291"/>
    </row>
    <row r="98" spans="2:7">
      <c r="B98" s="67"/>
      <c r="C98" s="549" t="s">
        <v>454</v>
      </c>
      <c r="D98" s="20"/>
      <c r="E98" s="411"/>
      <c r="F98" s="290"/>
      <c r="G98" s="291"/>
    </row>
    <row r="99" spans="2:7" ht="19.75" customHeight="1">
      <c r="B99" s="246">
        <v>4</v>
      </c>
      <c r="C99" s="153" t="s">
        <v>66</v>
      </c>
      <c r="D99" s="153"/>
      <c r="E99" s="153"/>
      <c r="F99" s="153"/>
      <c r="G99" s="429"/>
    </row>
    <row r="100" spans="2:7" ht="70.25" customHeight="1">
      <c r="B100" s="79"/>
      <c r="C100" s="93" t="s">
        <v>747</v>
      </c>
      <c r="D100" s="413"/>
      <c r="E100" s="413"/>
      <c r="F100" s="413"/>
      <c r="G100" s="413"/>
    </row>
    <row r="101" spans="2:7" ht="70.75" customHeight="1">
      <c r="B101" s="71"/>
      <c r="C101" s="93" t="s">
        <v>747</v>
      </c>
      <c r="D101" s="413"/>
      <c r="E101" s="413"/>
      <c r="F101" s="413"/>
      <c r="G101" s="413"/>
    </row>
    <row r="102" spans="2:7" ht="19.75" customHeight="1">
      <c r="B102" s="71"/>
      <c r="C102" s="548" t="s">
        <v>453</v>
      </c>
      <c r="D102" s="413"/>
      <c r="E102" s="413"/>
      <c r="F102" s="413"/>
      <c r="G102" s="413"/>
    </row>
    <row r="103" spans="2:7" ht="28.75" customHeight="1">
      <c r="B103" s="71"/>
      <c r="C103" s="547" t="s">
        <v>452</v>
      </c>
      <c r="D103" s="413"/>
      <c r="E103" s="413"/>
      <c r="F103" s="413"/>
      <c r="G103" s="413"/>
    </row>
    <row r="104" spans="2:7" ht="17.399999999999999" customHeight="1">
      <c r="B104" s="71"/>
      <c r="C104" s="547" t="s">
        <v>451</v>
      </c>
      <c r="D104" s="413"/>
      <c r="E104" s="413"/>
      <c r="F104" s="413"/>
      <c r="G104" s="413"/>
    </row>
    <row r="105" spans="2:7" ht="17.399999999999999" customHeight="1">
      <c r="B105" s="71"/>
      <c r="C105" s="547" t="s">
        <v>450</v>
      </c>
      <c r="D105" s="413"/>
      <c r="E105" s="413"/>
      <c r="F105" s="413"/>
      <c r="G105" s="413"/>
    </row>
    <row r="106" spans="2:7" ht="19.75" customHeight="1">
      <c r="B106" s="71"/>
      <c r="C106" s="547" t="s">
        <v>449</v>
      </c>
      <c r="D106" s="413"/>
      <c r="E106" s="413"/>
      <c r="F106" s="413"/>
      <c r="G106" s="413"/>
    </row>
    <row r="107" spans="2:7" ht="16.25" customHeight="1">
      <c r="B107" s="71"/>
      <c r="C107" s="547" t="s">
        <v>448</v>
      </c>
      <c r="D107" s="413"/>
      <c r="E107" s="413"/>
      <c r="F107" s="413"/>
      <c r="G107" s="413"/>
    </row>
    <row r="108" spans="2:7" ht="27.65" customHeight="1">
      <c r="B108" s="71"/>
      <c r="C108" s="547" t="s">
        <v>447</v>
      </c>
      <c r="D108" s="413"/>
      <c r="E108" s="413"/>
      <c r="F108" s="413"/>
      <c r="G108" s="413"/>
    </row>
    <row r="109" spans="2:7" ht="22.25" customHeight="1">
      <c r="B109" s="71"/>
      <c r="C109" s="547" t="s">
        <v>446</v>
      </c>
      <c r="D109" s="413"/>
      <c r="E109" s="413"/>
      <c r="F109" s="413"/>
      <c r="G109" s="413"/>
    </row>
    <row r="110" spans="2:7" ht="27.65" customHeight="1">
      <c r="B110" s="71"/>
      <c r="C110" s="547" t="s">
        <v>445</v>
      </c>
      <c r="D110" s="413"/>
      <c r="E110" s="413"/>
      <c r="F110" s="413"/>
      <c r="G110" s="413"/>
    </row>
    <row r="111" spans="2:7" ht="42.65" customHeight="1">
      <c r="B111" s="71"/>
      <c r="C111" s="547" t="s">
        <v>444</v>
      </c>
      <c r="D111" s="413"/>
      <c r="E111" s="413"/>
      <c r="F111" s="413"/>
      <c r="G111" s="413"/>
    </row>
    <row r="112" spans="2:7">
      <c r="B112" s="67"/>
      <c r="C112" s="412" t="s">
        <v>67</v>
      </c>
      <c r="D112" s="20" t="s">
        <v>7</v>
      </c>
      <c r="E112" s="411">
        <v>1</v>
      </c>
      <c r="F112" s="424"/>
      <c r="G112" s="413">
        <f>F112*E112</f>
        <v>0</v>
      </c>
    </row>
    <row r="113" spans="2:7" ht="17.399999999999999" customHeight="1">
      <c r="B113" s="79">
        <v>4.0999999999999996</v>
      </c>
      <c r="C113" s="427" t="s">
        <v>75</v>
      </c>
      <c r="D113" s="9"/>
      <c r="E113" s="104"/>
      <c r="F113" s="293"/>
      <c r="G113" s="414"/>
    </row>
    <row r="114" spans="2:7" ht="30" customHeight="1">
      <c r="B114" s="71"/>
      <c r="C114" s="93" t="s">
        <v>294</v>
      </c>
      <c r="D114" s="426"/>
      <c r="E114" s="426"/>
      <c r="F114" s="426"/>
      <c r="G114" s="426"/>
    </row>
    <row r="115" spans="2:7">
      <c r="B115" s="67"/>
      <c r="C115" s="412" t="s">
        <v>67</v>
      </c>
      <c r="D115" s="20" t="s">
        <v>7</v>
      </c>
      <c r="E115" s="411">
        <v>1</v>
      </c>
      <c r="F115" s="290"/>
      <c r="G115" s="126">
        <f>F115*E115</f>
        <v>0</v>
      </c>
    </row>
    <row r="116" spans="2:7" ht="24" customHeight="1">
      <c r="B116" s="79">
        <v>5</v>
      </c>
      <c r="C116" s="520" t="s">
        <v>129</v>
      </c>
      <c r="D116" s="10"/>
      <c r="E116" s="10"/>
      <c r="F116" s="10"/>
      <c r="G116" s="10"/>
    </row>
    <row r="117" spans="2:7" ht="30" customHeight="1">
      <c r="B117" s="71"/>
      <c r="C117" s="519" t="s">
        <v>405</v>
      </c>
      <c r="D117" s="413"/>
      <c r="E117" s="413"/>
      <c r="F117" s="413"/>
      <c r="G117" s="413"/>
    </row>
    <row r="118" spans="2:7" ht="30" customHeight="1">
      <c r="B118" s="71"/>
      <c r="C118" s="519" t="s">
        <v>404</v>
      </c>
      <c r="D118" s="413"/>
      <c r="E118" s="413"/>
      <c r="F118" s="413"/>
      <c r="G118" s="413"/>
    </row>
    <row r="119" spans="2:7" ht="30" customHeight="1">
      <c r="B119" s="71"/>
      <c r="C119" s="519" t="s">
        <v>403</v>
      </c>
      <c r="D119" s="413"/>
      <c r="E119" s="413"/>
      <c r="F119" s="413"/>
      <c r="G119" s="413"/>
    </row>
    <row r="120" spans="2:7" ht="30" customHeight="1">
      <c r="B120" s="71"/>
      <c r="C120" s="519" t="s">
        <v>402</v>
      </c>
      <c r="D120" s="430"/>
      <c r="E120" s="430"/>
      <c r="F120" s="430"/>
      <c r="G120" s="430"/>
    </row>
    <row r="121" spans="2:7" ht="21" customHeight="1">
      <c r="B121" s="67"/>
      <c r="C121" s="412" t="s">
        <v>352</v>
      </c>
      <c r="D121" s="20" t="s">
        <v>9</v>
      </c>
      <c r="E121" s="411">
        <v>4</v>
      </c>
      <c r="F121" s="424"/>
      <c r="G121" s="126">
        <f>F121*E121</f>
        <v>0</v>
      </c>
    </row>
    <row r="122" spans="2:7" ht="18" customHeight="1">
      <c r="B122" s="121">
        <v>6</v>
      </c>
      <c r="C122" s="66" t="s">
        <v>71</v>
      </c>
      <c r="D122" s="66"/>
      <c r="E122" s="66"/>
      <c r="F122" s="66"/>
      <c r="G122" s="66"/>
    </row>
    <row r="123" spans="2:7" ht="18" customHeight="1">
      <c r="B123" s="121"/>
      <c r="C123" s="422" t="s">
        <v>5</v>
      </c>
      <c r="D123" s="417"/>
      <c r="E123" s="417"/>
      <c r="F123" s="417"/>
      <c r="G123" s="417"/>
    </row>
    <row r="124" spans="2:7" ht="125.4" customHeight="1">
      <c r="B124" s="121"/>
      <c r="C124" s="421" t="s">
        <v>292</v>
      </c>
      <c r="D124" s="62"/>
      <c r="E124" s="62"/>
      <c r="F124" s="62"/>
      <c r="G124" s="62"/>
    </row>
    <row r="125" spans="2:7" ht="59.4" customHeight="1">
      <c r="B125" s="121"/>
      <c r="C125" s="420" t="s">
        <v>291</v>
      </c>
      <c r="D125" s="419"/>
      <c r="E125" s="419"/>
      <c r="F125" s="419"/>
      <c r="G125" s="419"/>
    </row>
    <row r="126" spans="2:7" ht="18" customHeight="1">
      <c r="B126" s="79">
        <v>7.1</v>
      </c>
      <c r="C126" s="58" t="s">
        <v>401</v>
      </c>
      <c r="D126" s="417"/>
      <c r="E126" s="417"/>
      <c r="F126" s="417"/>
      <c r="G126" s="415"/>
    </row>
    <row r="127" spans="2:7" ht="39">
      <c r="B127" s="71"/>
      <c r="C127" s="62" t="s">
        <v>681</v>
      </c>
      <c r="D127" s="11"/>
      <c r="E127" s="11"/>
      <c r="F127" s="11"/>
      <c r="G127" s="413"/>
    </row>
    <row r="128" spans="2:7">
      <c r="B128" s="71"/>
      <c r="C128" s="62" t="s">
        <v>95</v>
      </c>
      <c r="D128" s="11"/>
      <c r="E128" s="11"/>
      <c r="F128" s="11"/>
      <c r="G128" s="413"/>
    </row>
    <row r="129" spans="2:7">
      <c r="B129" s="71"/>
      <c r="C129" s="62" t="s">
        <v>682</v>
      </c>
      <c r="D129" s="11"/>
      <c r="E129" s="11"/>
      <c r="F129" s="11"/>
      <c r="G129" s="413"/>
    </row>
    <row r="130" spans="2:7">
      <c r="B130" s="67"/>
      <c r="C130" s="518" t="s">
        <v>67</v>
      </c>
      <c r="D130" s="20" t="s">
        <v>7</v>
      </c>
      <c r="E130" s="411">
        <v>1</v>
      </c>
      <c r="F130" s="290"/>
      <c r="G130" s="126">
        <f>F130*E130</f>
        <v>0</v>
      </c>
    </row>
    <row r="131" spans="2:7">
      <c r="B131" s="79">
        <v>7.2</v>
      </c>
      <c r="C131" s="520" t="s">
        <v>443</v>
      </c>
      <c r="D131" s="75"/>
      <c r="E131" s="485"/>
      <c r="F131" s="424"/>
      <c r="G131" s="413"/>
    </row>
    <row r="132" spans="2:7" ht="52">
      <c r="B132" s="71"/>
      <c r="C132" s="545" t="s">
        <v>731</v>
      </c>
      <c r="D132" s="75"/>
      <c r="E132" s="485"/>
      <c r="F132" s="424"/>
      <c r="G132" s="413"/>
    </row>
    <row r="133" spans="2:7" ht="26">
      <c r="B133" s="71"/>
      <c r="C133" s="545" t="s">
        <v>442</v>
      </c>
      <c r="D133" s="75"/>
      <c r="E133" s="485"/>
      <c r="F133" s="424"/>
      <c r="G133" s="413"/>
    </row>
    <row r="134" spans="2:7">
      <c r="B134" s="71"/>
      <c r="C134" s="62" t="s">
        <v>95</v>
      </c>
      <c r="D134" s="75"/>
      <c r="E134" s="485"/>
      <c r="F134" s="424"/>
      <c r="G134" s="413"/>
    </row>
    <row r="135" spans="2:7">
      <c r="B135" s="71"/>
      <c r="C135" s="62" t="s">
        <v>682</v>
      </c>
      <c r="D135" s="75"/>
      <c r="E135" s="485"/>
      <c r="F135" s="424"/>
      <c r="G135" s="413"/>
    </row>
    <row r="136" spans="2:7">
      <c r="B136" s="67"/>
      <c r="C136" s="546" t="s">
        <v>67</v>
      </c>
      <c r="D136" s="20" t="s">
        <v>7</v>
      </c>
      <c r="E136" s="411">
        <v>1</v>
      </c>
      <c r="F136" s="290"/>
      <c r="G136" s="126">
        <f>F136*E136</f>
        <v>0</v>
      </c>
    </row>
    <row r="137" spans="2:7">
      <c r="B137" s="79">
        <v>7.3</v>
      </c>
      <c r="C137" s="101" t="s">
        <v>70</v>
      </c>
      <c r="D137" s="65"/>
      <c r="E137" s="102"/>
      <c r="F137" s="293"/>
      <c r="G137" s="414"/>
    </row>
    <row r="138" spans="2:7" ht="26">
      <c r="B138" s="71"/>
      <c r="C138" s="4" t="s">
        <v>250</v>
      </c>
      <c r="D138" s="65"/>
      <c r="E138" s="104"/>
      <c r="F138" s="292"/>
      <c r="G138" s="413"/>
    </row>
    <row r="139" spans="2:7" ht="26">
      <c r="B139" s="71"/>
      <c r="C139" s="4" t="s">
        <v>724</v>
      </c>
      <c r="D139" s="65"/>
      <c r="E139" s="104"/>
      <c r="F139" s="292"/>
      <c r="G139" s="413"/>
    </row>
    <row r="140" spans="2:7">
      <c r="B140" s="67"/>
      <c r="C140" s="412" t="s">
        <v>67</v>
      </c>
      <c r="D140" s="20" t="s">
        <v>7</v>
      </c>
      <c r="E140" s="411">
        <v>1</v>
      </c>
      <c r="F140" s="290"/>
      <c r="G140" s="126">
        <f>F140*E140</f>
        <v>0</v>
      </c>
    </row>
    <row r="141" spans="2:7">
      <c r="B141" s="79">
        <v>7.4</v>
      </c>
      <c r="C141" s="520" t="s">
        <v>441</v>
      </c>
      <c r="D141" s="11"/>
      <c r="E141" s="485"/>
      <c r="F141" s="424"/>
      <c r="G141" s="413"/>
    </row>
    <row r="142" spans="2:7" ht="39">
      <c r="B142" s="71"/>
      <c r="C142" s="545" t="s">
        <v>730</v>
      </c>
      <c r="D142" s="11"/>
      <c r="E142" s="485"/>
      <c r="F142" s="424"/>
      <c r="G142" s="413"/>
    </row>
    <row r="143" spans="2:7">
      <c r="B143" s="71"/>
      <c r="C143" s="62" t="s">
        <v>95</v>
      </c>
      <c r="D143" s="11"/>
      <c r="E143" s="485"/>
      <c r="F143" s="424"/>
      <c r="G143" s="413"/>
    </row>
    <row r="144" spans="2:7">
      <c r="B144" s="71"/>
      <c r="C144" s="62" t="s">
        <v>682</v>
      </c>
      <c r="D144" s="11"/>
      <c r="E144" s="485"/>
      <c r="F144" s="424"/>
      <c r="G144" s="413"/>
    </row>
    <row r="145" spans="2:7">
      <c r="B145" s="67"/>
      <c r="C145" s="412" t="s">
        <v>67</v>
      </c>
      <c r="D145" s="20" t="s">
        <v>7</v>
      </c>
      <c r="E145" s="411">
        <v>1</v>
      </c>
      <c r="F145" s="290"/>
      <c r="G145" s="126">
        <f>F145*E145</f>
        <v>0</v>
      </c>
    </row>
    <row r="146" spans="2:7" ht="23.4" customHeight="1">
      <c r="B146" s="71">
        <v>8</v>
      </c>
      <c r="C146" s="69" t="s">
        <v>72</v>
      </c>
      <c r="D146" s="69"/>
      <c r="E146" s="69"/>
      <c r="F146" s="69"/>
      <c r="G146" s="69"/>
    </row>
    <row r="147" spans="2:7" ht="84">
      <c r="B147" s="71"/>
      <c r="C147" s="95" t="s">
        <v>289</v>
      </c>
      <c r="D147" s="96"/>
      <c r="E147" s="97"/>
      <c r="F147" s="139"/>
      <c r="G147" s="139"/>
    </row>
    <row r="148" spans="2:7" ht="14">
      <c r="B148" s="71"/>
      <c r="C148" s="95"/>
      <c r="D148" s="96"/>
      <c r="E148" s="97"/>
      <c r="F148" s="139"/>
      <c r="G148" s="139"/>
    </row>
    <row r="149" spans="2:7" ht="14">
      <c r="B149" s="71" t="s">
        <v>440</v>
      </c>
      <c r="C149" s="95" t="s">
        <v>115</v>
      </c>
      <c r="D149" s="96"/>
      <c r="E149" s="97"/>
      <c r="F149" s="139"/>
      <c r="G149" s="139"/>
    </row>
    <row r="150" spans="2:7" ht="56">
      <c r="B150" s="71" t="s">
        <v>110</v>
      </c>
      <c r="C150" s="95" t="s">
        <v>114</v>
      </c>
      <c r="D150" s="96" t="s">
        <v>106</v>
      </c>
      <c r="E150" s="299">
        <v>1</v>
      </c>
      <c r="F150" s="139"/>
      <c r="G150" s="289">
        <f>F150*E150</f>
        <v>0</v>
      </c>
    </row>
    <row r="151" spans="2:7" ht="14.5">
      <c r="B151" s="71"/>
      <c r="C151" s="95"/>
      <c r="D151" s="96"/>
      <c r="E151" s="299"/>
      <c r="F151" s="139"/>
      <c r="G151" s="139"/>
    </row>
    <row r="152" spans="2:7" ht="56">
      <c r="B152" s="71" t="s">
        <v>439</v>
      </c>
      <c r="C152" s="95" t="s">
        <v>113</v>
      </c>
      <c r="D152" s="96"/>
      <c r="E152" s="299"/>
      <c r="F152" s="139"/>
      <c r="G152" s="139"/>
    </row>
    <row r="153" spans="2:7">
      <c r="B153" s="71"/>
      <c r="C153" s="95" t="s">
        <v>109</v>
      </c>
      <c r="D153" s="96" t="s">
        <v>9</v>
      </c>
      <c r="E153" s="299">
        <v>13</v>
      </c>
      <c r="F153" s="139"/>
      <c r="G153" s="289">
        <f>F153*E153</f>
        <v>0</v>
      </c>
    </row>
    <row r="154" spans="2:7" ht="14.5">
      <c r="B154" s="71"/>
      <c r="C154" s="95"/>
      <c r="D154" s="96"/>
      <c r="E154" s="299"/>
      <c r="F154" s="139"/>
      <c r="G154" s="139"/>
    </row>
    <row r="155" spans="2:7" ht="70">
      <c r="B155" s="71" t="s">
        <v>438</v>
      </c>
      <c r="C155" s="95" t="s">
        <v>112</v>
      </c>
      <c r="D155" s="96"/>
      <c r="E155" s="299"/>
      <c r="F155" s="139"/>
      <c r="G155" s="139"/>
    </row>
    <row r="156" spans="2:7">
      <c r="B156" s="71"/>
      <c r="C156" s="95" t="s">
        <v>109</v>
      </c>
      <c r="D156" s="96" t="s">
        <v>9</v>
      </c>
      <c r="E156" s="299">
        <v>2</v>
      </c>
      <c r="F156" s="139"/>
      <c r="G156" s="289">
        <f>F156*E156</f>
        <v>0</v>
      </c>
    </row>
    <row r="157" spans="2:7" ht="14.5">
      <c r="B157" s="71"/>
      <c r="C157" s="95"/>
      <c r="D157" s="96"/>
      <c r="E157" s="299"/>
      <c r="F157" s="139"/>
      <c r="G157" s="139"/>
    </row>
    <row r="158" spans="2:7" ht="56">
      <c r="B158" s="71" t="s">
        <v>437</v>
      </c>
      <c r="C158" s="95" t="s">
        <v>111</v>
      </c>
      <c r="D158" s="96" t="s">
        <v>110</v>
      </c>
      <c r="E158" s="299"/>
      <c r="F158" s="139"/>
      <c r="G158" s="139"/>
    </row>
    <row r="159" spans="2:7">
      <c r="B159" s="71" t="s">
        <v>110</v>
      </c>
      <c r="C159" s="95" t="s">
        <v>109</v>
      </c>
      <c r="D159" s="96" t="s">
        <v>9</v>
      </c>
      <c r="E159" s="299">
        <v>3</v>
      </c>
      <c r="F159" s="139"/>
      <c r="G159" s="289">
        <f>F159*E159</f>
        <v>0</v>
      </c>
    </row>
    <row r="160" spans="2:7">
      <c r="B160" s="71"/>
      <c r="C160" s="98"/>
      <c r="D160" s="97"/>
      <c r="E160" s="409"/>
      <c r="F160" s="139"/>
      <c r="G160" s="139"/>
    </row>
    <row r="161" spans="2:7" ht="14.5">
      <c r="B161" s="71" t="s">
        <v>436</v>
      </c>
      <c r="C161" s="99" t="s">
        <v>108</v>
      </c>
      <c r="D161" s="96"/>
      <c r="E161" s="299"/>
      <c r="F161" s="303"/>
      <c r="G161" s="302"/>
    </row>
    <row r="162" spans="2:7" ht="28">
      <c r="B162" s="71"/>
      <c r="C162" s="100" t="s">
        <v>107</v>
      </c>
      <c r="D162" s="96"/>
      <c r="E162" s="299"/>
      <c r="F162" s="303"/>
      <c r="G162" s="302"/>
    </row>
    <row r="163" spans="2:7">
      <c r="B163" s="71"/>
      <c r="C163" s="95" t="s">
        <v>121</v>
      </c>
      <c r="D163" s="96" t="s">
        <v>106</v>
      </c>
      <c r="E163" s="299">
        <v>1</v>
      </c>
      <c r="F163" s="303"/>
      <c r="G163" s="289">
        <f>F163*E163</f>
        <v>0</v>
      </c>
    </row>
    <row r="164" spans="2:7">
      <c r="B164" s="71" t="s">
        <v>435</v>
      </c>
      <c r="C164" s="101" t="s">
        <v>123</v>
      </c>
      <c r="D164" s="10"/>
      <c r="E164" s="102"/>
      <c r="F164" s="293"/>
      <c r="G164" s="408"/>
    </row>
    <row r="165" spans="2:7">
      <c r="B165" s="71"/>
      <c r="C165" s="103" t="s">
        <v>124</v>
      </c>
      <c r="D165" s="9"/>
      <c r="E165" s="104"/>
      <c r="F165" s="292"/>
      <c r="G165" s="291"/>
    </row>
    <row r="166" spans="2:7">
      <c r="B166" s="71"/>
      <c r="C166" s="105" t="s">
        <v>10</v>
      </c>
      <c r="D166" s="20" t="s">
        <v>9</v>
      </c>
      <c r="E166" s="106">
        <v>1</v>
      </c>
      <c r="F166" s="290"/>
      <c r="G166" s="289">
        <f>F166*E166</f>
        <v>0</v>
      </c>
    </row>
    <row r="167" spans="2:7">
      <c r="B167" s="71"/>
      <c r="C167" s="103" t="s">
        <v>125</v>
      </c>
      <c r="D167" s="9"/>
      <c r="E167" s="104"/>
      <c r="F167" s="292"/>
      <c r="G167" s="291"/>
    </row>
    <row r="168" spans="2:7">
      <c r="B168" s="71"/>
      <c r="C168" s="105" t="s">
        <v>10</v>
      </c>
      <c r="D168" s="20" t="s">
        <v>9</v>
      </c>
      <c r="E168" s="106">
        <v>2</v>
      </c>
      <c r="F168" s="290"/>
      <c r="G168" s="289">
        <f>F168*E168</f>
        <v>0</v>
      </c>
    </row>
    <row r="169" spans="2:7">
      <c r="B169" s="71" t="s">
        <v>434</v>
      </c>
      <c r="C169" s="58" t="s">
        <v>105</v>
      </c>
      <c r="D169" s="9"/>
      <c r="E169" s="117"/>
      <c r="F169" s="293"/>
      <c r="G169" s="291"/>
    </row>
    <row r="170" spans="2:7" ht="26">
      <c r="B170" s="71"/>
      <c r="C170" s="93" t="s">
        <v>433</v>
      </c>
      <c r="D170" s="9"/>
      <c r="E170" s="117"/>
      <c r="F170" s="292"/>
      <c r="G170" s="291"/>
    </row>
    <row r="171" spans="2:7">
      <c r="B171" s="71"/>
      <c r="C171" s="105" t="s">
        <v>10</v>
      </c>
      <c r="D171" s="20" t="s">
        <v>9</v>
      </c>
      <c r="E171" s="106">
        <v>1</v>
      </c>
      <c r="F171" s="290"/>
      <c r="G171" s="289">
        <f>F171*E171</f>
        <v>0</v>
      </c>
    </row>
    <row r="172" spans="2:7">
      <c r="B172" s="79">
        <v>9</v>
      </c>
      <c r="C172" s="58" t="s">
        <v>98</v>
      </c>
      <c r="D172" s="59"/>
      <c r="E172" s="117"/>
      <c r="F172" s="292"/>
      <c r="G172" s="291"/>
    </row>
    <row r="173" spans="2:7">
      <c r="B173" s="71"/>
      <c r="C173" s="4" t="s">
        <v>99</v>
      </c>
      <c r="D173" s="59"/>
      <c r="E173" s="117"/>
      <c r="F173" s="292"/>
      <c r="G173" s="291"/>
    </row>
    <row r="174" spans="2:7" ht="39">
      <c r="B174" s="71"/>
      <c r="C174" s="4" t="s">
        <v>60</v>
      </c>
      <c r="D174" s="59"/>
      <c r="E174" s="117"/>
      <c r="F174" s="292"/>
      <c r="G174" s="291"/>
    </row>
    <row r="175" spans="2:7" ht="26">
      <c r="B175" s="71"/>
      <c r="C175" s="4" t="s">
        <v>68</v>
      </c>
      <c r="D175" s="59"/>
      <c r="E175" s="117"/>
      <c r="F175" s="292"/>
      <c r="G175" s="291"/>
    </row>
    <row r="176" spans="2:7">
      <c r="B176" s="71"/>
      <c r="C176" s="4" t="s">
        <v>100</v>
      </c>
      <c r="D176" s="59"/>
      <c r="E176" s="117"/>
      <c r="F176" s="292"/>
      <c r="G176" s="291"/>
    </row>
    <row r="177" spans="2:7">
      <c r="B177" s="67"/>
      <c r="C177" s="18" t="s">
        <v>8</v>
      </c>
      <c r="D177" s="20" t="s">
        <v>7</v>
      </c>
      <c r="E177" s="26">
        <v>1</v>
      </c>
      <c r="F177" s="290"/>
      <c r="G177" s="289">
        <f>F177*E177</f>
        <v>0</v>
      </c>
    </row>
    <row r="178" spans="2:7">
      <c r="B178" s="79">
        <v>10</v>
      </c>
      <c r="C178" s="58" t="s">
        <v>101</v>
      </c>
      <c r="D178" s="59"/>
      <c r="E178" s="117"/>
      <c r="F178" s="292"/>
      <c r="G178" s="291"/>
    </row>
    <row r="179" spans="2:7" ht="52">
      <c r="B179" s="71"/>
      <c r="C179" s="4" t="s">
        <v>102</v>
      </c>
      <c r="D179" s="59"/>
      <c r="E179" s="117"/>
      <c r="F179" s="292"/>
      <c r="G179" s="291"/>
    </row>
    <row r="180" spans="2:7" ht="39">
      <c r="B180" s="71"/>
      <c r="C180" s="4" t="s">
        <v>60</v>
      </c>
      <c r="D180" s="59"/>
      <c r="E180" s="117"/>
      <c r="F180" s="292"/>
      <c r="G180" s="291"/>
    </row>
    <row r="181" spans="2:7">
      <c r="B181" s="71"/>
      <c r="C181" s="4" t="s">
        <v>103</v>
      </c>
      <c r="D181" s="59"/>
      <c r="E181" s="117"/>
      <c r="F181" s="292"/>
      <c r="G181" s="291"/>
    </row>
    <row r="182" spans="2:7">
      <c r="B182" s="67"/>
      <c r="C182" s="105" t="s">
        <v>10</v>
      </c>
      <c r="D182" s="20" t="s">
        <v>9</v>
      </c>
      <c r="E182" s="26">
        <v>15</v>
      </c>
      <c r="F182" s="290"/>
      <c r="G182" s="289">
        <f>F182*E182</f>
        <v>0</v>
      </c>
    </row>
    <row r="183" spans="2:7" ht="18" thickBot="1">
      <c r="B183" s="143"/>
      <c r="C183" s="860" t="s">
        <v>432</v>
      </c>
      <c r="D183" s="796"/>
      <c r="E183" s="796"/>
      <c r="F183" s="873"/>
      <c r="G183" s="544">
        <f>SUM(G48:G182)</f>
        <v>0</v>
      </c>
    </row>
    <row r="184" spans="2:7" s="22" customFormat="1" ht="24.65" customHeight="1">
      <c r="B184" s="161"/>
      <c r="C184" s="162" t="s">
        <v>168</v>
      </c>
      <c r="D184" s="163"/>
      <c r="F184" s="154"/>
      <c r="G184" s="542"/>
    </row>
    <row r="185" spans="2:7">
      <c r="B185" s="166">
        <v>1.1000000000000001</v>
      </c>
      <c r="C185" s="167" t="s">
        <v>169</v>
      </c>
      <c r="D185" s="168"/>
      <c r="E185" s="169"/>
      <c r="F185" s="404"/>
      <c r="G185" s="273"/>
    </row>
    <row r="186" spans="2:7" ht="143">
      <c r="B186" s="172"/>
      <c r="C186" s="173" t="s">
        <v>241</v>
      </c>
      <c r="D186" s="174"/>
      <c r="E186" s="175"/>
      <c r="F186" s="274"/>
      <c r="G186" s="273"/>
    </row>
    <row r="187" spans="2:7">
      <c r="B187" s="177"/>
      <c r="C187" s="178" t="s">
        <v>171</v>
      </c>
      <c r="D187" s="179" t="s">
        <v>132</v>
      </c>
      <c r="E187" s="180">
        <v>1</v>
      </c>
      <c r="F187" s="274"/>
      <c r="G187" s="257">
        <f>F187*E187</f>
        <v>0</v>
      </c>
    </row>
    <row r="188" spans="2:7" ht="21" customHeight="1">
      <c r="B188" s="181"/>
      <c r="C188" s="182" t="s">
        <v>172</v>
      </c>
      <c r="D188" s="183"/>
      <c r="E188" s="184"/>
      <c r="F188" s="402"/>
      <c r="G188" s="401"/>
    </row>
    <row r="189" spans="2:7" ht="192.65" customHeight="1">
      <c r="B189" s="187"/>
      <c r="C189" s="188" t="s">
        <v>173</v>
      </c>
      <c r="D189" s="174"/>
      <c r="E189" s="175"/>
      <c r="F189" s="274"/>
      <c r="G189" s="397"/>
    </row>
    <row r="190" spans="2:7">
      <c r="B190" s="166">
        <v>2.1</v>
      </c>
      <c r="C190" s="167" t="s">
        <v>174</v>
      </c>
      <c r="D190" s="168"/>
      <c r="E190" s="191"/>
      <c r="F190" s="404"/>
      <c r="G190" s="398"/>
    </row>
    <row r="191" spans="2:7" ht="91">
      <c r="B191" s="187"/>
      <c r="C191" s="194" t="s">
        <v>175</v>
      </c>
      <c r="D191" s="174"/>
      <c r="E191" s="195"/>
      <c r="F191" s="274"/>
      <c r="G191" s="397"/>
    </row>
    <row r="192" spans="2:7" ht="17.399999999999999" customHeight="1">
      <c r="B192" s="196"/>
      <c r="C192" s="197" t="s">
        <v>176</v>
      </c>
      <c r="D192" s="198" t="s">
        <v>7</v>
      </c>
      <c r="E192" s="198">
        <v>1</v>
      </c>
      <c r="F192" s="272"/>
      <c r="G192" s="257">
        <f>F192*E192</f>
        <v>0</v>
      </c>
    </row>
    <row r="193" spans="2:7">
      <c r="B193" s="201"/>
      <c r="C193" s="202" t="s">
        <v>177</v>
      </c>
      <c r="D193" s="183"/>
      <c r="E193" s="184"/>
      <c r="F193" s="402"/>
      <c r="G193" s="401"/>
    </row>
    <row r="194" spans="2:7" ht="409.5">
      <c r="B194" s="187"/>
      <c r="C194" s="194" t="s">
        <v>178</v>
      </c>
      <c r="D194" s="174"/>
      <c r="E194" s="195"/>
      <c r="F194" s="274"/>
      <c r="G194" s="397"/>
    </row>
    <row r="195" spans="2:7">
      <c r="B195" s="166">
        <v>3.1</v>
      </c>
      <c r="C195" s="203" t="s">
        <v>179</v>
      </c>
      <c r="D195" s="168"/>
      <c r="E195" s="191"/>
      <c r="F195" s="404"/>
      <c r="G195" s="398"/>
    </row>
    <row r="196" spans="2:7" ht="229.25" customHeight="1">
      <c r="B196" s="187"/>
      <c r="C196" s="188" t="s">
        <v>180</v>
      </c>
      <c r="D196" s="174"/>
      <c r="E196" s="195"/>
      <c r="F196" s="274"/>
      <c r="G196" s="397"/>
    </row>
    <row r="197" spans="2:7" ht="18.5">
      <c r="B197" s="196"/>
      <c r="C197" s="204" t="s">
        <v>181</v>
      </c>
      <c r="D197" s="205" t="s">
        <v>182</v>
      </c>
      <c r="E197" s="206">
        <v>5</v>
      </c>
      <c r="F197" s="261"/>
      <c r="G197" s="257">
        <f>F197*E197</f>
        <v>0</v>
      </c>
    </row>
    <row r="198" spans="2:7">
      <c r="B198" s="207">
        <v>3.2</v>
      </c>
      <c r="C198" s="203" t="s">
        <v>183</v>
      </c>
      <c r="D198" s="174"/>
      <c r="E198" s="195"/>
      <c r="F198" s="274"/>
      <c r="G198" s="398"/>
    </row>
    <row r="199" spans="2:7" ht="78">
      <c r="B199" s="187"/>
      <c r="C199" s="208" t="s">
        <v>184</v>
      </c>
      <c r="D199" s="174"/>
      <c r="E199" s="195"/>
      <c r="F199" s="274"/>
      <c r="G199" s="397"/>
    </row>
    <row r="200" spans="2:7" ht="16.25" customHeight="1">
      <c r="B200" s="196"/>
      <c r="C200" s="204" t="s">
        <v>181</v>
      </c>
      <c r="D200" s="205" t="s">
        <v>182</v>
      </c>
      <c r="E200" s="206">
        <v>3</v>
      </c>
      <c r="F200" s="261"/>
      <c r="G200" s="257">
        <f>F200*E200</f>
        <v>0</v>
      </c>
    </row>
    <row r="201" spans="2:7">
      <c r="B201" s="181"/>
      <c r="C201" s="182" t="s">
        <v>185</v>
      </c>
      <c r="D201" s="183"/>
      <c r="E201" s="184"/>
      <c r="F201" s="402"/>
      <c r="G201" s="401"/>
    </row>
    <row r="202" spans="2:7" ht="14">
      <c r="B202" s="209"/>
      <c r="C202" s="210" t="s">
        <v>186</v>
      </c>
      <c r="D202" s="174"/>
      <c r="E202" s="174"/>
      <c r="F202" s="400"/>
      <c r="G202" s="400"/>
    </row>
    <row r="203" spans="2:7" ht="351">
      <c r="B203" s="211"/>
      <c r="C203" s="212" t="s">
        <v>748</v>
      </c>
      <c r="D203" s="213"/>
      <c r="E203" s="213"/>
      <c r="F203" s="399"/>
      <c r="G203" s="399"/>
    </row>
    <row r="204" spans="2:7">
      <c r="B204" s="207">
        <v>4.0999999999999996</v>
      </c>
      <c r="C204" s="215" t="s">
        <v>187</v>
      </c>
      <c r="D204" s="174"/>
      <c r="E204" s="195"/>
      <c r="F204" s="274"/>
      <c r="G204" s="403"/>
    </row>
    <row r="205" spans="2:7" ht="39">
      <c r="B205" s="187"/>
      <c r="C205" s="103" t="s">
        <v>188</v>
      </c>
      <c r="D205" s="174"/>
      <c r="E205" s="195"/>
      <c r="F205" s="274"/>
      <c r="G205" s="397"/>
    </row>
    <row r="206" spans="2:7" ht="16.25" customHeight="1">
      <c r="B206" s="196"/>
      <c r="C206" s="216" t="s">
        <v>189</v>
      </c>
      <c r="D206" s="217" t="s">
        <v>182</v>
      </c>
      <c r="E206" s="218">
        <v>3</v>
      </c>
      <c r="F206" s="262"/>
      <c r="G206" s="257">
        <f>F206*E206</f>
        <v>0</v>
      </c>
    </row>
    <row r="207" spans="2:7">
      <c r="B207" s="207">
        <v>4.2</v>
      </c>
      <c r="C207" s="220" t="s">
        <v>190</v>
      </c>
      <c r="D207" s="174"/>
      <c r="E207" s="195"/>
      <c r="F207" s="274"/>
      <c r="G207" s="398"/>
    </row>
    <row r="208" spans="2:7" ht="39">
      <c r="B208" s="187"/>
      <c r="C208" s="194" t="s">
        <v>191</v>
      </c>
      <c r="D208" s="174"/>
      <c r="E208" s="195"/>
      <c r="F208" s="274"/>
      <c r="G208" s="397"/>
    </row>
    <row r="209" spans="1:11" ht="18" customHeight="1">
      <c r="B209" s="196"/>
      <c r="C209" s="1" t="s">
        <v>189</v>
      </c>
      <c r="D209" s="221" t="s">
        <v>182</v>
      </c>
      <c r="E209" s="218">
        <v>1</v>
      </c>
      <c r="F209" s="261"/>
      <c r="G209" s="257">
        <f>F209*E209</f>
        <v>0</v>
      </c>
    </row>
    <row r="210" spans="1:11">
      <c r="B210" s="207">
        <v>4.3</v>
      </c>
      <c r="C210" s="220" t="s">
        <v>192</v>
      </c>
      <c r="D210" s="174"/>
      <c r="E210" s="195"/>
      <c r="F210" s="274"/>
      <c r="G210" s="398"/>
    </row>
    <row r="211" spans="1:11" ht="195">
      <c r="B211" s="187"/>
      <c r="C211" s="222" t="s">
        <v>193</v>
      </c>
      <c r="D211" s="174"/>
      <c r="E211" s="195"/>
      <c r="F211" s="274"/>
      <c r="G211" s="397"/>
    </row>
    <row r="212" spans="1:11" ht="18.5">
      <c r="B212" s="196"/>
      <c r="C212" s="204" t="s">
        <v>194</v>
      </c>
      <c r="D212" s="223" t="s">
        <v>182</v>
      </c>
      <c r="E212" s="206">
        <v>5</v>
      </c>
      <c r="F212" s="261"/>
      <c r="G212" s="257">
        <f>F212*E212</f>
        <v>0</v>
      </c>
    </row>
    <row r="213" spans="1:11">
      <c r="B213" s="207">
        <v>4.4000000000000004</v>
      </c>
      <c r="C213" s="220" t="s">
        <v>195</v>
      </c>
      <c r="D213" s="174"/>
      <c r="E213" s="195"/>
      <c r="F213" s="274"/>
      <c r="G213" s="403"/>
    </row>
    <row r="214" spans="1:11" ht="138" customHeight="1">
      <c r="B214" s="187"/>
      <c r="C214" s="222" t="s">
        <v>196</v>
      </c>
      <c r="D214" s="174"/>
      <c r="E214" s="195"/>
      <c r="F214" s="274"/>
      <c r="G214" s="397"/>
    </row>
    <row r="215" spans="1:11" ht="18.5">
      <c r="B215" s="196"/>
      <c r="C215" s="224" t="s">
        <v>197</v>
      </c>
      <c r="D215" s="218" t="s">
        <v>198</v>
      </c>
      <c r="E215" s="218">
        <v>2</v>
      </c>
      <c r="F215" s="261"/>
      <c r="G215" s="257">
        <f>F215*E215</f>
        <v>0</v>
      </c>
    </row>
    <row r="216" spans="1:11" ht="19.25" customHeight="1">
      <c r="B216" s="181"/>
      <c r="C216" s="182" t="s">
        <v>199</v>
      </c>
      <c r="D216" s="183"/>
      <c r="E216" s="184"/>
      <c r="F216" s="402"/>
      <c r="G216" s="401"/>
    </row>
    <row r="217" spans="1:11" ht="14">
      <c r="B217" s="209"/>
      <c r="C217" s="210" t="s">
        <v>186</v>
      </c>
      <c r="D217" s="174"/>
      <c r="E217" s="174"/>
      <c r="F217" s="400"/>
      <c r="G217" s="400"/>
    </row>
    <row r="218" spans="1:11" ht="346.25" customHeight="1">
      <c r="B218" s="211"/>
      <c r="C218" s="212" t="s">
        <v>743</v>
      </c>
      <c r="D218" s="213"/>
      <c r="E218" s="213"/>
      <c r="F218" s="399"/>
      <c r="G218" s="399"/>
    </row>
    <row r="219" spans="1:11">
      <c r="B219" s="207">
        <v>5.0999999999999996</v>
      </c>
      <c r="C219" s="220" t="s">
        <v>200</v>
      </c>
      <c r="D219" s="174"/>
      <c r="E219" s="195"/>
      <c r="F219" s="274"/>
      <c r="G219" s="398"/>
    </row>
    <row r="220" spans="1:11" ht="143">
      <c r="B220" s="187"/>
      <c r="C220" s="194" t="s">
        <v>201</v>
      </c>
      <c r="D220" s="174"/>
      <c r="E220" s="225"/>
      <c r="F220" s="274"/>
      <c r="G220" s="397"/>
    </row>
    <row r="221" spans="1:11" ht="18.5">
      <c r="B221" s="196"/>
      <c r="C221" s="226" t="s">
        <v>202</v>
      </c>
      <c r="D221" s="205" t="s">
        <v>182</v>
      </c>
      <c r="E221" s="206">
        <v>12</v>
      </c>
      <c r="F221" s="262"/>
      <c r="G221" s="257">
        <f>F221*E221</f>
        <v>0</v>
      </c>
    </row>
    <row r="222" spans="1:11">
      <c r="B222" s="181"/>
      <c r="C222" s="227" t="s">
        <v>203</v>
      </c>
      <c r="D222" s="228"/>
      <c r="E222" s="229"/>
      <c r="F222" s="396"/>
      <c r="G222" s="395"/>
    </row>
    <row r="223" spans="1:11" ht="18" customHeight="1">
      <c r="A223"/>
      <c r="B223" s="500">
        <v>6.1</v>
      </c>
      <c r="C223" s="233" t="s">
        <v>431</v>
      </c>
      <c r="D223" s="541" t="s">
        <v>7</v>
      </c>
      <c r="E223" s="540">
        <v>1</v>
      </c>
      <c r="F223" s="539"/>
      <c r="G223" s="257">
        <f>F223*E223</f>
        <v>0</v>
      </c>
      <c r="H223"/>
      <c r="I223"/>
      <c r="J223"/>
      <c r="K223"/>
    </row>
    <row r="224" spans="1:11" ht="18" customHeight="1">
      <c r="A224" s="392"/>
      <c r="B224" s="500">
        <v>6.2</v>
      </c>
      <c r="C224" s="233" t="s">
        <v>280</v>
      </c>
      <c r="D224" s="234" t="s">
        <v>7</v>
      </c>
      <c r="E224" s="235">
        <v>1</v>
      </c>
      <c r="F224" s="538"/>
      <c r="G224" s="257">
        <f>F224*E224</f>
        <v>0</v>
      </c>
      <c r="H224" s="392"/>
      <c r="I224" s="392"/>
      <c r="J224" s="392"/>
      <c r="K224" s="392"/>
    </row>
    <row r="225" spans="2:7" ht="15">
      <c r="B225" s="856" t="s">
        <v>238</v>
      </c>
      <c r="C225" s="856"/>
      <c r="D225" s="856"/>
      <c r="E225" s="856"/>
      <c r="F225" s="856"/>
      <c r="G225" s="256">
        <f>SUM(G184:G224)</f>
        <v>0</v>
      </c>
    </row>
    <row r="226" spans="2:7" s="38" customFormat="1" ht="15">
      <c r="B226" s="48"/>
      <c r="C226" s="49" t="s">
        <v>130</v>
      </c>
      <c r="D226" s="50"/>
      <c r="E226" s="51"/>
      <c r="F226" s="52"/>
      <c r="G226" s="114"/>
    </row>
    <row r="227" spans="2:7" ht="24.65" customHeight="1">
      <c r="B227" s="63"/>
      <c r="C227" s="69" t="s">
        <v>133</v>
      </c>
      <c r="D227" s="127"/>
      <c r="E227" s="128"/>
      <c r="F227" s="255"/>
      <c r="G227" s="254"/>
    </row>
    <row r="228" spans="2:7" ht="28">
      <c r="B228" s="77">
        <v>1</v>
      </c>
      <c r="C228" s="146" t="s">
        <v>430</v>
      </c>
      <c r="D228" s="122"/>
      <c r="E228" s="122"/>
      <c r="F228" s="251"/>
      <c r="G228" s="251"/>
    </row>
    <row r="229" spans="2:7" ht="162" customHeight="1">
      <c r="B229" s="72"/>
      <c r="C229" s="134" t="s">
        <v>235</v>
      </c>
      <c r="D229" s="135"/>
      <c r="E229" s="136"/>
      <c r="F229" s="252"/>
      <c r="G229" s="252"/>
    </row>
    <row r="230" spans="2:7" ht="30" customHeight="1">
      <c r="B230" s="121"/>
      <c r="C230" s="137" t="s">
        <v>234</v>
      </c>
      <c r="D230" s="138"/>
      <c r="E230" s="139"/>
      <c r="F230" s="252"/>
      <c r="G230" s="252"/>
    </row>
    <row r="231" spans="2:7">
      <c r="B231" s="72"/>
      <c r="C231" s="147" t="s">
        <v>137</v>
      </c>
      <c r="D231" s="138" t="s">
        <v>138</v>
      </c>
      <c r="E231" s="139">
        <v>161</v>
      </c>
      <c r="F231" s="248"/>
      <c r="G231" s="247">
        <f>F231*E231</f>
        <v>0</v>
      </c>
    </row>
    <row r="232" spans="2:7" ht="21" customHeight="1">
      <c r="B232" s="246">
        <v>2</v>
      </c>
      <c r="C232" s="69" t="s">
        <v>143</v>
      </c>
      <c r="D232" s="69"/>
      <c r="E232" s="69"/>
      <c r="F232" s="109"/>
      <c r="G232" s="109"/>
    </row>
    <row r="233" spans="2:7" ht="17.399999999999999" customHeight="1">
      <c r="B233" s="780" t="s">
        <v>429</v>
      </c>
      <c r="C233" s="146" t="s">
        <v>428</v>
      </c>
      <c r="D233" s="135"/>
      <c r="E233" s="136"/>
      <c r="F233" s="110"/>
      <c r="G233" s="110"/>
    </row>
    <row r="234" spans="2:7" ht="26.4" customHeight="1">
      <c r="B234" s="781"/>
      <c r="C234" s="134" t="s">
        <v>427</v>
      </c>
      <c r="D234" s="135"/>
      <c r="E234" s="136"/>
      <c r="F234" s="110"/>
      <c r="G234" s="110"/>
    </row>
    <row r="235" spans="2:7" ht="70.5">
      <c r="B235" s="781"/>
      <c r="C235" s="134" t="s">
        <v>426</v>
      </c>
      <c r="D235" s="135"/>
      <c r="E235" s="136"/>
      <c r="F235" s="110"/>
      <c r="G235" s="110"/>
    </row>
    <row r="236" spans="2:7" ht="14">
      <c r="B236" s="781"/>
      <c r="C236" s="147" t="s">
        <v>147</v>
      </c>
      <c r="D236" s="148" t="s">
        <v>9</v>
      </c>
      <c r="E236" s="139">
        <v>16</v>
      </c>
      <c r="F236" s="110"/>
      <c r="G236" s="110">
        <f>F236*E236</f>
        <v>0</v>
      </c>
    </row>
    <row r="237" spans="2:7" ht="14">
      <c r="B237" s="781"/>
      <c r="C237" s="134" t="s">
        <v>425</v>
      </c>
      <c r="D237" s="135"/>
      <c r="E237" s="136"/>
      <c r="F237" s="110"/>
      <c r="G237" s="110"/>
    </row>
    <row r="238" spans="2:7" ht="70.5">
      <c r="B238" s="781"/>
      <c r="C238" s="134" t="s">
        <v>424</v>
      </c>
      <c r="D238" s="135"/>
      <c r="E238" s="136"/>
      <c r="F238" s="110"/>
      <c r="G238" s="110"/>
    </row>
    <row r="239" spans="2:7" ht="14">
      <c r="B239" s="781"/>
      <c r="C239" s="147" t="s">
        <v>147</v>
      </c>
      <c r="D239" s="148" t="s">
        <v>9</v>
      </c>
      <c r="E239" s="139">
        <v>5</v>
      </c>
      <c r="F239" s="110"/>
      <c r="G239" s="110">
        <f>F239*E239</f>
        <v>0</v>
      </c>
    </row>
    <row r="240" spans="2:7" ht="14">
      <c r="B240" s="781"/>
      <c r="C240" s="134" t="s">
        <v>423</v>
      </c>
      <c r="D240" s="135"/>
      <c r="E240" s="136"/>
      <c r="F240" s="110"/>
      <c r="G240" s="110"/>
    </row>
    <row r="241" spans="2:7" ht="84.5">
      <c r="B241" s="781"/>
      <c r="C241" s="134" t="s">
        <v>422</v>
      </c>
      <c r="D241" s="135"/>
      <c r="E241" s="136"/>
      <c r="F241" s="110"/>
      <c r="G241" s="110"/>
    </row>
    <row r="242" spans="2:7" ht="14">
      <c r="B242" s="781"/>
      <c r="C242" s="147" t="s">
        <v>147</v>
      </c>
      <c r="D242" s="148" t="s">
        <v>9</v>
      </c>
      <c r="E242" s="139">
        <v>7</v>
      </c>
      <c r="F242" s="110"/>
      <c r="G242" s="110">
        <f>F242*E242</f>
        <v>0</v>
      </c>
    </row>
    <row r="243" spans="2:7" ht="14">
      <c r="B243" s="781"/>
      <c r="C243" s="146" t="s">
        <v>421</v>
      </c>
      <c r="D243" s="135"/>
      <c r="E243" s="136"/>
      <c r="F243" s="110"/>
      <c r="G243" s="110"/>
    </row>
    <row r="244" spans="2:7" ht="84">
      <c r="B244" s="781"/>
      <c r="C244" s="134" t="s">
        <v>420</v>
      </c>
      <c r="D244" s="148"/>
      <c r="E244" s="139"/>
      <c r="F244" s="110"/>
      <c r="G244" s="110"/>
    </row>
    <row r="245" spans="2:7" ht="14">
      <c r="B245" s="781"/>
      <c r="C245" s="149" t="s">
        <v>163</v>
      </c>
      <c r="D245" s="135"/>
      <c r="E245" s="136"/>
      <c r="F245" s="110"/>
      <c r="G245" s="110"/>
    </row>
    <row r="246" spans="2:7" ht="14">
      <c r="B246" s="781"/>
      <c r="C246" s="139" t="s">
        <v>164</v>
      </c>
      <c r="D246" s="148" t="s">
        <v>142</v>
      </c>
      <c r="E246" s="139">
        <v>187</v>
      </c>
      <c r="F246" s="110"/>
      <c r="G246" s="110">
        <f>F246*E246</f>
        <v>0</v>
      </c>
    </row>
    <row r="247" spans="2:7" ht="28">
      <c r="B247" s="781"/>
      <c r="C247" s="134" t="s">
        <v>419</v>
      </c>
      <c r="D247" s="148"/>
      <c r="E247" s="139"/>
      <c r="F247" s="110"/>
      <c r="G247" s="110"/>
    </row>
    <row r="248" spans="2:7" ht="14">
      <c r="B248" s="781"/>
      <c r="C248" s="149" t="s">
        <v>163</v>
      </c>
      <c r="D248" s="135"/>
      <c r="E248" s="136"/>
      <c r="F248" s="110"/>
      <c r="G248" s="110"/>
    </row>
    <row r="249" spans="2:7" ht="14">
      <c r="B249" s="782"/>
      <c r="C249" s="150" t="s">
        <v>164</v>
      </c>
      <c r="D249" s="148" t="s">
        <v>142</v>
      </c>
      <c r="E249" s="139">
        <v>187</v>
      </c>
      <c r="F249" s="110"/>
      <c r="G249" s="110">
        <f>F249*E249</f>
        <v>0</v>
      </c>
    </row>
    <row r="250" spans="2:7" ht="14">
      <c r="B250" s="780" t="s">
        <v>310</v>
      </c>
      <c r="C250" s="146" t="s">
        <v>418</v>
      </c>
      <c r="D250" s="135"/>
      <c r="E250" s="136"/>
      <c r="F250" s="110"/>
      <c r="G250" s="110"/>
    </row>
    <row r="251" spans="2:7" ht="42">
      <c r="B251" s="781"/>
      <c r="C251" s="134" t="s">
        <v>417</v>
      </c>
      <c r="D251" s="148"/>
      <c r="E251" s="139"/>
      <c r="F251" s="110"/>
      <c r="G251" s="110"/>
    </row>
    <row r="252" spans="2:7" ht="14">
      <c r="B252" s="781"/>
      <c r="C252" s="149" t="s">
        <v>215</v>
      </c>
      <c r="D252" s="135"/>
      <c r="E252" s="136"/>
      <c r="F252" s="110"/>
      <c r="G252" s="110"/>
    </row>
    <row r="253" spans="2:7" ht="14">
      <c r="B253" s="781"/>
      <c r="C253" s="139" t="s">
        <v>416</v>
      </c>
      <c r="D253" s="148" t="s">
        <v>9</v>
      </c>
      <c r="E253" s="139">
        <v>16</v>
      </c>
      <c r="F253" s="110"/>
      <c r="G253" s="110">
        <f>F253*E253</f>
        <v>0</v>
      </c>
    </row>
    <row r="254" spans="2:7" ht="14">
      <c r="B254" s="781"/>
      <c r="C254" s="139" t="s">
        <v>415</v>
      </c>
      <c r="D254" s="148" t="s">
        <v>9</v>
      </c>
      <c r="E254" s="139">
        <v>5</v>
      </c>
      <c r="F254" s="110"/>
      <c r="G254" s="110">
        <f>F254*E254</f>
        <v>0</v>
      </c>
    </row>
    <row r="255" spans="2:7" ht="14">
      <c r="B255" s="782"/>
      <c r="C255" s="139" t="s">
        <v>414</v>
      </c>
      <c r="D255" s="148" t="s">
        <v>9</v>
      </c>
      <c r="E255" s="139">
        <v>7</v>
      </c>
      <c r="F255" s="110"/>
      <c r="G255" s="110">
        <f>F255*E255</f>
        <v>0</v>
      </c>
    </row>
    <row r="256" spans="2:7" ht="17.5">
      <c r="B256" s="860" t="s">
        <v>413</v>
      </c>
      <c r="C256" s="796"/>
      <c r="D256" s="796"/>
      <c r="E256" s="796"/>
      <c r="F256" s="797"/>
      <c r="G256" s="494">
        <f>SUM(G227:G255)</f>
        <v>0</v>
      </c>
    </row>
  </sheetData>
  <mergeCells count="45">
    <mergeCell ref="B8:F8"/>
    <mergeCell ref="B9:D10"/>
    <mergeCell ref="B11:D11"/>
    <mergeCell ref="B6:C6"/>
    <mergeCell ref="D6:G6"/>
    <mergeCell ref="B7:C7"/>
    <mergeCell ref="D7:G7"/>
    <mergeCell ref="F11:F12"/>
    <mergeCell ref="G11:G12"/>
    <mergeCell ref="B12:D12"/>
    <mergeCell ref="B1:G1"/>
    <mergeCell ref="B2:G2"/>
    <mergeCell ref="B3:G3"/>
    <mergeCell ref="B4:G4"/>
    <mergeCell ref="B5:C5"/>
    <mergeCell ref="D5:G5"/>
    <mergeCell ref="B13:G13"/>
    <mergeCell ref="B14:G14"/>
    <mergeCell ref="B22:G22"/>
    <mergeCell ref="C23:E23"/>
    <mergeCell ref="F23:G23"/>
    <mergeCell ref="D15:G15"/>
    <mergeCell ref="D16:G16"/>
    <mergeCell ref="D17:G17"/>
    <mergeCell ref="D18:G18"/>
    <mergeCell ref="D19:G19"/>
    <mergeCell ref="D20:G20"/>
    <mergeCell ref="B31:G31"/>
    <mergeCell ref="B27:E27"/>
    <mergeCell ref="F27:G27"/>
    <mergeCell ref="B28:E28"/>
    <mergeCell ref="F28:G28"/>
    <mergeCell ref="B29:E29"/>
    <mergeCell ref="F29:G29"/>
    <mergeCell ref="C24:E24"/>
    <mergeCell ref="F24:G24"/>
    <mergeCell ref="C25:E25"/>
    <mergeCell ref="F25:G25"/>
    <mergeCell ref="C26:E26"/>
    <mergeCell ref="F26:G26"/>
    <mergeCell ref="B225:F225"/>
    <mergeCell ref="B233:B249"/>
    <mergeCell ref="B250:B255"/>
    <mergeCell ref="B256:F256"/>
    <mergeCell ref="C183:F183"/>
  </mergeCells>
  <printOptions horizontalCentered="1"/>
  <pageMargins left="0.23622047244094491" right="0.23622047244094491" top="0.23622047244094491" bottom="0.23622047244094491" header="0.19685039370078741" footer="0.43307086614173229"/>
  <pageSetup paperSize="9" scale="81" fitToHeight="0" orientation="portrait" horizontalDpi="4294967292" verticalDpi="300" r:id="rId1"/>
  <headerFooter alignWithMargins="0">
    <oddFooter>Page &amp;P</oddFooter>
  </headerFooter>
  <rowBreaks count="3" manualBreakCount="3">
    <brk id="29" min="1" max="6" man="1"/>
    <brk id="46" min="1" max="6" man="1"/>
    <brk id="67"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19</vt:i4>
      </vt:variant>
    </vt:vector>
  </HeadingPairs>
  <TitlesOfParts>
    <vt:vector size="30" baseType="lpstr">
      <vt:lpstr>2a DPGF ACC STR EVLP Recap </vt:lpstr>
      <vt:lpstr>2a1</vt:lpstr>
      <vt:lpstr>2a2</vt:lpstr>
      <vt:lpstr>2a3</vt:lpstr>
      <vt:lpstr>2a4</vt:lpstr>
      <vt:lpstr>2a5</vt:lpstr>
      <vt:lpstr>2a6 TF TO</vt:lpstr>
      <vt:lpstr>2a7</vt:lpstr>
      <vt:lpstr>2a8</vt:lpstr>
      <vt:lpstr>2a9</vt:lpstr>
      <vt:lpstr>2a10</vt:lpstr>
      <vt:lpstr>'2a10'!_Toc159921158</vt:lpstr>
      <vt:lpstr>'2a2'!_Toc159921158</vt:lpstr>
      <vt:lpstr>'2a3'!_Toc159921158</vt:lpstr>
      <vt:lpstr>'2a4'!_Toc159921158</vt:lpstr>
      <vt:lpstr>'2a5'!_Toc159921158</vt:lpstr>
      <vt:lpstr>'2a6 TF TO'!_Toc159921158</vt:lpstr>
      <vt:lpstr>'2a8'!_Toc159921158</vt:lpstr>
      <vt:lpstr>'2a9'!_Toc159921158</vt:lpstr>
      <vt:lpstr>'2a DPGF ACC STR EVLP Recap '!Zone_d_impression</vt:lpstr>
      <vt:lpstr>'2a1'!Zone_d_impression</vt:lpstr>
      <vt:lpstr>'2a10'!Zone_d_impression</vt:lpstr>
      <vt:lpstr>'2a2'!Zone_d_impression</vt:lpstr>
      <vt:lpstr>'2a3'!Zone_d_impression</vt:lpstr>
      <vt:lpstr>'2a4'!Zone_d_impression</vt:lpstr>
      <vt:lpstr>'2a5'!Zone_d_impression</vt:lpstr>
      <vt:lpstr>'2a6 TF TO'!Zone_d_impression</vt:lpstr>
      <vt:lpstr>'2a7'!Zone_d_impression</vt:lpstr>
      <vt:lpstr>'2a8'!Zone_d_impression</vt:lpstr>
      <vt:lpstr>'2a9'!Zone_d_impression</vt:lpstr>
    </vt:vector>
  </TitlesOfParts>
  <Company>ARCHITECTE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Packard Bell NEC</dc:creator>
  <cp:lastModifiedBy>chilove.celestin</cp:lastModifiedBy>
  <cp:lastPrinted>2024-08-27T11:27:35Z</cp:lastPrinted>
  <dcterms:created xsi:type="dcterms:W3CDTF">1999-07-03T09:23:50Z</dcterms:created>
  <dcterms:modified xsi:type="dcterms:W3CDTF">2025-02-14T19:19:40Z</dcterms:modified>
</cp:coreProperties>
</file>