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8_{785B0272-74B9-49EC-B514-239132955C4A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BR" sheetId="8" r:id="rId1"/>
    <sheet name="2 BARRIERES" sheetId="2" r:id="rId2"/>
    <sheet name="2 PORTES" sheetId="15" r:id="rId3"/>
    <sheet name="6 gros équipements" sheetId="6" state="hidden" r:id="rId4"/>
    <sheet name="Feuil1" sheetId="7" state="hidden" r:id="rId5"/>
  </sheets>
  <definedNames>
    <definedName name="on">Feuil1!$F$12:$F$15</definedName>
    <definedName name="taille">#REF!</definedName>
    <definedName name="_xlnm.Print_Area" localSheetId="1">'2 BARRIERES'!$A$1:$H$67</definedName>
    <definedName name="_xlnm.Print_Area" localSheetId="2">'2 PORTES'!$A$1:$H$121</definedName>
    <definedName name="_xlnm.Print_Area" localSheetId="3">'6 gros équipements'!$A$1:$M$42</definedName>
    <definedName name="_xlnm.Print_Area" localSheetId="0">BR!$A$1:$C$47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15" l="1"/>
  <c r="H19" i="2"/>
  <c r="B41" i="8" l="1"/>
  <c r="C99" i="15"/>
  <c r="G68" i="15"/>
  <c r="F68" i="15"/>
  <c r="B3" i="15"/>
  <c r="C51" i="2"/>
  <c r="G19" i="2"/>
  <c r="F19" i="2"/>
  <c r="B3" i="2"/>
</calcChain>
</file>

<file path=xl/sharedStrings.xml><?xml version="1.0" encoding="utf-8"?>
<sst xmlns="http://schemas.openxmlformats.org/spreadsheetml/2006/main" count="625" uniqueCount="228">
  <si>
    <t>monobrosse</t>
  </si>
  <si>
    <t>balayeuses</t>
  </si>
  <si>
    <t>mini-autolaveuses</t>
  </si>
  <si>
    <t>aspirateurs poussière et à eau</t>
  </si>
  <si>
    <t xml:space="preserve">aspirateurs poussière </t>
  </si>
  <si>
    <t>aspirateur dorsal</t>
  </si>
  <si>
    <t>autolaveuse à batterie</t>
  </si>
  <si>
    <t>autolaveuse à câble</t>
  </si>
  <si>
    <t>laveuse pour sol antidérapant</t>
  </si>
  <si>
    <t>nettoyeur haute-pression électrique</t>
  </si>
  <si>
    <t>nettoyeur haute-pression thermique</t>
  </si>
  <si>
    <t>entretien des sols textiles: injecteur extracteur</t>
  </si>
  <si>
    <t>entretien des sols textiles: injecteur brosseur extracteur</t>
  </si>
  <si>
    <t>nettoyeur vapeur</t>
  </si>
  <si>
    <t>chariots compact</t>
  </si>
  <si>
    <t>chariots de lavage</t>
  </si>
  <si>
    <t>mini-chariots</t>
  </si>
  <si>
    <t>Démarches d'ordre social et environnemental</t>
  </si>
  <si>
    <t>Principales démarches d'ordre social pratiquées par le candidat (à lister sans renvoyer à un mémoire technique)</t>
  </si>
  <si>
    <t>Principales démarches d'ordre environnemental pratiquées par le candidat (à lister sans renvoyer à un mémoire technique)</t>
  </si>
  <si>
    <t>Nombre de références pouvant être proposées</t>
  </si>
  <si>
    <t>Prix de la référence la moins élevée en €HT</t>
  </si>
  <si>
    <t>Prix de la référence la plus élevée en €HT</t>
  </si>
  <si>
    <t>Taux de remise consenti en %</t>
  </si>
  <si>
    <t>Prêt possible de matériels pour des tests</t>
  </si>
  <si>
    <t>Formation pour les utilisateurs</t>
  </si>
  <si>
    <t>Durée de la garantie proposée</t>
  </si>
  <si>
    <t>sèches mains à air pulsé</t>
  </si>
  <si>
    <t>sèches mains automatique</t>
  </si>
  <si>
    <t>Marques proposées</t>
  </si>
  <si>
    <t xml:space="preserve">location possible </t>
  </si>
  <si>
    <t>Université du Maine 
Service Achats
avenue Olivier Messiaen
72085 LE MANS cedex 9</t>
  </si>
  <si>
    <t>BORDEREAU DES PRIX et DE REPONSE</t>
  </si>
  <si>
    <t xml:space="preserve">Les candidats rempliront le présent document: 
- impérativement de manière informatisée
- sans ajout de lignes ou de colonnes. </t>
  </si>
  <si>
    <t>oui</t>
  </si>
  <si>
    <t>non</t>
  </si>
  <si>
    <t>Date</t>
  </si>
  <si>
    <t>Cachet et signature</t>
  </si>
  <si>
    <t>Entreprise :</t>
  </si>
  <si>
    <t>NOM de la SOCIETE</t>
  </si>
  <si>
    <t>ADRESSE</t>
  </si>
  <si>
    <t xml:space="preserve">Téléphone </t>
  </si>
  <si>
    <t>Taille de l'entreprise</t>
  </si>
  <si>
    <t>Autre(s) élement(s)</t>
  </si>
  <si>
    <t>2025 006
ACCORD-CADRE POUR LA MAINTENANCE DES ASCENSEURS MONTE CHARGES PORTES ET BARRIERES AUTOMATIQUES 
BORDEREAU DE REPONSE</t>
  </si>
  <si>
    <t>Démarche de développement durable</t>
  </si>
  <si>
    <t>Mesures en faveur de la protection de l’environnement dans le cadre de votre activité (charte environnementale, gestion des impressions, % de matériaux recyclé utilisé, …), en lien avec l'objet du marché</t>
  </si>
  <si>
    <t>Organisation de la structure</t>
  </si>
  <si>
    <t>Quelles sont les formations, les habilitations et les qualifications des intervenants (CACES, travail en hauteur, électrique, etc) ?</t>
  </si>
  <si>
    <t>Organisation de la maintenance</t>
  </si>
  <si>
    <t xml:space="preserve">Quelle est votre méthodologie d’intervention pour la réalisation des prestations préventives et correctives </t>
  </si>
  <si>
    <t>Quelle est votre méthodologie pour la mise en place et le suivi du livret de maintenance destiné à assurer la traçabilité des prestations et son historique ?</t>
  </si>
  <si>
    <t>Nombre moyen d'appareils par agent</t>
  </si>
  <si>
    <t>Délais</t>
  </si>
  <si>
    <t>Désignation</t>
  </si>
  <si>
    <t>Exigences de la personne publique</t>
  </si>
  <si>
    <t>Propositions et observations du candidat</t>
  </si>
  <si>
    <t>Délais de remise en service</t>
  </si>
  <si>
    <t>Durée visite</t>
  </si>
  <si>
    <t>Demande d’intervention sur période d'ouverture (lundi au vendredi de 8h à 18h)</t>
  </si>
  <si>
    <t>Demande d’intervention hors période d'ouverture</t>
  </si>
  <si>
    <t>LOT 2</t>
  </si>
  <si>
    <t>Intervention pour un équipement bloqué en position ouverte ou fermée</t>
  </si>
  <si>
    <t>Mauvais fonctionnement mettant en jeu la sécurité des usagers ou des biens</t>
  </si>
  <si>
    <t>Fonctionnement aléatoire</t>
  </si>
  <si>
    <t>2h à partir de la demande d’intervention</t>
  </si>
  <si>
    <t xml:space="preserve">1h à partir de la demande d’intervention </t>
  </si>
  <si>
    <t>4h pour toute demande d’intervention entre 8h et 15h</t>
  </si>
  <si>
    <t>Intervention de dépannage (intervention ne nécessitant pas le remplacement de pièces)</t>
  </si>
  <si>
    <t>Intervention de réparation nécessitant le remplacement de petites pièces</t>
  </si>
  <si>
    <t>Intervention de réparation nécessitant le remplacement de grosses pièces</t>
  </si>
  <si>
    <t>2 heures à compter de l’arrivée sur site</t>
  </si>
  <si>
    <t>3 jours</t>
  </si>
  <si>
    <t>1 mois</t>
  </si>
  <si>
    <t>Service</t>
  </si>
  <si>
    <t>Lieu</t>
  </si>
  <si>
    <t>DUREE DE LA VISITE 
EN MINUTES PAR ASCENSEUR</t>
  </si>
  <si>
    <t>Sciences</t>
  </si>
  <si>
    <t>ENSIM</t>
  </si>
  <si>
    <t>Services centraux</t>
  </si>
  <si>
    <t>Droit</t>
  </si>
  <si>
    <t>Gide</t>
  </si>
  <si>
    <t>SUAPS</t>
  </si>
  <si>
    <t>EVE</t>
  </si>
  <si>
    <t>Direction des affaires techniques et immobilieres</t>
  </si>
  <si>
    <t>IUT du Mans</t>
  </si>
  <si>
    <t>-</t>
  </si>
  <si>
    <t>MAIN D ŒUVRE</t>
  </si>
  <si>
    <t>Maintenance curative</t>
  </si>
  <si>
    <t>Coût horaire d'une intervention
en €HT par heure</t>
  </si>
  <si>
    <t>Prix en €ht CFA</t>
  </si>
  <si>
    <t>tous fusibles</t>
  </si>
  <si>
    <t>Pièces</t>
  </si>
  <si>
    <t>Type</t>
  </si>
  <si>
    <t>PIECES</t>
  </si>
  <si>
    <t>Facturation</t>
  </si>
  <si>
    <t>N° identification</t>
  </si>
  <si>
    <t xml:space="preserve">PRIX D'UNE VISITE €HT
(maintenance préventive, hors pièces) 
par barrière </t>
  </si>
  <si>
    <t xml:space="preserve">PRIX ANNUEL €HT
(maintenance préventive, hors pièces) 
par barrière </t>
  </si>
  <si>
    <t>MAINTENANCE PREVENTIVE : visites périodiques comprenant les pièces pour un usage courant</t>
  </si>
  <si>
    <t>Parking Physique/chimie entrée</t>
  </si>
  <si>
    <t>Barrière</t>
  </si>
  <si>
    <t>Parking Physique/chimie accueil</t>
  </si>
  <si>
    <t>Bornes automatiques</t>
  </si>
  <si>
    <t>Parking admin. Sciences Entrée</t>
  </si>
  <si>
    <t>Parking admin. Sciences Sortie</t>
  </si>
  <si>
    <t>Lettres</t>
  </si>
  <si>
    <t>Parking Lettres Entrée</t>
  </si>
  <si>
    <t>Parking Lettres Sortie</t>
  </si>
  <si>
    <t>Maison de l'Université</t>
  </si>
  <si>
    <t>Parking MU</t>
  </si>
  <si>
    <t>Parking Droit</t>
  </si>
  <si>
    <t>Parking SUAPS</t>
  </si>
  <si>
    <t>INSPE</t>
  </si>
  <si>
    <t>Parking INSPE</t>
  </si>
  <si>
    <t>Administration IUT</t>
  </si>
  <si>
    <t>Parking Administration</t>
  </si>
  <si>
    <t>MAINTENANCE CURATIVE : pièces et main d'œuvre hors utilisation courante</t>
  </si>
  <si>
    <t>Eléments de guidage</t>
  </si>
  <si>
    <t>articulations</t>
  </si>
  <si>
    <t>rails</t>
  </si>
  <si>
    <t>galets</t>
  </si>
  <si>
    <t>charnières</t>
  </si>
  <si>
    <t>pivots</t>
  </si>
  <si>
    <t>fixations</t>
  </si>
  <si>
    <t>éléments de transmission et de mouvement</t>
  </si>
  <si>
    <t>réducteurs motorisés</t>
  </si>
  <si>
    <t xml:space="preserve">pompes </t>
  </si>
  <si>
    <t>compresseurs</t>
  </si>
  <si>
    <t>chaînes</t>
  </si>
  <si>
    <t>câbles</t>
  </si>
  <si>
    <t>courroies</t>
  </si>
  <si>
    <t>fin de courses</t>
  </si>
  <si>
    <t>organes de commande</t>
  </si>
  <si>
    <t>organes de sécurité des personnes</t>
  </si>
  <si>
    <t>limiteur d'efforts</t>
  </si>
  <si>
    <t>dispositif  de commande</t>
  </si>
  <si>
    <t xml:space="preserve">équilibrage </t>
  </si>
  <si>
    <t>contreproides</t>
  </si>
  <si>
    <t>ressorts</t>
  </si>
  <si>
    <t>débrayage manuel</t>
  </si>
  <si>
    <t>signalisation</t>
  </si>
  <si>
    <t>visualisation</t>
  </si>
  <si>
    <t>marquage au sol</t>
  </si>
  <si>
    <t>propreté de l'équipement</t>
  </si>
  <si>
    <t>Total</t>
  </si>
  <si>
    <t xml:space="preserve">Délai d’intervention mettant en jeu la sécurité des biens et des personnes ( risque de chute de lisse,  accès impossible pour els secours ..) 
</t>
  </si>
  <si>
    <t>1 heure</t>
  </si>
  <si>
    <t>INTERVENTION</t>
  </si>
  <si>
    <t>Frais de déplacement</t>
  </si>
  <si>
    <t>SITE DU MANS</t>
  </si>
  <si>
    <t>SITE DE LAVAL</t>
  </si>
  <si>
    <t>en €Ht</t>
  </si>
  <si>
    <t>Coût horaire d'une intervention</t>
  </si>
  <si>
    <t>du lundi au vendredi</t>
  </si>
  <si>
    <t>horaire de jour</t>
  </si>
  <si>
    <t>site du Mans</t>
  </si>
  <si>
    <t>amplitude:</t>
  </si>
  <si>
    <t>Site de Laval</t>
  </si>
  <si>
    <t>horaire de nuit</t>
  </si>
  <si>
    <t>samedis, dimanches et jours feriés</t>
  </si>
  <si>
    <t xml:space="preserve">Sciences </t>
  </si>
  <si>
    <t xml:space="preserve">Administration Sciences </t>
  </si>
  <si>
    <t xml:space="preserve">Porte automatique </t>
  </si>
  <si>
    <t>Record</t>
  </si>
  <si>
    <t>Bâtiment IRA - Maths sas int</t>
  </si>
  <si>
    <t>Bâtiment IRA - Maths sas ext</t>
  </si>
  <si>
    <t>Institut Claude Chappe entrée principale</t>
  </si>
  <si>
    <t>Institut Claude Chappe entrée arrière</t>
  </si>
  <si>
    <t>Rideau métallique</t>
  </si>
  <si>
    <t xml:space="preserve">Bâtiment sciences naturelles sas int </t>
  </si>
  <si>
    <t xml:space="preserve">Bâtiment sciences naturelles sas ext </t>
  </si>
  <si>
    <t>Batiment STAPS</t>
  </si>
  <si>
    <t>Bâtiment Physique Chime accueil int</t>
  </si>
  <si>
    <t>Bâtiment Physique Chime accueil ext</t>
  </si>
  <si>
    <t>Bâtiment Physique Chime sas int</t>
  </si>
  <si>
    <t>Bâtiment Physique Chime sas ext</t>
  </si>
  <si>
    <t>Enseignement Lettres  Entrée admin sas int</t>
  </si>
  <si>
    <t>Enseignement Lettres  Entrée admin sas ext</t>
  </si>
  <si>
    <t>Enseignement Lettres  Entrée MSH sas int</t>
  </si>
  <si>
    <t>Enseignement Lettres  Entrée MSH sas ext</t>
  </si>
  <si>
    <t>Amphithéâtre Mersenne entrée admin côté Mersenne</t>
  </si>
  <si>
    <t>Amphithéâtre Mersenne entrée admin côté Estournelles</t>
  </si>
  <si>
    <t>Amphithéâtre Mersenne entrée renaissance côté Mersenne</t>
  </si>
  <si>
    <t>Amphithéâtre Mersenne entrée Renaissance côté Estournelles</t>
  </si>
  <si>
    <t>MSH sas int côté Véron</t>
  </si>
  <si>
    <t>MSH sas int côté Parking</t>
  </si>
  <si>
    <t>MSH sas ext côté Véron</t>
  </si>
  <si>
    <t>MSH sas ext côté parking</t>
  </si>
  <si>
    <t xml:space="preserve">Amphithéâtre Veron </t>
  </si>
  <si>
    <t>Administration Lettres - Sas int</t>
  </si>
  <si>
    <t>Administration Lettres - Sas ext</t>
  </si>
  <si>
    <t xml:space="preserve">ETN@ </t>
  </si>
  <si>
    <t>CIEL - Sas int</t>
  </si>
  <si>
    <t>CIEL - Sas ext</t>
  </si>
  <si>
    <t>Maion de l'Université - côté  parking</t>
  </si>
  <si>
    <t>Maion de l'Université - Sas int</t>
  </si>
  <si>
    <t>Maion de l'Université - Sas ext</t>
  </si>
  <si>
    <t>SUIO - Entrée côté Bulle</t>
  </si>
  <si>
    <t>SUIO - Entrée Côté ETNA</t>
  </si>
  <si>
    <t>SUIO - Entrée côté MU</t>
  </si>
  <si>
    <t>Themis</t>
  </si>
  <si>
    <t>BU - Sas int côté Themis</t>
  </si>
  <si>
    <t>Portis</t>
  </si>
  <si>
    <t>BU - Sas ext côté Themis</t>
  </si>
  <si>
    <t>BU - Sas int côté UFR ST</t>
  </si>
  <si>
    <t>BU - Sas ext côté Côté UFR ST</t>
  </si>
  <si>
    <t>BU - Entrée PMR</t>
  </si>
  <si>
    <t>?</t>
  </si>
  <si>
    <t>INSPE Laval</t>
  </si>
  <si>
    <t>INSPE Droit SAS entrée int</t>
  </si>
  <si>
    <t>INSPE Droit SAS entrée ext</t>
  </si>
  <si>
    <t>Technocampus</t>
  </si>
  <si>
    <t>Halle Vibro accoustique</t>
  </si>
  <si>
    <t xml:space="preserve">IUT Le Mans </t>
  </si>
  <si>
    <t xml:space="preserve">IUT Administration </t>
  </si>
  <si>
    <t xml:space="preserve">IUT Laval </t>
  </si>
  <si>
    <t xml:space="preserve">CERIUM </t>
  </si>
  <si>
    <t xml:space="preserve">Bâtiment informatique </t>
  </si>
  <si>
    <t xml:space="preserve">porte automatqiue </t>
  </si>
  <si>
    <t xml:space="preserve">Bâtiment administration </t>
  </si>
  <si>
    <t xml:space="preserve">porte automatique </t>
  </si>
  <si>
    <t>CARACTERISTIQUES DES APPAREILS</t>
  </si>
  <si>
    <t>Tablier</t>
  </si>
  <si>
    <t xml:space="preserve">Délai d'intervention en cas de porte d'accès bloquée ouverte ou bloquée fermée </t>
  </si>
  <si>
    <t>2 heures</t>
  </si>
  <si>
    <t xml:space="preserve">Quels sont les moyens humains mis à disposition pour cette prestation ?  Combien de techniciens sont dédiés à cette prestation ? 
(Organigramme, encadrement et coordination des intervenants) </t>
  </si>
  <si>
    <t xml:space="preserve">Durée en minutes de la visite de maintenance (= durée totale des BPU) - NE PAS COMPLETER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</si>
</sst>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-F400]h:mm:ss\ AM/PM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0"/>
      <name val="Verdana"/>
      <family val="2"/>
    </font>
    <font>
      <sz val="10"/>
      <color theme="1"/>
      <name val="Verdana"/>
      <family val="2"/>
    </font>
    <font>
      <b/>
      <sz val="10"/>
      <color theme="2" tint="-9.9978637043366805E-2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  <font>
      <sz val="10"/>
      <name val="Verdana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indexed="10"/>
      <name val="Verdana"/>
      <family val="2"/>
    </font>
    <font>
      <b/>
      <sz val="11"/>
      <color indexed="18"/>
      <name val="Verdana"/>
      <family val="2"/>
    </font>
    <font>
      <sz val="10"/>
      <name val="Arial"/>
      <family val="2"/>
    </font>
    <font>
      <b/>
      <sz val="11"/>
      <name val="Verdana"/>
      <family val="2"/>
    </font>
    <font>
      <sz val="11"/>
      <color theme="0"/>
      <name val="Verdana"/>
      <family val="2"/>
    </font>
    <font>
      <b/>
      <sz val="14"/>
      <color indexed="10"/>
      <name val="Verdana"/>
      <family val="2"/>
    </font>
    <font>
      <sz val="10"/>
      <color theme="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422D"/>
        <bgColor theme="5"/>
      </patternFill>
    </fill>
    <fill>
      <patternFill patternType="solid">
        <fgColor rgb="FFE4422D"/>
        <bgColor indexed="64"/>
      </patternFill>
    </fill>
    <fill>
      <patternFill patternType="solid">
        <fgColor rgb="FFF6C3BC"/>
        <bgColor indexed="64"/>
      </patternFill>
    </fill>
    <fill>
      <patternFill patternType="solid">
        <fgColor rgb="FFF4AFA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ck">
        <color theme="0"/>
      </top>
      <bottom/>
      <diagonal/>
    </border>
  </borders>
  <cellStyleXfs count="2">
    <xf numFmtId="0" fontId="0" fillId="0" borderId="0"/>
    <xf numFmtId="0" fontId="16" fillId="0" borderId="0"/>
  </cellStyleXfs>
  <cellXfs count="20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/>
    <xf numFmtId="44" fontId="0" fillId="0" borderId="0" xfId="0" applyNumberFormat="1"/>
    <xf numFmtId="0" fontId="1" fillId="2" borderId="0" xfId="0" applyFont="1" applyFill="1" applyAlignment="1">
      <alignment horizontal="center" vertical="center" wrapText="1"/>
    </xf>
    <xf numFmtId="0" fontId="0" fillId="2" borderId="0" xfId="0" applyFill="1"/>
    <xf numFmtId="44" fontId="0" fillId="2" borderId="0" xfId="0" applyNumberFormat="1" applyFill="1"/>
    <xf numFmtId="10" fontId="0" fillId="2" borderId="0" xfId="0" applyNumberFormat="1" applyFill="1"/>
    <xf numFmtId="0" fontId="0" fillId="2" borderId="0" xfId="0" applyNumberFormat="1" applyFill="1"/>
    <xf numFmtId="0" fontId="0" fillId="0" borderId="2" xfId="0" applyBorder="1"/>
    <xf numFmtId="0" fontId="1" fillId="2" borderId="2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right"/>
    </xf>
    <xf numFmtId="0" fontId="0" fillId="0" borderId="0" xfId="0" applyBorder="1" applyAlignment="1"/>
    <xf numFmtId="10" fontId="0" fillId="0" borderId="2" xfId="0" applyNumberFormat="1" applyBorder="1" applyProtection="1">
      <protection locked="0"/>
    </xf>
    <xf numFmtId="0" fontId="0" fillId="0" borderId="2" xfId="0" applyBorder="1" applyProtection="1">
      <protection locked="0"/>
    </xf>
    <xf numFmtId="44" fontId="0" fillId="0" borderId="2" xfId="0" applyNumberFormat="1" applyBorder="1" applyProtection="1"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9" fillId="3" borderId="0" xfId="0" applyFont="1" applyFill="1" applyAlignment="1">
      <alignment vertical="center" wrapText="1"/>
    </xf>
    <xf numFmtId="0" fontId="9" fillId="7" borderId="8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9" fillId="8" borderId="0" xfId="0" applyFont="1" applyFill="1" applyAlignment="1">
      <alignment vertical="center" wrapText="1"/>
    </xf>
    <xf numFmtId="0" fontId="10" fillId="8" borderId="0" xfId="0" applyFont="1" applyFill="1" applyBorder="1" applyAlignment="1">
      <alignment vertical="center" wrapText="1"/>
    </xf>
    <xf numFmtId="0" fontId="8" fillId="6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6" fillId="8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9" fillId="7" borderId="5" xfId="0" applyFont="1" applyFill="1" applyBorder="1" applyAlignment="1">
      <alignment horizontal="left" vertical="center" wrapText="1"/>
    </xf>
    <xf numFmtId="0" fontId="9" fillId="7" borderId="9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8" borderId="0" xfId="0" applyFont="1" applyFill="1" applyBorder="1" applyAlignment="1">
      <alignment wrapText="1"/>
    </xf>
    <xf numFmtId="44" fontId="3" fillId="0" borderId="2" xfId="0" applyNumberFormat="1" applyFont="1" applyBorder="1" applyAlignment="1">
      <alignment vertical="center" wrapText="1"/>
    </xf>
    <xf numFmtId="10" fontId="3" fillId="8" borderId="0" xfId="0" applyNumberFormat="1" applyFont="1" applyFill="1" applyBorder="1" applyAlignment="1">
      <alignment vertical="center" wrapText="1"/>
    </xf>
    <xf numFmtId="44" fontId="3" fillId="0" borderId="2" xfId="0" applyNumberFormat="1" applyFont="1" applyBorder="1" applyAlignment="1">
      <alignment horizontal="left" vertical="top" wrapText="1"/>
    </xf>
    <xf numFmtId="0" fontId="3" fillId="8" borderId="0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justify" vertical="center" wrapText="1"/>
    </xf>
    <xf numFmtId="44" fontId="3" fillId="0" borderId="0" xfId="0" applyNumberFormat="1" applyFont="1" applyBorder="1" applyAlignment="1">
      <alignment vertical="center" wrapText="1"/>
    </xf>
    <xf numFmtId="44" fontId="3" fillId="0" borderId="0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44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horizontal="left" vertical="center"/>
    </xf>
    <xf numFmtId="1" fontId="5" fillId="4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44" fontId="3" fillId="0" borderId="0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44" fontId="8" fillId="0" borderId="0" xfId="0" applyNumberFormat="1" applyFont="1" applyBorder="1" applyAlignment="1">
      <alignment horizontal="left" vertical="center" wrapText="1"/>
    </xf>
    <xf numFmtId="10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44" fontId="8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8" fillId="0" borderId="24" xfId="0" applyFont="1" applyBorder="1" applyAlignment="1" applyProtection="1">
      <alignment vertical="center" wrapText="1"/>
      <protection locked="0"/>
    </xf>
    <xf numFmtId="0" fontId="8" fillId="0" borderId="18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>
      <alignment horizontal="left" vertical="center"/>
    </xf>
    <xf numFmtId="0" fontId="8" fillId="6" borderId="24" xfId="0" applyFont="1" applyFill="1" applyBorder="1" applyAlignment="1" applyProtection="1">
      <alignment vertical="center" wrapText="1"/>
      <protection locked="0"/>
    </xf>
    <xf numFmtId="0" fontId="8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left" vertical="center"/>
    </xf>
    <xf numFmtId="0" fontId="8" fillId="6" borderId="18" xfId="0" applyFont="1" applyFill="1" applyBorder="1" applyAlignment="1" applyProtection="1">
      <alignment vertical="center" wrapText="1"/>
      <protection locked="0"/>
    </xf>
    <xf numFmtId="0" fontId="17" fillId="6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5" fillId="5" borderId="2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center" wrapText="1"/>
    </xf>
    <xf numFmtId="0" fontId="17" fillId="6" borderId="2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8" fillId="0" borderId="0" xfId="1" applyFont="1" applyFill="1" applyBorder="1" applyAlignment="1">
      <alignment vertical="center"/>
    </xf>
    <xf numFmtId="0" fontId="18" fillId="5" borderId="0" xfId="1" applyFont="1" applyFill="1" applyBorder="1" applyAlignment="1">
      <alignment horizontal="center" vertical="center" wrapText="1"/>
    </xf>
    <xf numFmtId="44" fontId="8" fillId="9" borderId="0" xfId="1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4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8" fillId="5" borderId="0" xfId="0" applyFont="1" applyFill="1" applyBorder="1" applyAlignment="1">
      <alignment horizontal="left" vertical="center"/>
    </xf>
    <xf numFmtId="0" fontId="20" fillId="5" borderId="0" xfId="0" applyFont="1" applyFill="1" applyBorder="1" applyAlignment="1">
      <alignment vertical="center" wrapText="1"/>
    </xf>
    <xf numFmtId="0" fontId="5" fillId="5" borderId="0" xfId="0" applyFont="1" applyFill="1" applyBorder="1" applyAlignment="1">
      <alignment horizontal="left" vertical="center"/>
    </xf>
    <xf numFmtId="0" fontId="10" fillId="5" borderId="0" xfId="0" applyFont="1" applyFill="1" applyBorder="1" applyAlignment="1">
      <alignment vertical="center" wrapText="1"/>
    </xf>
    <xf numFmtId="0" fontId="5" fillId="5" borderId="0" xfId="0" applyFont="1" applyFill="1" applyAlignment="1">
      <alignment horizontal="left" vertical="center" wrapText="1"/>
    </xf>
    <xf numFmtId="0" fontId="5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 applyProtection="1">
      <alignment horizontal="left" vertical="center"/>
      <protection locked="0"/>
    </xf>
    <xf numFmtId="164" fontId="5" fillId="5" borderId="0" xfId="0" applyNumberFormat="1" applyFont="1" applyFill="1" applyAlignment="1">
      <alignment horizontal="right" vertical="center" wrapText="1"/>
    </xf>
    <xf numFmtId="44" fontId="5" fillId="5" borderId="0" xfId="0" applyNumberFormat="1" applyFont="1" applyFill="1" applyAlignment="1" applyProtection="1">
      <alignment horizontal="left" vertical="center"/>
      <protection locked="0"/>
    </xf>
    <xf numFmtId="44" fontId="8" fillId="0" borderId="0" xfId="0" applyNumberFormat="1" applyFont="1" applyFill="1" applyBorder="1" applyAlignment="1">
      <alignment horizontal="left" vertical="center" wrapText="1"/>
    </xf>
    <xf numFmtId="164" fontId="18" fillId="5" borderId="0" xfId="0" applyNumberFormat="1" applyFont="1" applyFill="1" applyAlignment="1" applyProtection="1">
      <alignment horizontal="right" vertical="center"/>
      <protection locked="0"/>
    </xf>
    <xf numFmtId="44" fontId="5" fillId="0" borderId="0" xfId="0" applyNumberFormat="1" applyFont="1" applyAlignment="1">
      <alignment horizontal="left" vertical="center" wrapText="1"/>
    </xf>
    <xf numFmtId="44" fontId="8" fillId="0" borderId="2" xfId="0" applyNumberFormat="1" applyFont="1" applyFill="1" applyBorder="1" applyAlignment="1">
      <alignment horizontal="left" vertical="center" wrapText="1"/>
    </xf>
    <xf numFmtId="44" fontId="3" fillId="6" borderId="2" xfId="0" applyNumberFormat="1" applyFont="1" applyFill="1" applyBorder="1" applyAlignment="1">
      <alignment horizontal="left" vertical="center"/>
    </xf>
    <xf numFmtId="44" fontId="3" fillId="0" borderId="2" xfId="0" applyNumberFormat="1" applyFont="1" applyBorder="1" applyAlignment="1">
      <alignment horizontal="left" vertical="center"/>
    </xf>
    <xf numFmtId="0" fontId="9" fillId="7" borderId="24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5" fillId="4" borderId="0" xfId="0" applyNumberFormat="1" applyFont="1" applyFill="1" applyBorder="1" applyAlignment="1">
      <alignment horizontal="center" vertical="center" wrapText="1"/>
    </xf>
    <xf numFmtId="165" fontId="5" fillId="5" borderId="0" xfId="0" applyNumberFormat="1" applyFont="1" applyFill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18" fillId="5" borderId="0" xfId="0" applyNumberFormat="1" applyFont="1" applyFill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left" vertical="center" wrapText="1"/>
    </xf>
    <xf numFmtId="0" fontId="11" fillId="3" borderId="23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right" vertical="center" wrapText="1"/>
    </xf>
    <xf numFmtId="165" fontId="6" fillId="8" borderId="12" xfId="0" applyNumberFormat="1" applyFont="1" applyFill="1" applyBorder="1" applyAlignment="1">
      <alignment horizontal="left" vertical="center" wrapText="1"/>
    </xf>
    <xf numFmtId="165" fontId="6" fillId="8" borderId="20" xfId="0" applyNumberFormat="1" applyFont="1" applyFill="1" applyBorder="1" applyAlignment="1">
      <alignment horizontal="left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top" wrapText="1"/>
    </xf>
    <xf numFmtId="44" fontId="3" fillId="0" borderId="2" xfId="0" applyNumberFormat="1" applyFont="1" applyBorder="1" applyAlignment="1">
      <alignment horizontal="left" vertical="top" wrapText="1"/>
    </xf>
    <xf numFmtId="0" fontId="15" fillId="0" borderId="0" xfId="0" applyFont="1" applyAlignment="1">
      <alignment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5" fillId="5" borderId="0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5" fillId="4" borderId="27" xfId="0" applyFont="1" applyFill="1" applyBorder="1" applyAlignment="1">
      <alignment horizontal="left" vertical="center" wrapText="1"/>
    </xf>
    <xf numFmtId="0" fontId="5" fillId="4" borderId="26" xfId="0" applyFont="1" applyFill="1" applyBorder="1" applyAlignment="1">
      <alignment horizontal="left" vertical="center" wrapText="1"/>
    </xf>
    <xf numFmtId="0" fontId="8" fillId="6" borderId="24" xfId="0" applyFont="1" applyFill="1" applyBorder="1" applyAlignment="1">
      <alignment horizontal="left" vertical="center" wrapText="1"/>
    </xf>
    <xf numFmtId="0" fontId="8" fillId="6" borderId="25" xfId="0" applyFont="1" applyFill="1" applyBorder="1" applyAlignment="1">
      <alignment horizontal="left" vertical="center" wrapText="1"/>
    </xf>
    <xf numFmtId="0" fontId="8" fillId="6" borderId="18" xfId="0" applyFont="1" applyFill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2" xfId="0" applyNumberFormat="1" applyBorder="1" applyAlignment="1" applyProtection="1">
      <protection locked="0"/>
    </xf>
    <xf numFmtId="0" fontId="0" fillId="0" borderId="2" xfId="0" applyBorder="1" applyAlignment="1" applyProtection="1">
      <protection locked="0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0" fillId="0" borderId="3" xfId="0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6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34" formatCode="_-* #,##0.00\ &quot;€&quot;_-;\-* #,##0.00\ &quot;€&quot;_-;_-* &quot;-&quot;??\ &quot;€&quot;_-;_-@_-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34" formatCode="_-* #,##0.00\ &quot;€&quot;_-;\-* #,##0.00\ &quot;€&quot;_-;_-* &quot;-&quot;??\ &quot;€&quot;_-;_-@_-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34" formatCode="_-* #,##0.00\ &quot;€&quot;_-;\-* #,##0.00\ &quot;€&quot;_-;_-* &quot;-&quot;??\ &quot;€&quot;_-;_-@_-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Verdana"/>
        <scheme val="none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165" formatCode="[$-F400]h:mm:ss\ AM/PM"/>
      <fill>
        <patternFill patternType="solid">
          <fgColor indexed="64"/>
          <bgColor rgb="FFE4422D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165" formatCode="[$-F400]h:mm:ss\ AM/PM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164" formatCode="#,##0.00\ &quot;€&quot;"/>
      <fill>
        <patternFill patternType="solid">
          <fgColor indexed="64"/>
          <bgColor rgb="FFE4422D"/>
        </patternFill>
      </fill>
      <alignment horizontal="righ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164" formatCode="#,##0.00\ &quot;€&quot;"/>
      <fill>
        <patternFill patternType="solid">
          <fgColor indexed="64"/>
          <bgColor rgb="FFE4422D"/>
        </patternFill>
      </fill>
      <alignment horizontal="righ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i val="0"/>
        <strike val="0"/>
        <outline val="0"/>
        <shadow val="0"/>
        <u val="none"/>
        <vertAlign val="baseline"/>
        <sz val="11"/>
        <color theme="0"/>
        <name val="Verdana"/>
        <scheme val="none"/>
      </font>
      <numFmt numFmtId="1" formatCode="0"/>
      <fill>
        <patternFill patternType="solid">
          <fgColor indexed="64"/>
          <bgColor rgb="FFE4422D"/>
        </patternFill>
      </fill>
      <alignment horizontal="left" vertical="center" textRotation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Verdana"/>
        <scheme val="none"/>
      </font>
      <numFmt numFmtId="1" formatCode="0"/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1" formatCode="0"/>
      <fill>
        <patternFill patternType="solid">
          <fgColor theme="5"/>
          <bgColor rgb="FFE4422D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164" formatCode="#,##0.00\ &quot;€&quot;"/>
      <fill>
        <patternFill patternType="solid">
          <fgColor indexed="64"/>
          <bgColor rgb="FFE4422D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34" formatCode="_-* #,##0.00\ &quot;€&quot;_-;\-* #,##0.00\ &quot;€&quot;_-;_-* &quot;-&quot;??\ &quot;€&quot;_-;_-@_-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165" formatCode="[$-F400]h:mm:ss\ AM/PM"/>
      <fill>
        <patternFill patternType="solid">
          <fgColor indexed="64"/>
          <bgColor rgb="FFE4422D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165" formatCode="[$-F400]h:mm:ss\ AM/PM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34" formatCode="_-* #,##0.00\ &quot;€&quot;_-;\-* #,##0.00\ &quot;€&quot;_-;_-* &quot;-&quot;??\ &quot;€&quot;_-;_-@_-"/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34" formatCode="_-* #,##0.00\ &quot;€&quot;_-;\-* #,##0.00\ &quot;€&quot;_-;_-* &quot;-&quot;??\ &quot;€&quot;_-;_-@_-"/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34" formatCode="_-* #,##0.00\ &quot;€&quot;_-;\-* #,##0.00\ &quot;€&quot;_-;_-* &quot;-&quot;??\ &quot;€&quot;_-;_-@_-"/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fill>
        <patternFill patternType="solid">
          <fgColor indexed="64"/>
          <bgColor rgb="FFE4422D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1"/>
        <color theme="0"/>
        <name val="Verdana"/>
        <scheme val="none"/>
      </font>
      <numFmt numFmtId="1" formatCode="0"/>
      <fill>
        <patternFill patternType="solid">
          <fgColor indexed="64"/>
          <bgColor rgb="FFE4422D"/>
        </patternFill>
      </fill>
      <alignment horizontal="left" vertical="center" textRotation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1" formatCode="0"/>
      <alignment horizontal="lef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1" formatCode="0"/>
      <fill>
        <patternFill patternType="solid">
          <fgColor theme="5"/>
          <bgColor rgb="FFE4422D"/>
        </patternFill>
      </fill>
      <alignment horizontal="left" vertical="center" textRotation="0" wrapText="1" indent="0" justifyLastLine="0" shrinkToFit="0" readingOrder="0"/>
    </dxf>
  </dxfs>
  <tableStyles count="0" defaultTableStyle="TableStyleMedium9" defaultPivotStyle="PivotStyleLight16"/>
  <colors>
    <mruColors>
      <color rgb="FFE4422D"/>
      <color rgb="FFF6C3BC"/>
      <color rgb="FFF4AFA6"/>
      <color rgb="FF218F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39</xdr:row>
      <xdr:rowOff>0</xdr:rowOff>
    </xdr:from>
    <xdr:to>
      <xdr:col>2</xdr:col>
      <xdr:colOff>10451</xdr:colOff>
      <xdr:row>39</xdr:row>
      <xdr:rowOff>104775</xdr:rowOff>
    </xdr:to>
    <xdr:pic>
      <xdr:nvPicPr>
        <xdr:cNvPr id="3" name="Image 5" descr="F:\AMIENS\Logo.gif">
          <a:extLst>
            <a:ext uri="{FF2B5EF4-FFF2-40B4-BE49-F238E27FC236}">
              <a16:creationId xmlns:a16="http://schemas.microsoft.com/office/drawing/2014/main" id="{C4B1357B-632B-4539-A9F6-9226A09D4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5172075"/>
          <a:ext cx="5408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124064</xdr:colOff>
      <xdr:row>0</xdr:row>
      <xdr:rowOff>112860</xdr:rowOff>
    </xdr:from>
    <xdr:to>
      <xdr:col>0</xdr:col>
      <xdr:colOff>2760767</xdr:colOff>
      <xdr:row>1</xdr:row>
      <xdr:rowOff>324970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77CBEC6-CE10-4339-AC7D-FD349FA93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64" y="112860"/>
          <a:ext cx="2636703" cy="716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14158</xdr:rowOff>
    </xdr:from>
    <xdr:to>
      <xdr:col>1</xdr:col>
      <xdr:colOff>834015</xdr:colOff>
      <xdr:row>1</xdr:row>
      <xdr:rowOff>27215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C347BB3-EE7C-4F59-8604-0F4C4CF34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158"/>
          <a:ext cx="3745944" cy="1019986"/>
        </a:xfrm>
        <a:prstGeom prst="rect">
          <a:avLst/>
        </a:prstGeom>
      </xdr:spPr>
    </xdr:pic>
    <xdr:clientData/>
  </xdr:twoCellAnchor>
  <xdr:twoCellAnchor>
    <xdr:from>
      <xdr:col>2</xdr:col>
      <xdr:colOff>1632857</xdr:colOff>
      <xdr:row>55</xdr:row>
      <xdr:rowOff>272142</xdr:rowOff>
    </xdr:from>
    <xdr:to>
      <xdr:col>5</xdr:col>
      <xdr:colOff>1755496</xdr:colOff>
      <xdr:row>56</xdr:row>
      <xdr:rowOff>136071</xdr:rowOff>
    </xdr:to>
    <xdr:sp macro="" textlink="">
      <xdr:nvSpPr>
        <xdr:cNvPr id="4" name="Oval 1">
          <a:extLst>
            <a:ext uri="{FF2B5EF4-FFF2-40B4-BE49-F238E27FC236}">
              <a16:creationId xmlns:a16="http://schemas.microsoft.com/office/drawing/2014/main" id="{E37643B2-0E25-4B83-9747-385B7BD9F483}"/>
            </a:ext>
          </a:extLst>
        </xdr:cNvPr>
        <xdr:cNvSpPr>
          <a:spLocks noChangeArrowheads="1"/>
        </xdr:cNvSpPr>
      </xdr:nvSpPr>
      <xdr:spPr bwMode="auto">
        <a:xfrm>
          <a:off x="7130143" y="26261785"/>
          <a:ext cx="7266389" cy="24492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candidat précisera l'amplitude des heures de nuit et heures de jour applicable</a:t>
          </a:r>
        </a:p>
      </xdr:txBody>
    </xdr:sp>
    <xdr:clientData/>
  </xdr:twoCellAnchor>
  <xdr:twoCellAnchor>
    <xdr:from>
      <xdr:col>2</xdr:col>
      <xdr:colOff>1836964</xdr:colOff>
      <xdr:row>56</xdr:row>
      <xdr:rowOff>217714</xdr:rowOff>
    </xdr:from>
    <xdr:to>
      <xdr:col>3</xdr:col>
      <xdr:colOff>108857</xdr:colOff>
      <xdr:row>58</xdr:row>
      <xdr:rowOff>108857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1004012D-1BBD-40E4-825F-045D7FE14040}"/>
            </a:ext>
          </a:extLst>
        </xdr:cNvPr>
        <xdr:cNvCxnSpPr/>
      </xdr:nvCxnSpPr>
      <xdr:spPr>
        <a:xfrm flipH="1">
          <a:off x="7334250" y="26588357"/>
          <a:ext cx="653143" cy="65314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14158</xdr:rowOff>
    </xdr:from>
    <xdr:to>
      <xdr:col>0</xdr:col>
      <xdr:colOff>3745944</xdr:colOff>
      <xdr:row>1</xdr:row>
      <xdr:rowOff>27215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E68E9FD-96F1-4082-99A0-24F1F87D19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158"/>
          <a:ext cx="3739140" cy="1022707"/>
        </a:xfrm>
        <a:prstGeom prst="rect">
          <a:avLst/>
        </a:prstGeom>
      </xdr:spPr>
    </xdr:pic>
    <xdr:clientData/>
  </xdr:twoCellAnchor>
  <xdr:twoCellAnchor>
    <xdr:from>
      <xdr:col>2</xdr:col>
      <xdr:colOff>1632857</xdr:colOff>
      <xdr:row>103</xdr:row>
      <xdr:rowOff>272142</xdr:rowOff>
    </xdr:from>
    <xdr:to>
      <xdr:col>5</xdr:col>
      <xdr:colOff>1755496</xdr:colOff>
      <xdr:row>104</xdr:row>
      <xdr:rowOff>136071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D3B61EE1-3626-42B6-A92B-05E936FA971D}"/>
            </a:ext>
          </a:extLst>
        </xdr:cNvPr>
        <xdr:cNvSpPr>
          <a:spLocks noChangeArrowheads="1"/>
        </xdr:cNvSpPr>
      </xdr:nvSpPr>
      <xdr:spPr bwMode="auto">
        <a:xfrm>
          <a:off x="7119257" y="25284792"/>
          <a:ext cx="7266389" cy="24492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candidat précisera l'amplitude des heures de nuit et heures de jour applicable</a:t>
          </a:r>
        </a:p>
      </xdr:txBody>
    </xdr:sp>
    <xdr:clientData/>
  </xdr:twoCellAnchor>
  <xdr:twoCellAnchor>
    <xdr:from>
      <xdr:col>2</xdr:col>
      <xdr:colOff>1836964</xdr:colOff>
      <xdr:row>104</xdr:row>
      <xdr:rowOff>217714</xdr:rowOff>
    </xdr:from>
    <xdr:to>
      <xdr:col>3</xdr:col>
      <xdr:colOff>108857</xdr:colOff>
      <xdr:row>106</xdr:row>
      <xdr:rowOff>108857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BD32A27F-E472-4E74-B7B5-6A5B7E6B6B4C}"/>
            </a:ext>
          </a:extLst>
        </xdr:cNvPr>
        <xdr:cNvCxnSpPr/>
      </xdr:nvCxnSpPr>
      <xdr:spPr>
        <a:xfrm flipH="1">
          <a:off x="7323364" y="25611364"/>
          <a:ext cx="653143" cy="65314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7:H19" totalsRowCount="1" headerRowDxfId="59" dataDxfId="57" totalsRowDxfId="55" headerRowBorderDxfId="58" tableBorderDxfId="56">
  <autoFilter ref="A7:H18" xr:uid="{00000000-0009-0000-0100-000001000000}"/>
  <sortState xmlns:xlrd2="http://schemas.microsoft.com/office/spreadsheetml/2017/richdata2" ref="A8:H18">
    <sortCondition ref="A7:A18"/>
  </sortState>
  <tableColumns count="8">
    <tableColumn id="1" xr3:uid="{00000000-0010-0000-0000-000001000000}" name="Facturation" dataDxfId="54" totalsRowDxfId="53"/>
    <tableColumn id="2" xr3:uid="{00000000-0010-0000-0000-000002000000}" name="Service" dataDxfId="52" totalsRowDxfId="51"/>
    <tableColumn id="3" xr3:uid="{00000000-0010-0000-0000-000003000000}" name="Lieu" dataDxfId="50" totalsRowDxfId="49"/>
    <tableColumn id="4" xr3:uid="{00000000-0010-0000-0000-000004000000}" name="Type" dataDxfId="48" totalsRowDxfId="47"/>
    <tableColumn id="5" xr3:uid="{00000000-0010-0000-0000-000005000000}" name="N° identification" dataDxfId="46" totalsRowDxfId="45"/>
    <tableColumn id="6" xr3:uid="{00000000-0010-0000-0000-000006000000}" name="PRIX D'UNE VISITE €HT_x000a_(maintenance préventive, hors pièces) _x000a_par barrière " totalsRowFunction="sum" dataDxfId="44" totalsRowDxfId="43"/>
    <tableColumn id="7" xr3:uid="{00000000-0010-0000-0000-000007000000}" name="PRIX ANNUEL €HT_x000a_(maintenance préventive, hors pièces) _x000a_par barrière " totalsRowFunction="sum" dataDxfId="42" totalsRowDxfId="41"/>
    <tableColumn id="14" xr3:uid="{00000000-0010-0000-0000-00000E000000}" name="DUREE DE LA VISITE _x000a_EN MINUTES PAR ASCENSEUR" totalsRowFunction="sum" dataDxfId="40" totalsRowDxfId="39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au5" displayName="Tableau5" ref="A26:C51" totalsRowCount="1" headerRowDxfId="38" dataDxfId="37" totalsRowDxfId="36">
  <autoFilter ref="A26:C50" xr:uid="{00000000-0009-0000-0100-000005000000}"/>
  <tableColumns count="3">
    <tableColumn id="1" xr3:uid="{00000000-0010-0000-0100-000001000000}" name="Type" totalsRowLabel="Total" dataDxfId="35" totalsRowDxfId="34"/>
    <tableColumn id="2" xr3:uid="{00000000-0010-0000-0100-000002000000}" name="Pièces" dataDxfId="33" totalsRowDxfId="32"/>
    <tableColumn id="3" xr3:uid="{00000000-0010-0000-0100-000003000000}" name="Prix en €ht CFA" totalsRowFunction="sum" dataDxfId="31" totalsRowDxfId="3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au13" displayName="Tableau13" ref="A7:H68" totalsRowCount="1" headerRowDxfId="29" dataDxfId="27" totalsRowDxfId="25" headerRowBorderDxfId="28" tableBorderDxfId="26">
  <autoFilter ref="A7:H67" xr:uid="{00000000-0009-0000-0100-000002000000}"/>
  <sortState xmlns:xlrd2="http://schemas.microsoft.com/office/spreadsheetml/2017/richdata2" ref="A8:H67">
    <sortCondition ref="A7:A67"/>
  </sortState>
  <tableColumns count="8">
    <tableColumn id="1" xr3:uid="{00000000-0010-0000-0200-000001000000}" name="Facturation" dataDxfId="24" totalsRowDxfId="23"/>
    <tableColumn id="2" xr3:uid="{00000000-0010-0000-0200-000002000000}" name="Service" dataDxfId="22" totalsRowDxfId="21"/>
    <tableColumn id="3" xr3:uid="{00000000-0010-0000-0200-000003000000}" name="Lieu" dataDxfId="20" totalsRowDxfId="19"/>
    <tableColumn id="4" xr3:uid="{00000000-0010-0000-0200-000004000000}" name="Type" dataDxfId="18" totalsRowDxfId="17"/>
    <tableColumn id="5" xr3:uid="{00000000-0010-0000-0200-000005000000}" name="N° identification" dataDxfId="16" totalsRowDxfId="15"/>
    <tableColumn id="6" xr3:uid="{00000000-0010-0000-0200-000006000000}" name="PRIX D'UNE VISITE €HT_x000a_(maintenance préventive, hors pièces) _x000a_par barrière " totalsRowFunction="sum" dataDxfId="14" totalsRowDxfId="13"/>
    <tableColumn id="7" xr3:uid="{00000000-0010-0000-0200-000007000000}" name="PRIX ANNUEL €HT_x000a_(maintenance préventive, hors pièces) _x000a_par barrière " totalsRowFunction="sum" dataDxfId="12" totalsRowDxfId="11"/>
    <tableColumn id="14" xr3:uid="{00000000-0010-0000-0200-00000E000000}" name="DUREE DE LA VISITE _x000a_EN MINUTES PAR ASCENSEUR" totalsRowFunction="sum" dataDxfId="10" totalsRowDxfId="9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leau54" displayName="Tableau54" ref="A74:C99" totalsRowCount="1" headerRowDxfId="8" dataDxfId="7" totalsRowDxfId="6">
  <autoFilter ref="A74:C98" xr:uid="{00000000-0009-0000-0100-000003000000}"/>
  <tableColumns count="3">
    <tableColumn id="1" xr3:uid="{00000000-0010-0000-0300-000001000000}" name="Type" totalsRowLabel="Total" dataDxfId="5" totalsRowDxfId="4"/>
    <tableColumn id="2" xr3:uid="{00000000-0010-0000-0300-000002000000}" name="Pièces" dataDxfId="3" totalsRowDxfId="2"/>
    <tableColumn id="3" xr3:uid="{00000000-0010-0000-0300-000003000000}" name="Prix en €ht CFA" totalsRowFunction="sum" dataDxfId="1" totalsRow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263"/>
  <sheetViews>
    <sheetView showGridLines="0" tabSelected="1" topLeftCell="A25" zoomScale="85" zoomScaleNormal="85" zoomScaleSheetLayoutView="90" workbookViewId="0">
      <selection activeCell="A31" sqref="A31:C31"/>
    </sheetView>
  </sheetViews>
  <sheetFormatPr baseColWidth="10" defaultColWidth="11.375" defaultRowHeight="12.9" x14ac:dyDescent="0.2"/>
  <cols>
    <col min="1" max="1" width="66.375" style="32" customWidth="1"/>
    <col min="2" max="2" width="73.375" style="32" customWidth="1"/>
    <col min="3" max="3" width="33.875" style="32" customWidth="1"/>
    <col min="4" max="4" width="15" style="31" customWidth="1"/>
    <col min="5" max="47" width="11.375" style="31"/>
    <col min="48" max="16384" width="11.375" style="32"/>
  </cols>
  <sheetData>
    <row r="1" spans="1:47" ht="39.75" customHeight="1" x14ac:dyDescent="0.2">
      <c r="A1" s="149"/>
      <c r="B1" s="132"/>
      <c r="C1" s="20"/>
      <c r="D1" s="24"/>
    </row>
    <row r="2" spans="1:47" ht="32.950000000000003" customHeight="1" thickBot="1" x14ac:dyDescent="0.25">
      <c r="A2" s="149"/>
      <c r="B2" s="132"/>
      <c r="C2" s="20"/>
      <c r="D2" s="24"/>
    </row>
    <row r="3" spans="1:47" ht="50.95" customHeight="1" thickBot="1" x14ac:dyDescent="0.25">
      <c r="A3" s="135" t="s">
        <v>44</v>
      </c>
      <c r="B3" s="136"/>
      <c r="C3" s="137"/>
      <c r="D3" s="25"/>
    </row>
    <row r="4" spans="1:47" ht="20.05" customHeight="1" thickBot="1" x14ac:dyDescent="0.25">
      <c r="A4" s="20"/>
      <c r="B4" s="20"/>
      <c r="C4" s="20"/>
      <c r="D4" s="24"/>
    </row>
    <row r="5" spans="1:47" ht="32.1" customHeight="1" x14ac:dyDescent="0.2">
      <c r="A5" s="33" t="s">
        <v>39</v>
      </c>
      <c r="B5" s="143"/>
      <c r="C5" s="144"/>
      <c r="D5" s="24"/>
    </row>
    <row r="6" spans="1:47" ht="32.1" customHeight="1" x14ac:dyDescent="0.2">
      <c r="A6" s="21" t="s">
        <v>40</v>
      </c>
      <c r="B6" s="145"/>
      <c r="C6" s="146"/>
      <c r="D6" s="24"/>
    </row>
    <row r="7" spans="1:47" ht="32.1" customHeight="1" x14ac:dyDescent="0.2">
      <c r="A7" s="21" t="s">
        <v>41</v>
      </c>
      <c r="B7" s="145"/>
      <c r="C7" s="146"/>
      <c r="D7" s="24"/>
    </row>
    <row r="8" spans="1:47" ht="32.1" customHeight="1" thickBot="1" x14ac:dyDescent="0.25">
      <c r="A8" s="34" t="s">
        <v>42</v>
      </c>
      <c r="B8" s="147"/>
      <c r="C8" s="148"/>
      <c r="D8" s="24"/>
    </row>
    <row r="9" spans="1:47" s="36" customFormat="1" ht="32.1" customHeight="1" thickBot="1" x14ac:dyDescent="0.25">
      <c r="A9" s="35"/>
      <c r="B9" s="23"/>
      <c r="C9" s="23"/>
      <c r="D9" s="24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</row>
    <row r="10" spans="1:47" ht="32.1" customHeight="1" x14ac:dyDescent="0.2">
      <c r="A10" s="138" t="s">
        <v>45</v>
      </c>
      <c r="B10" s="139"/>
      <c r="C10" s="140"/>
      <c r="D10" s="24"/>
    </row>
    <row r="11" spans="1:47" ht="100.55" customHeight="1" x14ac:dyDescent="0.2">
      <c r="A11" s="21" t="s">
        <v>46</v>
      </c>
      <c r="B11" s="141"/>
      <c r="C11" s="142"/>
      <c r="D11" s="24"/>
    </row>
    <row r="12" spans="1:47" ht="32.1" customHeight="1" thickBot="1" x14ac:dyDescent="0.25">
      <c r="A12" s="35"/>
      <c r="B12" s="23"/>
      <c r="C12" s="23"/>
      <c r="D12" s="24"/>
    </row>
    <row r="13" spans="1:47" ht="32.1" customHeight="1" x14ac:dyDescent="0.2">
      <c r="A13" s="138" t="s">
        <v>47</v>
      </c>
      <c r="B13" s="139"/>
      <c r="C13" s="140"/>
      <c r="D13" s="24"/>
    </row>
    <row r="14" spans="1:47" ht="100.55" customHeight="1" x14ac:dyDescent="0.2">
      <c r="A14" s="21" t="s">
        <v>226</v>
      </c>
      <c r="B14" s="141"/>
      <c r="C14" s="142"/>
      <c r="D14" s="24"/>
    </row>
    <row r="15" spans="1:47" ht="69.8" customHeight="1" x14ac:dyDescent="0.2">
      <c r="A15" s="21" t="s">
        <v>48</v>
      </c>
      <c r="B15" s="141"/>
      <c r="C15" s="142"/>
      <c r="D15" s="24"/>
    </row>
    <row r="16" spans="1:47" ht="60.8" customHeight="1" thickBot="1" x14ac:dyDescent="0.25">
      <c r="A16" s="21" t="s">
        <v>43</v>
      </c>
      <c r="B16" s="133"/>
      <c r="C16" s="134"/>
      <c r="D16" s="24"/>
    </row>
    <row r="17" spans="1:4" ht="32.1" customHeight="1" x14ac:dyDescent="0.2">
      <c r="A17" s="138" t="s">
        <v>49</v>
      </c>
      <c r="B17" s="139"/>
      <c r="C17" s="140"/>
      <c r="D17" s="24"/>
    </row>
    <row r="18" spans="1:4" ht="80.150000000000006" customHeight="1" x14ac:dyDescent="0.2">
      <c r="A18" s="22" t="s">
        <v>50</v>
      </c>
      <c r="B18" s="145"/>
      <c r="C18" s="157"/>
      <c r="D18" s="24"/>
    </row>
    <row r="19" spans="1:4" ht="80.150000000000006" customHeight="1" x14ac:dyDescent="0.2">
      <c r="A19" s="22" t="s">
        <v>51</v>
      </c>
      <c r="B19" s="145"/>
      <c r="C19" s="157"/>
      <c r="D19" s="24"/>
    </row>
    <row r="20" spans="1:4" ht="80.150000000000006" customHeight="1" thickBot="1" x14ac:dyDescent="0.25">
      <c r="A20" s="21" t="s">
        <v>43</v>
      </c>
      <c r="B20" s="158"/>
      <c r="C20" s="159"/>
      <c r="D20" s="24"/>
    </row>
    <row r="21" spans="1:4" ht="32.1" customHeight="1" x14ac:dyDescent="0.2">
      <c r="A21" s="138" t="s">
        <v>52</v>
      </c>
      <c r="B21" s="139"/>
      <c r="C21" s="140"/>
      <c r="D21" s="24"/>
    </row>
    <row r="22" spans="1:4" ht="103.75" customHeight="1" x14ac:dyDescent="0.2">
      <c r="A22" s="22" t="s">
        <v>52</v>
      </c>
      <c r="B22" s="145"/>
      <c r="C22" s="157"/>
      <c r="D22" s="24"/>
    </row>
    <row r="23" spans="1:4" ht="32.1" customHeight="1" thickBot="1" x14ac:dyDescent="0.25">
      <c r="A23" s="20"/>
      <c r="B23" s="20"/>
      <c r="C23" s="20"/>
      <c r="D23" s="24"/>
    </row>
    <row r="24" spans="1:4" ht="32.1" customHeight="1" x14ac:dyDescent="0.2">
      <c r="A24" s="138" t="s">
        <v>53</v>
      </c>
      <c r="B24" s="139"/>
      <c r="C24" s="140"/>
      <c r="D24" s="24"/>
    </row>
    <row r="25" spans="1:4" ht="32.1" customHeight="1" x14ac:dyDescent="0.2">
      <c r="A25" s="22" t="s">
        <v>54</v>
      </c>
      <c r="B25" s="22" t="s">
        <v>55</v>
      </c>
      <c r="C25" s="22" t="s">
        <v>56</v>
      </c>
      <c r="D25" s="24"/>
    </row>
    <row r="26" spans="1:4" ht="32.1" customHeight="1" x14ac:dyDescent="0.2">
      <c r="A26" s="152" t="s">
        <v>61</v>
      </c>
      <c r="B26" s="153"/>
      <c r="C26" s="154"/>
      <c r="D26" s="24"/>
    </row>
    <row r="27" spans="1:4" ht="32.1" customHeight="1" x14ac:dyDescent="0.2">
      <c r="A27" s="155" t="s">
        <v>59</v>
      </c>
      <c r="B27" s="155"/>
      <c r="C27" s="155"/>
      <c r="D27" s="24"/>
    </row>
    <row r="28" spans="1:4" ht="32.1" customHeight="1" x14ac:dyDescent="0.2">
      <c r="A28" s="22" t="s">
        <v>62</v>
      </c>
      <c r="B28" s="44" t="s">
        <v>65</v>
      </c>
      <c r="C28" s="37"/>
      <c r="D28" s="24"/>
    </row>
    <row r="29" spans="1:4" ht="32.1" customHeight="1" x14ac:dyDescent="0.2">
      <c r="A29" s="22" t="s">
        <v>63</v>
      </c>
      <c r="B29" s="44" t="s">
        <v>66</v>
      </c>
      <c r="C29" s="37"/>
      <c r="D29" s="24"/>
    </row>
    <row r="30" spans="1:4" ht="32.1" customHeight="1" x14ac:dyDescent="0.2">
      <c r="A30" s="22" t="s">
        <v>64</v>
      </c>
      <c r="B30" s="44" t="s">
        <v>67</v>
      </c>
      <c r="C30" s="37"/>
      <c r="D30" s="24"/>
    </row>
    <row r="31" spans="1:4" ht="32.1" customHeight="1" x14ac:dyDescent="0.2">
      <c r="A31" s="156" t="s">
        <v>60</v>
      </c>
      <c r="B31" s="156"/>
      <c r="C31" s="156"/>
      <c r="D31" s="24"/>
    </row>
    <row r="32" spans="1:4" ht="30.25" customHeight="1" x14ac:dyDescent="0.2">
      <c r="A32" s="22" t="s">
        <v>62</v>
      </c>
      <c r="B32" s="44" t="s">
        <v>65</v>
      </c>
      <c r="C32" s="37"/>
      <c r="D32" s="24"/>
    </row>
    <row r="33" spans="1:5" ht="30.25" customHeight="1" x14ac:dyDescent="0.2">
      <c r="A33" s="22" t="s">
        <v>63</v>
      </c>
      <c r="B33" s="44" t="s">
        <v>66</v>
      </c>
      <c r="C33" s="37"/>
      <c r="D33" s="24"/>
    </row>
    <row r="34" spans="1:5" ht="32.1" customHeight="1" x14ac:dyDescent="0.2">
      <c r="A34" s="155" t="s">
        <v>57</v>
      </c>
      <c r="B34" s="155"/>
      <c r="C34" s="155"/>
      <c r="D34" s="24"/>
    </row>
    <row r="35" spans="1:5" ht="32.1" customHeight="1" x14ac:dyDescent="0.2">
      <c r="A35" s="119" t="s">
        <v>146</v>
      </c>
      <c r="B35" s="44" t="s">
        <v>147</v>
      </c>
      <c r="C35" s="37"/>
      <c r="D35" s="24"/>
    </row>
    <row r="36" spans="1:5" ht="32.1" customHeight="1" x14ac:dyDescent="0.2">
      <c r="A36" s="119" t="s">
        <v>224</v>
      </c>
      <c r="B36" s="44" t="s">
        <v>225</v>
      </c>
      <c r="C36" s="37"/>
      <c r="D36" s="24"/>
    </row>
    <row r="37" spans="1:5" ht="32.1" customHeight="1" x14ac:dyDescent="0.2">
      <c r="A37" s="22" t="s">
        <v>68</v>
      </c>
      <c r="B37" s="44" t="s">
        <v>71</v>
      </c>
      <c r="C37" s="37"/>
      <c r="D37" s="24"/>
    </row>
    <row r="38" spans="1:5" ht="32.1" customHeight="1" x14ac:dyDescent="0.2">
      <c r="A38" s="22" t="s">
        <v>69</v>
      </c>
      <c r="B38" s="44" t="s">
        <v>72</v>
      </c>
      <c r="C38" s="37"/>
      <c r="D38" s="24"/>
    </row>
    <row r="39" spans="1:5" ht="32.1" customHeight="1" x14ac:dyDescent="0.2">
      <c r="A39" s="22" t="s">
        <v>70</v>
      </c>
      <c r="B39" s="44" t="s">
        <v>73</v>
      </c>
      <c r="C39" s="37"/>
      <c r="D39" s="24"/>
    </row>
    <row r="40" spans="1:5" ht="34.5" customHeight="1" x14ac:dyDescent="0.2">
      <c r="A40" s="152" t="s">
        <v>58</v>
      </c>
      <c r="B40" s="153"/>
      <c r="C40" s="154"/>
      <c r="D40" s="41"/>
      <c r="E40" s="41"/>
    </row>
    <row r="41" spans="1:5" ht="25.85" x14ac:dyDescent="0.2">
      <c r="A41" s="22" t="s">
        <v>227</v>
      </c>
      <c r="B41" s="150">
        <f>'2 BARRIERES'!H19+'2 PORTES'!H68</f>
        <v>0</v>
      </c>
      <c r="C41" s="151"/>
      <c r="D41" s="43"/>
      <c r="E41" s="43"/>
    </row>
    <row r="42" spans="1:5" x14ac:dyDescent="0.2">
      <c r="A42" s="20"/>
      <c r="B42" s="20"/>
      <c r="C42" s="20"/>
      <c r="D42" s="39"/>
      <c r="E42" s="39"/>
    </row>
    <row r="43" spans="1:5" x14ac:dyDescent="0.2">
      <c r="A43" s="20"/>
      <c r="B43" s="20"/>
      <c r="C43" s="20"/>
      <c r="D43" s="39"/>
      <c r="E43" s="39"/>
    </row>
    <row r="44" spans="1:5" s="31" customFormat="1" ht="13.6" x14ac:dyDescent="0.2">
      <c r="A44" s="36"/>
      <c r="B44" s="32"/>
      <c r="C44" s="45"/>
      <c r="D44" s="39"/>
      <c r="E44" s="39"/>
    </row>
    <row r="45" spans="1:5" s="31" customFormat="1" ht="13.6" x14ac:dyDescent="0.2">
      <c r="A45" s="42" t="s">
        <v>37</v>
      </c>
      <c r="B45" s="32"/>
      <c r="C45" s="46"/>
      <c r="D45" s="39"/>
      <c r="E45" s="39"/>
    </row>
    <row r="46" spans="1:5" s="31" customFormat="1" ht="127.55" customHeight="1" x14ac:dyDescent="0.2">
      <c r="A46" s="40" t="s">
        <v>36</v>
      </c>
      <c r="B46" s="38"/>
      <c r="C46" s="38"/>
    </row>
    <row r="47" spans="1:5" s="31" customFormat="1" x14ac:dyDescent="0.2">
      <c r="A47" s="32"/>
      <c r="B47" s="38"/>
      <c r="C47" s="38"/>
    </row>
    <row r="48" spans="1:5" s="31" customFormat="1" x14ac:dyDescent="0.2">
      <c r="B48" s="39"/>
      <c r="C48" s="39"/>
    </row>
    <row r="49" spans="2:3" s="31" customFormat="1" x14ac:dyDescent="0.2">
      <c r="B49" s="39"/>
      <c r="C49" s="39"/>
    </row>
    <row r="50" spans="2:3" s="31" customFormat="1" x14ac:dyDescent="0.2"/>
    <row r="51" spans="2:3" s="31" customFormat="1" x14ac:dyDescent="0.2"/>
    <row r="52" spans="2:3" s="31" customFormat="1" x14ac:dyDescent="0.2"/>
    <row r="53" spans="2:3" s="31" customFormat="1" x14ac:dyDescent="0.2"/>
    <row r="54" spans="2:3" s="31" customFormat="1" x14ac:dyDescent="0.2"/>
    <row r="55" spans="2:3" s="31" customFormat="1" x14ac:dyDescent="0.2"/>
    <row r="56" spans="2:3" s="31" customFormat="1" x14ac:dyDescent="0.2"/>
    <row r="57" spans="2:3" s="31" customFormat="1" x14ac:dyDescent="0.2"/>
    <row r="58" spans="2:3" s="31" customFormat="1" x14ac:dyDescent="0.2"/>
    <row r="59" spans="2:3" s="31" customFormat="1" x14ac:dyDescent="0.2"/>
    <row r="60" spans="2:3" s="31" customFormat="1" x14ac:dyDescent="0.2"/>
    <row r="61" spans="2:3" s="31" customFormat="1" x14ac:dyDescent="0.2"/>
    <row r="62" spans="2:3" s="31" customFormat="1" x14ac:dyDescent="0.2"/>
    <row r="63" spans="2:3" s="31" customFormat="1" x14ac:dyDescent="0.2"/>
    <row r="64" spans="2:3" s="31" customFormat="1" x14ac:dyDescent="0.2"/>
    <row r="65" s="31" customFormat="1" x14ac:dyDescent="0.2"/>
    <row r="66" s="31" customFormat="1" x14ac:dyDescent="0.2"/>
    <row r="67" s="31" customFormat="1" x14ac:dyDescent="0.2"/>
    <row r="68" s="31" customFormat="1" x14ac:dyDescent="0.2"/>
    <row r="69" s="31" customFormat="1" x14ac:dyDescent="0.2"/>
    <row r="70" s="31" customFormat="1" x14ac:dyDescent="0.2"/>
    <row r="71" s="31" customFormat="1" x14ac:dyDescent="0.2"/>
    <row r="72" s="31" customFormat="1" x14ac:dyDescent="0.2"/>
    <row r="73" s="31" customFormat="1" x14ac:dyDescent="0.2"/>
    <row r="74" s="31" customFormat="1" x14ac:dyDescent="0.2"/>
    <row r="75" s="31" customFormat="1" x14ac:dyDescent="0.2"/>
    <row r="76" s="31" customFormat="1" x14ac:dyDescent="0.2"/>
    <row r="77" s="31" customFormat="1" x14ac:dyDescent="0.2"/>
    <row r="78" s="31" customFormat="1" x14ac:dyDescent="0.2"/>
    <row r="79" s="31" customFormat="1" x14ac:dyDescent="0.2"/>
    <row r="80" s="31" customFormat="1" x14ac:dyDescent="0.2"/>
    <row r="81" s="31" customFormat="1" x14ac:dyDescent="0.2"/>
    <row r="82" s="31" customFormat="1" x14ac:dyDescent="0.2"/>
    <row r="83" s="31" customFormat="1" x14ac:dyDescent="0.2"/>
    <row r="84" s="31" customFormat="1" x14ac:dyDescent="0.2"/>
    <row r="85" s="31" customFormat="1" x14ac:dyDescent="0.2"/>
    <row r="86" s="31" customFormat="1" x14ac:dyDescent="0.2"/>
    <row r="87" s="31" customFormat="1" x14ac:dyDescent="0.2"/>
    <row r="88" s="31" customFormat="1" x14ac:dyDescent="0.2"/>
    <row r="89" s="31" customFormat="1" x14ac:dyDescent="0.2"/>
    <row r="90" s="31" customFormat="1" x14ac:dyDescent="0.2"/>
    <row r="91" s="31" customFormat="1" x14ac:dyDescent="0.2"/>
    <row r="92" s="31" customFormat="1" x14ac:dyDescent="0.2"/>
    <row r="93" s="31" customFormat="1" x14ac:dyDescent="0.2"/>
    <row r="94" s="31" customFormat="1" x14ac:dyDescent="0.2"/>
    <row r="95" s="31" customFormat="1" x14ac:dyDescent="0.2"/>
    <row r="96" s="31" customFormat="1" x14ac:dyDescent="0.2"/>
    <row r="97" s="31" customFormat="1" x14ac:dyDescent="0.2"/>
    <row r="98" s="31" customFormat="1" x14ac:dyDescent="0.2"/>
    <row r="99" s="31" customFormat="1" x14ac:dyDescent="0.2"/>
    <row r="100" s="31" customFormat="1" x14ac:dyDescent="0.2"/>
    <row r="101" s="31" customFormat="1" x14ac:dyDescent="0.2"/>
    <row r="102" s="31" customFormat="1" x14ac:dyDescent="0.2"/>
    <row r="103" s="31" customFormat="1" x14ac:dyDescent="0.2"/>
    <row r="104" s="31" customFormat="1" x14ac:dyDescent="0.2"/>
    <row r="105" s="31" customFormat="1" x14ac:dyDescent="0.2"/>
    <row r="106" s="31" customFormat="1" x14ac:dyDescent="0.2"/>
    <row r="107" s="31" customFormat="1" x14ac:dyDescent="0.2"/>
    <row r="108" s="31" customFormat="1" x14ac:dyDescent="0.2"/>
    <row r="109" s="31" customFormat="1" x14ac:dyDescent="0.2"/>
    <row r="110" s="31" customFormat="1" x14ac:dyDescent="0.2"/>
    <row r="111" s="31" customFormat="1" x14ac:dyDescent="0.2"/>
    <row r="112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pans="1:3" s="31" customFormat="1" x14ac:dyDescent="0.2"/>
    <row r="258" spans="1:3" s="31" customFormat="1" x14ac:dyDescent="0.2"/>
    <row r="259" spans="1:3" s="31" customFormat="1" x14ac:dyDescent="0.2"/>
    <row r="260" spans="1:3" x14ac:dyDescent="0.2">
      <c r="A260" s="31"/>
      <c r="B260" s="31"/>
      <c r="C260" s="31"/>
    </row>
    <row r="261" spans="1:3" x14ac:dyDescent="0.2">
      <c r="A261" s="31"/>
      <c r="B261" s="31"/>
      <c r="C261" s="31"/>
    </row>
    <row r="262" spans="1:3" x14ac:dyDescent="0.2">
      <c r="A262" s="31"/>
      <c r="B262" s="31"/>
      <c r="C262" s="31"/>
    </row>
    <row r="263" spans="1:3" x14ac:dyDescent="0.2">
      <c r="A263" s="31"/>
      <c r="B263" s="31"/>
      <c r="C263" s="31"/>
    </row>
  </sheetData>
  <mergeCells count="26">
    <mergeCell ref="A17:C17"/>
    <mergeCell ref="A24:C24"/>
    <mergeCell ref="A21:C21"/>
    <mergeCell ref="B18:C18"/>
    <mergeCell ref="B19:C19"/>
    <mergeCell ref="B20:C20"/>
    <mergeCell ref="B22:C22"/>
    <mergeCell ref="B41:C41"/>
    <mergeCell ref="A26:C26"/>
    <mergeCell ref="A27:C27"/>
    <mergeCell ref="A31:C31"/>
    <mergeCell ref="A34:C34"/>
    <mergeCell ref="A40:C40"/>
    <mergeCell ref="B1:B2"/>
    <mergeCell ref="B16:C16"/>
    <mergeCell ref="A3:C3"/>
    <mergeCell ref="A13:C13"/>
    <mergeCell ref="B14:C14"/>
    <mergeCell ref="B15:C15"/>
    <mergeCell ref="B5:C5"/>
    <mergeCell ref="B6:C6"/>
    <mergeCell ref="B8:C8"/>
    <mergeCell ref="A10:C10"/>
    <mergeCell ref="B11:C11"/>
    <mergeCell ref="A1:A2"/>
    <mergeCell ref="B7:C7"/>
  </mergeCells>
  <dataValidations count="1">
    <dataValidation type="list" allowBlank="1" showInputMessage="1" showErrorMessage="1" sqref="B8:C8" xr:uid="{00000000-0002-0000-0000-000000000000}">
      <formula1>taille</formula1>
    </dataValidation>
  </dataValidations>
  <pageMargins left="0.25" right="0.25" top="0.75" bottom="0.75" header="0.3" footer="0.3"/>
  <pageSetup paperSize="9" scale="8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31"/>
  <sheetViews>
    <sheetView view="pageBreakPreview" topLeftCell="A7" zoomScale="70" zoomScaleNormal="100" zoomScaleSheetLayoutView="70" workbookViewId="0">
      <selection activeCell="H7" sqref="H1:H1048576"/>
    </sheetView>
  </sheetViews>
  <sheetFormatPr baseColWidth="10" defaultColWidth="11.375" defaultRowHeight="13.6" x14ac:dyDescent="0.25"/>
  <cols>
    <col min="1" max="1" width="43.625" style="50" customWidth="1"/>
    <col min="2" max="2" width="38.75" style="50" customWidth="1"/>
    <col min="3" max="7" width="35.75" style="50" customWidth="1"/>
    <col min="8" max="8" width="24.625" style="123" customWidth="1"/>
    <col min="9" max="9" width="28.875" style="49" customWidth="1"/>
    <col min="10" max="10" width="18.125" style="50" customWidth="1"/>
    <col min="11" max="16384" width="11.375" style="50"/>
  </cols>
  <sheetData>
    <row r="1" spans="1:10" ht="79.5" customHeight="1" x14ac:dyDescent="0.25">
      <c r="A1" s="163" t="s">
        <v>44</v>
      </c>
      <c r="B1" s="163"/>
      <c r="C1" s="163"/>
      <c r="D1" s="163"/>
      <c r="E1" s="163"/>
      <c r="F1" s="163"/>
      <c r="G1" s="163"/>
      <c r="H1" s="163"/>
    </row>
    <row r="2" spans="1:10" ht="75.75" customHeight="1" x14ac:dyDescent="0.25">
      <c r="A2" s="166" t="s">
        <v>33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ht="22.75" customHeight="1" x14ac:dyDescent="0.25">
      <c r="A3" s="51" t="s">
        <v>38</v>
      </c>
      <c r="B3" s="26">
        <f>+BR!B5</f>
        <v>0</v>
      </c>
      <c r="C3" s="19"/>
      <c r="D3" s="167"/>
      <c r="E3" s="167"/>
      <c r="F3" s="167"/>
      <c r="G3" s="167"/>
      <c r="I3" s="50"/>
    </row>
    <row r="4" spans="1:10" s="54" customFormat="1" ht="22.75" customHeight="1" x14ac:dyDescent="0.25">
      <c r="A4" s="27"/>
      <c r="B4" s="57"/>
      <c r="C4" s="27"/>
      <c r="D4" s="27"/>
      <c r="E4" s="27"/>
      <c r="F4" s="27"/>
      <c r="G4" s="27"/>
      <c r="H4" s="124"/>
    </row>
    <row r="5" spans="1:10" ht="31.75" customHeight="1" x14ac:dyDescent="0.25">
      <c r="A5" s="168" t="s">
        <v>99</v>
      </c>
      <c r="B5" s="168"/>
      <c r="C5" s="168"/>
      <c r="D5" s="168"/>
      <c r="E5" s="168"/>
      <c r="F5" s="168"/>
      <c r="G5" s="168"/>
      <c r="H5" s="168"/>
    </row>
    <row r="6" spans="1:10" ht="12.25" customHeight="1" x14ac:dyDescent="0.25">
      <c r="A6" s="60"/>
      <c r="B6" s="60"/>
      <c r="C6" s="60"/>
      <c r="D6" s="60"/>
      <c r="E6" s="60"/>
      <c r="F6" s="60"/>
      <c r="G6" s="60"/>
      <c r="H6" s="121"/>
    </row>
    <row r="7" spans="1:10" s="52" customFormat="1" ht="145.55000000000001" customHeight="1" x14ac:dyDescent="0.25">
      <c r="A7" s="58" t="s">
        <v>95</v>
      </c>
      <c r="B7" s="58" t="s">
        <v>74</v>
      </c>
      <c r="C7" s="58" t="s">
        <v>75</v>
      </c>
      <c r="D7" s="58" t="s">
        <v>93</v>
      </c>
      <c r="E7" s="58" t="s">
        <v>96</v>
      </c>
      <c r="F7" s="58" t="s">
        <v>97</v>
      </c>
      <c r="G7" s="58" t="s">
        <v>98</v>
      </c>
      <c r="H7" s="125" t="s">
        <v>76</v>
      </c>
      <c r="I7" s="73"/>
    </row>
    <row r="8" spans="1:10" ht="35.15" customHeight="1" x14ac:dyDescent="0.25">
      <c r="A8" s="28" t="s">
        <v>84</v>
      </c>
      <c r="B8" s="71" t="s">
        <v>77</v>
      </c>
      <c r="C8" s="48" t="s">
        <v>100</v>
      </c>
      <c r="D8" s="48" t="s">
        <v>101</v>
      </c>
      <c r="E8" s="48">
        <v>614440</v>
      </c>
      <c r="F8" s="113">
        <v>0</v>
      </c>
      <c r="G8" s="113">
        <v>0</v>
      </c>
      <c r="H8" s="122">
        <v>0</v>
      </c>
      <c r="I8" s="50"/>
    </row>
    <row r="9" spans="1:10" ht="35.15" customHeight="1" x14ac:dyDescent="0.25">
      <c r="A9" s="28" t="s">
        <v>84</v>
      </c>
      <c r="B9" s="71" t="s">
        <v>77</v>
      </c>
      <c r="C9" s="48" t="s">
        <v>102</v>
      </c>
      <c r="D9" s="48" t="s">
        <v>103</v>
      </c>
      <c r="E9" s="48" t="s">
        <v>86</v>
      </c>
      <c r="F9" s="113">
        <v>0</v>
      </c>
      <c r="G9" s="113">
        <v>0</v>
      </c>
      <c r="H9" s="122">
        <v>0</v>
      </c>
      <c r="I9" s="50"/>
    </row>
    <row r="10" spans="1:10" ht="35.15" customHeight="1" x14ac:dyDescent="0.25">
      <c r="A10" s="28" t="s">
        <v>84</v>
      </c>
      <c r="B10" s="71" t="s">
        <v>77</v>
      </c>
      <c r="C10" s="48" t="s">
        <v>104</v>
      </c>
      <c r="D10" s="48" t="s">
        <v>101</v>
      </c>
      <c r="E10" s="48">
        <v>614442</v>
      </c>
      <c r="F10" s="113">
        <v>0</v>
      </c>
      <c r="G10" s="113">
        <v>0</v>
      </c>
      <c r="H10" s="122">
        <v>0</v>
      </c>
      <c r="I10" s="50"/>
    </row>
    <row r="11" spans="1:10" ht="35.15" customHeight="1" x14ac:dyDescent="0.25">
      <c r="A11" s="28" t="s">
        <v>84</v>
      </c>
      <c r="B11" s="71" t="s">
        <v>77</v>
      </c>
      <c r="C11" s="48" t="s">
        <v>105</v>
      </c>
      <c r="D11" s="48" t="s">
        <v>103</v>
      </c>
      <c r="E11" s="48" t="s">
        <v>86</v>
      </c>
      <c r="F11" s="113">
        <v>0</v>
      </c>
      <c r="G11" s="113">
        <v>0</v>
      </c>
      <c r="H11" s="122">
        <v>0</v>
      </c>
      <c r="I11" s="50"/>
    </row>
    <row r="12" spans="1:10" ht="35.15" customHeight="1" x14ac:dyDescent="0.25">
      <c r="A12" s="28" t="s">
        <v>84</v>
      </c>
      <c r="B12" s="71" t="s">
        <v>106</v>
      </c>
      <c r="C12" s="48" t="s">
        <v>107</v>
      </c>
      <c r="D12" s="48" t="s">
        <v>101</v>
      </c>
      <c r="E12" s="48">
        <v>614443</v>
      </c>
      <c r="F12" s="113">
        <v>0</v>
      </c>
      <c r="G12" s="113">
        <v>0</v>
      </c>
      <c r="H12" s="122">
        <v>0</v>
      </c>
      <c r="I12" s="50"/>
    </row>
    <row r="13" spans="1:10" ht="35.15" customHeight="1" x14ac:dyDescent="0.25">
      <c r="A13" s="28" t="s">
        <v>84</v>
      </c>
      <c r="B13" s="71" t="s">
        <v>106</v>
      </c>
      <c r="C13" s="48" t="s">
        <v>108</v>
      </c>
      <c r="D13" s="48" t="s">
        <v>101</v>
      </c>
      <c r="E13" s="48">
        <v>614444</v>
      </c>
      <c r="F13" s="113">
        <v>0</v>
      </c>
      <c r="G13" s="113">
        <v>0</v>
      </c>
      <c r="H13" s="122">
        <v>0</v>
      </c>
      <c r="I13" s="50"/>
    </row>
    <row r="14" spans="1:10" ht="35.15" customHeight="1" x14ac:dyDescent="0.25">
      <c r="A14" s="28" t="s">
        <v>84</v>
      </c>
      <c r="B14" s="55" t="s">
        <v>109</v>
      </c>
      <c r="C14" s="48" t="s">
        <v>110</v>
      </c>
      <c r="D14" s="48" t="s">
        <v>101</v>
      </c>
      <c r="E14" s="48">
        <v>614445</v>
      </c>
      <c r="F14" s="113">
        <v>0</v>
      </c>
      <c r="G14" s="113">
        <v>0</v>
      </c>
      <c r="H14" s="122">
        <v>0</v>
      </c>
      <c r="I14" s="50"/>
    </row>
    <row r="15" spans="1:10" ht="35.15" customHeight="1" x14ac:dyDescent="0.25">
      <c r="A15" s="28" t="s">
        <v>84</v>
      </c>
      <c r="B15" s="55" t="s">
        <v>80</v>
      </c>
      <c r="C15" s="48" t="s">
        <v>111</v>
      </c>
      <c r="D15" s="48" t="s">
        <v>101</v>
      </c>
      <c r="E15" s="48">
        <v>614446</v>
      </c>
      <c r="F15" s="113">
        <v>0</v>
      </c>
      <c r="G15" s="113">
        <v>0</v>
      </c>
      <c r="H15" s="122">
        <v>0</v>
      </c>
      <c r="I15" s="50"/>
    </row>
    <row r="16" spans="1:10" ht="35.15" customHeight="1" x14ac:dyDescent="0.25">
      <c r="A16" s="28" t="s">
        <v>84</v>
      </c>
      <c r="B16" s="55" t="s">
        <v>82</v>
      </c>
      <c r="C16" s="48" t="s">
        <v>112</v>
      </c>
      <c r="D16" s="48" t="s">
        <v>101</v>
      </c>
      <c r="E16" s="48">
        <v>614447</v>
      </c>
      <c r="F16" s="113">
        <v>0</v>
      </c>
      <c r="G16" s="113">
        <v>0</v>
      </c>
      <c r="H16" s="122">
        <v>0</v>
      </c>
      <c r="I16" s="50"/>
    </row>
    <row r="17" spans="1:16" ht="35.15" customHeight="1" x14ac:dyDescent="0.25">
      <c r="A17" s="55" t="s">
        <v>113</v>
      </c>
      <c r="B17" s="55" t="s">
        <v>113</v>
      </c>
      <c r="C17" s="48" t="s">
        <v>114</v>
      </c>
      <c r="D17" s="48" t="s">
        <v>101</v>
      </c>
      <c r="E17" s="48">
        <v>614448</v>
      </c>
      <c r="F17" s="113">
        <v>0</v>
      </c>
      <c r="G17" s="113">
        <v>0</v>
      </c>
      <c r="H17" s="122">
        <v>0</v>
      </c>
      <c r="I17" s="50"/>
    </row>
    <row r="18" spans="1:16" ht="35.15" customHeight="1" x14ac:dyDescent="0.25">
      <c r="A18" s="28" t="s">
        <v>85</v>
      </c>
      <c r="B18" s="55" t="s">
        <v>115</v>
      </c>
      <c r="C18" s="48" t="s">
        <v>116</v>
      </c>
      <c r="D18" s="48" t="s">
        <v>101</v>
      </c>
      <c r="E18" s="48">
        <v>614449</v>
      </c>
      <c r="F18" s="113">
        <v>0</v>
      </c>
      <c r="G18" s="113">
        <v>0</v>
      </c>
      <c r="H18" s="122">
        <v>0</v>
      </c>
      <c r="I18" s="50"/>
    </row>
    <row r="19" spans="1:16" ht="41.3" customHeight="1" x14ac:dyDescent="0.25">
      <c r="A19" s="108"/>
      <c r="B19" s="108"/>
      <c r="C19" s="108"/>
      <c r="D19" s="108"/>
      <c r="E19" s="112"/>
      <c r="F19" s="112">
        <f>SUBTOTAL(109,Tableau1[PRIX D''UNE VISITE €HT
(maintenance préventive, hors pièces) 
par barrière ])</f>
        <v>0</v>
      </c>
      <c r="G19" s="112">
        <f>SUBTOTAL(109,Tableau1[PRIX ANNUEL €HT
(maintenance préventive, hors pièces) 
par barrière ])</f>
        <v>0</v>
      </c>
      <c r="H19" s="126">
        <f>SUBTOTAL(109,Tableau1[DUREE DE LA VISITE 
EN MINUTES PAR ASCENSEUR])</f>
        <v>0</v>
      </c>
      <c r="I19" s="50"/>
    </row>
    <row r="20" spans="1:16" ht="13.75" customHeight="1" x14ac:dyDescent="0.25">
      <c r="F20" s="56"/>
      <c r="G20" s="56"/>
      <c r="H20" s="127"/>
      <c r="I20" s="53"/>
    </row>
    <row r="21" spans="1:16" ht="47.25" customHeight="1" x14ac:dyDescent="0.25">
      <c r="A21" s="164" t="s">
        <v>117</v>
      </c>
      <c r="B21" s="164"/>
      <c r="C21" s="164"/>
      <c r="D21" s="164"/>
      <c r="E21" s="72"/>
      <c r="F21" s="72"/>
      <c r="G21" s="72"/>
      <c r="H21" s="121"/>
      <c r="I21" s="53"/>
    </row>
    <row r="22" spans="1:16" ht="47.25" customHeight="1" x14ac:dyDescent="0.25">
      <c r="A22" s="165" t="s">
        <v>88</v>
      </c>
      <c r="B22" s="97" t="s">
        <v>89</v>
      </c>
      <c r="C22" s="76"/>
      <c r="D22" s="61"/>
      <c r="E22" s="72"/>
      <c r="F22" s="72"/>
      <c r="G22" s="72"/>
      <c r="H22" s="121"/>
      <c r="I22" s="53"/>
    </row>
    <row r="23" spans="1:16" ht="47.25" customHeight="1" x14ac:dyDescent="0.25">
      <c r="A23" s="165"/>
      <c r="B23" s="98">
        <v>0</v>
      </c>
      <c r="C23" s="96"/>
      <c r="D23" s="61"/>
      <c r="E23" s="72"/>
      <c r="F23" s="72"/>
      <c r="G23" s="72"/>
      <c r="H23" s="121"/>
      <c r="I23" s="53"/>
    </row>
    <row r="24" spans="1:16" ht="20.05" customHeight="1" x14ac:dyDescent="0.25">
      <c r="A24" s="96"/>
      <c r="B24" s="96"/>
      <c r="C24" s="96"/>
      <c r="D24" s="61"/>
      <c r="E24" s="61"/>
      <c r="F24" s="61"/>
      <c r="G24" s="61"/>
      <c r="H24" s="121"/>
      <c r="I24" s="53"/>
    </row>
    <row r="25" spans="1:16" ht="20.05" customHeight="1" x14ac:dyDescent="0.25">
      <c r="A25" s="178" t="s">
        <v>94</v>
      </c>
      <c r="B25" s="178"/>
      <c r="C25" s="47"/>
      <c r="D25" s="47"/>
      <c r="E25" s="47"/>
      <c r="F25" s="47"/>
      <c r="G25" s="47"/>
      <c r="H25" s="128"/>
      <c r="I25" s="63"/>
      <c r="J25" s="169"/>
      <c r="K25" s="169"/>
      <c r="L25" s="169"/>
      <c r="M25" s="169"/>
      <c r="N25" s="169"/>
      <c r="O25" s="169"/>
      <c r="P25" s="54"/>
    </row>
    <row r="26" spans="1:16" ht="39.9" customHeight="1" x14ac:dyDescent="0.25">
      <c r="A26" s="29" t="s">
        <v>93</v>
      </c>
      <c r="B26" s="105" t="s">
        <v>92</v>
      </c>
      <c r="C26" s="106" t="s">
        <v>90</v>
      </c>
      <c r="D26" s="169"/>
      <c r="E26" s="169"/>
      <c r="F26" s="169"/>
      <c r="G26" s="169"/>
      <c r="H26" s="120"/>
      <c r="I26" s="50"/>
    </row>
    <row r="27" spans="1:16" ht="39.9" customHeight="1" x14ac:dyDescent="0.25">
      <c r="A27" s="55" t="s">
        <v>223</v>
      </c>
      <c r="B27" s="55" t="s">
        <v>223</v>
      </c>
      <c r="C27" s="68">
        <v>0</v>
      </c>
      <c r="D27" s="63"/>
      <c r="E27" s="63"/>
      <c r="F27" s="63"/>
      <c r="G27" s="63"/>
      <c r="H27" s="120"/>
      <c r="I27" s="50"/>
    </row>
    <row r="28" spans="1:16" s="19" customFormat="1" ht="39.9" customHeight="1" x14ac:dyDescent="0.25">
      <c r="A28" s="71" t="s">
        <v>118</v>
      </c>
      <c r="B28" s="71" t="s">
        <v>120</v>
      </c>
      <c r="C28" s="68">
        <v>0</v>
      </c>
      <c r="D28" s="64"/>
      <c r="E28" s="65"/>
      <c r="F28" s="27"/>
      <c r="G28" s="27"/>
      <c r="H28" s="129"/>
    </row>
    <row r="29" spans="1:16" s="19" customFormat="1" ht="39.9" customHeight="1" x14ac:dyDescent="0.25">
      <c r="A29" s="71" t="s">
        <v>118</v>
      </c>
      <c r="B29" s="71" t="s">
        <v>121</v>
      </c>
      <c r="C29" s="68">
        <v>0</v>
      </c>
      <c r="D29" s="66"/>
      <c r="E29" s="67"/>
      <c r="H29" s="130"/>
    </row>
    <row r="30" spans="1:16" s="19" customFormat="1" ht="39.9" customHeight="1" x14ac:dyDescent="0.25">
      <c r="A30" s="71" t="s">
        <v>119</v>
      </c>
      <c r="B30" s="71" t="s">
        <v>122</v>
      </c>
      <c r="C30" s="68">
        <v>0</v>
      </c>
      <c r="D30" s="66"/>
      <c r="E30" s="67"/>
      <c r="H30" s="130"/>
    </row>
    <row r="31" spans="1:16" s="19" customFormat="1" ht="39.9" customHeight="1" x14ac:dyDescent="0.25">
      <c r="A31" s="71" t="s">
        <v>119</v>
      </c>
      <c r="B31" s="71" t="s">
        <v>123</v>
      </c>
      <c r="C31" s="68">
        <v>0</v>
      </c>
      <c r="D31" s="69"/>
      <c r="E31" s="67"/>
      <c r="H31" s="130"/>
    </row>
    <row r="32" spans="1:16" s="19" customFormat="1" ht="39.9" customHeight="1" x14ac:dyDescent="0.25">
      <c r="A32" s="71" t="s">
        <v>124</v>
      </c>
      <c r="B32" s="71" t="s">
        <v>124</v>
      </c>
      <c r="C32" s="68">
        <v>0</v>
      </c>
      <c r="E32" s="67"/>
      <c r="H32" s="130"/>
    </row>
    <row r="33" spans="1:8" s="19" customFormat="1" ht="39.9" customHeight="1" x14ac:dyDescent="0.25">
      <c r="A33" s="71" t="s">
        <v>125</v>
      </c>
      <c r="B33" s="71" t="s">
        <v>125</v>
      </c>
      <c r="C33" s="68">
        <v>0</v>
      </c>
      <c r="D33" s="70"/>
      <c r="E33" s="67"/>
      <c r="H33" s="130"/>
    </row>
    <row r="34" spans="1:8" s="19" customFormat="1" ht="39.9" customHeight="1" x14ac:dyDescent="0.25">
      <c r="A34" s="71" t="s">
        <v>126</v>
      </c>
      <c r="B34" s="71" t="s">
        <v>126</v>
      </c>
      <c r="C34" s="68">
        <v>0</v>
      </c>
      <c r="D34" s="70"/>
      <c r="E34" s="67"/>
      <c r="H34" s="130"/>
    </row>
    <row r="35" spans="1:8" s="19" customFormat="1" ht="39.9" customHeight="1" x14ac:dyDescent="0.25">
      <c r="A35" s="71" t="s">
        <v>127</v>
      </c>
      <c r="B35" s="71" t="s">
        <v>127</v>
      </c>
      <c r="C35" s="68">
        <v>0</v>
      </c>
      <c r="D35" s="70"/>
      <c r="E35" s="67"/>
      <c r="H35" s="130"/>
    </row>
    <row r="36" spans="1:8" s="19" customFormat="1" ht="39.9" customHeight="1" x14ac:dyDescent="0.25">
      <c r="A36" s="71" t="s">
        <v>128</v>
      </c>
      <c r="B36" s="71" t="s">
        <v>128</v>
      </c>
      <c r="C36" s="68">
        <v>0</v>
      </c>
      <c r="D36" s="70"/>
      <c r="E36" s="67"/>
      <c r="H36" s="130"/>
    </row>
    <row r="37" spans="1:8" s="19" customFormat="1" ht="39.9" customHeight="1" x14ac:dyDescent="0.25">
      <c r="A37" s="71" t="s">
        <v>129</v>
      </c>
      <c r="B37" s="71" t="s">
        <v>129</v>
      </c>
      <c r="C37" s="68">
        <v>0</v>
      </c>
      <c r="D37" s="66"/>
      <c r="E37" s="67"/>
      <c r="H37" s="130"/>
    </row>
    <row r="38" spans="1:8" s="19" customFormat="1" ht="39.9" customHeight="1" x14ac:dyDescent="0.25">
      <c r="A38" s="71" t="s">
        <v>130</v>
      </c>
      <c r="B38" s="71" t="s">
        <v>130</v>
      </c>
      <c r="C38" s="68">
        <v>0</v>
      </c>
      <c r="D38" s="66"/>
      <c r="E38" s="67"/>
      <c r="H38" s="130"/>
    </row>
    <row r="39" spans="1:8" s="19" customFormat="1" ht="39.9" customHeight="1" x14ac:dyDescent="0.25">
      <c r="A39" s="71" t="s">
        <v>131</v>
      </c>
      <c r="B39" s="71" t="s">
        <v>131</v>
      </c>
      <c r="C39" s="68">
        <v>0</v>
      </c>
      <c r="D39" s="66"/>
      <c r="E39" s="67"/>
      <c r="H39" s="130"/>
    </row>
    <row r="40" spans="1:8" s="19" customFormat="1" ht="39.9" customHeight="1" x14ac:dyDescent="0.25">
      <c r="A40" s="71" t="s">
        <v>132</v>
      </c>
      <c r="B40" s="71" t="s">
        <v>132</v>
      </c>
      <c r="C40" s="68">
        <v>0</v>
      </c>
      <c r="D40" s="66"/>
      <c r="E40" s="67"/>
      <c r="H40" s="130"/>
    </row>
    <row r="41" spans="1:8" s="19" customFormat="1" ht="39.9" customHeight="1" x14ac:dyDescent="0.25">
      <c r="A41" s="71" t="s">
        <v>133</v>
      </c>
      <c r="B41" s="71" t="s">
        <v>133</v>
      </c>
      <c r="C41" s="68">
        <v>0</v>
      </c>
      <c r="D41" s="66"/>
      <c r="E41" s="67"/>
      <c r="H41" s="130"/>
    </row>
    <row r="42" spans="1:8" s="19" customFormat="1" ht="39.9" customHeight="1" x14ac:dyDescent="0.25">
      <c r="A42" s="71" t="s">
        <v>134</v>
      </c>
      <c r="B42" s="71" t="s">
        <v>134</v>
      </c>
      <c r="C42" s="68">
        <v>0</v>
      </c>
      <c r="D42" s="66"/>
      <c r="E42" s="67"/>
      <c r="H42" s="130"/>
    </row>
    <row r="43" spans="1:8" s="19" customFormat="1" ht="39.9" customHeight="1" x14ac:dyDescent="0.25">
      <c r="A43" s="71" t="s">
        <v>135</v>
      </c>
      <c r="B43" s="71" t="s">
        <v>135</v>
      </c>
      <c r="C43" s="68">
        <v>0</v>
      </c>
      <c r="D43" s="66"/>
      <c r="E43" s="67"/>
      <c r="H43" s="130"/>
    </row>
    <row r="44" spans="1:8" s="19" customFormat="1" ht="39.9" customHeight="1" x14ac:dyDescent="0.25">
      <c r="A44" s="71" t="s">
        <v>136</v>
      </c>
      <c r="B44" s="55" t="s">
        <v>91</v>
      </c>
      <c r="C44" s="68">
        <v>0</v>
      </c>
      <c r="D44" s="66"/>
      <c r="E44" s="67"/>
      <c r="H44" s="130"/>
    </row>
    <row r="45" spans="1:8" s="19" customFormat="1" ht="39.9" customHeight="1" x14ac:dyDescent="0.25">
      <c r="A45" s="71" t="s">
        <v>137</v>
      </c>
      <c r="B45" s="71" t="s">
        <v>138</v>
      </c>
      <c r="C45" s="68">
        <v>0</v>
      </c>
      <c r="D45" s="66"/>
      <c r="E45" s="67"/>
      <c r="H45" s="130"/>
    </row>
    <row r="46" spans="1:8" s="19" customFormat="1" ht="39.9" customHeight="1" x14ac:dyDescent="0.25">
      <c r="A46" s="71" t="s">
        <v>137</v>
      </c>
      <c r="B46" s="71" t="s">
        <v>139</v>
      </c>
      <c r="C46" s="68">
        <v>0</v>
      </c>
      <c r="D46" s="66"/>
      <c r="E46" s="67"/>
      <c r="H46" s="130"/>
    </row>
    <row r="47" spans="1:8" s="19" customFormat="1" ht="39.9" customHeight="1" x14ac:dyDescent="0.25">
      <c r="A47" s="71" t="s">
        <v>140</v>
      </c>
      <c r="B47" s="71" t="s">
        <v>140</v>
      </c>
      <c r="C47" s="68">
        <v>0</v>
      </c>
      <c r="D47" s="66"/>
      <c r="E47" s="67"/>
      <c r="H47" s="130"/>
    </row>
    <row r="48" spans="1:8" s="19" customFormat="1" ht="39.9" customHeight="1" x14ac:dyDescent="0.25">
      <c r="A48" s="71" t="s">
        <v>141</v>
      </c>
      <c r="B48" s="71" t="s">
        <v>142</v>
      </c>
      <c r="C48" s="68">
        <v>0</v>
      </c>
      <c r="D48" s="66"/>
      <c r="E48" s="67"/>
      <c r="H48" s="130"/>
    </row>
    <row r="49" spans="1:9" s="19" customFormat="1" ht="39.9" customHeight="1" x14ac:dyDescent="0.25">
      <c r="A49" s="71" t="s">
        <v>141</v>
      </c>
      <c r="B49" s="71" t="s">
        <v>143</v>
      </c>
      <c r="C49" s="68">
        <v>0</v>
      </c>
      <c r="D49" s="66"/>
      <c r="E49" s="67"/>
      <c r="H49" s="130"/>
    </row>
    <row r="50" spans="1:9" s="19" customFormat="1" ht="39.9" customHeight="1" x14ac:dyDescent="0.25">
      <c r="A50" s="71" t="s">
        <v>144</v>
      </c>
      <c r="B50" s="71" t="s">
        <v>144</v>
      </c>
      <c r="C50" s="68">
        <v>0</v>
      </c>
      <c r="D50" s="66"/>
      <c r="E50" s="67"/>
      <c r="H50" s="130"/>
    </row>
    <row r="51" spans="1:9" ht="35.5" customHeight="1" x14ac:dyDescent="0.25">
      <c r="A51" s="107" t="s">
        <v>145</v>
      </c>
      <c r="B51" s="107"/>
      <c r="C51" s="111">
        <f>SUBTOTAL(109,Tableau5[Prix en €ht CFA])</f>
        <v>0</v>
      </c>
      <c r="I51" s="53"/>
    </row>
    <row r="52" spans="1:9" ht="20.05" customHeight="1" x14ac:dyDescent="0.25">
      <c r="I52" s="53"/>
    </row>
    <row r="53" spans="1:9" ht="20.05" customHeight="1" x14ac:dyDescent="0.25">
      <c r="A53" s="164" t="s">
        <v>148</v>
      </c>
      <c r="B53" s="164"/>
      <c r="C53" s="164"/>
      <c r="D53" s="164"/>
      <c r="I53" s="53"/>
    </row>
    <row r="54" spans="1:9" ht="20.05" customHeight="1" x14ac:dyDescent="0.25">
      <c r="A54" s="162" t="s">
        <v>87</v>
      </c>
      <c r="B54" s="162"/>
      <c r="C54" s="61"/>
      <c r="D54" s="61"/>
      <c r="I54" s="53"/>
    </row>
    <row r="55" spans="1:9" ht="30.25" customHeight="1" x14ac:dyDescent="0.25">
      <c r="A55" s="86" t="s">
        <v>149</v>
      </c>
      <c r="B55" s="87" t="s">
        <v>152</v>
      </c>
      <c r="C55" s="75"/>
      <c r="D55" s="61"/>
      <c r="I55" s="53"/>
    </row>
    <row r="56" spans="1:9" ht="30.25" customHeight="1" x14ac:dyDescent="0.25">
      <c r="A56" s="85" t="s">
        <v>150</v>
      </c>
      <c r="B56" s="77"/>
      <c r="C56" s="76"/>
      <c r="D56" s="61"/>
      <c r="I56" s="53"/>
    </row>
    <row r="57" spans="1:9" ht="30.25" customHeight="1" x14ac:dyDescent="0.25">
      <c r="A57" s="85" t="s">
        <v>151</v>
      </c>
      <c r="B57" s="77"/>
      <c r="C57" s="76"/>
      <c r="D57" s="61"/>
      <c r="I57" s="53"/>
    </row>
    <row r="58" spans="1:9" ht="30.25" customHeight="1" thickBot="1" x14ac:dyDescent="0.3">
      <c r="A58" s="61"/>
      <c r="B58" s="61"/>
      <c r="C58" s="61"/>
      <c r="D58" s="61"/>
      <c r="E58" s="62" t="s">
        <v>152</v>
      </c>
      <c r="I58" s="53"/>
    </row>
    <row r="59" spans="1:9" ht="30.25" customHeight="1" thickTop="1" x14ac:dyDescent="0.25">
      <c r="A59" s="176" t="s">
        <v>153</v>
      </c>
      <c r="B59" s="170" t="s">
        <v>154</v>
      </c>
      <c r="C59" s="81" t="s">
        <v>155</v>
      </c>
      <c r="D59" s="82" t="s">
        <v>156</v>
      </c>
      <c r="E59" s="83"/>
      <c r="I59" s="53"/>
    </row>
    <row r="60" spans="1:9" ht="30.25" customHeight="1" x14ac:dyDescent="0.25">
      <c r="A60" s="177"/>
      <c r="B60" s="171"/>
      <c r="C60" s="84" t="s">
        <v>157</v>
      </c>
      <c r="D60" s="82" t="s">
        <v>158</v>
      </c>
      <c r="E60" s="83"/>
      <c r="I60" s="53"/>
    </row>
    <row r="61" spans="1:9" ht="30.25" customHeight="1" x14ac:dyDescent="0.25">
      <c r="A61" s="177"/>
      <c r="B61" s="171"/>
      <c r="C61" s="81" t="s">
        <v>159</v>
      </c>
      <c r="D61" s="82" t="s">
        <v>156</v>
      </c>
      <c r="E61" s="83"/>
      <c r="I61" s="53"/>
    </row>
    <row r="62" spans="1:9" ht="30.25" customHeight="1" x14ac:dyDescent="0.25">
      <c r="A62" s="177"/>
      <c r="B62" s="172"/>
      <c r="C62" s="84" t="s">
        <v>157</v>
      </c>
      <c r="D62" s="82" t="s">
        <v>158</v>
      </c>
      <c r="E62" s="83"/>
      <c r="I62" s="53"/>
    </row>
    <row r="63" spans="1:9" ht="30.25" customHeight="1" x14ac:dyDescent="0.25">
      <c r="A63" s="177"/>
      <c r="B63" s="173" t="s">
        <v>160</v>
      </c>
      <c r="C63" s="78" t="s">
        <v>155</v>
      </c>
      <c r="D63" s="74" t="s">
        <v>156</v>
      </c>
      <c r="E63" s="80"/>
      <c r="G63" s="160" t="s">
        <v>37</v>
      </c>
      <c r="H63" s="160"/>
      <c r="I63" s="53"/>
    </row>
    <row r="64" spans="1:9" ht="30.25" customHeight="1" x14ac:dyDescent="0.25">
      <c r="A64" s="177"/>
      <c r="B64" s="174"/>
      <c r="C64" s="79" t="s">
        <v>157</v>
      </c>
      <c r="D64" s="74" t="s">
        <v>158</v>
      </c>
      <c r="E64" s="80"/>
      <c r="G64" s="161" t="s">
        <v>36</v>
      </c>
      <c r="H64" s="161"/>
      <c r="I64" s="53"/>
    </row>
    <row r="65" spans="1:9" ht="30.25" customHeight="1" x14ac:dyDescent="0.25">
      <c r="A65" s="177"/>
      <c r="B65" s="174"/>
      <c r="C65" s="78" t="s">
        <v>159</v>
      </c>
      <c r="D65" s="74" t="s">
        <v>156</v>
      </c>
      <c r="E65" s="80"/>
      <c r="G65" s="161"/>
      <c r="H65" s="161"/>
      <c r="I65" s="53"/>
    </row>
    <row r="66" spans="1:9" ht="30.25" customHeight="1" x14ac:dyDescent="0.25">
      <c r="A66" s="177"/>
      <c r="B66" s="175"/>
      <c r="C66" s="79" t="s">
        <v>157</v>
      </c>
      <c r="D66" s="74" t="s">
        <v>158</v>
      </c>
      <c r="E66" s="80"/>
      <c r="G66" s="161"/>
      <c r="H66" s="161"/>
      <c r="I66" s="53"/>
    </row>
    <row r="67" spans="1:9" ht="20.05" customHeight="1" x14ac:dyDescent="0.25">
      <c r="I67" s="53"/>
    </row>
    <row r="68" spans="1:9" ht="20.05" customHeight="1" x14ac:dyDescent="0.25">
      <c r="I68" s="53"/>
    </row>
    <row r="69" spans="1:9" ht="20.05" customHeight="1" x14ac:dyDescent="0.25">
      <c r="I69" s="53"/>
    </row>
    <row r="70" spans="1:9" ht="20.05" customHeight="1" x14ac:dyDescent="0.25">
      <c r="I70" s="53"/>
    </row>
    <row r="71" spans="1:9" ht="20.05" customHeight="1" x14ac:dyDescent="0.25">
      <c r="I71" s="53"/>
    </row>
    <row r="72" spans="1:9" ht="20.05" customHeight="1" x14ac:dyDescent="0.25">
      <c r="I72" s="53"/>
    </row>
    <row r="73" spans="1:9" ht="20.05" customHeight="1" x14ac:dyDescent="0.25">
      <c r="I73" s="53"/>
    </row>
    <row r="74" spans="1:9" ht="20.05" customHeight="1" x14ac:dyDescent="0.25">
      <c r="I74" s="53"/>
    </row>
    <row r="75" spans="1:9" ht="20.05" customHeight="1" x14ac:dyDescent="0.25">
      <c r="I75" s="53"/>
    </row>
    <row r="76" spans="1:9" ht="20.05" customHeight="1" x14ac:dyDescent="0.25">
      <c r="I76" s="53"/>
    </row>
    <row r="77" spans="1:9" ht="20.05" customHeight="1" x14ac:dyDescent="0.25">
      <c r="I77" s="53"/>
    </row>
    <row r="78" spans="1:9" ht="20.05" customHeight="1" x14ac:dyDescent="0.25">
      <c r="I78" s="53"/>
    </row>
    <row r="79" spans="1:9" ht="20.05" customHeight="1" x14ac:dyDescent="0.25">
      <c r="I79" s="53"/>
    </row>
    <row r="80" spans="1:9" ht="20.05" customHeight="1" x14ac:dyDescent="0.25">
      <c r="I80" s="53"/>
    </row>
    <row r="81" spans="9:9" ht="20.05" customHeight="1" x14ac:dyDescent="0.25">
      <c r="I81" s="53"/>
    </row>
    <row r="82" spans="9:9" ht="20.05" customHeight="1" x14ac:dyDescent="0.25">
      <c r="I82" s="53"/>
    </row>
    <row r="83" spans="9:9" ht="20.05" customHeight="1" x14ac:dyDescent="0.25">
      <c r="I83" s="53"/>
    </row>
    <row r="84" spans="9:9" ht="20.05" customHeight="1" x14ac:dyDescent="0.25">
      <c r="I84" s="53"/>
    </row>
    <row r="85" spans="9:9" ht="20.05" customHeight="1" x14ac:dyDescent="0.25">
      <c r="I85" s="53"/>
    </row>
    <row r="86" spans="9:9" ht="20.05" customHeight="1" x14ac:dyDescent="0.25">
      <c r="I86" s="53"/>
    </row>
    <row r="87" spans="9:9" ht="20.05" customHeight="1" x14ac:dyDescent="0.25">
      <c r="I87" s="53"/>
    </row>
    <row r="88" spans="9:9" ht="20.05" customHeight="1" x14ac:dyDescent="0.25">
      <c r="I88" s="53"/>
    </row>
    <row r="89" spans="9:9" ht="20.05" customHeight="1" x14ac:dyDescent="0.25">
      <c r="I89" s="53"/>
    </row>
    <row r="90" spans="9:9" ht="20.05" customHeight="1" x14ac:dyDescent="0.25">
      <c r="I90" s="53"/>
    </row>
    <row r="91" spans="9:9" ht="20.05" customHeight="1" x14ac:dyDescent="0.25">
      <c r="I91" s="53"/>
    </row>
    <row r="92" spans="9:9" ht="20.05" customHeight="1" x14ac:dyDescent="0.25">
      <c r="I92" s="53"/>
    </row>
    <row r="93" spans="9:9" ht="20.05" customHeight="1" x14ac:dyDescent="0.25">
      <c r="I93" s="53"/>
    </row>
    <row r="94" spans="9:9" ht="20.05" customHeight="1" x14ac:dyDescent="0.25">
      <c r="I94" s="53"/>
    </row>
    <row r="95" spans="9:9" ht="20.05" customHeight="1" x14ac:dyDescent="0.25">
      <c r="I95" s="53"/>
    </row>
    <row r="96" spans="9:9" ht="20.05" customHeight="1" x14ac:dyDescent="0.25">
      <c r="I96" s="53"/>
    </row>
    <row r="97" spans="9:9" ht="20.05" customHeight="1" x14ac:dyDescent="0.25">
      <c r="I97" s="53"/>
    </row>
    <row r="98" spans="9:9" ht="20.05" customHeight="1" x14ac:dyDescent="0.25">
      <c r="I98" s="53"/>
    </row>
    <row r="99" spans="9:9" ht="20.05" customHeight="1" x14ac:dyDescent="0.25">
      <c r="I99" s="53"/>
    </row>
    <row r="100" spans="9:9" ht="20.05" customHeight="1" x14ac:dyDescent="0.25">
      <c r="I100" s="53"/>
    </row>
    <row r="101" spans="9:9" ht="20.05" customHeight="1" x14ac:dyDescent="0.25">
      <c r="I101" s="53"/>
    </row>
    <row r="102" spans="9:9" ht="20.05" customHeight="1" x14ac:dyDescent="0.25">
      <c r="I102" s="53"/>
    </row>
    <row r="103" spans="9:9" ht="20.05" customHeight="1" x14ac:dyDescent="0.25">
      <c r="I103" s="53"/>
    </row>
    <row r="104" spans="9:9" ht="20.05" customHeight="1" x14ac:dyDescent="0.25">
      <c r="I104" s="53"/>
    </row>
    <row r="105" spans="9:9" ht="20.05" customHeight="1" x14ac:dyDescent="0.25">
      <c r="I105" s="53"/>
    </row>
    <row r="106" spans="9:9" ht="20.05" customHeight="1" x14ac:dyDescent="0.25">
      <c r="I106" s="53"/>
    </row>
    <row r="107" spans="9:9" ht="20.05" customHeight="1" x14ac:dyDescent="0.25">
      <c r="I107" s="53"/>
    </row>
    <row r="108" spans="9:9" ht="20.05" customHeight="1" x14ac:dyDescent="0.25">
      <c r="I108" s="53"/>
    </row>
    <row r="109" spans="9:9" ht="20.05" customHeight="1" x14ac:dyDescent="0.25">
      <c r="I109" s="53"/>
    </row>
    <row r="110" spans="9:9" ht="20.05" customHeight="1" x14ac:dyDescent="0.25">
      <c r="I110" s="53"/>
    </row>
    <row r="111" spans="9:9" ht="20.05" customHeight="1" x14ac:dyDescent="0.25">
      <c r="I111" s="53"/>
    </row>
    <row r="112" spans="9:9" ht="20.05" customHeight="1" x14ac:dyDescent="0.25">
      <c r="I112" s="53"/>
    </row>
    <row r="113" spans="9:9" ht="20.05" customHeight="1" x14ac:dyDescent="0.25">
      <c r="I113" s="53"/>
    </row>
    <row r="114" spans="9:9" ht="20.05" customHeight="1" x14ac:dyDescent="0.25">
      <c r="I114" s="53"/>
    </row>
    <row r="115" spans="9:9" ht="20.05" customHeight="1" x14ac:dyDescent="0.25">
      <c r="I115" s="53"/>
    </row>
    <row r="116" spans="9:9" ht="20.05" customHeight="1" x14ac:dyDescent="0.25">
      <c r="I116" s="53"/>
    </row>
    <row r="117" spans="9:9" ht="20.05" customHeight="1" x14ac:dyDescent="0.25">
      <c r="I117" s="53"/>
    </row>
    <row r="118" spans="9:9" ht="20.05" customHeight="1" x14ac:dyDescent="0.25">
      <c r="I118" s="53"/>
    </row>
    <row r="119" spans="9:9" ht="20.05" customHeight="1" x14ac:dyDescent="0.25">
      <c r="I119" s="53"/>
    </row>
    <row r="120" spans="9:9" ht="20.05" customHeight="1" x14ac:dyDescent="0.25">
      <c r="I120" s="53"/>
    </row>
    <row r="121" spans="9:9" ht="20.05" customHeight="1" x14ac:dyDescent="0.25">
      <c r="I121" s="53"/>
    </row>
    <row r="122" spans="9:9" ht="20.05" customHeight="1" x14ac:dyDescent="0.25">
      <c r="I122" s="53"/>
    </row>
    <row r="123" spans="9:9" ht="20.05" customHeight="1" x14ac:dyDescent="0.25">
      <c r="I123" s="53"/>
    </row>
    <row r="124" spans="9:9" x14ac:dyDescent="0.25">
      <c r="I124" s="53"/>
    </row>
    <row r="125" spans="9:9" x14ac:dyDescent="0.25">
      <c r="I125" s="53"/>
    </row>
    <row r="126" spans="9:9" x14ac:dyDescent="0.25">
      <c r="I126" s="53"/>
    </row>
    <row r="127" spans="9:9" x14ac:dyDescent="0.25">
      <c r="I127" s="53"/>
    </row>
    <row r="128" spans="9:9" x14ac:dyDescent="0.25">
      <c r="I128" s="53"/>
    </row>
    <row r="129" spans="9:9" x14ac:dyDescent="0.25">
      <c r="I129" s="53"/>
    </row>
    <row r="130" spans="9:9" x14ac:dyDescent="0.25">
      <c r="I130" s="53"/>
    </row>
    <row r="131" spans="9:9" x14ac:dyDescent="0.25">
      <c r="I131" s="53"/>
    </row>
    <row r="132" spans="9:9" x14ac:dyDescent="0.25">
      <c r="I132" s="53"/>
    </row>
    <row r="133" spans="9:9" x14ac:dyDescent="0.25">
      <c r="I133" s="53"/>
    </row>
    <row r="134" spans="9:9" x14ac:dyDescent="0.25">
      <c r="I134" s="53"/>
    </row>
    <row r="135" spans="9:9" x14ac:dyDescent="0.25">
      <c r="I135" s="53"/>
    </row>
    <row r="136" spans="9:9" x14ac:dyDescent="0.25">
      <c r="I136" s="53"/>
    </row>
    <row r="137" spans="9:9" x14ac:dyDescent="0.25">
      <c r="I137" s="53"/>
    </row>
    <row r="138" spans="9:9" x14ac:dyDescent="0.25">
      <c r="I138" s="53"/>
    </row>
    <row r="139" spans="9:9" x14ac:dyDescent="0.25">
      <c r="I139" s="53"/>
    </row>
    <row r="140" spans="9:9" x14ac:dyDescent="0.25">
      <c r="I140" s="53"/>
    </row>
    <row r="141" spans="9:9" x14ac:dyDescent="0.25">
      <c r="I141" s="53"/>
    </row>
    <row r="142" spans="9:9" x14ac:dyDescent="0.25">
      <c r="I142" s="53"/>
    </row>
    <row r="143" spans="9:9" x14ac:dyDescent="0.25">
      <c r="I143" s="53"/>
    </row>
    <row r="144" spans="9:9" x14ac:dyDescent="0.25">
      <c r="I144" s="53"/>
    </row>
    <row r="145" spans="9:9" x14ac:dyDescent="0.25">
      <c r="I145" s="53"/>
    </row>
    <row r="146" spans="9:9" x14ac:dyDescent="0.25">
      <c r="I146" s="53"/>
    </row>
    <row r="147" spans="9:9" x14ac:dyDescent="0.25">
      <c r="I147" s="53"/>
    </row>
    <row r="148" spans="9:9" x14ac:dyDescent="0.25">
      <c r="I148" s="53"/>
    </row>
    <row r="149" spans="9:9" x14ac:dyDescent="0.25">
      <c r="I149" s="53"/>
    </row>
    <row r="150" spans="9:9" x14ac:dyDescent="0.25">
      <c r="I150" s="53"/>
    </row>
    <row r="151" spans="9:9" x14ac:dyDescent="0.25">
      <c r="I151" s="53"/>
    </row>
    <row r="152" spans="9:9" x14ac:dyDescent="0.25">
      <c r="I152" s="53"/>
    </row>
    <row r="153" spans="9:9" x14ac:dyDescent="0.25">
      <c r="I153" s="53"/>
    </row>
    <row r="154" spans="9:9" x14ac:dyDescent="0.25">
      <c r="I154" s="53"/>
    </row>
    <row r="155" spans="9:9" x14ac:dyDescent="0.25">
      <c r="I155" s="53"/>
    </row>
    <row r="156" spans="9:9" x14ac:dyDescent="0.25">
      <c r="I156" s="53"/>
    </row>
    <row r="157" spans="9:9" x14ac:dyDescent="0.25">
      <c r="I157" s="53"/>
    </row>
    <row r="158" spans="9:9" x14ac:dyDescent="0.25">
      <c r="I158" s="53"/>
    </row>
    <row r="159" spans="9:9" x14ac:dyDescent="0.25">
      <c r="I159" s="53"/>
    </row>
    <row r="160" spans="9:9" x14ac:dyDescent="0.25">
      <c r="I160" s="53"/>
    </row>
    <row r="161" spans="9:9" x14ac:dyDescent="0.25">
      <c r="I161" s="53"/>
    </row>
    <row r="162" spans="9:9" x14ac:dyDescent="0.25">
      <c r="I162" s="53"/>
    </row>
    <row r="163" spans="9:9" x14ac:dyDescent="0.25">
      <c r="I163" s="53"/>
    </row>
    <row r="164" spans="9:9" x14ac:dyDescent="0.25">
      <c r="I164" s="53"/>
    </row>
    <row r="165" spans="9:9" x14ac:dyDescent="0.25">
      <c r="I165" s="53"/>
    </row>
    <row r="166" spans="9:9" x14ac:dyDescent="0.25">
      <c r="I166" s="53"/>
    </row>
    <row r="167" spans="9:9" x14ac:dyDescent="0.25">
      <c r="I167" s="53"/>
    </row>
    <row r="168" spans="9:9" x14ac:dyDescent="0.25">
      <c r="I168" s="53"/>
    </row>
    <row r="169" spans="9:9" x14ac:dyDescent="0.25">
      <c r="I169" s="53"/>
    </row>
    <row r="170" spans="9:9" x14ac:dyDescent="0.25">
      <c r="I170" s="53"/>
    </row>
    <row r="171" spans="9:9" x14ac:dyDescent="0.25">
      <c r="I171" s="53"/>
    </row>
    <row r="172" spans="9:9" x14ac:dyDescent="0.25">
      <c r="I172" s="53"/>
    </row>
    <row r="173" spans="9:9" x14ac:dyDescent="0.25">
      <c r="I173" s="53"/>
    </row>
    <row r="174" spans="9:9" x14ac:dyDescent="0.25">
      <c r="I174" s="53"/>
    </row>
    <row r="175" spans="9:9" x14ac:dyDescent="0.25">
      <c r="I175" s="53"/>
    </row>
    <row r="176" spans="9:9" x14ac:dyDescent="0.25">
      <c r="I176" s="53"/>
    </row>
    <row r="177" spans="9:9" x14ac:dyDescent="0.25">
      <c r="I177" s="53"/>
    </row>
    <row r="178" spans="9:9" x14ac:dyDescent="0.25">
      <c r="I178" s="53"/>
    </row>
    <row r="179" spans="9:9" x14ac:dyDescent="0.25">
      <c r="I179" s="53"/>
    </row>
    <row r="180" spans="9:9" x14ac:dyDescent="0.25">
      <c r="I180" s="53"/>
    </row>
    <row r="181" spans="9:9" x14ac:dyDescent="0.25">
      <c r="I181" s="53"/>
    </row>
    <row r="182" spans="9:9" x14ac:dyDescent="0.25">
      <c r="I182" s="53"/>
    </row>
    <row r="183" spans="9:9" x14ac:dyDescent="0.25">
      <c r="I183" s="53"/>
    </row>
    <row r="184" spans="9:9" x14ac:dyDescent="0.25">
      <c r="I184" s="53"/>
    </row>
    <row r="185" spans="9:9" x14ac:dyDescent="0.25">
      <c r="I185" s="53"/>
    </row>
    <row r="186" spans="9:9" x14ac:dyDescent="0.25">
      <c r="I186" s="53"/>
    </row>
    <row r="187" spans="9:9" x14ac:dyDescent="0.25">
      <c r="I187" s="53"/>
    </row>
    <row r="188" spans="9:9" x14ac:dyDescent="0.25">
      <c r="I188" s="53"/>
    </row>
    <row r="189" spans="9:9" x14ac:dyDescent="0.25">
      <c r="I189" s="53"/>
    </row>
    <row r="190" spans="9:9" x14ac:dyDescent="0.25">
      <c r="I190" s="53"/>
    </row>
    <row r="191" spans="9:9" x14ac:dyDescent="0.25">
      <c r="I191" s="53"/>
    </row>
    <row r="192" spans="9:9" x14ac:dyDescent="0.25">
      <c r="I192" s="53"/>
    </row>
    <row r="193" spans="9:9" x14ac:dyDescent="0.25">
      <c r="I193" s="53"/>
    </row>
    <row r="194" spans="9:9" x14ac:dyDescent="0.25">
      <c r="I194" s="53"/>
    </row>
    <row r="195" spans="9:9" x14ac:dyDescent="0.25">
      <c r="I195" s="53"/>
    </row>
    <row r="196" spans="9:9" x14ac:dyDescent="0.25">
      <c r="I196" s="53"/>
    </row>
    <row r="197" spans="9:9" x14ac:dyDescent="0.25">
      <c r="I197" s="53"/>
    </row>
    <row r="198" spans="9:9" x14ac:dyDescent="0.25">
      <c r="I198" s="53"/>
    </row>
    <row r="199" spans="9:9" x14ac:dyDescent="0.25">
      <c r="I199" s="53"/>
    </row>
    <row r="200" spans="9:9" x14ac:dyDescent="0.25">
      <c r="I200" s="53"/>
    </row>
    <row r="201" spans="9:9" x14ac:dyDescent="0.25">
      <c r="I201" s="53"/>
    </row>
    <row r="202" spans="9:9" x14ac:dyDescent="0.25">
      <c r="I202" s="53"/>
    </row>
    <row r="203" spans="9:9" x14ac:dyDescent="0.25">
      <c r="I203" s="53"/>
    </row>
    <row r="204" spans="9:9" x14ac:dyDescent="0.25">
      <c r="I204" s="53"/>
    </row>
    <row r="205" spans="9:9" x14ac:dyDescent="0.25">
      <c r="I205" s="53"/>
    </row>
    <row r="206" spans="9:9" x14ac:dyDescent="0.25">
      <c r="I206" s="53"/>
    </row>
    <row r="207" spans="9:9" x14ac:dyDescent="0.25">
      <c r="I207" s="53"/>
    </row>
    <row r="208" spans="9:9" x14ac:dyDescent="0.25">
      <c r="I208" s="53"/>
    </row>
    <row r="209" spans="9:9" x14ac:dyDescent="0.25">
      <c r="I209" s="53"/>
    </row>
    <row r="210" spans="9:9" x14ac:dyDescent="0.25">
      <c r="I210" s="53"/>
    </row>
    <row r="211" spans="9:9" x14ac:dyDescent="0.25">
      <c r="I211" s="53"/>
    </row>
    <row r="212" spans="9:9" x14ac:dyDescent="0.25">
      <c r="I212" s="53"/>
    </row>
    <row r="213" spans="9:9" x14ac:dyDescent="0.25">
      <c r="I213" s="53"/>
    </row>
    <row r="214" spans="9:9" x14ac:dyDescent="0.25">
      <c r="I214" s="53"/>
    </row>
    <row r="215" spans="9:9" x14ac:dyDescent="0.25">
      <c r="I215" s="53"/>
    </row>
    <row r="216" spans="9:9" x14ac:dyDescent="0.25">
      <c r="I216" s="53"/>
    </row>
    <row r="217" spans="9:9" x14ac:dyDescent="0.25">
      <c r="I217" s="53"/>
    </row>
    <row r="218" spans="9:9" x14ac:dyDescent="0.25">
      <c r="I218" s="53"/>
    </row>
    <row r="219" spans="9:9" x14ac:dyDescent="0.25">
      <c r="I219" s="53"/>
    </row>
    <row r="220" spans="9:9" x14ac:dyDescent="0.25">
      <c r="I220" s="53"/>
    </row>
    <row r="221" spans="9:9" x14ac:dyDescent="0.25">
      <c r="I221" s="53"/>
    </row>
    <row r="222" spans="9:9" x14ac:dyDescent="0.25">
      <c r="I222" s="53"/>
    </row>
    <row r="223" spans="9:9" x14ac:dyDescent="0.25">
      <c r="I223" s="53"/>
    </row>
    <row r="224" spans="9:9" x14ac:dyDescent="0.25">
      <c r="I224" s="53"/>
    </row>
    <row r="225" spans="9:9" x14ac:dyDescent="0.25">
      <c r="I225" s="53"/>
    </row>
    <row r="226" spans="9:9" x14ac:dyDescent="0.25">
      <c r="I226" s="53"/>
    </row>
    <row r="227" spans="9:9" x14ac:dyDescent="0.25">
      <c r="I227" s="53"/>
    </row>
    <row r="228" spans="9:9" x14ac:dyDescent="0.25">
      <c r="I228" s="53"/>
    </row>
    <row r="229" spans="9:9" x14ac:dyDescent="0.25">
      <c r="I229" s="53"/>
    </row>
    <row r="230" spans="9:9" x14ac:dyDescent="0.25">
      <c r="I230" s="53"/>
    </row>
    <row r="231" spans="9:9" x14ac:dyDescent="0.25">
      <c r="I231" s="53"/>
    </row>
    <row r="232" spans="9:9" x14ac:dyDescent="0.25">
      <c r="I232" s="53"/>
    </row>
    <row r="233" spans="9:9" x14ac:dyDescent="0.25">
      <c r="I233" s="53"/>
    </row>
    <row r="234" spans="9:9" x14ac:dyDescent="0.25">
      <c r="I234" s="53"/>
    </row>
    <row r="235" spans="9:9" x14ac:dyDescent="0.25">
      <c r="I235" s="53"/>
    </row>
    <row r="236" spans="9:9" x14ac:dyDescent="0.25">
      <c r="I236" s="53"/>
    </row>
    <row r="237" spans="9:9" x14ac:dyDescent="0.25">
      <c r="I237" s="53"/>
    </row>
    <row r="238" spans="9:9" x14ac:dyDescent="0.25">
      <c r="I238" s="53"/>
    </row>
    <row r="239" spans="9:9" x14ac:dyDescent="0.25">
      <c r="I239" s="53"/>
    </row>
    <row r="240" spans="9:9" x14ac:dyDescent="0.25">
      <c r="I240" s="53"/>
    </row>
    <row r="241" spans="9:9" x14ac:dyDescent="0.25">
      <c r="I241" s="53"/>
    </row>
    <row r="242" spans="9:9" x14ac:dyDescent="0.25">
      <c r="I242" s="53"/>
    </row>
    <row r="243" spans="9:9" x14ac:dyDescent="0.25">
      <c r="I243" s="53"/>
    </row>
    <row r="244" spans="9:9" x14ac:dyDescent="0.25">
      <c r="I244" s="53"/>
    </row>
    <row r="245" spans="9:9" x14ac:dyDescent="0.25">
      <c r="I245" s="53"/>
    </row>
    <row r="246" spans="9:9" x14ac:dyDescent="0.25">
      <c r="I246" s="53"/>
    </row>
    <row r="247" spans="9:9" x14ac:dyDescent="0.25">
      <c r="I247" s="53"/>
    </row>
    <row r="248" spans="9:9" x14ac:dyDescent="0.25">
      <c r="I248" s="53"/>
    </row>
    <row r="249" spans="9:9" x14ac:dyDescent="0.25">
      <c r="I249" s="53"/>
    </row>
    <row r="250" spans="9:9" x14ac:dyDescent="0.25">
      <c r="I250" s="53"/>
    </row>
    <row r="251" spans="9:9" x14ac:dyDescent="0.25">
      <c r="I251" s="53"/>
    </row>
    <row r="252" spans="9:9" x14ac:dyDescent="0.25">
      <c r="I252" s="53"/>
    </row>
    <row r="253" spans="9:9" x14ac:dyDescent="0.25">
      <c r="I253" s="53"/>
    </row>
    <row r="254" spans="9:9" x14ac:dyDescent="0.25">
      <c r="I254" s="53"/>
    </row>
    <row r="255" spans="9:9" x14ac:dyDescent="0.25">
      <c r="I255" s="53"/>
    </row>
    <row r="256" spans="9:9" x14ac:dyDescent="0.25">
      <c r="I256" s="53"/>
    </row>
    <row r="257" spans="9:9" x14ac:dyDescent="0.25">
      <c r="I257" s="53"/>
    </row>
    <row r="258" spans="9:9" x14ac:dyDescent="0.25">
      <c r="I258" s="53"/>
    </row>
    <row r="259" spans="9:9" x14ac:dyDescent="0.25">
      <c r="I259" s="53"/>
    </row>
    <row r="260" spans="9:9" x14ac:dyDescent="0.25">
      <c r="I260" s="53"/>
    </row>
    <row r="261" spans="9:9" x14ac:dyDescent="0.25">
      <c r="I261" s="53"/>
    </row>
    <row r="262" spans="9:9" x14ac:dyDescent="0.25">
      <c r="I262" s="53"/>
    </row>
    <row r="263" spans="9:9" x14ac:dyDescent="0.25">
      <c r="I263" s="53"/>
    </row>
    <row r="264" spans="9:9" x14ac:dyDescent="0.25">
      <c r="I264" s="53"/>
    </row>
    <row r="265" spans="9:9" x14ac:dyDescent="0.25">
      <c r="I265" s="53"/>
    </row>
    <row r="266" spans="9:9" x14ac:dyDescent="0.25">
      <c r="I266" s="53"/>
    </row>
    <row r="267" spans="9:9" x14ac:dyDescent="0.25">
      <c r="I267" s="53"/>
    </row>
    <row r="268" spans="9:9" x14ac:dyDescent="0.25">
      <c r="I268" s="53"/>
    </row>
    <row r="269" spans="9:9" x14ac:dyDescent="0.25">
      <c r="I269" s="53"/>
    </row>
    <row r="270" spans="9:9" x14ac:dyDescent="0.25">
      <c r="I270" s="53"/>
    </row>
    <row r="271" spans="9:9" x14ac:dyDescent="0.25">
      <c r="I271" s="53"/>
    </row>
    <row r="272" spans="9:9" x14ac:dyDescent="0.25">
      <c r="I272" s="53"/>
    </row>
    <row r="273" spans="9:9" x14ac:dyDescent="0.25">
      <c r="I273" s="53"/>
    </row>
    <row r="274" spans="9:9" x14ac:dyDescent="0.25">
      <c r="I274" s="53"/>
    </row>
    <row r="275" spans="9:9" x14ac:dyDescent="0.25">
      <c r="I275" s="53"/>
    </row>
    <row r="276" spans="9:9" x14ac:dyDescent="0.25">
      <c r="I276" s="53"/>
    </row>
    <row r="277" spans="9:9" x14ac:dyDescent="0.25">
      <c r="I277" s="53"/>
    </row>
    <row r="278" spans="9:9" x14ac:dyDescent="0.25">
      <c r="I278" s="53"/>
    </row>
    <row r="279" spans="9:9" x14ac:dyDescent="0.25">
      <c r="I279" s="53"/>
    </row>
    <row r="280" spans="9:9" x14ac:dyDescent="0.25">
      <c r="I280" s="53"/>
    </row>
    <row r="281" spans="9:9" x14ac:dyDescent="0.25">
      <c r="I281" s="53"/>
    </row>
    <row r="282" spans="9:9" x14ac:dyDescent="0.25">
      <c r="I282" s="53"/>
    </row>
    <row r="283" spans="9:9" x14ac:dyDescent="0.25">
      <c r="I283" s="53"/>
    </row>
    <row r="284" spans="9:9" x14ac:dyDescent="0.25">
      <c r="I284" s="53"/>
    </row>
    <row r="285" spans="9:9" x14ac:dyDescent="0.25">
      <c r="I285" s="53"/>
    </row>
    <row r="286" spans="9:9" x14ac:dyDescent="0.25">
      <c r="I286" s="53"/>
    </row>
    <row r="287" spans="9:9" x14ac:dyDescent="0.25">
      <c r="I287" s="53"/>
    </row>
    <row r="288" spans="9:9" x14ac:dyDescent="0.25">
      <c r="I288" s="53"/>
    </row>
    <row r="289" spans="9:9" x14ac:dyDescent="0.25">
      <c r="I289" s="53"/>
    </row>
    <row r="290" spans="9:9" x14ac:dyDescent="0.25">
      <c r="I290" s="53"/>
    </row>
    <row r="291" spans="9:9" x14ac:dyDescent="0.25">
      <c r="I291" s="53"/>
    </row>
    <row r="292" spans="9:9" x14ac:dyDescent="0.25">
      <c r="I292" s="53"/>
    </row>
    <row r="293" spans="9:9" x14ac:dyDescent="0.25">
      <c r="I293" s="53"/>
    </row>
    <row r="294" spans="9:9" x14ac:dyDescent="0.25">
      <c r="I294" s="53"/>
    </row>
    <row r="295" spans="9:9" x14ac:dyDescent="0.25">
      <c r="I295" s="53"/>
    </row>
    <row r="296" spans="9:9" x14ac:dyDescent="0.25">
      <c r="I296" s="53"/>
    </row>
    <row r="297" spans="9:9" x14ac:dyDescent="0.25">
      <c r="I297" s="53"/>
    </row>
    <row r="298" spans="9:9" x14ac:dyDescent="0.25">
      <c r="I298" s="53"/>
    </row>
    <row r="299" spans="9:9" x14ac:dyDescent="0.25">
      <c r="I299" s="53"/>
    </row>
    <row r="300" spans="9:9" x14ac:dyDescent="0.25">
      <c r="I300" s="53"/>
    </row>
    <row r="301" spans="9:9" x14ac:dyDescent="0.25">
      <c r="I301" s="53"/>
    </row>
    <row r="302" spans="9:9" x14ac:dyDescent="0.25">
      <c r="I302" s="53"/>
    </row>
    <row r="303" spans="9:9" x14ac:dyDescent="0.25">
      <c r="I303" s="53"/>
    </row>
    <row r="304" spans="9:9" x14ac:dyDescent="0.25">
      <c r="I304" s="53"/>
    </row>
    <row r="305" spans="9:9" x14ac:dyDescent="0.25">
      <c r="I305" s="53"/>
    </row>
    <row r="306" spans="9:9" x14ac:dyDescent="0.25">
      <c r="I306" s="53"/>
    </row>
    <row r="307" spans="9:9" x14ac:dyDescent="0.25">
      <c r="I307" s="53"/>
    </row>
    <row r="308" spans="9:9" x14ac:dyDescent="0.25">
      <c r="I308" s="53"/>
    </row>
    <row r="309" spans="9:9" x14ac:dyDescent="0.25">
      <c r="I309" s="53"/>
    </row>
    <row r="310" spans="9:9" x14ac:dyDescent="0.25">
      <c r="I310" s="53"/>
    </row>
    <row r="311" spans="9:9" x14ac:dyDescent="0.25">
      <c r="I311" s="53"/>
    </row>
    <row r="312" spans="9:9" x14ac:dyDescent="0.25">
      <c r="I312" s="53"/>
    </row>
    <row r="313" spans="9:9" x14ac:dyDescent="0.25">
      <c r="I313" s="53"/>
    </row>
    <row r="314" spans="9:9" x14ac:dyDescent="0.25">
      <c r="I314" s="53"/>
    </row>
    <row r="315" spans="9:9" x14ac:dyDescent="0.25">
      <c r="I315" s="53"/>
    </row>
    <row r="316" spans="9:9" x14ac:dyDescent="0.25">
      <c r="I316" s="53"/>
    </row>
    <row r="317" spans="9:9" x14ac:dyDescent="0.25">
      <c r="I317" s="53"/>
    </row>
    <row r="318" spans="9:9" x14ac:dyDescent="0.25">
      <c r="I318" s="53"/>
    </row>
    <row r="319" spans="9:9" x14ac:dyDescent="0.25">
      <c r="I319" s="53"/>
    </row>
    <row r="320" spans="9:9" x14ac:dyDescent="0.25">
      <c r="I320" s="53"/>
    </row>
    <row r="321" spans="9:9" x14ac:dyDescent="0.25">
      <c r="I321" s="53"/>
    </row>
    <row r="322" spans="9:9" x14ac:dyDescent="0.25">
      <c r="I322" s="53"/>
    </row>
    <row r="323" spans="9:9" x14ac:dyDescent="0.25">
      <c r="I323" s="53"/>
    </row>
    <row r="324" spans="9:9" x14ac:dyDescent="0.25">
      <c r="I324" s="53"/>
    </row>
    <row r="325" spans="9:9" x14ac:dyDescent="0.25">
      <c r="I325" s="53"/>
    </row>
    <row r="326" spans="9:9" x14ac:dyDescent="0.25">
      <c r="I326" s="53"/>
    </row>
    <row r="327" spans="9:9" x14ac:dyDescent="0.25">
      <c r="I327" s="53"/>
    </row>
    <row r="328" spans="9:9" x14ac:dyDescent="0.25">
      <c r="I328" s="53"/>
    </row>
    <row r="329" spans="9:9" x14ac:dyDescent="0.25">
      <c r="I329" s="53"/>
    </row>
    <row r="330" spans="9:9" x14ac:dyDescent="0.25">
      <c r="I330" s="53"/>
    </row>
    <row r="331" spans="9:9" x14ac:dyDescent="0.25">
      <c r="I331" s="53"/>
    </row>
  </sheetData>
  <mergeCells count="19">
    <mergeCell ref="L25:M25"/>
    <mergeCell ref="N25:O25"/>
    <mergeCell ref="D26:E26"/>
    <mergeCell ref="F26:G26"/>
    <mergeCell ref="A25:B25"/>
    <mergeCell ref="G63:H63"/>
    <mergeCell ref="G64:H66"/>
    <mergeCell ref="A54:B54"/>
    <mergeCell ref="A1:H1"/>
    <mergeCell ref="A21:D21"/>
    <mergeCell ref="A22:A23"/>
    <mergeCell ref="A2:J2"/>
    <mergeCell ref="D3:G3"/>
    <mergeCell ref="A5:H5"/>
    <mergeCell ref="J25:K25"/>
    <mergeCell ref="A53:D53"/>
    <mergeCell ref="B59:B62"/>
    <mergeCell ref="B63:B66"/>
    <mergeCell ref="A59:A66"/>
  </mergeCells>
  <phoneticPr fontId="12" type="noConversion"/>
  <dataValidations count="1">
    <dataValidation type="list" allowBlank="1" showInputMessage="1" showErrorMessage="1" sqref="H24 H20 H51:H62 H67:H332" xr:uid="{00000000-0002-0000-0100-000000000000}">
      <formula1>"oui,non"</formula1>
    </dataValidation>
  </dataValidations>
  <printOptions horizontalCentered="1"/>
  <pageMargins left="0.15748031496062992" right="0.51181102362204722" top="0.15748031496062992" bottom="0.19685039370078741" header="0.31496062992125984" footer="0.15748031496062992"/>
  <pageSetup paperSize="8" scale="32" orientation="landscape" r:id="rId1"/>
  <headerFooter>
    <oddFooter>Page &amp;P de &amp;N</oddFooter>
  </headerFooter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1"/>
  <sheetViews>
    <sheetView view="pageBreakPreview" topLeftCell="F61" zoomScale="70" zoomScaleNormal="100" zoomScaleSheetLayoutView="70" workbookViewId="0">
      <selection activeCell="H66" sqref="H66"/>
    </sheetView>
  </sheetViews>
  <sheetFormatPr baseColWidth="10" defaultColWidth="11.375" defaultRowHeight="13.6" x14ac:dyDescent="0.25"/>
  <cols>
    <col min="1" max="1" width="59.25" style="50" bestFit="1" customWidth="1"/>
    <col min="2" max="2" width="38.75" style="50" customWidth="1"/>
    <col min="3" max="7" width="35.75" style="50" customWidth="1"/>
    <col min="8" max="8" width="24.375" style="50" customWidth="1"/>
    <col min="9" max="16384" width="11.375" style="50"/>
  </cols>
  <sheetData>
    <row r="1" spans="1:8" ht="79.5" customHeight="1" x14ac:dyDescent="0.25">
      <c r="A1" s="163" t="s">
        <v>44</v>
      </c>
      <c r="B1" s="163"/>
      <c r="C1" s="163"/>
      <c r="D1" s="163"/>
      <c r="E1" s="163"/>
      <c r="F1" s="163"/>
      <c r="G1" s="163"/>
      <c r="H1" s="163"/>
    </row>
    <row r="2" spans="1:8" ht="75.75" customHeight="1" x14ac:dyDescent="0.25">
      <c r="A2" s="166" t="s">
        <v>33</v>
      </c>
      <c r="B2" s="166"/>
      <c r="C2" s="166"/>
      <c r="D2" s="166"/>
      <c r="E2" s="166"/>
      <c r="F2" s="166"/>
      <c r="G2" s="166"/>
      <c r="H2" s="166"/>
    </row>
    <row r="3" spans="1:8" ht="22.75" customHeight="1" x14ac:dyDescent="0.25">
      <c r="A3" s="51" t="s">
        <v>38</v>
      </c>
      <c r="B3" s="26">
        <f>+BR!B5</f>
        <v>0</v>
      </c>
      <c r="C3" s="19"/>
      <c r="D3" s="167"/>
      <c r="E3" s="167"/>
      <c r="F3" s="167"/>
      <c r="G3" s="167"/>
    </row>
    <row r="4" spans="1:8" s="54" customFormat="1" ht="22.75" customHeight="1" x14ac:dyDescent="0.25">
      <c r="A4" s="59"/>
      <c r="B4" s="57"/>
      <c r="C4" s="59"/>
      <c r="D4" s="59"/>
      <c r="E4" s="59"/>
      <c r="F4" s="59"/>
      <c r="G4" s="59"/>
    </row>
    <row r="5" spans="1:8" ht="31.75" customHeight="1" x14ac:dyDescent="0.25">
      <c r="A5" s="188" t="s">
        <v>99</v>
      </c>
      <c r="B5" s="188"/>
      <c r="C5" s="188"/>
      <c r="D5" s="188"/>
      <c r="E5" s="188"/>
      <c r="F5" s="188"/>
      <c r="G5" s="188"/>
      <c r="H5" s="188"/>
    </row>
    <row r="6" spans="1:8" ht="31.75" customHeight="1" x14ac:dyDescent="0.25">
      <c r="A6" s="60"/>
      <c r="B6" s="190" t="s">
        <v>222</v>
      </c>
      <c r="C6" s="190"/>
      <c r="D6" s="190"/>
      <c r="E6" s="190"/>
      <c r="F6" s="60"/>
      <c r="G6" s="60"/>
      <c r="H6" s="60"/>
    </row>
    <row r="7" spans="1:8" ht="67.75" customHeight="1" x14ac:dyDescent="0.25">
      <c r="A7" s="58" t="s">
        <v>95</v>
      </c>
      <c r="B7" s="58" t="s">
        <v>74</v>
      </c>
      <c r="C7" s="58" t="s">
        <v>75</v>
      </c>
      <c r="D7" s="58" t="s">
        <v>93</v>
      </c>
      <c r="E7" s="58" t="s">
        <v>96</v>
      </c>
      <c r="F7" s="58" t="s">
        <v>97</v>
      </c>
      <c r="G7" s="58" t="s">
        <v>98</v>
      </c>
      <c r="H7" s="58" t="s">
        <v>76</v>
      </c>
    </row>
    <row r="8" spans="1:8" ht="35.15" customHeight="1" x14ac:dyDescent="0.25">
      <c r="A8" s="30" t="s">
        <v>84</v>
      </c>
      <c r="B8" s="55" t="s">
        <v>161</v>
      </c>
      <c r="C8" s="71" t="s">
        <v>162</v>
      </c>
      <c r="D8" s="71" t="s">
        <v>163</v>
      </c>
      <c r="E8" s="71" t="s">
        <v>164</v>
      </c>
      <c r="F8" s="113">
        <v>0</v>
      </c>
      <c r="G8" s="113">
        <v>0</v>
      </c>
      <c r="H8" s="122">
        <v>0</v>
      </c>
    </row>
    <row r="9" spans="1:8" ht="35.15" customHeight="1" x14ac:dyDescent="0.25">
      <c r="A9" s="88" t="s">
        <v>84</v>
      </c>
      <c r="B9" s="50" t="s">
        <v>161</v>
      </c>
      <c r="C9" s="89" t="s">
        <v>165</v>
      </c>
      <c r="D9" s="90" t="s">
        <v>163</v>
      </c>
      <c r="E9" s="91" t="s">
        <v>164</v>
      </c>
      <c r="F9" s="113">
        <v>0</v>
      </c>
      <c r="G9" s="113">
        <v>0</v>
      </c>
      <c r="H9" s="122">
        <v>0</v>
      </c>
    </row>
    <row r="10" spans="1:8" ht="35.15" customHeight="1" x14ac:dyDescent="0.25">
      <c r="A10" s="88" t="s">
        <v>84</v>
      </c>
      <c r="B10" s="50" t="s">
        <v>161</v>
      </c>
      <c r="C10" s="89" t="s">
        <v>166</v>
      </c>
      <c r="D10" s="90" t="s">
        <v>163</v>
      </c>
      <c r="E10" s="91" t="s">
        <v>164</v>
      </c>
      <c r="F10" s="113">
        <v>0</v>
      </c>
      <c r="G10" s="113">
        <v>0</v>
      </c>
      <c r="H10" s="122">
        <v>0</v>
      </c>
    </row>
    <row r="11" spans="1:8" ht="35.15" customHeight="1" x14ac:dyDescent="0.25">
      <c r="A11" s="88" t="s">
        <v>84</v>
      </c>
      <c r="B11" s="50" t="s">
        <v>161</v>
      </c>
      <c r="C11" s="89" t="s">
        <v>167</v>
      </c>
      <c r="D11" s="90" t="s">
        <v>163</v>
      </c>
      <c r="E11" s="91" t="s">
        <v>164</v>
      </c>
      <c r="F11" s="113">
        <v>0</v>
      </c>
      <c r="G11" s="113">
        <v>0</v>
      </c>
      <c r="H11" s="122">
        <v>0</v>
      </c>
    </row>
    <row r="12" spans="1:8" ht="35.15" customHeight="1" x14ac:dyDescent="0.25">
      <c r="A12" s="88" t="s">
        <v>84</v>
      </c>
      <c r="B12" s="50" t="s">
        <v>161</v>
      </c>
      <c r="C12" s="89" t="s">
        <v>168</v>
      </c>
      <c r="D12" s="90" t="s">
        <v>163</v>
      </c>
      <c r="E12" s="91" t="s">
        <v>164</v>
      </c>
      <c r="F12" s="113">
        <v>0</v>
      </c>
      <c r="G12" s="113">
        <v>0</v>
      </c>
      <c r="H12" s="122">
        <v>0</v>
      </c>
    </row>
    <row r="13" spans="1:8" ht="35.15" customHeight="1" x14ac:dyDescent="0.25">
      <c r="A13" s="88" t="s">
        <v>84</v>
      </c>
      <c r="B13" s="50" t="s">
        <v>161</v>
      </c>
      <c r="C13" s="89" t="s">
        <v>168</v>
      </c>
      <c r="D13" s="90" t="s">
        <v>169</v>
      </c>
      <c r="E13" s="91" t="s">
        <v>164</v>
      </c>
      <c r="F13" s="113">
        <v>0</v>
      </c>
      <c r="G13" s="113">
        <v>0</v>
      </c>
      <c r="H13" s="122">
        <v>0</v>
      </c>
    </row>
    <row r="14" spans="1:8" ht="35.15" customHeight="1" x14ac:dyDescent="0.25">
      <c r="A14" s="88" t="s">
        <v>84</v>
      </c>
      <c r="B14" s="50" t="s">
        <v>161</v>
      </c>
      <c r="C14" s="89" t="s">
        <v>170</v>
      </c>
      <c r="D14" s="90" t="s">
        <v>163</v>
      </c>
      <c r="E14" s="91" t="s">
        <v>164</v>
      </c>
      <c r="F14" s="113">
        <v>0</v>
      </c>
      <c r="G14" s="113">
        <v>0</v>
      </c>
      <c r="H14" s="122">
        <v>0</v>
      </c>
    </row>
    <row r="15" spans="1:8" ht="35.15" customHeight="1" x14ac:dyDescent="0.25">
      <c r="A15" s="88" t="s">
        <v>84</v>
      </c>
      <c r="B15" s="50" t="s">
        <v>161</v>
      </c>
      <c r="C15" s="89" t="s">
        <v>171</v>
      </c>
      <c r="D15" s="90" t="s">
        <v>163</v>
      </c>
      <c r="E15" s="91" t="s">
        <v>164</v>
      </c>
      <c r="F15" s="113">
        <v>0</v>
      </c>
      <c r="G15" s="113">
        <v>0</v>
      </c>
      <c r="H15" s="122">
        <v>0</v>
      </c>
    </row>
    <row r="16" spans="1:8" ht="35.15" customHeight="1" x14ac:dyDescent="0.25">
      <c r="A16" s="88" t="s">
        <v>84</v>
      </c>
      <c r="B16" s="50" t="s">
        <v>161</v>
      </c>
      <c r="C16" s="89" t="s">
        <v>172</v>
      </c>
      <c r="D16" s="90" t="s">
        <v>163</v>
      </c>
      <c r="E16" s="91" t="s">
        <v>164</v>
      </c>
      <c r="F16" s="113">
        <v>0</v>
      </c>
      <c r="G16" s="113">
        <v>0</v>
      </c>
      <c r="H16" s="122">
        <v>0</v>
      </c>
    </row>
    <row r="17" spans="1:8" ht="35.15" customHeight="1" x14ac:dyDescent="0.25">
      <c r="A17" s="88" t="s">
        <v>84</v>
      </c>
      <c r="B17" s="50" t="s">
        <v>161</v>
      </c>
      <c r="C17" s="89" t="s">
        <v>173</v>
      </c>
      <c r="D17" s="90" t="s">
        <v>163</v>
      </c>
      <c r="E17" s="91" t="s">
        <v>164</v>
      </c>
      <c r="F17" s="113">
        <v>0</v>
      </c>
      <c r="G17" s="113">
        <v>0</v>
      </c>
      <c r="H17" s="122">
        <v>0</v>
      </c>
    </row>
    <row r="18" spans="1:8" ht="35.15" customHeight="1" x14ac:dyDescent="0.25">
      <c r="A18" s="88" t="s">
        <v>84</v>
      </c>
      <c r="B18" s="50" t="s">
        <v>161</v>
      </c>
      <c r="C18" s="89" t="s">
        <v>174</v>
      </c>
      <c r="D18" s="90" t="s">
        <v>163</v>
      </c>
      <c r="E18" s="91" t="s">
        <v>164</v>
      </c>
      <c r="F18" s="113">
        <v>0</v>
      </c>
      <c r="G18" s="113">
        <v>0</v>
      </c>
      <c r="H18" s="122">
        <v>0</v>
      </c>
    </row>
    <row r="19" spans="1:8" ht="35.15" customHeight="1" x14ac:dyDescent="0.25">
      <c r="A19" s="88" t="s">
        <v>84</v>
      </c>
      <c r="B19" s="50" t="s">
        <v>161</v>
      </c>
      <c r="C19" s="89" t="s">
        <v>175</v>
      </c>
      <c r="D19" s="90" t="s">
        <v>163</v>
      </c>
      <c r="E19" s="91" t="s">
        <v>164</v>
      </c>
      <c r="F19" s="113">
        <v>0</v>
      </c>
      <c r="G19" s="113">
        <v>0</v>
      </c>
      <c r="H19" s="122">
        <v>0</v>
      </c>
    </row>
    <row r="20" spans="1:8" ht="35.15" customHeight="1" x14ac:dyDescent="0.25">
      <c r="A20" s="88" t="s">
        <v>84</v>
      </c>
      <c r="B20" s="50" t="s">
        <v>161</v>
      </c>
      <c r="C20" s="89" t="s">
        <v>176</v>
      </c>
      <c r="D20" s="90" t="s">
        <v>163</v>
      </c>
      <c r="E20" s="91" t="s">
        <v>164</v>
      </c>
      <c r="F20" s="113">
        <v>0</v>
      </c>
      <c r="G20" s="113">
        <v>0</v>
      </c>
      <c r="H20" s="122">
        <v>0</v>
      </c>
    </row>
    <row r="21" spans="1:8" ht="35.15" customHeight="1" x14ac:dyDescent="0.25">
      <c r="A21" s="88" t="s">
        <v>84</v>
      </c>
      <c r="B21" s="50" t="s">
        <v>106</v>
      </c>
      <c r="C21" s="89" t="s">
        <v>177</v>
      </c>
      <c r="D21" s="90" t="s">
        <v>163</v>
      </c>
      <c r="E21" s="91" t="s">
        <v>164</v>
      </c>
      <c r="F21" s="113">
        <v>0</v>
      </c>
      <c r="G21" s="113">
        <v>0</v>
      </c>
      <c r="H21" s="122">
        <v>0</v>
      </c>
    </row>
    <row r="22" spans="1:8" ht="35.15" customHeight="1" x14ac:dyDescent="0.25">
      <c r="A22" s="88" t="s">
        <v>84</v>
      </c>
      <c r="B22" s="50" t="s">
        <v>106</v>
      </c>
      <c r="C22" s="89" t="s">
        <v>178</v>
      </c>
      <c r="D22" s="90" t="s">
        <v>163</v>
      </c>
      <c r="E22" s="91" t="s">
        <v>164</v>
      </c>
      <c r="F22" s="113">
        <v>0</v>
      </c>
      <c r="G22" s="113">
        <v>0</v>
      </c>
      <c r="H22" s="122">
        <v>0</v>
      </c>
    </row>
    <row r="23" spans="1:8" ht="35.15" customHeight="1" x14ac:dyDescent="0.25">
      <c r="A23" s="88" t="s">
        <v>84</v>
      </c>
      <c r="B23" s="50" t="s">
        <v>106</v>
      </c>
      <c r="C23" s="89" t="s">
        <v>179</v>
      </c>
      <c r="D23" s="90" t="s">
        <v>163</v>
      </c>
      <c r="E23" s="91" t="s">
        <v>164</v>
      </c>
      <c r="F23" s="113">
        <v>0</v>
      </c>
      <c r="G23" s="113">
        <v>0</v>
      </c>
      <c r="H23" s="122">
        <v>0</v>
      </c>
    </row>
    <row r="24" spans="1:8" ht="35.15" customHeight="1" x14ac:dyDescent="0.25">
      <c r="A24" s="88" t="s">
        <v>84</v>
      </c>
      <c r="B24" s="50" t="s">
        <v>106</v>
      </c>
      <c r="C24" s="89" t="s">
        <v>180</v>
      </c>
      <c r="D24" s="90" t="s">
        <v>163</v>
      </c>
      <c r="E24" s="91" t="s">
        <v>164</v>
      </c>
      <c r="F24" s="113">
        <v>0</v>
      </c>
      <c r="G24" s="113">
        <v>0</v>
      </c>
      <c r="H24" s="122">
        <v>0</v>
      </c>
    </row>
    <row r="25" spans="1:8" ht="35.15" customHeight="1" x14ac:dyDescent="0.25">
      <c r="A25" s="88" t="s">
        <v>84</v>
      </c>
      <c r="B25" s="50" t="s">
        <v>106</v>
      </c>
      <c r="C25" s="89" t="s">
        <v>181</v>
      </c>
      <c r="D25" s="90" t="s">
        <v>163</v>
      </c>
      <c r="E25" s="91" t="s">
        <v>164</v>
      </c>
      <c r="F25" s="113">
        <v>0</v>
      </c>
      <c r="G25" s="113">
        <v>0</v>
      </c>
      <c r="H25" s="122">
        <v>0</v>
      </c>
    </row>
    <row r="26" spans="1:8" ht="35.15" customHeight="1" x14ac:dyDescent="0.25">
      <c r="A26" s="88" t="s">
        <v>84</v>
      </c>
      <c r="B26" s="50" t="s">
        <v>106</v>
      </c>
      <c r="C26" s="89" t="s">
        <v>182</v>
      </c>
      <c r="D26" s="90" t="s">
        <v>163</v>
      </c>
      <c r="E26" s="91" t="s">
        <v>164</v>
      </c>
      <c r="F26" s="113">
        <v>0</v>
      </c>
      <c r="G26" s="113">
        <v>0</v>
      </c>
      <c r="H26" s="122">
        <v>0</v>
      </c>
    </row>
    <row r="27" spans="1:8" ht="35.15" customHeight="1" x14ac:dyDescent="0.25">
      <c r="A27" s="88" t="s">
        <v>84</v>
      </c>
      <c r="B27" s="50" t="s">
        <v>106</v>
      </c>
      <c r="C27" s="89" t="s">
        <v>183</v>
      </c>
      <c r="D27" s="90" t="s">
        <v>163</v>
      </c>
      <c r="E27" s="91" t="s">
        <v>164</v>
      </c>
      <c r="F27" s="113">
        <v>0</v>
      </c>
      <c r="G27" s="113">
        <v>0</v>
      </c>
      <c r="H27" s="122">
        <v>0</v>
      </c>
    </row>
    <row r="28" spans="1:8" ht="35.15" customHeight="1" x14ac:dyDescent="0.25">
      <c r="A28" s="88" t="s">
        <v>84</v>
      </c>
      <c r="B28" s="50" t="s">
        <v>106</v>
      </c>
      <c r="C28" s="89" t="s">
        <v>184</v>
      </c>
      <c r="D28" s="90" t="s">
        <v>163</v>
      </c>
      <c r="E28" s="91" t="s">
        <v>164</v>
      </c>
      <c r="F28" s="113">
        <v>0</v>
      </c>
      <c r="G28" s="113">
        <v>0</v>
      </c>
      <c r="H28" s="122">
        <v>0</v>
      </c>
    </row>
    <row r="29" spans="1:8" ht="35.15" customHeight="1" x14ac:dyDescent="0.25">
      <c r="A29" s="88" t="s">
        <v>84</v>
      </c>
      <c r="B29" s="50" t="s">
        <v>106</v>
      </c>
      <c r="C29" s="89" t="s">
        <v>185</v>
      </c>
      <c r="D29" s="90" t="s">
        <v>163</v>
      </c>
      <c r="E29" s="91" t="s">
        <v>164</v>
      </c>
      <c r="F29" s="113">
        <v>0</v>
      </c>
      <c r="G29" s="113">
        <v>0</v>
      </c>
      <c r="H29" s="122">
        <v>0</v>
      </c>
    </row>
    <row r="30" spans="1:8" ht="35.15" customHeight="1" x14ac:dyDescent="0.25">
      <c r="A30" s="88" t="s">
        <v>84</v>
      </c>
      <c r="B30" s="50" t="s">
        <v>106</v>
      </c>
      <c r="C30" s="89" t="s">
        <v>186</v>
      </c>
      <c r="D30" s="90" t="s">
        <v>163</v>
      </c>
      <c r="E30" s="91" t="s">
        <v>164</v>
      </c>
      <c r="F30" s="113">
        <v>0</v>
      </c>
      <c r="G30" s="113">
        <v>0</v>
      </c>
      <c r="H30" s="122">
        <v>0</v>
      </c>
    </row>
    <row r="31" spans="1:8" ht="35.15" customHeight="1" x14ac:dyDescent="0.25">
      <c r="A31" s="88" t="s">
        <v>84</v>
      </c>
      <c r="B31" s="50" t="s">
        <v>106</v>
      </c>
      <c r="C31" s="89" t="s">
        <v>187</v>
      </c>
      <c r="D31" s="90" t="s">
        <v>163</v>
      </c>
      <c r="E31" s="91" t="s">
        <v>164</v>
      </c>
      <c r="F31" s="113">
        <v>0</v>
      </c>
      <c r="G31" s="113">
        <v>0</v>
      </c>
      <c r="H31" s="122">
        <v>0</v>
      </c>
    </row>
    <row r="32" spans="1:8" ht="35.15" customHeight="1" x14ac:dyDescent="0.25">
      <c r="A32" s="88" t="s">
        <v>84</v>
      </c>
      <c r="B32" s="50" t="s">
        <v>106</v>
      </c>
      <c r="C32" s="89" t="s">
        <v>188</v>
      </c>
      <c r="D32" s="90" t="s">
        <v>163</v>
      </c>
      <c r="E32" s="91" t="s">
        <v>164</v>
      </c>
      <c r="F32" s="113">
        <v>0</v>
      </c>
      <c r="G32" s="113">
        <v>0</v>
      </c>
      <c r="H32" s="122">
        <v>0</v>
      </c>
    </row>
    <row r="33" spans="1:8" ht="35.15" customHeight="1" x14ac:dyDescent="0.25">
      <c r="A33" s="88" t="s">
        <v>84</v>
      </c>
      <c r="B33" s="50" t="s">
        <v>106</v>
      </c>
      <c r="C33" s="89" t="s">
        <v>189</v>
      </c>
      <c r="D33" s="90" t="s">
        <v>163</v>
      </c>
      <c r="E33" s="91" t="s">
        <v>164</v>
      </c>
      <c r="F33" s="113">
        <v>0</v>
      </c>
      <c r="G33" s="113">
        <v>0</v>
      </c>
      <c r="H33" s="122">
        <v>0</v>
      </c>
    </row>
    <row r="34" spans="1:8" ht="35.15" customHeight="1" x14ac:dyDescent="0.25">
      <c r="A34" s="88" t="s">
        <v>84</v>
      </c>
      <c r="B34" s="50" t="s">
        <v>106</v>
      </c>
      <c r="C34" s="89" t="s">
        <v>190</v>
      </c>
      <c r="D34" s="90" t="s">
        <v>163</v>
      </c>
      <c r="E34" s="91" t="s">
        <v>164</v>
      </c>
      <c r="F34" s="113">
        <v>0</v>
      </c>
      <c r="G34" s="113">
        <v>0</v>
      </c>
      <c r="H34" s="122">
        <v>0</v>
      </c>
    </row>
    <row r="35" spans="1:8" ht="35.15" customHeight="1" x14ac:dyDescent="0.25">
      <c r="A35" s="88" t="s">
        <v>84</v>
      </c>
      <c r="B35" s="50" t="s">
        <v>106</v>
      </c>
      <c r="C35" s="89" t="s">
        <v>191</v>
      </c>
      <c r="D35" s="90" t="s">
        <v>163</v>
      </c>
      <c r="E35" s="91" t="s">
        <v>164</v>
      </c>
      <c r="F35" s="113">
        <v>0</v>
      </c>
      <c r="G35" s="113">
        <v>0</v>
      </c>
      <c r="H35" s="122">
        <v>0</v>
      </c>
    </row>
    <row r="36" spans="1:8" ht="35.15" customHeight="1" x14ac:dyDescent="0.25">
      <c r="A36" s="88" t="s">
        <v>84</v>
      </c>
      <c r="B36" s="50" t="s">
        <v>79</v>
      </c>
      <c r="C36" s="89" t="s">
        <v>192</v>
      </c>
      <c r="D36" s="90" t="s">
        <v>163</v>
      </c>
      <c r="E36" s="91" t="s">
        <v>164</v>
      </c>
      <c r="F36" s="113">
        <v>0</v>
      </c>
      <c r="G36" s="113">
        <v>0</v>
      </c>
      <c r="H36" s="122">
        <v>0</v>
      </c>
    </row>
    <row r="37" spans="1:8" ht="35.15" customHeight="1" x14ac:dyDescent="0.25">
      <c r="A37" s="88" t="s">
        <v>84</v>
      </c>
      <c r="B37" s="50" t="s">
        <v>79</v>
      </c>
      <c r="C37" s="89" t="s">
        <v>193</v>
      </c>
      <c r="D37" s="90" t="s">
        <v>163</v>
      </c>
      <c r="E37" s="91" t="s">
        <v>164</v>
      </c>
      <c r="F37" s="113">
        <v>0</v>
      </c>
      <c r="G37" s="113">
        <v>0</v>
      </c>
      <c r="H37" s="122">
        <v>0</v>
      </c>
    </row>
    <row r="38" spans="1:8" ht="35.15" customHeight="1" x14ac:dyDescent="0.25">
      <c r="A38" s="88" t="s">
        <v>84</v>
      </c>
      <c r="B38" s="50" t="s">
        <v>79</v>
      </c>
      <c r="C38" s="89" t="s">
        <v>194</v>
      </c>
      <c r="D38" s="90" t="s">
        <v>163</v>
      </c>
      <c r="E38" s="91" t="s">
        <v>164</v>
      </c>
      <c r="F38" s="113">
        <v>0</v>
      </c>
      <c r="G38" s="113">
        <v>0</v>
      </c>
      <c r="H38" s="122">
        <v>0</v>
      </c>
    </row>
    <row r="39" spans="1:8" ht="35.15" customHeight="1" x14ac:dyDescent="0.25">
      <c r="A39" s="88" t="s">
        <v>84</v>
      </c>
      <c r="B39" s="50" t="s">
        <v>79</v>
      </c>
      <c r="C39" s="89" t="s">
        <v>195</v>
      </c>
      <c r="D39" s="90" t="s">
        <v>163</v>
      </c>
      <c r="E39" s="91" t="s">
        <v>164</v>
      </c>
      <c r="F39" s="113">
        <v>0</v>
      </c>
      <c r="G39" s="113">
        <v>0</v>
      </c>
      <c r="H39" s="122">
        <v>0</v>
      </c>
    </row>
    <row r="40" spans="1:8" ht="35.15" customHeight="1" x14ac:dyDescent="0.25">
      <c r="A40" s="88" t="s">
        <v>84</v>
      </c>
      <c r="B40" s="50" t="s">
        <v>79</v>
      </c>
      <c r="C40" s="89" t="s">
        <v>196</v>
      </c>
      <c r="D40" s="90" t="s">
        <v>163</v>
      </c>
      <c r="E40" s="91" t="s">
        <v>164</v>
      </c>
      <c r="F40" s="113">
        <v>0</v>
      </c>
      <c r="G40" s="113">
        <v>0</v>
      </c>
      <c r="H40" s="122">
        <v>0</v>
      </c>
    </row>
    <row r="41" spans="1:8" ht="35.15" customHeight="1" x14ac:dyDescent="0.25">
      <c r="A41" s="88" t="s">
        <v>84</v>
      </c>
      <c r="B41" s="50" t="s">
        <v>79</v>
      </c>
      <c r="C41" s="89" t="s">
        <v>197</v>
      </c>
      <c r="D41" s="90" t="s">
        <v>163</v>
      </c>
      <c r="E41" s="91" t="s">
        <v>164</v>
      </c>
      <c r="F41" s="113">
        <v>0</v>
      </c>
      <c r="G41" s="113">
        <v>0</v>
      </c>
      <c r="H41" s="122">
        <v>0</v>
      </c>
    </row>
    <row r="42" spans="1:8" ht="35.15" customHeight="1" x14ac:dyDescent="0.25">
      <c r="A42" s="88" t="s">
        <v>84</v>
      </c>
      <c r="B42" s="50" t="s">
        <v>79</v>
      </c>
      <c r="C42" s="89" t="s">
        <v>198</v>
      </c>
      <c r="D42" s="90" t="s">
        <v>163</v>
      </c>
      <c r="E42" s="91" t="s">
        <v>164</v>
      </c>
      <c r="F42" s="113">
        <v>0</v>
      </c>
      <c r="G42" s="113">
        <v>0</v>
      </c>
      <c r="H42" s="122">
        <v>0</v>
      </c>
    </row>
    <row r="43" spans="1:8" ht="35.15" customHeight="1" x14ac:dyDescent="0.25">
      <c r="A43" s="88" t="s">
        <v>84</v>
      </c>
      <c r="B43" s="50" t="s">
        <v>79</v>
      </c>
      <c r="C43" s="89" t="s">
        <v>199</v>
      </c>
      <c r="D43" s="90" t="s">
        <v>163</v>
      </c>
      <c r="E43" s="91" t="s">
        <v>164</v>
      </c>
      <c r="F43" s="113">
        <v>0</v>
      </c>
      <c r="G43" s="113">
        <v>0</v>
      </c>
      <c r="H43" s="122">
        <v>0</v>
      </c>
    </row>
    <row r="44" spans="1:8" ht="35.15" customHeight="1" x14ac:dyDescent="0.25">
      <c r="A44" s="88" t="s">
        <v>84</v>
      </c>
      <c r="B44" s="50" t="s">
        <v>79</v>
      </c>
      <c r="C44" s="89" t="s">
        <v>200</v>
      </c>
      <c r="D44" s="90" t="s">
        <v>163</v>
      </c>
      <c r="E44" s="91" t="s">
        <v>164</v>
      </c>
      <c r="F44" s="113">
        <v>0</v>
      </c>
      <c r="G44" s="113">
        <v>0</v>
      </c>
      <c r="H44" s="122">
        <v>0</v>
      </c>
    </row>
    <row r="45" spans="1:8" ht="35.15" customHeight="1" x14ac:dyDescent="0.25">
      <c r="A45" s="88" t="s">
        <v>84</v>
      </c>
      <c r="B45" s="50" t="s">
        <v>80</v>
      </c>
      <c r="C45" s="89" t="s">
        <v>201</v>
      </c>
      <c r="D45" s="90" t="s">
        <v>163</v>
      </c>
      <c r="E45" s="91" t="s">
        <v>164</v>
      </c>
      <c r="F45" s="113">
        <v>0</v>
      </c>
      <c r="G45" s="113">
        <v>0</v>
      </c>
      <c r="H45" s="122">
        <v>0</v>
      </c>
    </row>
    <row r="46" spans="1:8" ht="35.15" customHeight="1" x14ac:dyDescent="0.25">
      <c r="A46" s="88" t="s">
        <v>84</v>
      </c>
      <c r="B46" s="50" t="s">
        <v>80</v>
      </c>
      <c r="C46" s="89" t="s">
        <v>81</v>
      </c>
      <c r="D46" s="90" t="s">
        <v>163</v>
      </c>
      <c r="E46" s="91" t="s">
        <v>164</v>
      </c>
      <c r="F46" s="113">
        <v>0</v>
      </c>
      <c r="G46" s="113">
        <v>0</v>
      </c>
      <c r="H46" s="122">
        <v>0</v>
      </c>
    </row>
    <row r="47" spans="1:8" ht="35.15" customHeight="1" x14ac:dyDescent="0.25">
      <c r="A47" s="88" t="s">
        <v>84</v>
      </c>
      <c r="B47" s="50" t="s">
        <v>202</v>
      </c>
      <c r="C47" s="89" t="s">
        <v>202</v>
      </c>
      <c r="D47" s="90" t="s">
        <v>163</v>
      </c>
      <c r="E47" s="91" t="s">
        <v>203</v>
      </c>
      <c r="F47" s="113">
        <v>0</v>
      </c>
      <c r="G47" s="113">
        <v>0</v>
      </c>
      <c r="H47" s="122">
        <v>0</v>
      </c>
    </row>
    <row r="48" spans="1:8" ht="35.15" customHeight="1" x14ac:dyDescent="0.25">
      <c r="A48" s="88" t="s">
        <v>84</v>
      </c>
      <c r="B48" s="50" t="s">
        <v>204</v>
      </c>
      <c r="C48" s="89" t="s">
        <v>204</v>
      </c>
      <c r="D48" s="90" t="s">
        <v>163</v>
      </c>
      <c r="E48" s="91" t="s">
        <v>203</v>
      </c>
      <c r="F48" s="113">
        <v>0</v>
      </c>
      <c r="G48" s="113">
        <v>0</v>
      </c>
      <c r="H48" s="122">
        <v>0</v>
      </c>
    </row>
    <row r="49" spans="1:8" ht="35.15" customHeight="1" x14ac:dyDescent="0.25">
      <c r="A49" s="88" t="s">
        <v>84</v>
      </c>
      <c r="B49" s="50" t="s">
        <v>205</v>
      </c>
      <c r="C49" s="89" t="s">
        <v>205</v>
      </c>
      <c r="D49" s="90" t="s">
        <v>163</v>
      </c>
      <c r="E49" s="91" t="s">
        <v>203</v>
      </c>
      <c r="F49" s="113">
        <v>0</v>
      </c>
      <c r="G49" s="113">
        <v>0</v>
      </c>
      <c r="H49" s="122">
        <v>0</v>
      </c>
    </row>
    <row r="50" spans="1:8" ht="35.15" customHeight="1" x14ac:dyDescent="0.25">
      <c r="A50" s="88" t="s">
        <v>84</v>
      </c>
      <c r="B50" s="50" t="s">
        <v>206</v>
      </c>
      <c r="C50" s="89" t="s">
        <v>206</v>
      </c>
      <c r="D50" s="90" t="s">
        <v>163</v>
      </c>
      <c r="E50" s="91" t="s">
        <v>203</v>
      </c>
      <c r="F50" s="113">
        <v>0</v>
      </c>
      <c r="G50" s="113">
        <v>0</v>
      </c>
      <c r="H50" s="122">
        <v>0</v>
      </c>
    </row>
    <row r="51" spans="1:8" ht="35.15" customHeight="1" x14ac:dyDescent="0.25">
      <c r="A51" s="88" t="s">
        <v>84</v>
      </c>
      <c r="B51" s="50" t="s">
        <v>207</v>
      </c>
      <c r="C51" s="89" t="s">
        <v>207</v>
      </c>
      <c r="D51" s="90" t="s">
        <v>163</v>
      </c>
      <c r="E51" s="91" t="s">
        <v>164</v>
      </c>
      <c r="F51" s="113">
        <v>0</v>
      </c>
      <c r="G51" s="113">
        <v>0</v>
      </c>
      <c r="H51" s="122">
        <v>0</v>
      </c>
    </row>
    <row r="52" spans="1:8" ht="35.15" customHeight="1" x14ac:dyDescent="0.25">
      <c r="A52" s="88" t="s">
        <v>84</v>
      </c>
      <c r="B52" s="50" t="s">
        <v>78</v>
      </c>
      <c r="C52" s="89" t="s">
        <v>78</v>
      </c>
      <c r="D52" s="90" t="s">
        <v>169</v>
      </c>
      <c r="E52" s="91" t="s">
        <v>208</v>
      </c>
      <c r="F52" s="113">
        <v>0</v>
      </c>
      <c r="G52" s="113">
        <v>0</v>
      </c>
      <c r="H52" s="122">
        <v>0</v>
      </c>
    </row>
    <row r="53" spans="1:8" ht="35.15" customHeight="1" x14ac:dyDescent="0.25">
      <c r="A53" s="88" t="s">
        <v>84</v>
      </c>
      <c r="B53" s="50" t="s">
        <v>83</v>
      </c>
      <c r="C53" s="89" t="s">
        <v>83</v>
      </c>
      <c r="D53" s="90" t="s">
        <v>163</v>
      </c>
      <c r="E53" s="91" t="s">
        <v>164</v>
      </c>
      <c r="F53" s="113">
        <v>0</v>
      </c>
      <c r="G53" s="113">
        <v>0</v>
      </c>
      <c r="H53" s="122">
        <v>0</v>
      </c>
    </row>
    <row r="54" spans="1:8" ht="35.15" customHeight="1" x14ac:dyDescent="0.25">
      <c r="A54" s="88" t="s">
        <v>209</v>
      </c>
      <c r="B54" s="50" t="s">
        <v>210</v>
      </c>
      <c r="C54" s="89" t="s">
        <v>210</v>
      </c>
      <c r="D54" s="90" t="s">
        <v>163</v>
      </c>
      <c r="E54" s="91" t="s">
        <v>203</v>
      </c>
      <c r="F54" s="113">
        <v>0</v>
      </c>
      <c r="G54" s="113">
        <v>0</v>
      </c>
      <c r="H54" s="122">
        <v>0</v>
      </c>
    </row>
    <row r="55" spans="1:8" ht="35.15" customHeight="1" x14ac:dyDescent="0.25">
      <c r="A55" s="88" t="s">
        <v>209</v>
      </c>
      <c r="B55" s="50" t="s">
        <v>211</v>
      </c>
      <c r="C55" s="89" t="s">
        <v>211</v>
      </c>
      <c r="D55" s="90" t="s">
        <v>163</v>
      </c>
      <c r="E55" s="91" t="s">
        <v>203</v>
      </c>
      <c r="F55" s="113">
        <v>0</v>
      </c>
      <c r="G55" s="113">
        <v>0</v>
      </c>
      <c r="H55" s="122">
        <v>0</v>
      </c>
    </row>
    <row r="56" spans="1:8" ht="35.15" customHeight="1" x14ac:dyDescent="0.25">
      <c r="A56" s="88" t="s">
        <v>212</v>
      </c>
      <c r="B56" s="50" t="s">
        <v>213</v>
      </c>
      <c r="C56" s="89" t="s">
        <v>213</v>
      </c>
      <c r="D56" s="90" t="s">
        <v>169</v>
      </c>
      <c r="E56" s="91" t="s">
        <v>208</v>
      </c>
      <c r="F56" s="113">
        <v>0</v>
      </c>
      <c r="G56" s="113">
        <v>0</v>
      </c>
      <c r="H56" s="122">
        <v>0</v>
      </c>
    </row>
    <row r="57" spans="1:8" ht="35.15" customHeight="1" x14ac:dyDescent="0.25">
      <c r="A57" s="88" t="s">
        <v>214</v>
      </c>
      <c r="B57" s="50" t="s">
        <v>215</v>
      </c>
      <c r="C57" s="89" t="s">
        <v>215</v>
      </c>
      <c r="D57" s="90" t="s">
        <v>163</v>
      </c>
      <c r="E57" s="91" t="s">
        <v>203</v>
      </c>
      <c r="F57" s="113">
        <v>0</v>
      </c>
      <c r="G57" s="113">
        <v>0</v>
      </c>
      <c r="H57" s="122">
        <v>0</v>
      </c>
    </row>
    <row r="58" spans="1:8" ht="35.15" customHeight="1" x14ac:dyDescent="0.25">
      <c r="A58" s="88" t="s">
        <v>214</v>
      </c>
      <c r="B58" s="50" t="s">
        <v>215</v>
      </c>
      <c r="C58" s="89" t="s">
        <v>215</v>
      </c>
      <c r="D58" s="90" t="s">
        <v>163</v>
      </c>
      <c r="E58" s="91" t="s">
        <v>164</v>
      </c>
      <c r="F58" s="113">
        <v>0</v>
      </c>
      <c r="G58" s="113">
        <v>0</v>
      </c>
      <c r="H58" s="122">
        <v>0</v>
      </c>
    </row>
    <row r="59" spans="1:8" ht="35.15" customHeight="1" x14ac:dyDescent="0.25">
      <c r="A59" s="88" t="s">
        <v>214</v>
      </c>
      <c r="B59" s="50" t="s">
        <v>215</v>
      </c>
      <c r="C59" s="89" t="s">
        <v>215</v>
      </c>
      <c r="D59" s="90" t="s">
        <v>163</v>
      </c>
      <c r="E59" s="91" t="s">
        <v>203</v>
      </c>
      <c r="F59" s="113">
        <v>0</v>
      </c>
      <c r="G59" s="113">
        <v>0</v>
      </c>
      <c r="H59" s="122">
        <v>0</v>
      </c>
    </row>
    <row r="60" spans="1:8" ht="35.15" customHeight="1" x14ac:dyDescent="0.25">
      <c r="A60" s="88" t="s">
        <v>214</v>
      </c>
      <c r="B60" s="50" t="s">
        <v>215</v>
      </c>
      <c r="C60" s="89" t="s">
        <v>215</v>
      </c>
      <c r="D60" s="90" t="s">
        <v>163</v>
      </c>
      <c r="E60" s="91" t="s">
        <v>203</v>
      </c>
      <c r="F60" s="113">
        <v>0</v>
      </c>
      <c r="G60" s="113">
        <v>0</v>
      </c>
      <c r="H60" s="122">
        <v>0</v>
      </c>
    </row>
    <row r="61" spans="1:8" ht="35.15" customHeight="1" x14ac:dyDescent="0.25">
      <c r="A61" s="88" t="s">
        <v>214</v>
      </c>
      <c r="B61" s="50" t="s">
        <v>215</v>
      </c>
      <c r="C61" s="89" t="s">
        <v>215</v>
      </c>
      <c r="D61" s="90" t="s">
        <v>163</v>
      </c>
      <c r="E61" s="91" t="s">
        <v>203</v>
      </c>
      <c r="F61" s="113">
        <v>0</v>
      </c>
      <c r="G61" s="113">
        <v>0</v>
      </c>
      <c r="H61" s="122">
        <v>0</v>
      </c>
    </row>
    <row r="62" spans="1:8" ht="35.15" customHeight="1" x14ac:dyDescent="0.25">
      <c r="A62" s="88" t="s">
        <v>216</v>
      </c>
      <c r="B62" s="50" t="s">
        <v>217</v>
      </c>
      <c r="C62" s="89" t="s">
        <v>217</v>
      </c>
      <c r="D62" s="90" t="s">
        <v>163</v>
      </c>
      <c r="E62" s="91" t="s">
        <v>164</v>
      </c>
      <c r="F62" s="113">
        <v>0</v>
      </c>
      <c r="G62" s="113">
        <v>0</v>
      </c>
      <c r="H62" s="122">
        <v>0</v>
      </c>
    </row>
    <row r="63" spans="1:8" ht="35.15" customHeight="1" x14ac:dyDescent="0.25">
      <c r="A63" s="88" t="s">
        <v>216</v>
      </c>
      <c r="B63" s="50" t="s">
        <v>217</v>
      </c>
      <c r="C63" s="89" t="s">
        <v>217</v>
      </c>
      <c r="D63" s="90" t="s">
        <v>163</v>
      </c>
      <c r="E63" s="91" t="s">
        <v>164</v>
      </c>
      <c r="F63" s="113">
        <v>0</v>
      </c>
      <c r="G63" s="113">
        <v>0</v>
      </c>
      <c r="H63" s="122">
        <v>0</v>
      </c>
    </row>
    <row r="64" spans="1:8" ht="35.15" customHeight="1" x14ac:dyDescent="0.25">
      <c r="A64" s="88" t="s">
        <v>216</v>
      </c>
      <c r="B64" s="50" t="s">
        <v>218</v>
      </c>
      <c r="C64" s="89" t="s">
        <v>218</v>
      </c>
      <c r="D64" s="90" t="s">
        <v>219</v>
      </c>
      <c r="E64" s="91" t="s">
        <v>164</v>
      </c>
      <c r="F64" s="113">
        <v>0</v>
      </c>
      <c r="G64" s="113">
        <v>0</v>
      </c>
      <c r="H64" s="122">
        <v>0</v>
      </c>
    </row>
    <row r="65" spans="1:12" ht="35.15" customHeight="1" x14ac:dyDescent="0.25">
      <c r="A65" s="88" t="s">
        <v>216</v>
      </c>
      <c r="B65" s="50" t="s">
        <v>218</v>
      </c>
      <c r="C65" s="89" t="s">
        <v>218</v>
      </c>
      <c r="D65" s="90" t="s">
        <v>163</v>
      </c>
      <c r="E65" s="91" t="s">
        <v>164</v>
      </c>
      <c r="F65" s="113">
        <v>0</v>
      </c>
      <c r="G65" s="113">
        <v>0</v>
      </c>
      <c r="H65" s="122">
        <v>0</v>
      </c>
    </row>
    <row r="66" spans="1:12" ht="35.15" customHeight="1" x14ac:dyDescent="0.25">
      <c r="A66" s="88" t="s">
        <v>216</v>
      </c>
      <c r="B66" s="50" t="s">
        <v>220</v>
      </c>
      <c r="C66" s="89" t="s">
        <v>220</v>
      </c>
      <c r="D66" s="90" t="s">
        <v>221</v>
      </c>
      <c r="E66" s="91" t="s">
        <v>164</v>
      </c>
      <c r="F66" s="113">
        <v>0</v>
      </c>
      <c r="G66" s="113">
        <v>0</v>
      </c>
      <c r="H66" s="122">
        <v>0</v>
      </c>
    </row>
    <row r="67" spans="1:12" ht="35.15" customHeight="1" x14ac:dyDescent="0.25">
      <c r="A67" s="88" t="s">
        <v>216</v>
      </c>
      <c r="B67" s="50" t="s">
        <v>220</v>
      </c>
      <c r="C67" s="89" t="s">
        <v>220</v>
      </c>
      <c r="D67" s="90" t="s">
        <v>221</v>
      </c>
      <c r="E67" s="91" t="s">
        <v>164</v>
      </c>
      <c r="F67" s="113">
        <v>0</v>
      </c>
      <c r="G67" s="113">
        <v>0</v>
      </c>
      <c r="H67" s="122">
        <v>0</v>
      </c>
    </row>
    <row r="68" spans="1:12" ht="43.5" customHeight="1" x14ac:dyDescent="0.25">
      <c r="A68" s="108"/>
      <c r="B68" s="109"/>
      <c r="C68" s="109"/>
      <c r="D68" s="109"/>
      <c r="E68" s="110"/>
      <c r="F68" s="114">
        <f>SUBTOTAL(109,Tableau13[PRIX D''UNE VISITE €HT
(maintenance préventive, hors pièces) 
par barrière ])</f>
        <v>0</v>
      </c>
      <c r="G68" s="114">
        <f>SUBTOTAL(109,Tableau13[PRIX ANNUEL €HT
(maintenance préventive, hors pièces) 
par barrière ])</f>
        <v>0</v>
      </c>
      <c r="H68" s="131">
        <f>SUBTOTAL(109,Tableau13[DUREE DE LA VISITE 
EN MINUTES PAR ASCENSEUR])</f>
        <v>0</v>
      </c>
    </row>
    <row r="69" spans="1:12" ht="47.25" customHeight="1" x14ac:dyDescent="0.25">
      <c r="A69" s="188" t="s">
        <v>117</v>
      </c>
      <c r="B69" s="188"/>
      <c r="C69" s="188"/>
      <c r="D69" s="188"/>
      <c r="E69" s="188"/>
      <c r="F69" s="188"/>
      <c r="G69" s="188"/>
      <c r="H69" s="188"/>
    </row>
    <row r="70" spans="1:12" ht="47.25" customHeight="1" x14ac:dyDescent="0.25">
      <c r="A70" s="165" t="s">
        <v>88</v>
      </c>
      <c r="B70" s="97" t="s">
        <v>89</v>
      </c>
      <c r="C70" s="99"/>
      <c r="D70" s="63"/>
      <c r="E70" s="95"/>
      <c r="F70" s="95"/>
      <c r="G70" s="95"/>
      <c r="H70" s="95"/>
    </row>
    <row r="71" spans="1:12" ht="20.05" customHeight="1" x14ac:dyDescent="0.25">
      <c r="A71" s="165"/>
      <c r="B71" s="98">
        <v>0</v>
      </c>
      <c r="C71" s="99"/>
      <c r="D71" s="100"/>
      <c r="E71" s="61"/>
      <c r="F71" s="61"/>
      <c r="G71" s="61"/>
      <c r="H71" s="61"/>
    </row>
    <row r="72" spans="1:12" ht="20.05" customHeight="1" x14ac:dyDescent="0.25">
      <c r="A72" s="60"/>
      <c r="B72" s="60"/>
      <c r="C72" s="101"/>
      <c r="D72" s="101"/>
      <c r="E72" s="61"/>
      <c r="F72" s="61"/>
      <c r="G72" s="61"/>
      <c r="H72" s="61"/>
    </row>
    <row r="73" spans="1:12" ht="20.05" customHeight="1" x14ac:dyDescent="0.25">
      <c r="A73" s="189" t="s">
        <v>94</v>
      </c>
      <c r="B73" s="189"/>
      <c r="C73" s="47"/>
      <c r="D73" s="47"/>
      <c r="E73" s="47"/>
      <c r="F73" s="47"/>
      <c r="G73" s="47"/>
      <c r="H73" s="47"/>
      <c r="I73" s="63"/>
      <c r="J73" s="169"/>
      <c r="K73" s="169"/>
      <c r="L73" s="54"/>
    </row>
    <row r="74" spans="1:12" ht="39.9" customHeight="1" x14ac:dyDescent="0.25">
      <c r="A74" s="102" t="s">
        <v>93</v>
      </c>
      <c r="B74" s="103" t="s">
        <v>92</v>
      </c>
      <c r="C74" s="104" t="s">
        <v>90</v>
      </c>
      <c r="D74" s="169"/>
      <c r="E74" s="169"/>
      <c r="F74" s="169"/>
      <c r="G74" s="169"/>
      <c r="H74" s="63"/>
    </row>
    <row r="75" spans="1:12" ht="39.9" customHeight="1" x14ac:dyDescent="0.25">
      <c r="A75" s="55" t="s">
        <v>223</v>
      </c>
      <c r="B75" s="55" t="s">
        <v>223</v>
      </c>
      <c r="C75" s="68">
        <v>0</v>
      </c>
      <c r="D75" s="63"/>
      <c r="E75" s="63"/>
      <c r="F75" s="63"/>
      <c r="G75" s="63"/>
      <c r="H75" s="63"/>
    </row>
    <row r="76" spans="1:12" s="19" customFormat="1" ht="39.9" customHeight="1" x14ac:dyDescent="0.25">
      <c r="A76" s="55" t="s">
        <v>118</v>
      </c>
      <c r="B76" s="55" t="s">
        <v>120</v>
      </c>
      <c r="C76" s="68">
        <v>0</v>
      </c>
      <c r="D76" s="64"/>
      <c r="E76" s="65"/>
      <c r="F76" s="59"/>
      <c r="G76" s="59"/>
      <c r="H76" s="59"/>
    </row>
    <row r="77" spans="1:12" s="19" customFormat="1" ht="39.9" customHeight="1" x14ac:dyDescent="0.25">
      <c r="A77" s="55" t="s">
        <v>118</v>
      </c>
      <c r="B77" s="55" t="s">
        <v>121</v>
      </c>
      <c r="C77" s="68">
        <v>0</v>
      </c>
      <c r="D77" s="66"/>
      <c r="E77" s="67"/>
    </row>
    <row r="78" spans="1:12" s="19" customFormat="1" ht="39.9" customHeight="1" x14ac:dyDescent="0.25">
      <c r="A78" s="55" t="s">
        <v>119</v>
      </c>
      <c r="B78" s="55" t="s">
        <v>122</v>
      </c>
      <c r="C78" s="68">
        <v>0</v>
      </c>
      <c r="D78" s="66"/>
      <c r="E78" s="67"/>
    </row>
    <row r="79" spans="1:12" s="19" customFormat="1" ht="39.9" customHeight="1" x14ac:dyDescent="0.25">
      <c r="A79" s="55" t="s">
        <v>119</v>
      </c>
      <c r="B79" s="55" t="s">
        <v>123</v>
      </c>
      <c r="C79" s="68">
        <v>0</v>
      </c>
      <c r="D79" s="69"/>
      <c r="E79" s="67"/>
    </row>
    <row r="80" spans="1:12" s="19" customFormat="1" ht="39.9" customHeight="1" x14ac:dyDescent="0.25">
      <c r="A80" s="55" t="s">
        <v>124</v>
      </c>
      <c r="B80" s="55" t="s">
        <v>124</v>
      </c>
      <c r="C80" s="68">
        <v>0</v>
      </c>
      <c r="E80" s="67"/>
    </row>
    <row r="81" spans="1:5" s="19" customFormat="1" ht="39.9" customHeight="1" x14ac:dyDescent="0.25">
      <c r="A81" s="55" t="s">
        <v>125</v>
      </c>
      <c r="B81" s="55" t="s">
        <v>125</v>
      </c>
      <c r="C81" s="68">
        <v>0</v>
      </c>
      <c r="D81" s="70"/>
      <c r="E81" s="67"/>
    </row>
    <row r="82" spans="1:5" s="19" customFormat="1" ht="39.9" customHeight="1" x14ac:dyDescent="0.25">
      <c r="A82" s="55" t="s">
        <v>126</v>
      </c>
      <c r="B82" s="55" t="s">
        <v>126</v>
      </c>
      <c r="C82" s="68">
        <v>0</v>
      </c>
      <c r="D82" s="70"/>
      <c r="E82" s="67"/>
    </row>
    <row r="83" spans="1:5" s="19" customFormat="1" ht="39.9" customHeight="1" x14ac:dyDescent="0.25">
      <c r="A83" s="55" t="s">
        <v>127</v>
      </c>
      <c r="B83" s="55" t="s">
        <v>127</v>
      </c>
      <c r="C83" s="68">
        <v>0</v>
      </c>
      <c r="D83" s="70"/>
      <c r="E83" s="67"/>
    </row>
    <row r="84" spans="1:5" s="19" customFormat="1" ht="39.9" customHeight="1" x14ac:dyDescent="0.25">
      <c r="A84" s="55" t="s">
        <v>128</v>
      </c>
      <c r="B84" s="55" t="s">
        <v>128</v>
      </c>
      <c r="C84" s="68">
        <v>0</v>
      </c>
      <c r="D84" s="70"/>
      <c r="E84" s="67"/>
    </row>
    <row r="85" spans="1:5" s="19" customFormat="1" ht="39.9" customHeight="1" x14ac:dyDescent="0.25">
      <c r="A85" s="55" t="s">
        <v>129</v>
      </c>
      <c r="B85" s="55" t="s">
        <v>129</v>
      </c>
      <c r="C85" s="68">
        <v>0</v>
      </c>
      <c r="D85" s="66"/>
      <c r="E85" s="67"/>
    </row>
    <row r="86" spans="1:5" s="19" customFormat="1" ht="39.9" customHeight="1" x14ac:dyDescent="0.25">
      <c r="A86" s="55" t="s">
        <v>130</v>
      </c>
      <c r="B86" s="55" t="s">
        <v>130</v>
      </c>
      <c r="C86" s="68">
        <v>0</v>
      </c>
      <c r="D86" s="66"/>
      <c r="E86" s="67"/>
    </row>
    <row r="87" spans="1:5" s="19" customFormat="1" ht="39.9" customHeight="1" x14ac:dyDescent="0.25">
      <c r="A87" s="55" t="s">
        <v>131</v>
      </c>
      <c r="B87" s="55" t="s">
        <v>131</v>
      </c>
      <c r="C87" s="68">
        <v>0</v>
      </c>
      <c r="D87" s="66"/>
      <c r="E87" s="67"/>
    </row>
    <row r="88" spans="1:5" s="19" customFormat="1" ht="39.9" customHeight="1" x14ac:dyDescent="0.25">
      <c r="A88" s="55" t="s">
        <v>132</v>
      </c>
      <c r="B88" s="55" t="s">
        <v>132</v>
      </c>
      <c r="C88" s="68">
        <v>0</v>
      </c>
      <c r="D88" s="66"/>
      <c r="E88" s="67"/>
    </row>
    <row r="89" spans="1:5" s="19" customFormat="1" ht="39.9" customHeight="1" x14ac:dyDescent="0.25">
      <c r="A89" s="55" t="s">
        <v>133</v>
      </c>
      <c r="B89" s="55" t="s">
        <v>133</v>
      </c>
      <c r="C89" s="68">
        <v>0</v>
      </c>
      <c r="D89" s="66"/>
      <c r="E89" s="67"/>
    </row>
    <row r="90" spans="1:5" s="19" customFormat="1" ht="39.9" customHeight="1" x14ac:dyDescent="0.25">
      <c r="A90" s="55" t="s">
        <v>134</v>
      </c>
      <c r="B90" s="55" t="s">
        <v>134</v>
      </c>
      <c r="C90" s="68">
        <v>0</v>
      </c>
      <c r="D90" s="66"/>
      <c r="E90" s="67"/>
    </row>
    <row r="91" spans="1:5" s="19" customFormat="1" ht="39.9" customHeight="1" x14ac:dyDescent="0.25">
      <c r="A91" s="55" t="s">
        <v>135</v>
      </c>
      <c r="B91" s="55" t="s">
        <v>135</v>
      </c>
      <c r="C91" s="68">
        <v>0</v>
      </c>
      <c r="D91" s="66"/>
      <c r="E91" s="67"/>
    </row>
    <row r="92" spans="1:5" s="19" customFormat="1" ht="39.9" customHeight="1" x14ac:dyDescent="0.25">
      <c r="A92" s="55" t="s">
        <v>136</v>
      </c>
      <c r="B92" s="55" t="s">
        <v>91</v>
      </c>
      <c r="C92" s="68">
        <v>0</v>
      </c>
      <c r="D92" s="66"/>
      <c r="E92" s="67"/>
    </row>
    <row r="93" spans="1:5" s="19" customFormat="1" ht="39.9" customHeight="1" x14ac:dyDescent="0.25">
      <c r="A93" s="55" t="s">
        <v>137</v>
      </c>
      <c r="B93" s="55" t="s">
        <v>138</v>
      </c>
      <c r="C93" s="68">
        <v>0</v>
      </c>
      <c r="D93" s="66"/>
      <c r="E93" s="67"/>
    </row>
    <row r="94" spans="1:5" s="19" customFormat="1" ht="39.9" customHeight="1" x14ac:dyDescent="0.25">
      <c r="A94" s="55" t="s">
        <v>137</v>
      </c>
      <c r="B94" s="55" t="s">
        <v>139</v>
      </c>
      <c r="C94" s="68">
        <v>0</v>
      </c>
      <c r="D94" s="66"/>
      <c r="E94" s="67"/>
    </row>
    <row r="95" spans="1:5" s="19" customFormat="1" ht="39.9" customHeight="1" x14ac:dyDescent="0.25">
      <c r="A95" s="55" t="s">
        <v>140</v>
      </c>
      <c r="B95" s="55" t="s">
        <v>140</v>
      </c>
      <c r="C95" s="68">
        <v>0</v>
      </c>
      <c r="D95" s="66"/>
      <c r="E95" s="67"/>
    </row>
    <row r="96" spans="1:5" s="19" customFormat="1" ht="39.9" customHeight="1" x14ac:dyDescent="0.25">
      <c r="A96" s="55" t="s">
        <v>141</v>
      </c>
      <c r="B96" s="55" t="s">
        <v>142</v>
      </c>
      <c r="C96" s="68">
        <v>0</v>
      </c>
      <c r="D96" s="66"/>
      <c r="E96" s="67"/>
    </row>
    <row r="97" spans="1:5" s="19" customFormat="1" ht="39.9" customHeight="1" x14ac:dyDescent="0.25">
      <c r="A97" s="55" t="s">
        <v>141</v>
      </c>
      <c r="B97" s="55" t="s">
        <v>143</v>
      </c>
      <c r="C97" s="68">
        <v>0</v>
      </c>
      <c r="D97" s="66"/>
      <c r="E97" s="67"/>
    </row>
    <row r="98" spans="1:5" s="19" customFormat="1" ht="39.9" customHeight="1" x14ac:dyDescent="0.25">
      <c r="A98" s="55" t="s">
        <v>144</v>
      </c>
      <c r="B98" s="55" t="s">
        <v>144</v>
      </c>
      <c r="C98" s="68">
        <v>0</v>
      </c>
      <c r="D98" s="66"/>
      <c r="E98" s="67"/>
    </row>
    <row r="99" spans="1:5" ht="36.700000000000003" customHeight="1" x14ac:dyDescent="0.25">
      <c r="A99" s="115" t="s">
        <v>145</v>
      </c>
      <c r="B99" s="115"/>
      <c r="C99" s="115">
        <f>SUBTOTAL(109,Tableau54[Prix en €ht CFA])</f>
        <v>0</v>
      </c>
    </row>
    <row r="100" spans="1:5" ht="20.05" customHeight="1" x14ac:dyDescent="0.25"/>
    <row r="101" spans="1:5" ht="20.05" customHeight="1" x14ac:dyDescent="0.25">
      <c r="A101" s="164" t="s">
        <v>148</v>
      </c>
      <c r="B101" s="164"/>
      <c r="C101" s="164"/>
      <c r="D101" s="164"/>
    </row>
    <row r="102" spans="1:5" ht="20.05" customHeight="1" x14ac:dyDescent="0.25">
      <c r="A102" s="179"/>
      <c r="B102" s="179"/>
      <c r="C102" s="61"/>
      <c r="D102" s="61"/>
    </row>
    <row r="103" spans="1:5" ht="30.25" customHeight="1" x14ac:dyDescent="0.25">
      <c r="A103" s="92" t="s">
        <v>149</v>
      </c>
      <c r="B103" s="93" t="s">
        <v>152</v>
      </c>
      <c r="C103" s="75"/>
      <c r="D103" s="61"/>
    </row>
    <row r="104" spans="1:5" ht="30.25" customHeight="1" x14ac:dyDescent="0.25">
      <c r="A104" s="94" t="s">
        <v>150</v>
      </c>
      <c r="B104" s="116">
        <v>0</v>
      </c>
      <c r="C104" s="76"/>
      <c r="D104" s="61"/>
    </row>
    <row r="105" spans="1:5" ht="30.25" customHeight="1" x14ac:dyDescent="0.25">
      <c r="A105" s="94" t="s">
        <v>151</v>
      </c>
      <c r="B105" s="116">
        <v>0</v>
      </c>
      <c r="C105" s="76"/>
      <c r="D105" s="61"/>
    </row>
    <row r="106" spans="1:5" ht="30.25" customHeight="1" thickBot="1" x14ac:dyDescent="0.3">
      <c r="A106" s="60"/>
      <c r="B106" s="60"/>
      <c r="C106" s="61"/>
      <c r="D106" s="61"/>
      <c r="E106" s="62" t="s">
        <v>152</v>
      </c>
    </row>
    <row r="107" spans="1:5" ht="30.25" customHeight="1" thickTop="1" x14ac:dyDescent="0.25">
      <c r="A107" s="180" t="s">
        <v>153</v>
      </c>
      <c r="B107" s="182" t="s">
        <v>154</v>
      </c>
      <c r="C107" s="81" t="s">
        <v>155</v>
      </c>
      <c r="D107" s="82" t="s">
        <v>156</v>
      </c>
      <c r="E107" s="117">
        <v>0</v>
      </c>
    </row>
    <row r="108" spans="1:5" ht="30.25" customHeight="1" x14ac:dyDescent="0.25">
      <c r="A108" s="181"/>
      <c r="B108" s="183"/>
      <c r="C108" s="84" t="s">
        <v>157</v>
      </c>
      <c r="D108" s="82" t="s">
        <v>158</v>
      </c>
      <c r="E108" s="117">
        <v>0</v>
      </c>
    </row>
    <row r="109" spans="1:5" ht="30.25" customHeight="1" x14ac:dyDescent="0.25">
      <c r="A109" s="181"/>
      <c r="B109" s="183"/>
      <c r="C109" s="81" t="s">
        <v>159</v>
      </c>
      <c r="D109" s="82" t="s">
        <v>156</v>
      </c>
      <c r="E109" s="117">
        <v>0</v>
      </c>
    </row>
    <row r="110" spans="1:5" ht="30.25" customHeight="1" x14ac:dyDescent="0.25">
      <c r="A110" s="181"/>
      <c r="B110" s="184"/>
      <c r="C110" s="84" t="s">
        <v>157</v>
      </c>
      <c r="D110" s="82" t="s">
        <v>158</v>
      </c>
      <c r="E110" s="117">
        <v>0</v>
      </c>
    </row>
    <row r="111" spans="1:5" ht="30.25" customHeight="1" x14ac:dyDescent="0.25">
      <c r="A111" s="181"/>
      <c r="B111" s="185" t="s">
        <v>160</v>
      </c>
      <c r="C111" s="78" t="s">
        <v>155</v>
      </c>
      <c r="D111" s="74" t="s">
        <v>156</v>
      </c>
      <c r="E111" s="118">
        <v>0</v>
      </c>
    </row>
    <row r="112" spans="1:5" ht="30.25" customHeight="1" x14ac:dyDescent="0.25">
      <c r="A112" s="181"/>
      <c r="B112" s="186"/>
      <c r="C112" s="79" t="s">
        <v>157</v>
      </c>
      <c r="D112" s="74" t="s">
        <v>158</v>
      </c>
      <c r="E112" s="118">
        <v>0</v>
      </c>
    </row>
    <row r="113" spans="1:7" ht="30.25" customHeight="1" x14ac:dyDescent="0.25">
      <c r="A113" s="181"/>
      <c r="B113" s="186"/>
      <c r="C113" s="78" t="s">
        <v>159</v>
      </c>
      <c r="D113" s="74" t="s">
        <v>156</v>
      </c>
      <c r="E113" s="118">
        <v>0</v>
      </c>
    </row>
    <row r="114" spans="1:7" ht="30.25" customHeight="1" x14ac:dyDescent="0.25">
      <c r="A114" s="181"/>
      <c r="B114" s="187"/>
      <c r="C114" s="79" t="s">
        <v>157</v>
      </c>
      <c r="D114" s="74" t="s">
        <v>158</v>
      </c>
      <c r="E114" s="118">
        <v>0</v>
      </c>
    </row>
    <row r="115" spans="1:7" ht="20.05" customHeight="1" x14ac:dyDescent="0.25"/>
    <row r="116" spans="1:7" ht="20.05" customHeight="1" x14ac:dyDescent="0.25"/>
    <row r="117" spans="1:7" ht="20.05" customHeight="1" x14ac:dyDescent="0.25">
      <c r="F117" s="160" t="s">
        <v>37</v>
      </c>
      <c r="G117" s="160"/>
    </row>
    <row r="118" spans="1:7" ht="20.05" customHeight="1" x14ac:dyDescent="0.25">
      <c r="F118" s="161" t="s">
        <v>36</v>
      </c>
      <c r="G118" s="161"/>
    </row>
    <row r="119" spans="1:7" ht="20.05" customHeight="1" x14ac:dyDescent="0.25">
      <c r="F119" s="161"/>
      <c r="G119" s="161"/>
    </row>
    <row r="120" spans="1:7" ht="20.05" customHeight="1" x14ac:dyDescent="0.25">
      <c r="F120" s="161"/>
      <c r="G120" s="161"/>
    </row>
    <row r="121" spans="1:7" ht="20.05" customHeight="1" x14ac:dyDescent="0.25"/>
    <row r="122" spans="1:7" ht="20.05" customHeight="1" x14ac:dyDescent="0.25"/>
    <row r="123" spans="1:7" ht="20.05" customHeight="1" x14ac:dyDescent="0.25"/>
    <row r="124" spans="1:7" ht="20.05" customHeight="1" x14ac:dyDescent="0.25"/>
    <row r="125" spans="1:7" ht="20.05" customHeight="1" x14ac:dyDescent="0.25"/>
    <row r="126" spans="1:7" ht="20.05" customHeight="1" x14ac:dyDescent="0.25"/>
    <row r="127" spans="1:7" ht="20.05" customHeight="1" x14ac:dyDescent="0.25"/>
    <row r="128" spans="1:7" ht="20.05" customHeight="1" x14ac:dyDescent="0.25"/>
    <row r="129" ht="20.05" customHeight="1" x14ac:dyDescent="0.25"/>
    <row r="130" ht="20.05" customHeight="1" x14ac:dyDescent="0.25"/>
    <row r="131" ht="20.05" customHeight="1" x14ac:dyDescent="0.25"/>
    <row r="132" ht="20.05" customHeight="1" x14ac:dyDescent="0.25"/>
    <row r="133" ht="20.05" customHeight="1" x14ac:dyDescent="0.25"/>
    <row r="134" ht="20.05" customHeight="1" x14ac:dyDescent="0.25"/>
    <row r="135" ht="20.05" customHeight="1" x14ac:dyDescent="0.25"/>
    <row r="136" ht="20.05" customHeight="1" x14ac:dyDescent="0.25"/>
    <row r="137" ht="20.05" customHeight="1" x14ac:dyDescent="0.25"/>
    <row r="138" ht="20.05" customHeight="1" x14ac:dyDescent="0.25"/>
    <row r="139" ht="20.05" customHeight="1" x14ac:dyDescent="0.25"/>
    <row r="140" ht="20.05" customHeight="1" x14ac:dyDescent="0.25"/>
    <row r="141" ht="20.05" customHeight="1" x14ac:dyDescent="0.25"/>
    <row r="142" ht="20.05" customHeight="1" x14ac:dyDescent="0.25"/>
    <row r="143" ht="20.05" customHeight="1" x14ac:dyDescent="0.25"/>
    <row r="144" ht="20.05" customHeight="1" x14ac:dyDescent="0.25"/>
    <row r="145" ht="20.05" customHeight="1" x14ac:dyDescent="0.25"/>
    <row r="146" ht="20.05" customHeight="1" x14ac:dyDescent="0.25"/>
    <row r="147" ht="20.05" customHeight="1" x14ac:dyDescent="0.25"/>
    <row r="148" ht="20.05" customHeight="1" x14ac:dyDescent="0.25"/>
    <row r="149" ht="20.05" customHeight="1" x14ac:dyDescent="0.25"/>
    <row r="150" ht="20.05" customHeight="1" x14ac:dyDescent="0.25"/>
    <row r="151" ht="20.05" customHeight="1" x14ac:dyDescent="0.25"/>
    <row r="152" ht="20.05" customHeight="1" x14ac:dyDescent="0.25"/>
    <row r="153" ht="20.05" customHeight="1" x14ac:dyDescent="0.25"/>
    <row r="154" ht="20.05" customHeight="1" x14ac:dyDescent="0.25"/>
    <row r="155" ht="20.05" customHeight="1" x14ac:dyDescent="0.25"/>
    <row r="156" ht="20.05" customHeight="1" x14ac:dyDescent="0.25"/>
    <row r="157" ht="20.05" customHeight="1" x14ac:dyDescent="0.25"/>
    <row r="158" ht="20.05" customHeight="1" x14ac:dyDescent="0.25"/>
    <row r="159" ht="20.05" customHeight="1" x14ac:dyDescent="0.25"/>
    <row r="160" ht="20.05" customHeight="1" x14ac:dyDescent="0.25"/>
    <row r="161" ht="20.05" customHeight="1" x14ac:dyDescent="0.25"/>
    <row r="162" ht="20.05" customHeight="1" x14ac:dyDescent="0.25"/>
    <row r="163" ht="20.05" customHeight="1" x14ac:dyDescent="0.25"/>
    <row r="164" ht="20.05" customHeight="1" x14ac:dyDescent="0.25"/>
    <row r="165" ht="20.05" customHeight="1" x14ac:dyDescent="0.25"/>
    <row r="166" ht="20.05" customHeight="1" x14ac:dyDescent="0.25"/>
    <row r="167" ht="20.05" customHeight="1" x14ac:dyDescent="0.25"/>
    <row r="168" ht="20.05" customHeight="1" x14ac:dyDescent="0.25"/>
    <row r="169" ht="20.05" customHeight="1" x14ac:dyDescent="0.25"/>
    <row r="170" ht="20.05" customHeight="1" x14ac:dyDescent="0.25"/>
    <row r="171" ht="20.05" customHeight="1" x14ac:dyDescent="0.25"/>
  </sheetData>
  <mergeCells count="18">
    <mergeCell ref="J73:K73"/>
    <mergeCell ref="D74:E74"/>
    <mergeCell ref="F74:G74"/>
    <mergeCell ref="A1:H1"/>
    <mergeCell ref="A2:H2"/>
    <mergeCell ref="D3:G3"/>
    <mergeCell ref="A5:H5"/>
    <mergeCell ref="A73:B73"/>
    <mergeCell ref="B6:E6"/>
    <mergeCell ref="A69:H69"/>
    <mergeCell ref="A70:A71"/>
    <mergeCell ref="F117:G117"/>
    <mergeCell ref="F118:G120"/>
    <mergeCell ref="A101:D101"/>
    <mergeCell ref="A102:B102"/>
    <mergeCell ref="A107:A114"/>
    <mergeCell ref="B107:B110"/>
    <mergeCell ref="B111:B114"/>
  </mergeCells>
  <dataValidations count="1">
    <dataValidation type="list" allowBlank="1" showInputMessage="1" showErrorMessage="1" sqref="H71:H72 H99:H380" xr:uid="{00000000-0002-0000-0200-000000000000}">
      <formula1>"oui,non"</formula1>
    </dataValidation>
  </dataValidations>
  <printOptions horizontalCentered="1"/>
  <pageMargins left="0.15748031496062992" right="0.51181102362204722" top="0.15748031496062992" bottom="0.19685039370078741" header="0.31496062992125984" footer="0.15748031496062992"/>
  <pageSetup paperSize="8" scale="18" orientation="landscape" r:id="rId1"/>
  <headerFooter>
    <oddFooter>Page &amp;P de &amp;N</oddFooter>
  </headerFooter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AH42"/>
  <sheetViews>
    <sheetView view="pageBreakPreview" zoomScaleNormal="100" zoomScaleSheetLayoutView="100" workbookViewId="0">
      <selection activeCell="D6" sqref="D6"/>
    </sheetView>
  </sheetViews>
  <sheetFormatPr baseColWidth="10" defaultRowHeight="14.3" x14ac:dyDescent="0.25"/>
  <cols>
    <col min="1" max="2" width="1.625" customWidth="1"/>
    <col min="3" max="3" width="50.75" customWidth="1"/>
  </cols>
  <sheetData>
    <row r="1" spans="3:34" ht="59.1" x14ac:dyDescent="0.4">
      <c r="C1" s="1" t="s">
        <v>31</v>
      </c>
      <c r="E1" s="197" t="s">
        <v>32</v>
      </c>
      <c r="F1" s="197"/>
      <c r="G1" s="197"/>
      <c r="H1" s="197"/>
      <c r="I1" s="197"/>
      <c r="J1" s="197"/>
      <c r="K1" s="197"/>
    </row>
    <row r="3" spans="3:34" ht="56.25" customHeight="1" x14ac:dyDescent="0.25">
      <c r="C3" s="198" t="s">
        <v>33</v>
      </c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</row>
    <row r="5" spans="3:34" s="6" customFormat="1" ht="71.349999999999994" x14ac:dyDescent="0.25">
      <c r="C5" s="12"/>
      <c r="D5" s="12" t="s">
        <v>20</v>
      </c>
      <c r="E5" s="12" t="s">
        <v>21</v>
      </c>
      <c r="F5" s="12" t="s">
        <v>22</v>
      </c>
      <c r="G5" s="12" t="s">
        <v>23</v>
      </c>
      <c r="H5" s="12" t="s">
        <v>24</v>
      </c>
      <c r="I5" s="12" t="s">
        <v>25</v>
      </c>
      <c r="J5" s="12" t="s">
        <v>26</v>
      </c>
      <c r="K5" s="12" t="s">
        <v>29</v>
      </c>
      <c r="L5" s="12" t="s">
        <v>30</v>
      </c>
    </row>
    <row r="6" spans="3:34" x14ac:dyDescent="0.25">
      <c r="C6" s="11" t="s">
        <v>0</v>
      </c>
      <c r="D6" s="16"/>
      <c r="E6" s="17"/>
      <c r="F6" s="17"/>
      <c r="G6" s="15"/>
      <c r="H6" s="16"/>
      <c r="I6" s="16"/>
      <c r="J6" s="16"/>
      <c r="K6" s="16"/>
      <c r="L6" s="16"/>
    </row>
    <row r="7" spans="3:34" x14ac:dyDescent="0.25">
      <c r="C7" s="11" t="s">
        <v>4</v>
      </c>
      <c r="D7" s="16"/>
      <c r="E7" s="17"/>
      <c r="F7" s="17"/>
      <c r="G7" s="15"/>
      <c r="H7" s="16"/>
      <c r="I7" s="16"/>
      <c r="J7" s="16"/>
      <c r="K7" s="16"/>
      <c r="L7" s="16"/>
    </row>
    <row r="8" spans="3:34" x14ac:dyDescent="0.25">
      <c r="C8" s="11" t="s">
        <v>3</v>
      </c>
      <c r="D8" s="16"/>
      <c r="E8" s="17"/>
      <c r="F8" s="17"/>
      <c r="G8" s="15"/>
      <c r="H8" s="16"/>
      <c r="I8" s="16"/>
      <c r="J8" s="16"/>
      <c r="K8" s="16"/>
      <c r="L8" s="16"/>
    </row>
    <row r="9" spans="3:34" x14ac:dyDescent="0.25">
      <c r="C9" s="11" t="s">
        <v>5</v>
      </c>
      <c r="D9" s="16"/>
      <c r="E9" s="17"/>
      <c r="F9" s="17"/>
      <c r="G9" s="15"/>
      <c r="H9" s="16"/>
      <c r="I9" s="16"/>
      <c r="J9" s="16"/>
      <c r="K9" s="16"/>
      <c r="L9" s="16"/>
    </row>
    <row r="10" spans="3:34" x14ac:dyDescent="0.25">
      <c r="C10" s="11" t="s">
        <v>6</v>
      </c>
      <c r="D10" s="16"/>
      <c r="E10" s="17"/>
      <c r="F10" s="17"/>
      <c r="G10" s="15"/>
      <c r="H10" s="16"/>
      <c r="I10" s="16"/>
      <c r="J10" s="16"/>
      <c r="K10" s="16"/>
      <c r="L10" s="16"/>
    </row>
    <row r="11" spans="3:34" x14ac:dyDescent="0.25">
      <c r="C11" s="11" t="s">
        <v>7</v>
      </c>
      <c r="D11" s="16"/>
      <c r="E11" s="17"/>
      <c r="F11" s="17"/>
      <c r="G11" s="15"/>
      <c r="H11" s="16"/>
      <c r="I11" s="16"/>
      <c r="J11" s="16"/>
      <c r="K11" s="16"/>
      <c r="L11" s="16"/>
    </row>
    <row r="12" spans="3:34" x14ac:dyDescent="0.25">
      <c r="C12" s="11" t="s">
        <v>8</v>
      </c>
      <c r="D12" s="16"/>
      <c r="E12" s="17"/>
      <c r="F12" s="17"/>
      <c r="G12" s="15"/>
      <c r="H12" s="16"/>
      <c r="I12" s="16"/>
      <c r="J12" s="16"/>
      <c r="K12" s="16"/>
      <c r="L12" s="16"/>
    </row>
    <row r="13" spans="3:34" x14ac:dyDescent="0.25">
      <c r="C13" s="11" t="s">
        <v>28</v>
      </c>
      <c r="D13" s="16"/>
      <c r="E13" s="17"/>
      <c r="F13" s="17"/>
      <c r="G13" s="15"/>
      <c r="H13" s="16"/>
      <c r="I13" s="16"/>
      <c r="J13" s="16"/>
      <c r="K13" s="16"/>
      <c r="L13" s="16"/>
    </row>
    <row r="14" spans="3:34" x14ac:dyDescent="0.25">
      <c r="C14" s="11" t="s">
        <v>27</v>
      </c>
      <c r="D14" s="16"/>
      <c r="E14" s="17"/>
      <c r="F14" s="17"/>
      <c r="G14" s="15"/>
      <c r="H14" s="16"/>
      <c r="I14" s="16"/>
      <c r="J14" s="16"/>
      <c r="K14" s="16"/>
      <c r="L14" s="16"/>
    </row>
    <row r="15" spans="3:34" x14ac:dyDescent="0.25">
      <c r="C15" s="11" t="s">
        <v>14</v>
      </c>
      <c r="D15" s="16"/>
      <c r="E15" s="17"/>
      <c r="F15" s="17"/>
      <c r="G15" s="15"/>
      <c r="H15" s="16"/>
      <c r="I15" s="16"/>
      <c r="J15" s="16"/>
      <c r="K15" s="16"/>
      <c r="L15" s="16"/>
    </row>
    <row r="16" spans="3:34" x14ac:dyDescent="0.25">
      <c r="C16" s="11" t="s">
        <v>15</v>
      </c>
      <c r="D16" s="16"/>
      <c r="E16" s="17"/>
      <c r="F16" s="17"/>
      <c r="G16" s="15"/>
      <c r="H16" s="16"/>
      <c r="I16" s="16"/>
      <c r="J16" s="16"/>
      <c r="K16" s="16"/>
      <c r="L16" s="16"/>
    </row>
    <row r="17" spans="3:34" x14ac:dyDescent="0.25">
      <c r="C17" s="11" t="s">
        <v>16</v>
      </c>
      <c r="D17" s="16"/>
      <c r="E17" s="17"/>
      <c r="F17" s="17"/>
      <c r="G17" s="15"/>
      <c r="H17" s="16"/>
      <c r="I17" s="16"/>
      <c r="J17" s="16"/>
      <c r="K17" s="16"/>
      <c r="L17" s="16"/>
    </row>
    <row r="18" spans="3:34" x14ac:dyDescent="0.25">
      <c r="C18" s="11" t="s">
        <v>1</v>
      </c>
      <c r="D18" s="16"/>
      <c r="E18" s="17"/>
      <c r="F18" s="17"/>
      <c r="G18" s="15"/>
      <c r="H18" s="16"/>
      <c r="I18" s="16"/>
      <c r="J18" s="16"/>
      <c r="K18" s="16"/>
      <c r="L18" s="16"/>
    </row>
    <row r="19" spans="3:34" x14ac:dyDescent="0.25">
      <c r="C19" s="11" t="s">
        <v>2</v>
      </c>
      <c r="D19" s="16"/>
      <c r="E19" s="17"/>
      <c r="F19" s="17"/>
      <c r="G19" s="15"/>
      <c r="H19" s="16"/>
      <c r="I19" s="16"/>
      <c r="J19" s="16"/>
      <c r="K19" s="16"/>
      <c r="L19" s="16"/>
    </row>
    <row r="20" spans="3:34" x14ac:dyDescent="0.25">
      <c r="C20" s="11" t="s">
        <v>9</v>
      </c>
      <c r="D20" s="16"/>
      <c r="E20" s="17"/>
      <c r="F20" s="17"/>
      <c r="G20" s="15"/>
      <c r="H20" s="16"/>
      <c r="I20" s="16"/>
      <c r="J20" s="16"/>
      <c r="K20" s="16"/>
      <c r="L20" s="16"/>
    </row>
    <row r="21" spans="3:34" x14ac:dyDescent="0.25">
      <c r="C21" s="11" t="s">
        <v>10</v>
      </c>
      <c r="D21" s="16"/>
      <c r="E21" s="17"/>
      <c r="F21" s="17"/>
      <c r="G21" s="15"/>
      <c r="H21" s="16"/>
      <c r="I21" s="16"/>
      <c r="J21" s="16"/>
      <c r="K21" s="16"/>
      <c r="L21" s="16"/>
    </row>
    <row r="22" spans="3:34" x14ac:dyDescent="0.25">
      <c r="C22" s="11" t="s">
        <v>11</v>
      </c>
      <c r="D22" s="16"/>
      <c r="E22" s="17"/>
      <c r="F22" s="17"/>
      <c r="G22" s="15"/>
      <c r="H22" s="16"/>
      <c r="I22" s="16"/>
      <c r="J22" s="16"/>
      <c r="K22" s="16"/>
      <c r="L22" s="16"/>
    </row>
    <row r="23" spans="3:34" x14ac:dyDescent="0.25">
      <c r="C23" s="11" t="s">
        <v>12</v>
      </c>
      <c r="D23" s="16"/>
      <c r="E23" s="17"/>
      <c r="F23" s="17"/>
      <c r="G23" s="15"/>
      <c r="H23" s="16"/>
      <c r="I23" s="16"/>
      <c r="J23" s="16"/>
      <c r="K23" s="16"/>
      <c r="L23" s="16"/>
    </row>
    <row r="24" spans="3:34" x14ac:dyDescent="0.25">
      <c r="C24" s="11" t="s">
        <v>13</v>
      </c>
      <c r="D24" s="18"/>
      <c r="E24" s="17"/>
      <c r="F24" s="17"/>
      <c r="G24" s="15"/>
      <c r="H24" s="16"/>
      <c r="I24" s="16"/>
      <c r="J24" s="16"/>
      <c r="K24" s="16"/>
      <c r="L24" s="16"/>
    </row>
    <row r="26" spans="3:34" x14ac:dyDescent="0.25">
      <c r="C26" s="191" t="s">
        <v>17</v>
      </c>
      <c r="D26" s="192"/>
      <c r="E26" s="192"/>
      <c r="F26" s="192"/>
      <c r="G26" s="192"/>
      <c r="H26" s="192"/>
      <c r="I26" s="192"/>
      <c r="J26" s="192"/>
      <c r="K26" s="192"/>
      <c r="L26" s="192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8"/>
      <c r="AB26" s="9"/>
      <c r="AC26" s="8"/>
      <c r="AD26" s="8"/>
      <c r="AE26" s="8"/>
      <c r="AF26" s="10"/>
      <c r="AG26" s="10"/>
      <c r="AH26" s="7"/>
    </row>
    <row r="27" spans="3:34" x14ac:dyDescent="0.25">
      <c r="C27" s="194" t="s">
        <v>18</v>
      </c>
      <c r="D27" s="194"/>
      <c r="E27" s="194"/>
      <c r="F27" s="194"/>
      <c r="G27" s="194"/>
      <c r="H27" s="194"/>
      <c r="I27" s="194"/>
      <c r="J27" s="194"/>
      <c r="K27" s="194"/>
      <c r="L27" s="194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3:34" x14ac:dyDescent="0.25"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</row>
    <row r="29" spans="3:34" x14ac:dyDescent="0.25"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</row>
    <row r="30" spans="3:34" x14ac:dyDescent="0.25"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</row>
    <row r="31" spans="3:34" x14ac:dyDescent="0.25">
      <c r="C31" s="200" t="s">
        <v>19</v>
      </c>
      <c r="D31" s="200"/>
      <c r="E31" s="200"/>
      <c r="F31" s="200"/>
      <c r="G31" s="200"/>
      <c r="H31" s="200"/>
      <c r="I31" s="200"/>
      <c r="J31" s="200"/>
      <c r="K31" s="200"/>
      <c r="L31" s="200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3:34" x14ac:dyDescent="0.25"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</row>
    <row r="33" spans="3:34" x14ac:dyDescent="0.25"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3:34" x14ac:dyDescent="0.25"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</row>
    <row r="37" spans="3:34" x14ac:dyDescent="0.25">
      <c r="G37" s="13" t="s">
        <v>36</v>
      </c>
      <c r="H37" s="4"/>
      <c r="I37" s="5"/>
      <c r="J37" s="5"/>
    </row>
    <row r="38" spans="3:34" x14ac:dyDescent="0.25">
      <c r="G38" s="193" t="s">
        <v>37</v>
      </c>
      <c r="H38" s="194"/>
      <c r="I38" s="194"/>
      <c r="J38" s="194"/>
    </row>
    <row r="39" spans="3:34" x14ac:dyDescent="0.25">
      <c r="G39" s="195"/>
      <c r="H39" s="196"/>
      <c r="I39" s="196"/>
      <c r="J39" s="196"/>
    </row>
    <row r="40" spans="3:34" x14ac:dyDescent="0.25">
      <c r="G40" s="196"/>
      <c r="H40" s="196"/>
      <c r="I40" s="196"/>
      <c r="J40" s="196"/>
    </row>
    <row r="41" spans="3:34" x14ac:dyDescent="0.25">
      <c r="G41" s="196"/>
      <c r="H41" s="196"/>
      <c r="I41" s="196"/>
      <c r="J41" s="196"/>
    </row>
    <row r="42" spans="3:34" x14ac:dyDescent="0.25">
      <c r="G42" s="196"/>
      <c r="H42" s="196"/>
      <c r="I42" s="196"/>
      <c r="J42" s="196"/>
    </row>
  </sheetData>
  <sheetProtection password="CC1D" sheet="1" objects="1" scenarios="1"/>
  <mergeCells count="9">
    <mergeCell ref="C26:L26"/>
    <mergeCell ref="G38:J38"/>
    <mergeCell ref="G39:J42"/>
    <mergeCell ref="E1:K1"/>
    <mergeCell ref="C3:AH3"/>
    <mergeCell ref="C28:L30"/>
    <mergeCell ref="C32:L34"/>
    <mergeCell ref="C27:L27"/>
    <mergeCell ref="C31:L31"/>
  </mergeCells>
  <dataValidations count="1">
    <dataValidation type="list" allowBlank="1" showInputMessage="1" showErrorMessage="1" sqref="X26" xr:uid="{00000000-0002-0000-0300-000000000000}">
      <formula1>"oui,non"</formula1>
    </dataValidation>
  </dataValidations>
  <pageMargins left="0.27" right="0.27" top="0.74803149606299213" bottom="0.74803149606299213" header="0.31496062992125984" footer="0.31496062992125984"/>
  <pageSetup paperSize="8" scale="86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F12:F13"/>
  <sheetViews>
    <sheetView workbookViewId="0">
      <selection activeCell="F12" sqref="F12:F15"/>
    </sheetView>
  </sheetViews>
  <sheetFormatPr baseColWidth="10" defaultRowHeight="14.3" x14ac:dyDescent="0.25"/>
  <sheetData>
    <row r="12" spans="6:6" x14ac:dyDescent="0.25">
      <c r="F12" t="s">
        <v>34</v>
      </c>
    </row>
    <row r="13" spans="6:6" x14ac:dyDescent="0.25">
      <c r="F13" t="s">
        <v>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BR</vt:lpstr>
      <vt:lpstr>2 BARRIERES</vt:lpstr>
      <vt:lpstr>2 PORTES</vt:lpstr>
      <vt:lpstr>6 gros équipements</vt:lpstr>
      <vt:lpstr>Feuil1</vt:lpstr>
      <vt:lpstr>on</vt:lpstr>
      <vt:lpstr>'2 BARRIERES'!Zone_d_impression</vt:lpstr>
      <vt:lpstr>'2 PORTES'!Zone_d_impression</vt:lpstr>
      <vt:lpstr>'6 gros équipements'!Zone_d_impression</vt:lpstr>
      <vt:lpstr>BR!Zone_d_impression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2025-03-07T08:19:38Z</dcterms:modified>
</cp:coreProperties>
</file>