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429"/>
  <workbookPr defaultThemeVersion="124226"/>
  <mc:AlternateContent xmlns:mc="http://schemas.openxmlformats.org/markup-compatibility/2006">
    <mc:Choice Requires="x15">
      <x15ac:absPath xmlns:x15ac="http://schemas.microsoft.com/office/spreadsheetml/2010/11/ac" url="\\srv-port-tf\redirections$\acasalta\Desktop\Grilles de sureté Port Ajaccio\"/>
    </mc:Choice>
  </mc:AlternateContent>
  <xr:revisionPtr revIDLastSave="0" documentId="13_ncr:1_{9EC82322-9B21-477E-AD80-17B62172DB1B}" xr6:coauthVersionLast="47" xr6:coauthVersionMax="47" xr10:uidLastSave="{00000000-0000-0000-0000-000000000000}"/>
  <bookViews>
    <workbookView xWindow="-120" yWindow="-120" windowWidth="29040" windowHeight="15840" xr2:uid="{00000000-000D-0000-FFFF-FFFF00000000}"/>
  </bookViews>
  <sheets>
    <sheet name="DE" sheetId="1" r:id="rId1"/>
  </sheets>
  <definedNames>
    <definedName name="_xlnm.Print_Area" localSheetId="0">DE!$A$1:$F$32</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7" i="1" l="1"/>
  <c r="F19" i="1"/>
  <c r="F29" i="1"/>
  <c r="F22" i="1"/>
  <c r="F25" i="1"/>
  <c r="F8" i="1"/>
  <c r="D10" i="1"/>
  <c r="F10" i="1"/>
  <c r="D12" i="1"/>
  <c r="F12" i="1"/>
  <c r="F15" i="1"/>
  <c r="D17" i="1"/>
  <c r="F17" i="1"/>
  <c r="F30" i="1"/>
  <c r="F31" i="1"/>
  <c r="F32" i="1"/>
</calcChain>
</file>

<file path=xl/sharedStrings.xml><?xml version="1.0" encoding="utf-8"?>
<sst xmlns="http://schemas.openxmlformats.org/spreadsheetml/2006/main" count="64" uniqueCount="57">
  <si>
    <t>DESIGNATION DES OUVRAGES</t>
  </si>
  <si>
    <t xml:space="preserve">         Montant T.T.C.</t>
  </si>
  <si>
    <t>Montant</t>
  </si>
  <si>
    <t>P.U.</t>
  </si>
  <si>
    <t>Q.</t>
  </si>
  <si>
    <t>U.</t>
  </si>
  <si>
    <t xml:space="preserve">              Montant total - € H.T.</t>
  </si>
  <si>
    <t>Forfait</t>
  </si>
  <si>
    <t>Offre de Prix</t>
  </si>
  <si>
    <t>Cases jaunes à remplir par l'entreprise</t>
  </si>
  <si>
    <t>Poste 0</t>
  </si>
  <si>
    <t>Poste 1</t>
  </si>
  <si>
    <t>Poste 2</t>
  </si>
  <si>
    <t>Poste 3</t>
  </si>
  <si>
    <t>INSTALLATION DE CHANTIER</t>
  </si>
  <si>
    <t>Poste 4</t>
  </si>
  <si>
    <t>1.1</t>
  </si>
  <si>
    <t>2.1</t>
  </si>
  <si>
    <t>3.1</t>
  </si>
  <si>
    <t>4.1</t>
  </si>
  <si>
    <t>Poste 5</t>
  </si>
  <si>
    <t>5.1</t>
  </si>
  <si>
    <t xml:space="preserve">DEPOSE DE LA CLOTURE </t>
  </si>
  <si>
    <t>TRAVAIL EN REGIE</t>
  </si>
  <si>
    <t>Heure</t>
  </si>
  <si>
    <t xml:space="preserve">FOURNITURE ET POSE DE PANNEAUX DE  CLOTURE </t>
  </si>
  <si>
    <t>Poste 6</t>
  </si>
  <si>
    <t>6.1</t>
  </si>
  <si>
    <t xml:space="preserve">MODIFICATION DES GBA EXISTANTS AVEC MISE EN PLACE DE POTEAUX RONDS </t>
  </si>
  <si>
    <t xml:space="preserve">REMISE EN PEITURE  DES GBA EXISTANTS </t>
  </si>
  <si>
    <t>Poste 7</t>
  </si>
  <si>
    <t>7.1</t>
  </si>
  <si>
    <r>
      <rPr>
        <b/>
        <sz val="18"/>
        <color theme="1"/>
        <rFont val="Gil"/>
      </rPr>
      <t>Dépose de la clôture en treillis soudé comprenant</t>
    </r>
    <r>
      <rPr>
        <sz val="18"/>
        <color theme="1"/>
        <rFont val="Gil"/>
      </rPr>
      <t xml:space="preserve">
- Démontage soigné des clôtures en place en évitant toute détérioration des éléments environnants.
- Dépose et évacuation des poteaux et fixations de l’ancienne clôture.
- Fourniture d'un passivant et ragréage au mortier sur l'ensemble des poteaux
- Tri des matériaux :
- Éléments métalliques réutilisables ou recyclables.
- Évacuation et mise en décharge contrôlée des éléments non réemployés.
- Nettoyage et préparation des GBA en vue des modifications et de la fixation des nouveaux poteaux.
Y compris toutes sujétions de mise en œuvre.</t>
    </r>
  </si>
  <si>
    <r>
      <rPr>
        <b/>
        <sz val="18"/>
        <color theme="1"/>
        <rFont val="Gil"/>
      </rPr>
      <t xml:space="preserve">Modification des GBA (sciage des crochets) et fourniture et pose des poteaux ronds comprenant : </t>
    </r>
    <r>
      <rPr>
        <sz val="18"/>
        <color theme="1"/>
        <rFont val="Gil"/>
      </rPr>
      <t xml:space="preserve">
- Sciage des crochets métalliques
- Découpe des crochets d’ancrage présents sur les faces latérales des GBA à l’aide d’outils adaptés (disqueuse ou scie à métaux).
- Ébavurage et application d’un traitement anticorrosion sur les zones sciées afin d’éviter l’apparition de rouille et d’assurer une finition propre.
-Calage et mise à niveau des GBA
- Mise en place de poteaux ronds en lieux et place des anciens raccorsds 
- Repositionnement pour adapation et pose des panneaux de clôtures 
- Calage des GBA pour mise à niveau de leur altimétrie 
- Reprise de l’alignement et de la planéité des GBA avant la pose des poteaux.
- Mise à niveau des blocs en utilisant des cales en matériaux résistants (béton, acier ou polypropylène haute densité).
- Stabilisation des GBA pour éviter tout déplacement ultérieur, notamment par ajustement des appuis et remplissage des éventuels vides - sous les éléments.
- Vérification de l’aplomb et de l’alignement à l’aide de niveaux laser et d’un fil de référence.
Fourniture et pose des poteaux ronds
- Perçage des GBA pour permettre l’ancrage des nouveaux poteaux ronds.
- Fixation des poteaux en acier galvanisé à l’aide de tiges d’ancrage et scellement chimique ou mortier haute performance.
- Contrôle de l’alignement et mise à niveau des poteaux pour assurer une installation homogène et rigide.
- toutes sujétions de mise en œuvre</t>
    </r>
  </si>
  <si>
    <t>mL</t>
  </si>
  <si>
    <r>
      <rPr>
        <b/>
        <sz val="18"/>
        <color theme="1"/>
        <rFont val="Gil"/>
      </rPr>
      <t xml:space="preserve">Peinture des GBA existants comprenant </t>
    </r>
    <r>
      <rPr>
        <sz val="18"/>
        <color theme="1"/>
        <rFont val="Gil"/>
      </rPr>
      <t>: 
- Nettoyage haute pression des GBA pour éliminer les résidus et salissures.
- Application d’un primaire d’accrochage spécifique au béton pour une meilleure tenue de la peinture.
- Mise en peinture des GBA avec une peinture extérieure résistante aux UV et intempéries (teinte à définir selon cahier des charges).
- Contrôle de l’homogénéité de la finition et retouches si nécessaire.- préparation de la couche d'accroche, grattage, piquetage..)
- toutes sujétions de mise en œuvre</t>
    </r>
  </si>
  <si>
    <r>
      <rPr>
        <b/>
        <sz val="18"/>
        <color theme="1"/>
        <rFont val="Gil"/>
      </rPr>
      <t xml:space="preserve">MISE A DISPOSITION DE MATERIEL + MAIN D'ŒUVRE nécessaire aux prestations comprenant </t>
    </r>
    <r>
      <rPr>
        <sz val="18"/>
        <color theme="1"/>
        <rFont val="Gil"/>
      </rPr>
      <t xml:space="preserve">
- Mise à disposition d’une équipe qualifiée et polyvalente
- Opérateurs spécialisés pour la découpe et modification des GBA.
- Techniciens en pose de clôture et en fixation des poteaux.
- Peintres et finisseurs pour assurer la remise en état des GBA.
- Adaptation des ressources humaines selon l’avancement et les contraintes du chantier.
- Suivi et encadrement par un chef de chantier, garantissant le respect du planning et de la qualité d’exécution.</t>
    </r>
  </si>
  <si>
    <t>DETAIL ESTIMATIF (DE)</t>
  </si>
  <si>
    <t>0.1</t>
  </si>
  <si>
    <t>FOURNITURE ET POSE D'UN PORTAIL AUTOPORTANT COULISSANT - Passage piéton</t>
  </si>
  <si>
    <t>Unité de GBA</t>
  </si>
  <si>
    <t>FOURNITURE ET POSE D'UN PORTAIL AUTOPORTANT COULISSANT - Passage VL</t>
  </si>
  <si>
    <r>
      <rPr>
        <b/>
        <sz val="18"/>
        <color theme="1"/>
        <rFont val="Gil"/>
      </rPr>
      <t>Fourniture et pose d’un portail autoportant coulissant léger non motorisé pour passage piéton comprenant</t>
    </r>
    <r>
      <rPr>
        <sz val="18"/>
        <color theme="1"/>
        <rFont val="Gil"/>
      </rPr>
      <t xml:space="preserve">
- non motorisé, avec un système de roulement à faible frottement permettant une ouverture fluide et sans effort excessif.
- en acier galvanisé ou aluminium thermolaqué, assurant une excellente résistance à la corrosion et aux intempéries.
- cadre de section minimale pour garantir rigidité, stabilité et légèreté.
- barreaudage vertical, de tôle perforée 
- conforme aux normes en vigueur, notamment NF P01-012 (espacements des barreaux) et NF P01-013 (efforts appliqués sur le portail).
</t>
    </r>
    <r>
      <rPr>
        <b/>
        <sz val="18"/>
        <color theme="1"/>
        <rFont val="Gil"/>
      </rPr>
      <t>- hauteur du portail : 3,00 m (identique au barreudage existant) 
- largeur de passage libre : 5,00 m.</t>
    </r>
    <r>
      <rPr>
        <sz val="18"/>
        <color theme="1"/>
        <rFont val="Gil"/>
      </rPr>
      <t xml:space="preserve">
- système de guidage supérieur avec galets en acier inoxydable ou en polyamide pour un déplacement silencieux et fluide.
- rail de guidage sera en acier galvanisé à chaud ou en aluminium anodisé, fixé solidement sur un massif béton ou sur une structure métallique existante.
- fixations du rail devront être mécaniques ou chimiques, selon la nature du support, et garantir une résistance aux charges dynamiques générées par le mouvement du portail.
- butoir de fin de course devra être installé pour éviter toute sortie de rail accidentelle.
- portail sera muni d’un système de verrouillage sécurisé comprenant une serrure à cylindre européen avec clé, un loquet mécanique renforcé ou un verrou de sol, selon l’exigence du maître d’ouvrage.
- dispositif de blocage manuel devra être intégré pour empêcher l’ouverture involontaire en position fermée.
- finition du portail devra être en peinture thermolaquée haute résistance avec un coloris défini par le maître d’ouvrage (RAL à préciser).
Tous les éléments métalliques exposés aux intempéries devront être traités anticorrosion par galvanisation à chaud ou aluminium anodisé.
- Les soudures devront être conformes aux normes ISO 3834 pour garantir la solidité et la longévité du portail.
- fréquence d’utilisation moyenne, avec un système de roulement adapté à un usage quotidien modéré.
- L’installation devra être réalisée en prévoyant les jeux nécessaires à la dilatation des matériaux, notamment en cas de variations thermiques importantes.
- Une vérification du bon fonctionnement sera réalisée après installation, avec test du coulissement et du verrouillage.
- Un nettoyage final de l’ouvrage sera effectué pour éliminer les résidus de chantier et garantir un rendu esthétique optimal.
- Une notice d’utilisation et d’entretien devra être fournie au maître d’ouvrage, incluant les recommandations pour la maintenance périodique (graissage des galets, contrôle du rail, resserrage éventuel des fixations).
- La pose devra être réalisée par du personnel qualifié, ayant l’expérience de l’installation de portails coulissants autoportants.
- L’ensemble des travaux devra être exécuté dans le respect des normes de sécurité et d’accessibilité PMR (Personnes à Mobilité Réduite) lorsque applicable.
- toutes sujétions de mise en œuvre</t>
    </r>
  </si>
  <si>
    <t>0</t>
  </si>
  <si>
    <t>Poste 8</t>
  </si>
  <si>
    <t>8.1</t>
  </si>
  <si>
    <t>MURET SOUBASSEMENT</t>
  </si>
  <si>
    <r>
      <t xml:space="preserve">Installation de chantier comprenant : 
- amené et repli du matériel de chantier ,
- Nettoyage de chaque zone à la fin des travaux
- Fourniture d'installations provisoires (balisage, clôtures, passe-câbles…)
</t>
    </r>
    <r>
      <rPr>
        <b/>
        <sz val="18"/>
        <color rgb="FF0070C0"/>
        <rFont val="Gil"/>
      </rPr>
      <t xml:space="preserve">- La fourniture et pose d'une clôture provisoire sur tout le linéaire du parking concerné par les travaux
Ce point est très important, le port doit rester clôturer et hermétique en tout temps ! </t>
    </r>
    <r>
      <rPr>
        <sz val="18"/>
        <color theme="1"/>
        <rFont val="Gil"/>
      </rPr>
      <t xml:space="preserve">
- Y compris toutes sujétions de mise en œuvre.</t>
    </r>
  </si>
  <si>
    <r>
      <t xml:space="preserve">Fourniture et la pose de clôture rigide </t>
    </r>
    <r>
      <rPr>
        <b/>
        <sz val="18"/>
        <color theme="1"/>
        <rFont val="Gil"/>
      </rPr>
      <t xml:space="preserve">à barreau simple de </t>
    </r>
    <r>
      <rPr>
        <b/>
        <sz val="18"/>
        <color rgb="FF0070C0"/>
        <rFont val="Gil"/>
      </rPr>
      <t xml:space="preserve">HAUTEUR PANNEAUX = 2m20 (pour hauteur finale = 3m) </t>
    </r>
    <r>
      <rPr>
        <b/>
        <sz val="18"/>
        <color rgb="FFFF0000"/>
        <rFont val="Gil"/>
      </rPr>
      <t xml:space="preserve">
</t>
    </r>
    <r>
      <rPr>
        <sz val="18"/>
        <color theme="1"/>
        <rFont val="Gil"/>
      </rPr>
      <t xml:space="preserve">(type flatter ou similaire) comprenant :
</t>
    </r>
    <r>
      <rPr>
        <b/>
        <sz val="18"/>
        <color rgb="FF0070C0"/>
        <rFont val="Gil"/>
      </rPr>
      <t xml:space="preserve">/!\ La hauteur des poteaux = 3m00 environ car poteaux en appui sur la face du GBA </t>
    </r>
    <r>
      <rPr>
        <sz val="18"/>
        <color theme="1"/>
        <rFont val="Gil"/>
      </rPr>
      <t xml:space="preserve">
</t>
    </r>
    <r>
      <rPr>
        <b/>
        <sz val="18"/>
        <color rgb="FFFF0000"/>
        <rFont val="Gil"/>
      </rPr>
      <t xml:space="preserve">
</t>
    </r>
    <r>
      <rPr>
        <b/>
        <sz val="18"/>
        <color rgb="FF0070C0"/>
        <rFont val="Gil"/>
      </rPr>
      <t>- Fourniture des poteaux ronds (la pose étant prévus dans le poste 3,1)</t>
    </r>
    <r>
      <rPr>
        <sz val="18"/>
        <color theme="1"/>
        <rFont val="Gil"/>
      </rPr>
      <t xml:space="preserve">
- Fourniture de clôtures barreaudées type FLATTER ou équivalent, en acier galvanisé avec finition thermolaquée.
- Fourniture et pose des poteaux de fixations, percements et scellement
- Fixation des panneaux sur les poteaux à l’aide de colliers ou attaches spécifiques garantissant une bonne résistance mécanique.
- Fourniture et pose de tous les systèmes de fixations nécessaires à la mise en oeuvre (ancrages, platines, vis, caches, etc.)
- la Découpe des éléments et l'adaptation à la configuration du site (angles, changement de direction, etc.)
- Travail soigné à chaque jonction avec la nouvelle clôture
- La couleur sera à valider par le maître d’ouvrage en cours de travaux. 
- Vérification des entraxes et de l’alignement des panneaux pour assurer une continuité parfaite.
- Contrôle de la stabilité et de la rigidité des éléments après pose.
- La pose de clôture et poteaux hors GBA pour faire la jonction avec des portails/clôtures/autres installations existantes
- toutes sujétions de mise en œuvre</t>
    </r>
  </si>
  <si>
    <r>
      <rPr>
        <b/>
        <sz val="18"/>
        <color theme="1"/>
        <rFont val="Gil"/>
      </rPr>
      <t>Réalisation d'un muret de soubassement comprenant :</t>
    </r>
    <r>
      <rPr>
        <sz val="18"/>
        <color theme="1"/>
        <rFont val="Gil"/>
      </rPr>
      <t xml:space="preserve">
- Dépose provisoire des gaines et câbles électriques existants
- Réalisation d'un nouveau muret aux dimensions suivantes : 
    &gt; Largeur : 0,5 m
    &gt; Hauteur : </t>
    </r>
    <r>
      <rPr>
        <b/>
        <sz val="18"/>
        <color rgb="FF0070C0"/>
        <rFont val="Gil"/>
      </rPr>
      <t>0,80m (identique hauteur GBA)</t>
    </r>
    <r>
      <rPr>
        <sz val="18"/>
        <color rgb="FF0070C0"/>
        <rFont val="Gil"/>
      </rPr>
      <t xml:space="preserve"> </t>
    </r>
    <r>
      <rPr>
        <sz val="18"/>
        <color theme="1"/>
        <rFont val="Gil"/>
      </rPr>
      <t>(cette hauteur devant être ajustée selon le niveau fini réel de l'enrobé, le complexe muret + cloture devant respecté 3m00)
- réalisation de la fondation minimale :
    &gt; Largeur : 0,5 m
    &gt; Hauteur : 0,30 m (cette hauteur devant être ajustée selon le niveau fini réel de l'enrobé, le complexe muret + cloture devant respecté 3m00)
- le bétonnage des gaines remises en places
- la fouille nécessaire à la réalisation de la fouille (découpage, excavation déblai, remblai, béton fond de propreté, ferraillage, bétonnage, ...)
- Béton prise mer, formulation adaptée aux environnements marins.
- Classe d’exposition XS3 / XC4, conforme à la norme NF EN 206-1.
- Dosage ciment 350 à 400 kg/m³, résistance minimale C35/45.
- toutes sujétions de mise en œuvre</t>
    </r>
  </si>
  <si>
    <t>Poste 9</t>
  </si>
  <si>
    <t>9.1</t>
  </si>
  <si>
    <t>TRAITEMENT POINTS PARTICULIERS JONCTION 90° et en T en GBA</t>
  </si>
  <si>
    <r>
      <rPr>
        <b/>
        <sz val="18"/>
        <color theme="1"/>
        <rFont val="Gil"/>
      </rPr>
      <t>Traitement des points particuliers jonctions d'angles (90°, en T) entre 2, 3 GBA :</t>
    </r>
    <r>
      <rPr>
        <sz val="18"/>
        <color theme="1"/>
        <rFont val="Gil"/>
      </rPr>
      <t xml:space="preserve">
- Analyse préalable des jonctions d’angles pour déterminer les ajustements nécessaires et garantir une parfaite continuité de la clôture barreaudée.
- Découpe soignée des GBA aux points de jonction (angles à 90° ou en T), réalisée à l’aide d’outils adaptés (scie à béton, disqueuse à disque diamant) pour assurer un ajustement précis et une finition propre.
- Ébavurage des coupes pour éviter toute irrégularité et assurer un contact net entre les éléments.
- Passivation et traitement anticorrosion des parties métalliques exposées après découpe (crochets, armatures) par application d’un primaire spécifique ou d’un revêtement anticorrosion conforme aux normes en vigueur.
- Alignement et calage précis des GBA pour assurer un assemblage homogène et une parfaite stabilité de la structure.
- Fixation et liaison mécanique entre les GBA aux points d’assemblage à l’aide d’ancrages spécifiques (goujons d’ancrage, tiges filetées scellées chimiquement) pour garantir la cohésion de l’ensemble.
- Reprise des finitions et remise en peinture des zones modifiées avec une peinture résistante aux intempéries et aux milieux marins (RAL défini par le maître d’ouvrage), assurant une continuité esthétique et protectrice.
- Pose des clôtures barreaudées en continuité sur les GBA adaptés, en veillant à l’alignement parfait des panneaux et à l’absence de discontinuités visuelles ou structurelles.
- Contrôle final des jonctions pour vérifier la solidité, l’alignement et l’esthétique de l’ensemble avant réception des travaux</t>
    </r>
  </si>
  <si>
    <t>Unité d'angle</t>
  </si>
  <si>
    <r>
      <rPr>
        <b/>
        <sz val="18"/>
        <color theme="1"/>
        <rFont val="Gil"/>
      </rPr>
      <t>Fourniture et pose d’un portail autoportant coulissant léger non motorisé pour passage piéton comprenant</t>
    </r>
    <r>
      <rPr>
        <sz val="18"/>
        <color theme="1"/>
        <rFont val="Gil"/>
      </rPr>
      <t xml:space="preserve">
- non motorisé, avec un système de roulement à faible frottement permettant une ouverture fluide et sans effort excessif.
- en acier galvanisé ou aluminium thermolaqué, assurant une excellente résistance à la corrosion et aux intempéries.
- cadre de section minimale pour garantir rigidité, stabilité et légèreté.
- barreaudage vertical, de tôle perforée 
- conforme aux normes en vigueur, notamment NF P01-012 (espacements des barreaux) et NF P01-013 (efforts appliqués sur le portail).
</t>
    </r>
    <r>
      <rPr>
        <b/>
        <sz val="18"/>
        <color theme="1"/>
        <rFont val="Gil"/>
      </rPr>
      <t>- hauteur du portail : 3,00 m (identique au barreudage existant) 
- largeur de passage libre : 2,00 m.</t>
    </r>
    <r>
      <rPr>
        <sz val="18"/>
        <color theme="1"/>
        <rFont val="Gil"/>
      </rPr>
      <t xml:space="preserve">
- système de guidage supérieur avec galets en acier inoxydable ou en polyamide pour un déplacement silencieux et fluide.
- rail de guidage sera en acier galvanisé à chaud ou en aluminium anodisé, fixé solidement sur un massif béton ou sur une structure métallique existante.
- fixations du rail devront être mécaniques ou chimiques, selon la nature du support, et garantir une résistance aux charges dynamiques générées par le mouvement du portail.
- butoir de fin de course devra être installé pour éviter toute sortie de rail accidentelle.
- portail sera muni d’un système de verrouillage sécurisé comprenant une serrure à cylindre européen avec clé, un loquet mécanique renforcé ou un verrou de sol, selon l’exigence du maître d’ouvrage.
- dispositif de blocage manuel devra être intégré pour empêcher l’ouverture involontaire en position fermée.
- finition du portail devra être en peinture thermolaquée haute résistance avec un coloris défini par le maître d’ouvrage (RAL à préciser).
Tous les éléments métalliques exposés aux intempéries devront être traités anticorrosion par galvanisation à chaud ou aluminium anodisé.
- Les soudures devront être conformes aux normes ISO 3834 pour garantir la solidité et la longévité du portail.
- fréquence d’utilisation moyenne, avec un système de roulement adapté à un usage quotidien modéré.
- L’installation devra être réalisée en prévoyant les jeux nécessaires à la dilatation des matériaux, notamment en cas de variations thermiques importantes.
- Une vérification du bon fonctionnement sera réalisée après installation, avec test du coulissement et du verrouillage.
- Un nettoyage final de l’ouvrage sera effectué pour éliminer les résidus de chantier et garantir un rendu esthétique optimal.
- Une notice d’utilisation et d’entretien devra être fournie au maître d’ouvrage, incluant les recommandations pour la maintenance périodique (graissage des galets, contrôle du rail, resserrage éventuel des fixations).
- La pose devra être réalisée par du personnel qualifié, ayant l’expérience de l’installation de portails coulissants autoportants.
- L’ensemble des travaux devra être exécuté dans le respect des normes de sécurité et d’accessibilité PMR (Personnes à Mobilité Réduite) lorsque applicable.
- Dents de scie sur le haut du portail 
- toutes sujétions de mise en œuvre</t>
    </r>
  </si>
  <si>
    <t>TVA         20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</si>
</sst>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20">
    <font>
      <sz val="10"/>
      <name val="MS Sans Serif"/>
    </font>
    <font>
      <sz val="10"/>
      <name val="Arial"/>
      <family val="2"/>
    </font>
    <font>
      <b/>
      <sz val="10"/>
      <name val="Gil"/>
    </font>
    <font>
      <sz val="10"/>
      <name val="Gil"/>
    </font>
    <font>
      <sz val="11"/>
      <name val="Gil"/>
    </font>
    <font>
      <sz val="14"/>
      <name val="Gil"/>
    </font>
    <font>
      <sz val="10"/>
      <color rgb="FF0070C0"/>
      <name val="Gil"/>
    </font>
    <font>
      <sz val="16"/>
      <name val="Gil"/>
    </font>
    <font>
      <b/>
      <sz val="24"/>
      <name val="Gil"/>
    </font>
    <font>
      <b/>
      <sz val="18"/>
      <color theme="1"/>
      <name val="Gil"/>
    </font>
    <font>
      <b/>
      <sz val="18"/>
      <name val="Gil"/>
    </font>
    <font>
      <sz val="18"/>
      <name val="Gil"/>
    </font>
    <font>
      <b/>
      <i/>
      <sz val="18"/>
      <name val="Gil"/>
    </font>
    <font>
      <sz val="18"/>
      <color theme="1"/>
      <name val="Gil"/>
    </font>
    <font>
      <sz val="10"/>
      <name val="MS Sans Serif"/>
    </font>
    <font>
      <b/>
      <sz val="18"/>
      <color rgb="FFFF0000"/>
      <name val="Gil"/>
    </font>
    <font>
      <b/>
      <sz val="28"/>
      <name val="Gil"/>
    </font>
    <font>
      <sz val="28"/>
      <name val="Gil"/>
    </font>
    <font>
      <b/>
      <sz val="18"/>
      <color rgb="FF0070C0"/>
      <name val="Gil"/>
    </font>
    <font>
      <sz val="18"/>
      <color rgb="FF0070C0"/>
      <name val="Gil"/>
    </font>
  </fonts>
  <fills count="5">
    <fill>
      <patternFill patternType="none"/>
    </fill>
    <fill>
      <patternFill patternType="gray125"/>
    </fill>
    <fill>
      <patternFill patternType="solid">
        <fgColor rgb="FFFFFF00"/>
        <bgColor indexed="64"/>
      </patternFill>
    </fill>
    <fill>
      <patternFill patternType="solid">
        <fgColor theme="6" tint="0.39997558519241921"/>
        <bgColor indexed="64"/>
      </patternFill>
    </fill>
    <fill>
      <patternFill patternType="solid">
        <fgColor theme="0" tint="-0.249977111117893"/>
        <bgColor indexed="64"/>
      </patternFill>
    </fill>
  </fills>
  <borders count="20">
    <border>
      <left/>
      <right/>
      <top/>
      <bottom/>
      <diagonal/>
    </border>
    <border>
      <left/>
      <right style="thin">
        <color indexed="64"/>
      </right>
      <top/>
      <bottom/>
      <diagonal/>
    </border>
    <border>
      <left style="thin">
        <color indexed="64"/>
      </left>
      <right style="thin">
        <color indexed="64"/>
      </right>
      <top style="thin">
        <color indexed="64"/>
      </top>
      <bottom style="double">
        <color indexed="64"/>
      </bottom>
      <diagonal/>
    </border>
    <border>
      <left style="double">
        <color indexed="64"/>
      </left>
      <right/>
      <top/>
      <bottom/>
      <diagonal/>
    </border>
    <border>
      <left/>
      <right style="double">
        <color indexed="64"/>
      </right>
      <top/>
      <bottom/>
      <diagonal/>
    </border>
    <border>
      <left style="double">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double">
        <color indexed="64"/>
      </right>
      <top style="double">
        <color indexed="64"/>
      </top>
      <bottom style="thin">
        <color indexed="64"/>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right style="double">
        <color indexed="64"/>
      </right>
      <top/>
      <bottom style="double">
        <color indexed="64"/>
      </bottom>
      <diagonal/>
    </border>
    <border>
      <left style="double">
        <color indexed="64"/>
      </left>
      <right/>
      <top style="double">
        <color indexed="64"/>
      </top>
      <bottom/>
      <diagonal/>
    </border>
    <border>
      <left/>
      <right/>
      <top style="double">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1" fillId="0" borderId="0"/>
    <xf numFmtId="44" fontId="14" fillId="0" borderId="0" applyFont="0" applyFill="0" applyBorder="0" applyAlignment="0" applyProtection="0"/>
  </cellStyleXfs>
  <cellXfs count="70">
    <xf numFmtId="0" fontId="0" fillId="0" borderId="0" xfId="0"/>
    <xf numFmtId="0" fontId="2" fillId="0" borderId="0" xfId="0" applyFont="1" applyAlignment="1">
      <alignment horizontal="center"/>
    </xf>
    <xf numFmtId="0" fontId="3" fillId="0" borderId="0" xfId="0" applyFont="1"/>
    <xf numFmtId="44" fontId="3" fillId="0" borderId="0" xfId="0" applyNumberFormat="1" applyFont="1"/>
    <xf numFmtId="0" fontId="3" fillId="0" borderId="0" xfId="0" applyFont="1" applyAlignment="1">
      <alignment vertical="center"/>
    </xf>
    <xf numFmtId="0" fontId="2" fillId="0" borderId="3" xfId="0" applyFont="1" applyBorder="1" applyAlignment="1">
      <alignment horizontal="center"/>
    </xf>
    <xf numFmtId="44" fontId="3" fillId="0" borderId="4" xfId="0" applyNumberFormat="1" applyFont="1" applyBorder="1"/>
    <xf numFmtId="0" fontId="4" fillId="0" borderId="0" xfId="0" applyFont="1" applyAlignment="1">
      <alignment horizontal="center" vertical="center"/>
    </xf>
    <xf numFmtId="0" fontId="6" fillId="0" borderId="0" xfId="0" applyFont="1"/>
    <xf numFmtId="0" fontId="6" fillId="0" borderId="0" xfId="0" applyFont="1" applyAlignment="1">
      <alignment vertical="center"/>
    </xf>
    <xf numFmtId="4" fontId="5" fillId="0" borderId="0" xfId="0" applyNumberFormat="1" applyFont="1" applyAlignment="1">
      <alignment vertical="center"/>
    </xf>
    <xf numFmtId="4" fontId="5" fillId="0" borderId="0" xfId="0" applyNumberFormat="1" applyFont="1"/>
    <xf numFmtId="0" fontId="7" fillId="0" borderId="0" xfId="0" applyFont="1"/>
    <xf numFmtId="0" fontId="3" fillId="0" borderId="0" xfId="0" applyFont="1" applyAlignment="1">
      <alignment horizontal="center" vertical="center"/>
    </xf>
    <xf numFmtId="4" fontId="10" fillId="4" borderId="17" xfId="0" applyNumberFormat="1" applyFont="1" applyFill="1" applyBorder="1" applyAlignment="1">
      <alignment vertical="center" wrapText="1"/>
    </xf>
    <xf numFmtId="4" fontId="9" fillId="4" borderId="17" xfId="1" applyNumberFormat="1" applyFont="1" applyFill="1" applyBorder="1" applyAlignment="1">
      <alignment vertical="center" wrapText="1"/>
    </xf>
    <xf numFmtId="0" fontId="9" fillId="4" borderId="17" xfId="0" applyFont="1" applyFill="1" applyBorder="1" applyAlignment="1">
      <alignment horizontal="center" vertical="center"/>
    </xf>
    <xf numFmtId="0" fontId="10" fillId="0" borderId="5" xfId="0" applyFont="1" applyBorder="1" applyAlignment="1">
      <alignment horizontal="center" vertical="center" wrapText="1"/>
    </xf>
    <xf numFmtId="0" fontId="10" fillId="0" borderId="2" xfId="0" applyFont="1" applyBorder="1" applyAlignment="1">
      <alignment horizontal="center" vertical="center"/>
    </xf>
    <xf numFmtId="44" fontId="10" fillId="0" borderId="2" xfId="0" applyNumberFormat="1" applyFont="1" applyBorder="1" applyAlignment="1">
      <alignment horizontal="center" vertical="center" wrapText="1"/>
    </xf>
    <xf numFmtId="44" fontId="11" fillId="0" borderId="6" xfId="0" applyNumberFormat="1" applyFont="1" applyBorder="1" applyAlignment="1">
      <alignment horizontal="center" vertical="center" wrapText="1"/>
    </xf>
    <xf numFmtId="0" fontId="10" fillId="0" borderId="7" xfId="0" applyFont="1" applyBorder="1" applyAlignment="1">
      <alignment horizontal="center" vertical="center"/>
    </xf>
    <xf numFmtId="0" fontId="10" fillId="0" borderId="8" xfId="0" applyFont="1" applyBorder="1" applyAlignment="1">
      <alignment horizontal="center" vertical="center"/>
    </xf>
    <xf numFmtId="0" fontId="11" fillId="0" borderId="8" xfId="0" applyFont="1" applyBorder="1" applyAlignment="1">
      <alignment horizontal="center" vertical="center"/>
    </xf>
    <xf numFmtId="0" fontId="12" fillId="0" borderId="8" xfId="0" applyFont="1" applyBorder="1" applyAlignment="1">
      <alignment horizontal="center" vertical="center"/>
    </xf>
    <xf numFmtId="44" fontId="11" fillId="0" borderId="8" xfId="0" applyNumberFormat="1" applyFont="1" applyBorder="1" applyAlignment="1">
      <alignment vertical="center"/>
    </xf>
    <xf numFmtId="44" fontId="11" fillId="0" borderId="9" xfId="0" applyNumberFormat="1" applyFont="1" applyBorder="1" applyAlignment="1">
      <alignment vertical="center"/>
    </xf>
    <xf numFmtId="0" fontId="11" fillId="4" borderId="17" xfId="0" applyFont="1" applyFill="1" applyBorder="1" applyAlignment="1">
      <alignment horizontal="center" vertical="center"/>
    </xf>
    <xf numFmtId="44" fontId="9" fillId="4" borderId="17" xfId="0" applyNumberFormat="1" applyFont="1" applyFill="1" applyBorder="1" applyAlignment="1">
      <alignment vertical="center"/>
    </xf>
    <xf numFmtId="44" fontId="11" fillId="4" borderId="17" xfId="0" applyNumberFormat="1" applyFont="1" applyFill="1" applyBorder="1" applyAlignment="1">
      <alignment horizontal="right" vertical="center"/>
    </xf>
    <xf numFmtId="0" fontId="9" fillId="0" borderId="17" xfId="0" applyFont="1" applyBorder="1" applyAlignment="1">
      <alignment horizontal="center" vertical="center"/>
    </xf>
    <xf numFmtId="4" fontId="13" fillId="0" borderId="17" xfId="1" applyNumberFormat="1" applyFont="1" applyBorder="1" applyAlignment="1">
      <alignment vertical="center" wrapText="1"/>
    </xf>
    <xf numFmtId="0" fontId="11" fillId="0" borderId="17" xfId="0" applyFont="1" applyBorder="1" applyAlignment="1">
      <alignment horizontal="center" vertical="center"/>
    </xf>
    <xf numFmtId="44" fontId="13" fillId="2" borderId="17" xfId="0" applyNumberFormat="1" applyFont="1" applyFill="1" applyBorder="1" applyAlignment="1">
      <alignment vertical="center"/>
    </xf>
    <xf numFmtId="49" fontId="16" fillId="3" borderId="3" xfId="0" applyNumberFormat="1" applyFont="1" applyFill="1" applyBorder="1" applyAlignment="1">
      <alignment horizontal="center" vertical="center"/>
    </xf>
    <xf numFmtId="44" fontId="16" fillId="3" borderId="4" xfId="0" applyNumberFormat="1" applyFont="1" applyFill="1" applyBorder="1" applyAlignment="1">
      <alignment vertical="center"/>
    </xf>
    <xf numFmtId="0" fontId="17" fillId="0" borderId="0" xfId="0" applyFont="1"/>
    <xf numFmtId="4" fontId="16" fillId="3" borderId="3" xfId="0" applyNumberFormat="1" applyFont="1" applyFill="1" applyBorder="1" applyAlignment="1">
      <alignment horizontal="center" vertical="center"/>
    </xf>
    <xf numFmtId="0" fontId="17" fillId="3" borderId="0" xfId="0" applyFont="1" applyFill="1" applyAlignment="1">
      <alignment horizontal="center" vertical="center"/>
    </xf>
    <xf numFmtId="44" fontId="16" fillId="3" borderId="1" xfId="0" applyNumberFormat="1" applyFont="1" applyFill="1" applyBorder="1" applyAlignment="1">
      <alignment horizontal="right" vertical="center"/>
    </xf>
    <xf numFmtId="49" fontId="16" fillId="3" borderId="11" xfId="0" applyNumberFormat="1" applyFont="1" applyFill="1" applyBorder="1" applyAlignment="1">
      <alignment horizontal="center" vertical="center"/>
    </xf>
    <xf numFmtId="4" fontId="16" fillId="3" borderId="11" xfId="0" applyNumberFormat="1" applyFont="1" applyFill="1" applyBorder="1" applyAlignment="1">
      <alignment horizontal="center" vertical="center"/>
    </xf>
    <xf numFmtId="0" fontId="17" fillId="3" borderId="12" xfId="0" applyFont="1" applyFill="1" applyBorder="1" applyAlignment="1">
      <alignment horizontal="center" vertical="center"/>
    </xf>
    <xf numFmtId="44" fontId="16" fillId="3" borderId="13" xfId="0" applyNumberFormat="1" applyFont="1" applyFill="1" applyBorder="1" applyAlignment="1">
      <alignment horizontal="right" vertical="center"/>
    </xf>
    <xf numFmtId="44" fontId="16" fillId="3" borderId="14" xfId="0" applyNumberFormat="1" applyFont="1" applyFill="1" applyBorder="1" applyAlignment="1">
      <alignment vertical="center"/>
    </xf>
    <xf numFmtId="44" fontId="11" fillId="0" borderId="17" xfId="0" applyNumberFormat="1" applyFont="1" applyBorder="1" applyAlignment="1">
      <alignment horizontal="right" vertical="center"/>
    </xf>
    <xf numFmtId="0" fontId="11" fillId="0" borderId="17" xfId="0" quotePrefix="1"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16" fillId="2" borderId="16" xfId="0" applyFont="1" applyFill="1" applyBorder="1" applyAlignment="1">
      <alignment horizontal="center" vertical="center"/>
    </xf>
    <xf numFmtId="0" fontId="16" fillId="3" borderId="15" xfId="0" applyFont="1" applyFill="1" applyBorder="1" applyAlignment="1">
      <alignment horizontal="center" vertical="center"/>
    </xf>
    <xf numFmtId="0" fontId="16" fillId="3" borderId="16" xfId="0" applyFont="1" applyFill="1" applyBorder="1" applyAlignment="1">
      <alignment horizontal="center" vertical="center"/>
    </xf>
    <xf numFmtId="0" fontId="16" fillId="3" borderId="10" xfId="0" applyFont="1" applyFill="1" applyBorder="1" applyAlignment="1">
      <alignment horizontal="center" vertical="center"/>
    </xf>
    <xf numFmtId="4" fontId="16" fillId="3" borderId="4" xfId="0" applyNumberFormat="1" applyFont="1" applyFill="1" applyBorder="1" applyAlignment="1">
      <alignment horizontal="right" vertical="center"/>
    </xf>
    <xf numFmtId="4" fontId="16" fillId="3" borderId="14" xfId="0" applyNumberFormat="1" applyFont="1" applyFill="1" applyBorder="1" applyAlignment="1">
      <alignment horizontal="right" vertical="center"/>
    </xf>
    <xf numFmtId="4" fontId="16" fillId="3" borderId="3" xfId="0" applyNumberFormat="1" applyFont="1" applyFill="1" applyBorder="1" applyAlignment="1">
      <alignment horizontal="right" vertical="center"/>
    </xf>
    <xf numFmtId="4" fontId="16" fillId="3" borderId="0" xfId="0" applyNumberFormat="1" applyFont="1" applyFill="1" applyAlignment="1">
      <alignment horizontal="right" vertical="center"/>
    </xf>
    <xf numFmtId="4" fontId="16" fillId="3" borderId="1" xfId="0" applyNumberFormat="1" applyFont="1" applyFill="1" applyBorder="1" applyAlignment="1">
      <alignment horizontal="right" vertical="center"/>
    </xf>
    <xf numFmtId="0" fontId="9" fillId="0" borderId="18" xfId="0" applyFont="1" applyBorder="1" applyAlignment="1">
      <alignment horizontal="center" vertical="center"/>
    </xf>
    <xf numFmtId="0" fontId="9" fillId="0" borderId="19" xfId="0" applyFont="1" applyBorder="1" applyAlignment="1">
      <alignment horizontal="center" vertical="center"/>
    </xf>
    <xf numFmtId="4" fontId="13" fillId="0" borderId="18" xfId="1" applyNumberFormat="1" applyFont="1" applyBorder="1" applyAlignment="1">
      <alignment horizontal="left" vertical="center" wrapText="1"/>
    </xf>
    <xf numFmtId="4" fontId="13" fillId="0" borderId="19" xfId="1" applyNumberFormat="1" applyFont="1" applyBorder="1" applyAlignment="1">
      <alignment horizontal="left" vertical="center" wrapText="1"/>
    </xf>
    <xf numFmtId="0" fontId="11" fillId="0" borderId="18" xfId="0" applyFont="1" applyBorder="1" applyAlignment="1">
      <alignment horizontal="center" vertical="center"/>
    </xf>
    <xf numFmtId="0" fontId="11" fillId="0" borderId="19" xfId="0" applyFont="1" applyBorder="1" applyAlignment="1">
      <alignment horizontal="center" vertical="center"/>
    </xf>
    <xf numFmtId="44" fontId="11" fillId="2" borderId="18" xfId="2" applyFont="1" applyFill="1" applyBorder="1" applyAlignment="1">
      <alignment horizontal="center" vertical="center"/>
    </xf>
    <xf numFmtId="44" fontId="11" fillId="2" borderId="19" xfId="2" applyFont="1" applyFill="1" applyBorder="1" applyAlignment="1">
      <alignment horizontal="center" vertical="center"/>
    </xf>
    <xf numFmtId="44" fontId="11" fillId="0" borderId="18" xfId="0" applyNumberFormat="1" applyFont="1" applyBorder="1" applyAlignment="1">
      <alignment horizontal="center" vertical="center"/>
    </xf>
    <xf numFmtId="44" fontId="11" fillId="0" borderId="19" xfId="0" applyNumberFormat="1" applyFont="1" applyBorder="1" applyAlignment="1">
      <alignment horizontal="center" vertical="center"/>
    </xf>
    <xf numFmtId="44" fontId="13" fillId="2" borderId="18" xfId="0" applyNumberFormat="1" applyFont="1" applyFill="1" applyBorder="1" applyAlignment="1">
      <alignment horizontal="center" vertical="center"/>
    </xf>
    <xf numFmtId="44" fontId="13" fillId="2" borderId="19" xfId="0" applyNumberFormat="1" applyFont="1" applyFill="1" applyBorder="1" applyAlignment="1">
      <alignment horizontal="center" vertical="center"/>
    </xf>
  </cellXfs>
  <cellStyles count="3">
    <cellStyle name="Monétaire" xfId="2" builtinId="4"/>
    <cellStyle name="Normal" xfId="0" builtinId="0"/>
    <cellStyle name="Normal_estime" xfId="1" xr:uid="{00000000-0005-0000-0000-000002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3"/>
  <sheetViews>
    <sheetView showZeros="0" tabSelected="1" zoomScale="40" zoomScaleNormal="40" zoomScaleSheetLayoutView="70" workbookViewId="0">
      <pane xSplit="1" ySplit="6" topLeftCell="B28" activePane="bottomRight" state="frozen"/>
      <selection pane="topRight" activeCell="B1" sqref="B1"/>
      <selection pane="bottomLeft" activeCell="A8" sqref="A8"/>
      <selection pane="bottomRight" activeCell="F63" sqref="F62:F63"/>
    </sheetView>
  </sheetViews>
  <sheetFormatPr baseColWidth="10" defaultColWidth="11.42578125" defaultRowHeight="14.25"/>
  <cols>
    <col min="1" max="1" width="17.7109375" style="1" customWidth="1"/>
    <col min="2" max="2" width="228.7109375" style="2" customWidth="1"/>
    <col min="3" max="3" width="29.42578125" style="7" customWidth="1"/>
    <col min="4" max="4" width="14.85546875" style="13" customWidth="1"/>
    <col min="5" max="6" width="56.28515625" style="3" customWidth="1"/>
    <col min="7" max="12" width="8.28515625" style="2" customWidth="1"/>
    <col min="13" max="16384" width="11.42578125" style="2"/>
  </cols>
  <sheetData>
    <row r="1" spans="1:9" ht="120" customHeight="1" thickTop="1">
      <c r="A1" s="47"/>
      <c r="B1" s="48"/>
      <c r="C1" s="48"/>
      <c r="D1" s="48"/>
      <c r="E1" s="49" t="s">
        <v>9</v>
      </c>
      <c r="F1" s="49"/>
    </row>
    <row r="2" spans="1:9" ht="7.5" customHeight="1" thickBot="1">
      <c r="A2" s="5"/>
    </row>
    <row r="3" spans="1:9" ht="69.75" customHeight="1" thickTop="1">
      <c r="A3" s="50" t="s">
        <v>37</v>
      </c>
      <c r="B3" s="51"/>
      <c r="C3" s="51"/>
      <c r="D3" s="51"/>
      <c r="E3" s="51" t="s">
        <v>8</v>
      </c>
      <c r="F3" s="52"/>
    </row>
    <row r="4" spans="1:9" ht="9.75" customHeight="1">
      <c r="A4" s="5"/>
      <c r="F4" s="6"/>
    </row>
    <row r="5" spans="1:9" s="12" customFormat="1" ht="63.75" customHeight="1" thickBot="1">
      <c r="A5" s="17"/>
      <c r="B5" s="18" t="s">
        <v>0</v>
      </c>
      <c r="C5" s="18" t="s">
        <v>5</v>
      </c>
      <c r="D5" s="18" t="s">
        <v>4</v>
      </c>
      <c r="E5" s="19" t="s">
        <v>3</v>
      </c>
      <c r="F5" s="20" t="s">
        <v>2</v>
      </c>
    </row>
    <row r="6" spans="1:9" s="4" customFormat="1" ht="7.5" customHeight="1" thickTop="1">
      <c r="A6" s="21"/>
      <c r="B6" s="22"/>
      <c r="C6" s="23"/>
      <c r="D6" s="24"/>
      <c r="E6" s="25"/>
      <c r="F6" s="26"/>
      <c r="G6" s="2"/>
      <c r="H6" s="2"/>
      <c r="I6" s="2"/>
    </row>
    <row r="7" spans="1:9" s="4" customFormat="1" ht="23.25" customHeight="1">
      <c r="A7" s="16" t="s">
        <v>10</v>
      </c>
      <c r="B7" s="14" t="s">
        <v>14</v>
      </c>
      <c r="C7" s="27"/>
      <c r="D7" s="27"/>
      <c r="E7" s="27"/>
      <c r="F7" s="27"/>
      <c r="G7" s="2"/>
      <c r="H7" s="2"/>
      <c r="I7" s="2"/>
    </row>
    <row r="8" spans="1:9" s="4" customFormat="1" ht="180.75" customHeight="1">
      <c r="A8" s="30" t="s">
        <v>38</v>
      </c>
      <c r="B8" s="31" t="s">
        <v>47</v>
      </c>
      <c r="C8" s="32" t="s">
        <v>7</v>
      </c>
      <c r="D8" s="32">
        <v>1</v>
      </c>
      <c r="E8" s="33"/>
      <c r="F8" s="45">
        <f>D8*E8</f>
        <v>0</v>
      </c>
      <c r="G8" s="2"/>
      <c r="H8" s="2"/>
      <c r="I8" s="2"/>
    </row>
    <row r="9" spans="1:9" s="9" customFormat="1" ht="48" customHeight="1">
      <c r="A9" s="16" t="s">
        <v>11</v>
      </c>
      <c r="B9" s="15" t="s">
        <v>22</v>
      </c>
      <c r="C9" s="27"/>
      <c r="D9" s="27"/>
      <c r="E9" s="27"/>
      <c r="F9" s="27"/>
      <c r="G9" s="8"/>
      <c r="H9" s="8"/>
      <c r="I9" s="8"/>
    </row>
    <row r="10" spans="1:9" s="9" customFormat="1" ht="241.5" customHeight="1">
      <c r="A10" s="30" t="s">
        <v>16</v>
      </c>
      <c r="B10" s="31" t="s">
        <v>32</v>
      </c>
      <c r="C10" s="32" t="s">
        <v>34</v>
      </c>
      <c r="D10" s="32">
        <f>144+170+48</f>
        <v>362</v>
      </c>
      <c r="E10" s="33"/>
      <c r="F10" s="45">
        <f>D10*E10</f>
        <v>0</v>
      </c>
      <c r="G10" s="8"/>
      <c r="H10" s="8"/>
      <c r="I10" s="8"/>
    </row>
    <row r="11" spans="1:9" s="9" customFormat="1" ht="42.75" customHeight="1">
      <c r="A11" s="16" t="s">
        <v>12</v>
      </c>
      <c r="B11" s="14" t="s">
        <v>28</v>
      </c>
      <c r="C11" s="27"/>
      <c r="D11" s="27"/>
      <c r="E11" s="28"/>
      <c r="F11" s="29"/>
      <c r="G11" s="8"/>
      <c r="H11" s="8"/>
      <c r="I11" s="8"/>
    </row>
    <row r="12" spans="1:9" s="9" customFormat="1" ht="266.25" customHeight="1">
      <c r="A12" s="58" t="s">
        <v>17</v>
      </c>
      <c r="B12" s="60" t="s">
        <v>33</v>
      </c>
      <c r="C12" s="62" t="s">
        <v>40</v>
      </c>
      <c r="D12" s="62">
        <f>60+67+22</f>
        <v>149</v>
      </c>
      <c r="E12" s="64"/>
      <c r="F12" s="66">
        <f>D12*E12</f>
        <v>0</v>
      </c>
      <c r="G12" s="8"/>
      <c r="H12" s="8"/>
      <c r="I12" s="8"/>
    </row>
    <row r="13" spans="1:9" s="9" customFormat="1" ht="266.25" customHeight="1">
      <c r="A13" s="59"/>
      <c r="B13" s="61"/>
      <c r="C13" s="63"/>
      <c r="D13" s="63"/>
      <c r="E13" s="65"/>
      <c r="F13" s="67"/>
      <c r="G13" s="8"/>
      <c r="H13" s="8"/>
      <c r="I13" s="8"/>
    </row>
    <row r="14" spans="1:9" s="9" customFormat="1" ht="58.5" customHeight="1">
      <c r="A14" s="16" t="s">
        <v>13</v>
      </c>
      <c r="B14" s="14" t="s">
        <v>29</v>
      </c>
      <c r="C14" s="27"/>
      <c r="D14" s="27"/>
      <c r="E14" s="28"/>
      <c r="F14" s="29"/>
      <c r="G14" s="8"/>
      <c r="H14" s="8"/>
      <c r="I14" s="8"/>
    </row>
    <row r="15" spans="1:9" s="9" customFormat="1" ht="180.75" customHeight="1">
      <c r="A15" s="30" t="s">
        <v>18</v>
      </c>
      <c r="B15" s="31" t="s">
        <v>35</v>
      </c>
      <c r="C15" s="32" t="s">
        <v>40</v>
      </c>
      <c r="D15" s="32">
        <v>149</v>
      </c>
      <c r="E15" s="33"/>
      <c r="F15" s="45">
        <f>D15*E15</f>
        <v>0</v>
      </c>
      <c r="G15" s="8"/>
      <c r="H15" s="8"/>
      <c r="I15" s="8"/>
    </row>
    <row r="16" spans="1:9" s="10" customFormat="1" ht="45" customHeight="1">
      <c r="A16" s="16" t="s">
        <v>15</v>
      </c>
      <c r="B16" s="15" t="s">
        <v>25</v>
      </c>
      <c r="C16" s="27"/>
      <c r="D16" s="27"/>
      <c r="E16" s="28"/>
      <c r="F16" s="29"/>
      <c r="G16" s="11"/>
      <c r="H16" s="11"/>
      <c r="I16" s="11"/>
    </row>
    <row r="17" spans="1:9" s="10" customFormat="1" ht="408.75" customHeight="1">
      <c r="A17" s="30" t="s">
        <v>19</v>
      </c>
      <c r="B17" s="31" t="s">
        <v>48</v>
      </c>
      <c r="C17" s="32" t="s">
        <v>34</v>
      </c>
      <c r="D17" s="32">
        <f>144+170+48</f>
        <v>362</v>
      </c>
      <c r="E17" s="33"/>
      <c r="F17" s="45">
        <f>D17*E17</f>
        <v>0</v>
      </c>
      <c r="G17" s="11"/>
      <c r="H17" s="11"/>
      <c r="I17" s="11"/>
    </row>
    <row r="18" spans="1:9" s="10" customFormat="1" ht="45" customHeight="1">
      <c r="A18" s="16" t="s">
        <v>20</v>
      </c>
      <c r="B18" s="15" t="s">
        <v>39</v>
      </c>
      <c r="C18" s="27"/>
      <c r="D18" s="27"/>
      <c r="E18" s="28"/>
      <c r="F18" s="29"/>
      <c r="G18" s="11"/>
      <c r="H18" s="11"/>
      <c r="I18" s="11"/>
    </row>
    <row r="19" spans="1:9" s="10" customFormat="1" ht="409.5" customHeight="1">
      <c r="A19" s="58" t="s">
        <v>21</v>
      </c>
      <c r="B19" s="60" t="s">
        <v>55</v>
      </c>
      <c r="C19" s="62" t="s">
        <v>7</v>
      </c>
      <c r="D19" s="62">
        <v>1</v>
      </c>
      <c r="E19" s="68"/>
      <c r="F19" s="66">
        <f>D19*E19</f>
        <v>0</v>
      </c>
      <c r="G19" s="11"/>
      <c r="H19" s="11"/>
      <c r="I19" s="11"/>
    </row>
    <row r="20" spans="1:9" s="10" customFormat="1" ht="409.5" customHeight="1">
      <c r="A20" s="59"/>
      <c r="B20" s="61"/>
      <c r="C20" s="63"/>
      <c r="D20" s="63"/>
      <c r="E20" s="69"/>
      <c r="F20" s="67"/>
      <c r="G20" s="11"/>
      <c r="H20" s="11"/>
      <c r="I20" s="11"/>
    </row>
    <row r="21" spans="1:9" s="10" customFormat="1" ht="45" customHeight="1">
      <c r="A21" s="16" t="s">
        <v>26</v>
      </c>
      <c r="B21" s="15" t="s">
        <v>41</v>
      </c>
      <c r="C21" s="27"/>
      <c r="D21" s="27"/>
      <c r="E21" s="28"/>
      <c r="F21" s="29"/>
      <c r="G21" s="11"/>
      <c r="H21" s="11"/>
      <c r="I21" s="11"/>
    </row>
    <row r="22" spans="1:9" s="10" customFormat="1" ht="409.5" customHeight="1">
      <c r="A22" s="58" t="s">
        <v>27</v>
      </c>
      <c r="B22" s="60" t="s">
        <v>42</v>
      </c>
      <c r="C22" s="62" t="s">
        <v>7</v>
      </c>
      <c r="D22" s="62">
        <v>1</v>
      </c>
      <c r="E22" s="68"/>
      <c r="F22" s="66">
        <f>D22*E22</f>
        <v>0</v>
      </c>
      <c r="G22" s="11"/>
      <c r="H22" s="11"/>
      <c r="I22" s="11"/>
    </row>
    <row r="23" spans="1:9" s="10" customFormat="1" ht="409.5" customHeight="1">
      <c r="A23" s="59"/>
      <c r="B23" s="61"/>
      <c r="C23" s="63"/>
      <c r="D23" s="63"/>
      <c r="E23" s="69"/>
      <c r="F23" s="67"/>
      <c r="G23" s="11"/>
      <c r="H23" s="11"/>
      <c r="I23" s="11"/>
    </row>
    <row r="24" spans="1:9" s="10" customFormat="1" ht="45" customHeight="1">
      <c r="A24" s="16" t="s">
        <v>30</v>
      </c>
      <c r="B24" s="15" t="s">
        <v>46</v>
      </c>
      <c r="C24" s="27"/>
      <c r="D24" s="27"/>
      <c r="E24" s="28"/>
      <c r="F24" s="29"/>
      <c r="G24" s="11"/>
      <c r="H24" s="11"/>
      <c r="I24" s="11"/>
    </row>
    <row r="25" spans="1:9" s="10" customFormat="1" ht="409.5">
      <c r="A25" s="30" t="s">
        <v>31</v>
      </c>
      <c r="B25" s="31" t="s">
        <v>49</v>
      </c>
      <c r="C25" s="32" t="s">
        <v>34</v>
      </c>
      <c r="D25" s="46" t="s">
        <v>43</v>
      </c>
      <c r="E25" s="33"/>
      <c r="F25" s="45">
        <f>D25*E25</f>
        <v>0</v>
      </c>
      <c r="G25" s="11"/>
      <c r="H25" s="11"/>
      <c r="I25" s="11"/>
    </row>
    <row r="26" spans="1:9" s="10" customFormat="1" ht="45" customHeight="1">
      <c r="A26" s="16" t="s">
        <v>44</v>
      </c>
      <c r="B26" s="15" t="s">
        <v>52</v>
      </c>
      <c r="C26" s="27"/>
      <c r="D26" s="27"/>
      <c r="E26" s="28"/>
      <c r="F26" s="29"/>
      <c r="G26" s="11"/>
      <c r="H26" s="11"/>
      <c r="I26" s="11"/>
    </row>
    <row r="27" spans="1:9" s="10" customFormat="1" ht="395.25">
      <c r="A27" s="30" t="s">
        <v>45</v>
      </c>
      <c r="B27" s="31" t="s">
        <v>53</v>
      </c>
      <c r="C27" s="32" t="s">
        <v>54</v>
      </c>
      <c r="D27" s="46" t="s">
        <v>43</v>
      </c>
      <c r="E27" s="33"/>
      <c r="F27" s="45">
        <f>D27*E27</f>
        <v>0</v>
      </c>
      <c r="G27" s="11"/>
      <c r="H27" s="11"/>
      <c r="I27" s="11"/>
    </row>
    <row r="28" spans="1:9" s="10" customFormat="1" ht="45" customHeight="1">
      <c r="A28" s="16" t="s">
        <v>50</v>
      </c>
      <c r="B28" s="15" t="s">
        <v>23</v>
      </c>
      <c r="C28" s="27"/>
      <c r="D28" s="27"/>
      <c r="E28" s="28"/>
      <c r="F28" s="29"/>
      <c r="G28" s="11"/>
      <c r="H28" s="11"/>
      <c r="I28" s="11"/>
    </row>
    <row r="29" spans="1:9" s="10" customFormat="1" ht="186">
      <c r="A29" s="30" t="s">
        <v>51</v>
      </c>
      <c r="B29" s="31" t="s">
        <v>36</v>
      </c>
      <c r="C29" s="32" t="s">
        <v>24</v>
      </c>
      <c r="D29" s="46" t="s">
        <v>43</v>
      </c>
      <c r="E29" s="33"/>
      <c r="F29" s="45">
        <f>D29*E29</f>
        <v>0</v>
      </c>
      <c r="G29" s="11"/>
      <c r="H29" s="11"/>
      <c r="I29" s="11"/>
    </row>
    <row r="30" spans="1:9" s="36" customFormat="1" ht="42" customHeight="1">
      <c r="A30" s="34"/>
      <c r="B30" s="53"/>
      <c r="C30" s="55" t="s">
        <v>6</v>
      </c>
      <c r="D30" s="56"/>
      <c r="E30" s="57"/>
      <c r="F30" s="35">
        <f>SUBTOTAL(9,F7:F29)</f>
        <v>0</v>
      </c>
    </row>
    <row r="31" spans="1:9" s="36" customFormat="1" ht="42" customHeight="1">
      <c r="A31" s="34"/>
      <c r="B31" s="53"/>
      <c r="C31" s="37"/>
      <c r="D31" s="38"/>
      <c r="E31" s="39" t="s">
        <v>56</v>
      </c>
      <c r="F31" s="35">
        <f>0.1*F30</f>
        <v>0</v>
      </c>
    </row>
    <row r="32" spans="1:9" s="36" customFormat="1" ht="42" customHeight="1" thickBot="1">
      <c r="A32" s="40"/>
      <c r="B32" s="54"/>
      <c r="C32" s="41"/>
      <c r="D32" s="42"/>
      <c r="E32" s="43" t="s">
        <v>1</v>
      </c>
      <c r="F32" s="44">
        <f>F30+F31</f>
        <v>0</v>
      </c>
    </row>
    <row r="33" ht="15" thickTop="1"/>
  </sheetData>
  <mergeCells count="24">
    <mergeCell ref="E19:E20"/>
    <mergeCell ref="F19:F20"/>
    <mergeCell ref="A22:A23"/>
    <mergeCell ref="B22:B23"/>
    <mergeCell ref="C22:C23"/>
    <mergeCell ref="D22:D23"/>
    <mergeCell ref="E22:E23"/>
    <mergeCell ref="F22:F23"/>
    <mergeCell ref="A1:D1"/>
    <mergeCell ref="E1:F1"/>
    <mergeCell ref="A3:D3"/>
    <mergeCell ref="E3:F3"/>
    <mergeCell ref="B30:B32"/>
    <mergeCell ref="C30:E30"/>
    <mergeCell ref="A12:A13"/>
    <mergeCell ref="B12:B13"/>
    <mergeCell ref="C12:C13"/>
    <mergeCell ref="D12:D13"/>
    <mergeCell ref="E12:E13"/>
    <mergeCell ref="F12:F13"/>
    <mergeCell ref="A19:A20"/>
    <mergeCell ref="B19:B20"/>
    <mergeCell ref="C19:C20"/>
    <mergeCell ref="D19:D20"/>
  </mergeCells>
  <phoneticPr fontId="0" type="noConversion"/>
  <printOptions horizontalCentered="1" verticalCentered="1"/>
  <pageMargins left="0.15748031496062992" right="0.11811023622047245" top="0.11811023622047245" bottom="3.937007874015748E-2" header="0.51181102362204722" footer="0.51181102362204722"/>
  <pageSetup paperSize="8" scale="55" orientation="portrait" horizontalDpi="4294967292" verticalDpi="4294967292"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DE</vt:lpstr>
      <vt:lpstr>DE!Zone_d_impression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calellu</dc:title>
  <dc:creator>DDE</dc:creator>
  <cp:lastModifiedBy>Annonciade Casalta</cp:lastModifiedBy>
  <cp:lastPrinted>2022-02-07T09:17:07Z</cp:lastPrinted>
  <dcterms:created xsi:type="dcterms:W3CDTF">1998-07-26T08:40:53Z</dcterms:created>
  <dcterms:modified xsi:type="dcterms:W3CDTF">2025-02-26T10:26:18Z</dcterms:modified>
</cp:coreProperties>
</file>