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90923EAD-AF18-4C97-B6F6-C19C55A415C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4 Électricité - Couran" sheetId="1" r:id="rId1"/>
  </sheets>
  <definedNames>
    <definedName name="_xlnm.Print_Titles" localSheetId="0">'LOT 04 Électricité - Couran'!$1:$6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7" i="1" l="1"/>
  <c r="M246" i="1"/>
  <c r="M245" i="1"/>
  <c r="M244" i="1"/>
  <c r="M243" i="1"/>
  <c r="M242" i="1"/>
  <c r="M241" i="1"/>
  <c r="M239" i="1"/>
  <c r="M238" i="1"/>
  <c r="M237" i="1"/>
  <c r="M236" i="1"/>
  <c r="M235" i="1"/>
  <c r="M234" i="1"/>
  <c r="M233" i="1"/>
  <c r="M232" i="1"/>
  <c r="M231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2" i="1"/>
  <c r="M211" i="1"/>
  <c r="M210" i="1"/>
  <c r="M209" i="1"/>
  <c r="M208" i="1"/>
  <c r="M207" i="1"/>
  <c r="M206" i="1"/>
  <c r="M203" i="1"/>
  <c r="M202" i="1"/>
  <c r="M198" i="1"/>
  <c r="M196" i="1"/>
  <c r="M194" i="1"/>
  <c r="M192" i="1"/>
  <c r="M191" i="1"/>
  <c r="M189" i="1"/>
  <c r="M188" i="1"/>
  <c r="M187" i="1"/>
  <c r="M186" i="1"/>
  <c r="M185" i="1"/>
  <c r="M184" i="1"/>
  <c r="M183" i="1"/>
  <c r="M181" i="1"/>
  <c r="M180" i="1"/>
  <c r="M178" i="1"/>
  <c r="M177" i="1"/>
  <c r="M176" i="1"/>
  <c r="M174" i="1"/>
  <c r="M173" i="1"/>
  <c r="M172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3" i="1"/>
  <c r="M152" i="1"/>
  <c r="M151" i="1"/>
  <c r="M150" i="1"/>
  <c r="M149" i="1"/>
  <c r="M148" i="1"/>
  <c r="M147" i="1"/>
  <c r="M144" i="1"/>
  <c r="M143" i="1"/>
  <c r="M142" i="1"/>
  <c r="M141" i="1"/>
  <c r="M140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2" i="1"/>
  <c r="M120" i="1"/>
  <c r="M118" i="1"/>
  <c r="M117" i="1"/>
  <c r="M116" i="1"/>
  <c r="M115" i="1"/>
  <c r="M114" i="1"/>
  <c r="M113" i="1"/>
  <c r="M111" i="1"/>
  <c r="M110" i="1"/>
  <c r="M109" i="1"/>
  <c r="M108" i="1"/>
  <c r="M107" i="1"/>
  <c r="M104" i="1"/>
  <c r="M103" i="1"/>
  <c r="M102" i="1"/>
  <c r="M101" i="1"/>
  <c r="M100" i="1"/>
  <c r="M99" i="1"/>
  <c r="M98" i="1"/>
  <c r="M97" i="1"/>
  <c r="M96" i="1"/>
  <c r="M93" i="1"/>
  <c r="M91" i="1"/>
  <c r="M90" i="1"/>
  <c r="M89" i="1"/>
  <c r="M87" i="1"/>
  <c r="M86" i="1"/>
  <c r="M84" i="1"/>
  <c r="M83" i="1"/>
  <c r="M82" i="1"/>
  <c r="M81" i="1"/>
  <c r="M78" i="1"/>
  <c r="M77" i="1"/>
  <c r="M76" i="1"/>
  <c r="M72" i="1"/>
  <c r="M71" i="1"/>
  <c r="M70" i="1"/>
  <c r="M69" i="1"/>
  <c r="M65" i="1"/>
  <c r="M64" i="1"/>
  <c r="M62" i="1"/>
  <c r="M61" i="1"/>
  <c r="M60" i="1"/>
  <c r="M56" i="1"/>
  <c r="M55" i="1"/>
  <c r="M54" i="1"/>
  <c r="M53" i="1"/>
  <c r="M51" i="1"/>
  <c r="M50" i="1"/>
  <c r="M49" i="1"/>
  <c r="M48" i="1"/>
  <c r="M47" i="1"/>
  <c r="M46" i="1"/>
  <c r="M45" i="1"/>
  <c r="M27" i="1"/>
  <c r="M26" i="1"/>
  <c r="M20" i="1"/>
  <c r="M28" i="1" s="1"/>
  <c r="M8" i="1"/>
  <c r="M199" i="1" l="1"/>
  <c r="M248" i="1"/>
</calcChain>
</file>

<file path=xl/sharedStrings.xml><?xml version="1.0" encoding="utf-8"?>
<sst xmlns="http://schemas.openxmlformats.org/spreadsheetml/2006/main" count="663" uniqueCount="496">
  <si>
    <t xml:space="preserve">Décomposition du Prix Global et Forfaitaire - </t>
  </si>
  <si>
    <t>REHABLITATION BATIMENT 18 CCI</t>
  </si>
  <si>
    <t>LOT n°04. Électricité - Courants Faibles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</si>
  <si>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</si>
  <si>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</si>
  <si>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</si>
  <si>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</si>
  <si>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</si>
  <si>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</si>
  <si>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</si>
  <si>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</si>
  <si>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</si>
  <si>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</si>
  <si>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04</t>
  </si>
  <si>
    <t>Électricité - Courants Faibles</t>
  </si>
  <si>
    <t>ens.</t>
  </si>
  <si>
    <t>04.1</t>
  </si>
  <si>
    <t>GENERALITES</t>
  </si>
  <si>
    <t>04.1.1</t>
  </si>
  <si>
    <t>Objet du présent lot</t>
  </si>
  <si>
    <t>04.1.2</t>
  </si>
  <si>
    <t>Classement des ouvrages</t>
  </si>
  <si>
    <t>04.1.3</t>
  </si>
  <si>
    <t>Définition générale des travaux</t>
  </si>
  <si>
    <t>04.1.4</t>
  </si>
  <si>
    <t>Consistance des travaux</t>
  </si>
  <si>
    <t>04.1.4.1</t>
  </si>
  <si>
    <t>Etendue des prestations</t>
  </si>
  <si>
    <t>04.1.4.2</t>
  </si>
  <si>
    <t>Liaison avec les autres corps d'état</t>
  </si>
  <si>
    <t>04.1.4.3</t>
  </si>
  <si>
    <t>Travaux non compris</t>
  </si>
  <si>
    <t>04.1.5</t>
  </si>
  <si>
    <t>Obligation de l'entrepreneur</t>
  </si>
  <si>
    <t>04.1.5.1</t>
  </si>
  <si>
    <t>Contenu des prix</t>
  </si>
  <si>
    <t>04.1.5.2</t>
  </si>
  <si>
    <t>Echantillons – Présentation du matériel</t>
  </si>
  <si>
    <t>04.1.5.3</t>
  </si>
  <si>
    <t>Etude d’éclairage</t>
  </si>
  <si>
    <t>04.1.5.4</t>
  </si>
  <si>
    <t>Présentation des offres</t>
  </si>
  <si>
    <t>04.1.5.5</t>
  </si>
  <si>
    <t>Demandes et autorisations</t>
  </si>
  <si>
    <t>04.1.5.6</t>
  </si>
  <si>
    <t>Reconnaissance des lieux</t>
  </si>
  <si>
    <t>04.1.5.7</t>
  </si>
  <si>
    <t>Protection des ouvrages</t>
  </si>
  <si>
    <t>04.1.5.8</t>
  </si>
  <si>
    <t>Qualité de mise en œuvre</t>
  </si>
  <si>
    <t>04.1.5.9</t>
  </si>
  <si>
    <t>Plans, documents, études d’exécution, gestion du phasage</t>
  </si>
  <si>
    <t>04.1.5.9.1</t>
  </si>
  <si>
    <t>DOE</t>
  </si>
  <si>
    <t>Sous-Total HT de Obligation de l'entrepreneur</t>
  </si>
  <si>
    <t>04.1.6</t>
  </si>
  <si>
    <t>Prescriptions particulières</t>
  </si>
  <si>
    <t>04.1.6.1</t>
  </si>
  <si>
    <t>Normes et règlements</t>
  </si>
  <si>
    <t>04.1.6.2</t>
  </si>
  <si>
    <t>Contrôles et essais</t>
  </si>
  <si>
    <t>04.1.6.3</t>
  </si>
  <si>
    <t>Bases de calcul</t>
  </si>
  <si>
    <t>04.1.6.4</t>
  </si>
  <si>
    <t>Coefficient de simultanéité et facteur d’utilisation</t>
  </si>
  <si>
    <t>04.1.6.5</t>
  </si>
  <si>
    <t>Dimensionnement des câbles</t>
  </si>
  <si>
    <t>04.1.6.6</t>
  </si>
  <si>
    <t>Niveaux d’éclairement</t>
  </si>
  <si>
    <t>04.1.6.7</t>
  </si>
  <si>
    <t>Matériels et matériaux</t>
  </si>
  <si>
    <t>04.1.6.8</t>
  </si>
  <si>
    <t>Armoires et tableaux</t>
  </si>
  <si>
    <t>04.1.6.9</t>
  </si>
  <si>
    <t>Protection des circuits</t>
  </si>
  <si>
    <t>04.1.6.10</t>
  </si>
  <si>
    <t>Petit appareillage</t>
  </si>
  <si>
    <t>04.1.6.11</t>
  </si>
  <si>
    <t>Luminaires</t>
  </si>
  <si>
    <t>04.1.6.12</t>
  </si>
  <si>
    <t>Eclairage de sécurité</t>
  </si>
  <si>
    <t>04.1.6.13</t>
  </si>
  <si>
    <t>Mise en œuvre</t>
  </si>
  <si>
    <t>04.2</t>
  </si>
  <si>
    <t>AMENAGEMENT D’UNE SALLE DE SPECTACLE</t>
  </si>
  <si>
    <t>04.2.1</t>
  </si>
  <si>
    <t>DESCRIPTION DES TRAVAUX D’ELECTRICITE</t>
  </si>
  <si>
    <t>04.2.1.1</t>
  </si>
  <si>
    <t>Installation de chantier</t>
  </si>
  <si>
    <t>04.2.1.2</t>
  </si>
  <si>
    <t>Travaux de repérage, dévoiement et dépose</t>
  </si>
  <si>
    <t>-</t>
  </si>
  <si>
    <t>04.2.1.2.1</t>
  </si>
  <si>
    <t>Repérage exhaustif des installations existantes avant dépose y compris vérification de zonage des circuits existants</t>
  </si>
  <si>
    <t>04.2.1.2.2</t>
  </si>
  <si>
    <t>Mise en œuvre d'un Tableau provisoire pour réalimentation des zones hors emprise projet y compris dévoiements des circuits existants</t>
  </si>
  <si>
    <t>04.2.1.2.3</t>
  </si>
  <si>
    <t>Dépose et évacuation des équipements électriques dans la zone du projet</t>
  </si>
  <si>
    <t>04.2.1.2.4</t>
  </si>
  <si>
    <t>Dépose et stockage des équipements de la zone Hall d'entrée existante y compris CFO / CFA</t>
  </si>
  <si>
    <t>04.2.1.2.5</t>
  </si>
  <si>
    <t>Repose des équipements de la zone Hall d'entrée après travaux y compris cheminements, luminaires, remplacement de l'appareillage terminal CFO CFA, dévoiement de câbles, remplacement de câbles si nécessaire.</t>
  </si>
  <si>
    <t>04.2.1.3</t>
  </si>
  <si>
    <t>Terre générale du bâtiment</t>
  </si>
  <si>
    <t>04.2.1.3.1</t>
  </si>
  <si>
    <t>Réalisation d'une interconnexion avec la prise de terre générale du bâtiment en cuivre V/J isolé y/c fourniture et pose d'un barrette de coupure réglementaire au local TGBT salle de Spectacle</t>
  </si>
  <si>
    <t>04.2.1.3.2</t>
  </si>
  <si>
    <t>Réalisation des liaisons équipotentielles des dérivations principales et secondaires suivant CCTP</t>
  </si>
  <si>
    <t>04.2.1.3.3</t>
  </si>
  <si>
    <t>Réalisation des liaisons équipotentielles locales et sanitaires suivant CCTP</t>
  </si>
  <si>
    <t>04.2.1.3.4</t>
  </si>
  <si>
    <t>Réalisation de la liaison Terre informatique vers le local TGBT suivant CCTP</t>
  </si>
  <si>
    <t>04.2.1.4</t>
  </si>
  <si>
    <t>Câbles</t>
  </si>
  <si>
    <t>04.2.1.5</t>
  </si>
  <si>
    <t>Origine des installations</t>
  </si>
  <si>
    <t>04.2.1.5.1</t>
  </si>
  <si>
    <t>Prestations dues par le présent lot</t>
  </si>
  <si>
    <t>04.2.1.5.1.1</t>
  </si>
  <si>
    <t>Fourniture, pose et raccordement d'un disjoncteur 4x200A à déclencheur électronique suivant CCTP</t>
  </si>
  <si>
    <t>04.2.1.5.1.2</t>
  </si>
  <si>
    <t>Fourniture, pose et raccordement de la nouvelle alimentation du TGBT Salle de Spectacle en câble U1000R2V 4x120°+1x50°PE (section donnée à titre indicatif et devant faire l'objet d'un dimensionnement conformément à la NFC15-100)Nota : la liaison de puissa</t>
  </si>
  <si>
    <t>ml</t>
  </si>
  <si>
    <t>04.2.1.5.1.3</t>
  </si>
  <si>
    <t>Fourniture, pose des cheminements nécessaires sur l'ensemble du parcours y compris goulotte, chemin de câble, supportage divers, capotage, etc</t>
  </si>
  <si>
    <t>04.2.1.6</t>
  </si>
  <si>
    <t>TGBT Salle de Spectacle</t>
  </si>
  <si>
    <t>04.2.1.6.1</t>
  </si>
  <si>
    <t>Tableau Général Basse Tension Salle de Spectacle monté câblé avec ensemble des départs ramenés sur bornes suivant CCTP. Dimensionnement pour 120kVA soit 200A</t>
  </si>
  <si>
    <t>04.2.1.6.2</t>
  </si>
  <si>
    <t>Fourniture et intégration de compteurs communicants sous protocole IP natif suivant CCTP</t>
  </si>
  <si>
    <t>04.2.1.7</t>
  </si>
  <si>
    <t>Tableaux divisionnaires</t>
  </si>
  <si>
    <t>04.2.1.8</t>
  </si>
  <si>
    <t>Arrêt d’urgence</t>
  </si>
  <si>
    <t>04.2.1.8.1</t>
  </si>
  <si>
    <t>ARRET GENERAL ELECTRICITE</t>
  </si>
  <si>
    <t>04.2.1.8.1.1</t>
  </si>
  <si>
    <t>Fourniture, pose et raccordement d'un coffret de coupure d'urgence Electricité suivant CCTP</t>
  </si>
  <si>
    <t>u</t>
  </si>
  <si>
    <t>04.2.1.8.1.2</t>
  </si>
  <si>
    <t>Liaison d'asservissement Arrêt Général Electricité</t>
  </si>
  <si>
    <t>04.2.1.8.1.3</t>
  </si>
  <si>
    <t>Fourniture, pose et raccordement d'un coffret de coupure d'urgence Ventilation suivant CCTP</t>
  </si>
  <si>
    <t>04.2.1.8.1.4</t>
  </si>
  <si>
    <t>Liaison d'asservissement Arrêt Général Ventilation</t>
  </si>
  <si>
    <t>04.2.1.9</t>
  </si>
  <si>
    <t>Distribution principale et secondaire</t>
  </si>
  <si>
    <t>04.2.1.9.1</t>
  </si>
  <si>
    <t>Distribution secondaire</t>
  </si>
  <si>
    <t>04.2.1.9.1.1</t>
  </si>
  <si>
    <t>Canalisations issues du TGBT salle de spectacle en câble U1000R2V</t>
  </si>
  <si>
    <t>04.2.1.9.1.1.1</t>
  </si>
  <si>
    <t>Canalisations éclairage en 3G1,5² issues du TGBT Salle de Spectacle</t>
  </si>
  <si>
    <t>04.2.1.9.1.1.2</t>
  </si>
  <si>
    <t>Canalisations éclairage sécurité en 5G1,5² issues du TGBT Salle de Spectacle</t>
  </si>
  <si>
    <t>04.2.1.9.1.1.3</t>
  </si>
  <si>
    <t>Canalisations PC et force en 3G2,5² issues du TGBT Salle de Spectacle</t>
  </si>
  <si>
    <t>04.2.1.10</t>
  </si>
  <si>
    <t>Cheminements et conduits</t>
  </si>
  <si>
    <t>04.2.1.10.1</t>
  </si>
  <si>
    <t>Electricité &amp; Courants Faibles</t>
  </si>
  <si>
    <t>04.2.1.10.1.1</t>
  </si>
  <si>
    <t>Chemin-de-câble dalle marine CFO 250 x 50 mm compris supports</t>
  </si>
  <si>
    <t>04.2.1.10.1.2</t>
  </si>
  <si>
    <t>Chemin-de-câble dalle marine 150 x 50 mm compris supports</t>
  </si>
  <si>
    <t>04.2.1.10.1.3</t>
  </si>
  <si>
    <t>Chemin-de-câble dalle marine 100 x 50 mm compris supports</t>
  </si>
  <si>
    <t>04.2.1.10.1.4</t>
  </si>
  <si>
    <t>Accessoires divers</t>
  </si>
  <si>
    <t>04.2.1.10.2</t>
  </si>
  <si>
    <t>CONDUITS ISOLANTS</t>
  </si>
  <si>
    <t>04.2.1.10.2.1</t>
  </si>
  <si>
    <t>Fourreaux de divers Ø</t>
  </si>
  <si>
    <t>04.2.1.10.2.2</t>
  </si>
  <si>
    <t>Tubes ICA, ICTL, IRL, MRL y compris attaches de fixation</t>
  </si>
  <si>
    <t>04.2.1.10.3</t>
  </si>
  <si>
    <t>PLINTHES DE DISTRIBUTION TECHNIQUE, MOULURES</t>
  </si>
  <si>
    <t>04.2.1.10.3.1</t>
  </si>
  <si>
    <t>Plinthe électrique 2 compartiments (130 mmx54 mm) suivant plans</t>
  </si>
  <si>
    <t>04.2.1.10.3.2</t>
  </si>
  <si>
    <t>Accessoires de fixation et de finition (angle, embouts, etc)</t>
  </si>
  <si>
    <t>04.2.1.10.3.3</t>
  </si>
  <si>
    <t>Moulure et goulotte de distribution pour l'ensemble de l'appareillage posé en saillie (chambres et autres locaux indiqués sur plans)</t>
  </si>
  <si>
    <t>04.2.1.10.4</t>
  </si>
  <si>
    <t>INCORPORATION</t>
  </si>
  <si>
    <t>04.2.1.10.4.1</t>
  </si>
  <si>
    <t>Incorporation en ouvrage béton armé des équipements électriques Courants Forts et Faibles</t>
  </si>
  <si>
    <t>04.2.1.11</t>
  </si>
  <si>
    <t>Appareillage</t>
  </si>
  <si>
    <t>04.2.1.11.1</t>
  </si>
  <si>
    <t>Nota : pour l'ensemble des pièces et zones non équipées de doublage l'appareillage sera du type saillie</t>
  </si>
  <si>
    <t>04.2.1.11.1.1</t>
  </si>
  <si>
    <t>Interrupteur Simple Allumage</t>
  </si>
  <si>
    <t>04.2.1.11.1.2</t>
  </si>
  <si>
    <t>Interrupteur à Clé</t>
  </si>
  <si>
    <t>04.2.1.11.1.3</t>
  </si>
  <si>
    <t>Interrupteur Double Allumage</t>
  </si>
  <si>
    <t>04.2.1.11.1.4</t>
  </si>
  <si>
    <t>Bouton Poussoir</t>
  </si>
  <si>
    <t>04.2.1.11.1.5</t>
  </si>
  <si>
    <t>Prise de Courant 2P+T 16A finition noire</t>
  </si>
  <si>
    <t>04.2.1.11.1.6</t>
  </si>
  <si>
    <t>Prise de Courant 2P+T 16A</t>
  </si>
  <si>
    <t>04.2.1.11.1.7</t>
  </si>
  <si>
    <t>Prise de Courant Etanche 2P+T</t>
  </si>
  <si>
    <t>04.2.1.11.1.8</t>
  </si>
  <si>
    <t>Poste de travail équipé de 4 prises 16A 2P+T</t>
  </si>
  <si>
    <t>04.2.1.11.1.9</t>
  </si>
  <si>
    <t>Boitier de sol pour poste de travail</t>
  </si>
  <si>
    <t>04.2.1.12</t>
  </si>
  <si>
    <t>Gestion de l’éclairage</t>
  </si>
  <si>
    <t>04.2.1.12.1</t>
  </si>
  <si>
    <t>Salle de spectacle</t>
  </si>
  <si>
    <t>04.2.1.12.1.1</t>
  </si>
  <si>
    <t>Modules domotique KNX à intégrer au TGBT Salle de Spectacle pour pilotage des éclairages C1/C2/C3/C4/C5/C6 comprenant : - Alimentation KNX - Passerelle IP - Module DALI pour la gestion des circuits C1/C2/C3/C4 - Module On/Off pour la gestion des circuits</t>
  </si>
  <si>
    <t>04.2.1.12.1.2</t>
  </si>
  <si>
    <t>Passage d'un bus KNX vers les coffrets TCE 1/2/3</t>
  </si>
  <si>
    <t>04.2.1.12.1.3</t>
  </si>
  <si>
    <t>Alimentation 230V pour coffret TCE depuis TGBT Salle de Spectacle</t>
  </si>
  <si>
    <t>04.2.1.12.1.4</t>
  </si>
  <si>
    <t>Tableau de commande d'éclairage TCE Salle de Spectacle comprenant : - 3 BP circuit C1 (0% / 50% / 100%) et 2 LED de retour d'état - 3 BP circuit C2 (0% / 50% / 100%) et 2 LED de retour d'état - 3 BP circuit C3 (0% / 50% / 100%) et 2 LED de retour d'état -</t>
  </si>
  <si>
    <t>04.2.1.12.1.5</t>
  </si>
  <si>
    <t>Programmation et mise en service de l'ensemble par intégrateur certifié</t>
  </si>
  <si>
    <t>04.2.1.12.2</t>
  </si>
  <si>
    <t>Sanitaires et circulations</t>
  </si>
  <si>
    <t>04.2.1.12.2.1</t>
  </si>
  <si>
    <t>Modules domotique KNX à intégrer au TGBT Salle de Spectacle pour pilotage des éclairages C7/C8/C9/C10/ extérieur comprenant : - Module On/Off pour la gestion des circuits C7/C8/C9/C10/ extérieur</t>
  </si>
  <si>
    <t>04.2.1.12.2.2</t>
  </si>
  <si>
    <t>Passage d'un bus KNX vers les coffrets TCE 4</t>
  </si>
  <si>
    <t>04.2.1.12.2.3</t>
  </si>
  <si>
    <t>04.2.1.12.2.4</t>
  </si>
  <si>
    <t>Tableau de commande d'éclairage TCE Office comprenant : - 2 BP circuit C7 (On/Off) et 1 LED de retour d'état - 2 BP circuit C8 (On/Off) et 1 LED de retour d'état - 2 BP circuit C9 (On/Off) et 1 LED de retour d'état - 2 BP circuit C10 (On/Off) et 1 LED de</t>
  </si>
  <si>
    <t>04.2.1.12.2.5</t>
  </si>
  <si>
    <t>04.2.1.12.2.6</t>
  </si>
  <si>
    <t>Détecteur de présence 360°</t>
  </si>
  <si>
    <t>04.2.1.12.3</t>
  </si>
  <si>
    <t>Eclairage extérieur</t>
  </si>
  <si>
    <t>04.2.1.12.3.1</t>
  </si>
  <si>
    <t>Fourniture, pose et raccordement au TGBT Salle de Spectacle d'une horloge type astronomique pour asservissement de l'éclairage extérieur y compris commutateur Marche Automatique / Marche Forcée et Arrêt en face avant armoire.</t>
  </si>
  <si>
    <t>04.2.1.13</t>
  </si>
  <si>
    <t>Alimentation des Stores occultants</t>
  </si>
  <si>
    <t>04.2.1.13.1</t>
  </si>
  <si>
    <t>Interrupteur commande Stores occultants</t>
  </si>
  <si>
    <t>04.2.1.14</t>
  </si>
  <si>
    <t>04.2.1.14.1</t>
  </si>
  <si>
    <t>Luminaire - Type A</t>
  </si>
  <si>
    <t>04.2.1.14.2</t>
  </si>
  <si>
    <t>Luminaire - Type B</t>
  </si>
  <si>
    <t>04.2.1.14.3</t>
  </si>
  <si>
    <t>Luminaire - Type C</t>
  </si>
  <si>
    <t>04.2.1.14.4</t>
  </si>
  <si>
    <t>Luminaire - Type D</t>
  </si>
  <si>
    <t>04.2.1.14.5</t>
  </si>
  <si>
    <t>Luminaire - Type E</t>
  </si>
  <si>
    <t>04.2.1.14.6</t>
  </si>
  <si>
    <t>Luminaire - Type F</t>
  </si>
  <si>
    <t>04.2.1.14.7</t>
  </si>
  <si>
    <t>Luminaire - Type G</t>
  </si>
  <si>
    <t>04.2.1.14.8</t>
  </si>
  <si>
    <t>Luminaire - Type H</t>
  </si>
  <si>
    <t>04.2.1.14.9</t>
  </si>
  <si>
    <t>Luminaire - Type I</t>
  </si>
  <si>
    <t>04.2.1.14.10</t>
  </si>
  <si>
    <t>Luminaire - Type J</t>
  </si>
  <si>
    <t>04.2.1.14.11</t>
  </si>
  <si>
    <t>Luminaire - Type K</t>
  </si>
  <si>
    <t>04.2.1.14.12</t>
  </si>
  <si>
    <t>Luminaire - Type L</t>
  </si>
  <si>
    <t>04.2.1.14.13</t>
  </si>
  <si>
    <t>Luminaire - Type M</t>
  </si>
  <si>
    <t>04.2.1.14.14</t>
  </si>
  <si>
    <t>Luminaire - Type N</t>
  </si>
  <si>
    <t>04.2.1.14.15</t>
  </si>
  <si>
    <t>Luminaire - Type P</t>
  </si>
  <si>
    <t>04.2.1.15</t>
  </si>
  <si>
    <t>04.2.1.15.1</t>
  </si>
  <si>
    <t>Fourniture pose et raccordement d'une source centralisée pour BAES évacuation et ambiance suivant CCTP</t>
  </si>
  <si>
    <t>04.2.1.15.2</t>
  </si>
  <si>
    <t>BAES 45L suivant CCTP</t>
  </si>
  <si>
    <t>04.2.1.15.3</t>
  </si>
  <si>
    <t>BAES Ambiance 300L non permanent suivant CCTP</t>
  </si>
  <si>
    <t>04.2.1.15.4</t>
  </si>
  <si>
    <t>Bloc BAPI 120 lumens</t>
  </si>
  <si>
    <t>04.2.1.15.5</t>
  </si>
  <si>
    <t>Télécommande de mise au repos</t>
  </si>
  <si>
    <t>04.2.1.16</t>
  </si>
  <si>
    <t>Alimentations particulières</t>
  </si>
  <si>
    <t>04.2.1.16.1</t>
  </si>
  <si>
    <t>Alimentations lot Electricité</t>
  </si>
  <si>
    <t>04.2.1.16.1.1</t>
  </si>
  <si>
    <t>Alarme incendie existante (U1000R2V) 1kW Ph+N+T  nb = 1</t>
  </si>
  <si>
    <t>04.2.1.16.1.2</t>
  </si>
  <si>
    <t>Alarme intrusion existante (U1000R2V) 1kW Ph+N+T  nb = 1</t>
  </si>
  <si>
    <t>04.2.1.16.1.3</t>
  </si>
  <si>
    <t>Alarme interphonie existante (U1000R2V) 1kW Ph+N+T  nb = 1</t>
  </si>
  <si>
    <t>04.2.1.16.1.4</t>
  </si>
  <si>
    <t>Alarme Vidéophone PMR existant (U1000R2V) 1kW Ph+N+T  nb = 1</t>
  </si>
  <si>
    <t>04.2.1.16.1.5</t>
  </si>
  <si>
    <t>Baie informatique (U1000R2V) 3 kW Ph+N+T  nb = 1</t>
  </si>
  <si>
    <t>04.2.1.16.1.6</t>
  </si>
  <si>
    <t>Domotique 1 kW Ph+N+T  nb = 1</t>
  </si>
  <si>
    <t>04.2.1.16.1.7</t>
  </si>
  <si>
    <t>Alimentation miroir loge (U1000R2V)     1 kW Ph+N+T  nb = 2</t>
  </si>
  <si>
    <t>04.2.1.16.2</t>
  </si>
  <si>
    <t>Alimentations dues au lot Chauffage Ventilation Plomberie :</t>
  </si>
  <si>
    <t>04.2.1.16.2.1</t>
  </si>
  <si>
    <t>Alimentation en attente pour Mono Split Local Info   3kW Ph+N+T  nb = 1</t>
  </si>
  <si>
    <t>04.2.1.16.2.2</t>
  </si>
  <si>
    <t>Alimentation en attente pour CTA DF      6kW 3Ph+N+T  nb = 1</t>
  </si>
  <si>
    <t>04.2.1.16.2.3</t>
  </si>
  <si>
    <t>Alimentation en attente pour Batterie Elec CTA DF toiture  36kW 3Ph+N+T</t>
  </si>
  <si>
    <t>04.2.1.16.2.4</t>
  </si>
  <si>
    <t>Alimentation en attente pour VRV UE     7kW 3Ph+N+T  nb = 2</t>
  </si>
  <si>
    <t>04.2.1.16.2.5</t>
  </si>
  <si>
    <t>Alimentation en attente pour VRV UE     5kW 3Ph+N+T  nb = 1</t>
  </si>
  <si>
    <t>04.2.1.16.2.6</t>
  </si>
  <si>
    <t>Alimentation en attente pour Cassette      0,15kW Ph+N+T nb = 8</t>
  </si>
  <si>
    <t>04.2.1.16.2.7</t>
  </si>
  <si>
    <t>Alimentation en attente pour Unité Murale Split     0,5kW Ph+N+T  nb = 1</t>
  </si>
  <si>
    <t>04.2.1.16.2.8</t>
  </si>
  <si>
    <t>Alimentation en attente pour Chauffe-eau 100L    3kW Ph+N+T  nb = 1</t>
  </si>
  <si>
    <t>04.2.1.16.2.9</t>
  </si>
  <si>
    <t>Alimentation en attente pour Extracteur DSF CR1C1   6kW 3Ph+N+T  nb = 1</t>
  </si>
  <si>
    <t>04.2.1.16.2.10</t>
  </si>
  <si>
    <t>Alimentation en attente pour VMC CR1C1    1kW Ph+N+T  nb = 2</t>
  </si>
  <si>
    <t>04.2.1.16.2.11</t>
  </si>
  <si>
    <t>Alimentation en attente pour Convecteur électrique   1kW Ph+N+T  nb = 4</t>
  </si>
  <si>
    <t>04.2.1.16.2.12</t>
  </si>
  <si>
    <t>Alimentation en attente pour Pompe de Relevage EU   2kW 3Ph+N+T  nb = 2</t>
  </si>
  <si>
    <t>04.2.1.16.2.13</t>
  </si>
  <si>
    <t>Alimentation en attente pour Pompe de Relevage EP   2kW 3Ph+N+T  nb = 4</t>
  </si>
  <si>
    <t>04.2.1.16.2.14</t>
  </si>
  <si>
    <t>Alimentation en attente pour Sèche mains    3kW Ph+N+T  nb = 1</t>
  </si>
  <si>
    <t>04.2.1.16.2.15</t>
  </si>
  <si>
    <t>Alimentation en attente pour télécommande centralisée   1kW Ph+N+T  nb = 1</t>
  </si>
  <si>
    <t>04.2.1.16.2.16</t>
  </si>
  <si>
    <t>Fourreaux aiguillés en attente pour télécommande      nb = 2</t>
  </si>
  <si>
    <t>04.2.1.16.3</t>
  </si>
  <si>
    <t>Alimentations dues au lot Ascenseur / monte charge :</t>
  </si>
  <si>
    <t>04.2.1.16.3.1</t>
  </si>
  <si>
    <t>Alimentation en attente pour Ascenseur      6kW 3Ph+N+T  nb = 2</t>
  </si>
  <si>
    <t>04.2.1.16.3.2</t>
  </si>
  <si>
    <t>Alimentation en attente pour Eclairage Ascenseur   0,2kW Ph+N+T  nb = 2</t>
  </si>
  <si>
    <t>04.2.1.16.3.3</t>
  </si>
  <si>
    <t>Alimentation en attente pour monte-charge     6kW 3Ph+N+T  nb = 1</t>
  </si>
  <si>
    <t>04.2.1.16.4</t>
  </si>
  <si>
    <t>Alimentations dues au lot Menuiseries Extérieures :</t>
  </si>
  <si>
    <t>04.2.1.16.4.1</t>
  </si>
  <si>
    <t>Alimentation Stores (U1000R2V)     1kW / 10 stores  nb = 2</t>
  </si>
  <si>
    <t>04.2.1.16.4.2</t>
  </si>
  <si>
    <t>Fourreaux en attente Alimentation &amp; commande stores occultant (U1000R2V)</t>
  </si>
  <si>
    <t>04.2.1.16.4.3</t>
  </si>
  <si>
    <t>Alimentation porte automatique (U1000R2V)    1kW Ph+N+T  nb = 1</t>
  </si>
  <si>
    <t>04.2.1.16.5</t>
  </si>
  <si>
    <t>Alimentations dues au lot Gradins Motorisés</t>
  </si>
  <si>
    <t>04.2.1.16.5.1</t>
  </si>
  <si>
    <t>Alimentation gradins (U1000R2V)     6kW 3Ph+N+T  nb = 1</t>
  </si>
  <si>
    <t>04.2.1.16.5.2</t>
  </si>
  <si>
    <t>Y compris Fourreaux en attente pour commande gradins (position suivant indication du lot)</t>
  </si>
  <si>
    <t>04.2.1.16.6</t>
  </si>
  <si>
    <t>Alimentations dues au lot Equipements Scéniques</t>
  </si>
  <si>
    <t>04.2.1.16.6.1</t>
  </si>
  <si>
    <t>Alimentation TDSC01 (U1000R2V)     6kW 3Ph+N+T  nb = 1</t>
  </si>
  <si>
    <t>04.2.1.16.6.2</t>
  </si>
  <si>
    <t>Alimentation TDSC02 (U1000R2V)     30kW 3Ph+N+T  nb = 1</t>
  </si>
  <si>
    <t>04.2.1.16.6.3</t>
  </si>
  <si>
    <t>Alimentation TDSC03 (U1000R2V)     20kW Ph+N+T  nb = 1</t>
  </si>
  <si>
    <t>04.2.1.16.6.4</t>
  </si>
  <si>
    <t>Fourniture, pose et raccordement d'un Transformateur d’isolement Tri/mono 15kVA y compris protections primaire et secondaire.</t>
  </si>
  <si>
    <t>04.2.1.16.6.5</t>
  </si>
  <si>
    <t>Bloc Prise Scène Son 32A Mono y compris protection locale (U1000R2V) 8kW Ph+N+T  nb = 1</t>
  </si>
  <si>
    <t>04.2.1.16.6.6</t>
  </si>
  <si>
    <t>Bloc Prise Scène Lumière 32A 3Ph+N+T y compris protection locale (U1000R2V) 20kW Ph+N+T nb = 2</t>
  </si>
  <si>
    <t>04.2.1.16.6.7</t>
  </si>
  <si>
    <t>Ensemble de fourreaux de liaisons suivant détail scénographe et CCTP</t>
  </si>
  <si>
    <t>04.2.1.16.7</t>
  </si>
  <si>
    <t>Alimentations diverses</t>
  </si>
  <si>
    <t>04.2.1.16.7.1</t>
  </si>
  <si>
    <t>Alimentation en réserve Monophasées 3kW Ph+N+T</t>
  </si>
  <si>
    <t>04.2.1.16.7.2</t>
  </si>
  <si>
    <t>Alimentation en réserve Triphasées 10kW 3Ph+N+T</t>
  </si>
  <si>
    <t>04.2.1.17</t>
  </si>
  <si>
    <t>Dévoiement TD IRVE</t>
  </si>
  <si>
    <t>04.2.1.17.1</t>
  </si>
  <si>
    <t>Dépose et dévoiement du TD IRVE existant y compris remise en service, recâblage et toutes sujétions suivants CCTP</t>
  </si>
  <si>
    <t>04.2.1.18</t>
  </si>
  <si>
    <t>Dévoiement Guérite sécurité</t>
  </si>
  <si>
    <t>04.2.1.18.1</t>
  </si>
  <si>
    <t>Dépose et dévoiement de l'ensemble des alimentations nécessaires au fonctionnement de la guérite sécurité dans le nouveau local Sécurité</t>
  </si>
  <si>
    <t>04.2.1.19</t>
  </si>
  <si>
    <t>Asservissements Réglementaires Salle de Spectacle</t>
  </si>
  <si>
    <t>04.2.1.19.1</t>
  </si>
  <si>
    <t>Asservissements Réglementaires Salle de Spectacle suivant article L16 comprenant :  - Arrêt sonorisation et projection - Remise en lumière automatique de la salle - Diffusion d'un message pré-enregistré d'évacuation</t>
  </si>
  <si>
    <t>Sous-Total HT de DESCRIPTION DES TRAVAUX D’ELECTRICITE</t>
  </si>
  <si>
    <t>04.2.2</t>
  </si>
  <si>
    <t>DESCRIPTION DES TRAVAUX COURANTS FAIBLES</t>
  </si>
  <si>
    <t>04.2.2.1</t>
  </si>
  <si>
    <t>Adduction Informatique / Fibre optique</t>
  </si>
  <si>
    <t>04.2.2.1.1</t>
  </si>
  <si>
    <t>Fourniture, pose et raccordement d'une fibre optique Multimode SC/SC pour adduction de la baie Salle de Spectacle depuis la baie existante B18 R+1</t>
  </si>
  <si>
    <t>04.2.2.1.2</t>
  </si>
  <si>
    <t>Fourniture, pose et raccordement dans la baie B18 R+1 d'un tiroir fibre 6 brins / 6 traversées / Pigtails et jarretières optiques</t>
  </si>
  <si>
    <t>04.2.2.2</t>
  </si>
  <si>
    <t>Réseau informatique banalisé VDI</t>
  </si>
  <si>
    <t>04.2.2.2.1</t>
  </si>
  <si>
    <t>Nota : la vérification des longueurs compatibles avec le réseau mis en œuvre est à la charge du présent lot. Dans le cas de longueurs supérieures à 85ml, un sous-répartiteur VDI sera obligatoirement mis en œuvre suivant les prescriptions données au CCTP</t>
  </si>
  <si>
    <t>04.2.2.2.1.1</t>
  </si>
  <si>
    <t>Baie VDI général 42U 800x800 y compris équipements bandeaux, tiroir fibre optique, passe câbles, 2 réglettes de 8 prises 2P+T, noyaux RJ45 cât 6A suivant CCTP</t>
  </si>
  <si>
    <t>04.2.2.2.1.2</t>
  </si>
  <si>
    <t>Prise de communication RJ45 (téléphone / informatique) incluant postes de travail et prises isolée</t>
  </si>
  <si>
    <t>04.2.2.2.1.3</t>
  </si>
  <si>
    <t>Prise de communication RJ45 dédiée Borne Wifi (Hors Borne)</t>
  </si>
  <si>
    <t>04.2.2.2.1.4</t>
  </si>
  <si>
    <t>Câble F/FTP Cât 6A 550MHz</t>
  </si>
  <si>
    <t>04.2.2.2.1.5</t>
  </si>
  <si>
    <t>Cordons de brassage cât 6A</t>
  </si>
  <si>
    <t>04.2.2.2.1.6</t>
  </si>
  <si>
    <t>Cordons de brassage cât 5 téléphone</t>
  </si>
  <si>
    <t>04.2.2.2.1.7</t>
  </si>
  <si>
    <t>Test, recette et certification du réseau Cât 6A</t>
  </si>
  <si>
    <t>04.2.2.3</t>
  </si>
  <si>
    <t>Système de Sécurité Incendie</t>
  </si>
  <si>
    <t>04.2.2.3.1</t>
  </si>
  <si>
    <t>Travaux de dépose et dévoiement de la centrale SSI existante avec continuité de service durant les travaux. (temps de coupure limité à 2h)</t>
  </si>
  <si>
    <t>04.2.2.3.2</t>
  </si>
  <si>
    <t>Sujétions de reprise et modification de câblage pour dévoiement des liaisons SSI, asservissements, détection, DM etc</t>
  </si>
  <si>
    <t>04.2.2.3.3</t>
  </si>
  <si>
    <t>Pose de la centrale dans le nouveau local Sécurité créée</t>
  </si>
  <si>
    <t>04.2.2.3.4</t>
  </si>
  <si>
    <t>Carte d'extension centrale existante y compris CMSI</t>
  </si>
  <si>
    <t>04.2.2.3.5</t>
  </si>
  <si>
    <t>Déclencheur manuel rouge</t>
  </si>
  <si>
    <t>04.2.2.3.6</t>
  </si>
  <si>
    <t>Diffuseur sonore et lumineux (compatibilité PMR)</t>
  </si>
  <si>
    <t>04.2.2.3.7</t>
  </si>
  <si>
    <t>Diffuseur sonore à message parlé pour salle de spectacle</t>
  </si>
  <si>
    <t>04.2.2.3.8</t>
  </si>
  <si>
    <t>Flash lumineux (compatibilité PMR)</t>
  </si>
  <si>
    <t>04.2.2.3.9</t>
  </si>
  <si>
    <t>Câblage et raccordement DAS Volet DSF VH Désenfumage sur CMSI</t>
  </si>
  <si>
    <t>04.2.2.3.10</t>
  </si>
  <si>
    <t>Câblage et raccordement DAS Ouvrant VB Désenfumage sur CMSI</t>
  </si>
  <si>
    <t>04.2.2.3.11</t>
  </si>
  <si>
    <t>Eléments de surveillance de ligne pour Diffuseur Sonore</t>
  </si>
  <si>
    <t>04.2.2.3.12</t>
  </si>
  <si>
    <t>Câblage, raccordement en câble SYS1 (déclencheur manuel)</t>
  </si>
  <si>
    <t>04.2.2.3.13</t>
  </si>
  <si>
    <t>Câblage, raccordement en câble CR1C1 (diffuseur sonores, Flash DAS)</t>
  </si>
  <si>
    <t>04.2.2.3.14</t>
  </si>
  <si>
    <t>Modification de la programmation</t>
  </si>
  <si>
    <t>04.2.2.3.15</t>
  </si>
  <si>
    <t>Essais, Mise en service</t>
  </si>
  <si>
    <t>04.2.2.3.16</t>
  </si>
  <si>
    <t>Mise à jour du Dossier d'Identité SSI</t>
  </si>
  <si>
    <t>04.2.2.4</t>
  </si>
  <si>
    <t>Alarme Intrusion</t>
  </si>
  <si>
    <t>04.2.2.4.1</t>
  </si>
  <si>
    <t>Travaux de dépose et dévoiement de la centrale intrusion existante avec continuité de service durant les travaux. (temps de coupure limité à 2h)</t>
  </si>
  <si>
    <t>04.2.2.4.2</t>
  </si>
  <si>
    <t>sujétions de reprise et modification de câblage pour dévoiement des liaisons câblées existantes</t>
  </si>
  <si>
    <t>04.2.2.4.3</t>
  </si>
  <si>
    <t>Pose de la centrale intrusion dans le nouveau local Sécurité créée</t>
  </si>
  <si>
    <t>04.2.2.4.4</t>
  </si>
  <si>
    <t>Fourniture, pose et raccordement de détecteur intérieurs bi technologies</t>
  </si>
  <si>
    <t>04.2.2.4.5</t>
  </si>
  <si>
    <t>Sirène intérieures</t>
  </si>
  <si>
    <t>04.2.2.4.6</t>
  </si>
  <si>
    <t>Boîtier codé anti vandale de mise sous et hors alarme</t>
  </si>
  <si>
    <t>04.2.2.4.7</t>
  </si>
  <si>
    <t>Câblage, raccordement des équipements ajoutés en câble SYT1</t>
  </si>
  <si>
    <t>04.2.2.4.8</t>
  </si>
  <si>
    <t>Modification de la programmation et ajout d'une zone d'alarme dédiée à la salle de spectacle</t>
  </si>
  <si>
    <t>04.2.2.4.9</t>
  </si>
  <si>
    <t>Essais, Mise en service par le constructeur</t>
  </si>
  <si>
    <t>04.2.2.5</t>
  </si>
  <si>
    <t>Interphonie Contrôle d’accès</t>
  </si>
  <si>
    <t>04.2.2.5.1</t>
  </si>
  <si>
    <t>Travaux de dépose et dévoiement du système d'interphonie et contrôle d'accès existant avec continuité de service durant les travaux. (temps de coupure limité à 2h)</t>
  </si>
  <si>
    <t>04.2.2.5.2</t>
  </si>
  <si>
    <t>04.2.2.5.3</t>
  </si>
  <si>
    <t>Pose des équipements dans le nouveau local Sécurité crée</t>
  </si>
  <si>
    <t>04.2.2.5.4</t>
  </si>
  <si>
    <t>Fourniture, pose et raccordement d'un parlophone sur potelet (hors massif béton) pour accès véhicule comprenant lecteur de badge SALTO</t>
  </si>
  <si>
    <t>04.2.2.5.5</t>
  </si>
  <si>
    <t>Alimentation pour barrière levante y compris protection dédiée au TGBT</t>
  </si>
  <si>
    <t>04.2.2.5.6</t>
  </si>
  <si>
    <t>04.2.2.5.7</t>
  </si>
  <si>
    <t>Sous-Total HT de DESCRIPTION DES TRAVAUX COURANTS FAIBLES</t>
  </si>
  <si>
    <t>04.3</t>
  </si>
  <si>
    <t>Annexes</t>
  </si>
  <si>
    <t>MONTANT TVA - 20,00%</t>
  </si>
  <si>
    <t>MONTANT HT y compris compte prorata - 04 - Électricité - Courants Faibles</t>
  </si>
  <si>
    <t>MONTANT TTC y compris compte prorata - 04 - Électricité - Courants Faibles</t>
  </si>
  <si>
    <t>PRORATA à 2%</t>
  </si>
  <si>
    <t>MONTANT HT - 04 - Électricité - Courants Faibles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</si>
</sst>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6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3" fontId="8" fillId="0" borderId="14" xfId="0" applyNumberFormat="1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4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4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4"/>
  <sheetViews>
    <sheetView showZeros="0" tabSelected="1" workbookViewId="0">
      <pane ySplit="6" topLeftCell="A245" activePane="bottomLeft" state="frozen"/>
      <selection pane="bottomLeft" activeCell="M250" sqref="M250:M257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  <c r="N1" s="2"/>
    </row>
    <row r="2" spans="1:14" ht="15" customHeight="1" x14ac:dyDescent="0.15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3"/>
    </row>
    <row r="3" spans="1:14" ht="7.5" customHeight="1" x14ac:dyDescent="0.15">
      <c r="A3" s="48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  <c r="N3" s="4"/>
    </row>
    <row r="4" spans="1:14" ht="30" customHeight="1" x14ac:dyDescent="0.15">
      <c r="A4" s="48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N4" s="5"/>
    </row>
    <row r="5" spans="1:14" ht="30" customHeight="1" x14ac:dyDescent="0.15">
      <c r="A5" s="51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 t="s">
        <v>15</v>
      </c>
      <c r="E8" s="17"/>
      <c r="F8" s="18">
        <v>1</v>
      </c>
      <c r="G8" s="17"/>
      <c r="H8" s="19">
        <v>6</v>
      </c>
      <c r="I8" s="20"/>
      <c r="J8" s="17"/>
      <c r="K8" s="20"/>
      <c r="L8" s="20"/>
      <c r="M8" s="21">
        <f>IF(ISNUMBER($K8),IF(ISNUMBER($G8),ROUND($K8*$G8,2),ROUND($K8*$F8,2)),IF(ISNUMBER($G8),ROUND($I8*$G8,2),ROUND($I8*$F8,2)))</f>
        <v>0</v>
      </c>
      <c r="N8" s="22"/>
    </row>
    <row r="9" spans="1:14" ht="37.5" customHeight="1" x14ac:dyDescent="0.15">
      <c r="A9" s="23" t="s">
        <v>16</v>
      </c>
      <c r="B9" s="24"/>
      <c r="C9" s="25" t="s">
        <v>17</v>
      </c>
      <c r="D9" s="26"/>
      <c r="E9" s="27"/>
      <c r="F9" s="28"/>
      <c r="G9" s="27"/>
      <c r="H9" s="28"/>
      <c r="I9" s="27"/>
      <c r="J9" s="27"/>
      <c r="K9" s="27"/>
      <c r="L9" s="27"/>
      <c r="M9" s="29"/>
      <c r="N9" s="22"/>
    </row>
    <row r="10" spans="1:14" ht="26.25" customHeight="1" x14ac:dyDescent="0.15">
      <c r="A10" s="23" t="s">
        <v>18</v>
      </c>
      <c r="B10" s="24"/>
      <c r="C10" s="25" t="s">
        <v>19</v>
      </c>
      <c r="D10" s="26"/>
      <c r="E10" s="27"/>
      <c r="F10" s="28"/>
      <c r="G10" s="27"/>
      <c r="H10" s="28"/>
      <c r="I10" s="27"/>
      <c r="J10" s="27"/>
      <c r="K10" s="27"/>
      <c r="L10" s="27"/>
      <c r="M10" s="29"/>
      <c r="N10" s="22"/>
    </row>
    <row r="11" spans="1:14" ht="26.25" customHeight="1" x14ac:dyDescent="0.15">
      <c r="A11" s="23" t="s">
        <v>20</v>
      </c>
      <c r="B11" s="24"/>
      <c r="C11" s="25" t="s">
        <v>21</v>
      </c>
      <c r="D11" s="26"/>
      <c r="E11" s="27"/>
      <c r="F11" s="28"/>
      <c r="G11" s="27"/>
      <c r="H11" s="28"/>
      <c r="I11" s="27"/>
      <c r="J11" s="27"/>
      <c r="K11" s="27"/>
      <c r="L11" s="27"/>
      <c r="M11" s="29"/>
      <c r="N11" s="22"/>
    </row>
    <row r="12" spans="1:14" ht="26.25" customHeight="1" x14ac:dyDescent="0.15">
      <c r="A12" s="23" t="s">
        <v>22</v>
      </c>
      <c r="B12" s="24"/>
      <c r="C12" s="25" t="s">
        <v>23</v>
      </c>
      <c r="D12" s="26"/>
      <c r="E12" s="27"/>
      <c r="F12" s="28"/>
      <c r="G12" s="27"/>
      <c r="H12" s="28"/>
      <c r="I12" s="27"/>
      <c r="J12" s="27"/>
      <c r="K12" s="27"/>
      <c r="L12" s="27"/>
      <c r="M12" s="29"/>
      <c r="N12" s="22"/>
    </row>
    <row r="13" spans="1:14" ht="26.25" customHeight="1" x14ac:dyDescent="0.15">
      <c r="A13" s="23" t="s">
        <v>24</v>
      </c>
      <c r="B13" s="24"/>
      <c r="C13" s="25" t="s">
        <v>25</v>
      </c>
      <c r="D13" s="26"/>
      <c r="E13" s="27"/>
      <c r="F13" s="28"/>
      <c r="G13" s="27"/>
      <c r="H13" s="28"/>
      <c r="I13" s="27"/>
      <c r="J13" s="27"/>
      <c r="K13" s="27"/>
      <c r="L13" s="27"/>
      <c r="M13" s="29"/>
      <c r="N13" s="22"/>
    </row>
    <row r="14" spans="1:14" ht="22.5" customHeight="1" x14ac:dyDescent="0.15">
      <c r="A14" s="23" t="s">
        <v>26</v>
      </c>
      <c r="B14" s="24"/>
      <c r="C14" s="30" t="s">
        <v>27</v>
      </c>
      <c r="D14" s="26"/>
      <c r="E14" s="27"/>
      <c r="F14" s="28"/>
      <c r="G14" s="27"/>
      <c r="H14" s="28"/>
      <c r="I14" s="27"/>
      <c r="J14" s="27"/>
      <c r="K14" s="27"/>
      <c r="L14" s="27"/>
      <c r="M14" s="29"/>
      <c r="N14" s="22"/>
    </row>
    <row r="15" spans="1:14" ht="22.5" customHeight="1" x14ac:dyDescent="0.15">
      <c r="A15" s="23" t="s">
        <v>28</v>
      </c>
      <c r="B15" s="24"/>
      <c r="C15" s="30" t="s">
        <v>29</v>
      </c>
      <c r="D15" s="26"/>
      <c r="E15" s="27"/>
      <c r="F15" s="28"/>
      <c r="G15" s="27"/>
      <c r="H15" s="28"/>
      <c r="I15" s="27"/>
      <c r="J15" s="27"/>
      <c r="K15" s="27"/>
      <c r="L15" s="27"/>
      <c r="M15" s="29"/>
      <c r="N15" s="22"/>
    </row>
    <row r="16" spans="1:14" ht="22.5" customHeight="1" x14ac:dyDescent="0.15">
      <c r="A16" s="23" t="s">
        <v>30</v>
      </c>
      <c r="B16" s="24"/>
      <c r="C16" s="30" t="s">
        <v>31</v>
      </c>
      <c r="D16" s="26"/>
      <c r="E16" s="27"/>
      <c r="F16" s="28"/>
      <c r="G16" s="27"/>
      <c r="H16" s="28"/>
      <c r="I16" s="27"/>
      <c r="J16" s="27"/>
      <c r="K16" s="27"/>
      <c r="L16" s="27"/>
      <c r="M16" s="29"/>
      <c r="N16" s="22"/>
    </row>
    <row r="17" spans="1:14" ht="26.25" customHeight="1" x14ac:dyDescent="0.15">
      <c r="A17" s="23" t="s">
        <v>32</v>
      </c>
      <c r="B17" s="24"/>
      <c r="C17" s="25" t="s">
        <v>33</v>
      </c>
      <c r="D17" s="26"/>
      <c r="E17" s="27"/>
      <c r="F17" s="28"/>
      <c r="G17" s="27"/>
      <c r="H17" s="28"/>
      <c r="I17" s="27"/>
      <c r="J17" s="27"/>
      <c r="K17" s="27"/>
      <c r="L17" s="27"/>
      <c r="M17" s="29"/>
      <c r="N17" s="22"/>
    </row>
    <row r="18" spans="1:14" ht="22.5" customHeight="1" x14ac:dyDescent="0.15">
      <c r="A18" s="23" t="s">
        <v>34</v>
      </c>
      <c r="B18" s="24"/>
      <c r="C18" s="30" t="s">
        <v>35</v>
      </c>
      <c r="D18" s="26"/>
      <c r="E18" s="27"/>
      <c r="F18" s="28"/>
      <c r="G18" s="27"/>
      <c r="H18" s="28"/>
      <c r="I18" s="27"/>
      <c r="J18" s="27"/>
      <c r="K18" s="27"/>
      <c r="L18" s="27"/>
      <c r="M18" s="29"/>
      <c r="N18" s="22"/>
    </row>
    <row r="19" spans="1:14" ht="22.5" customHeight="1" x14ac:dyDescent="0.15">
      <c r="A19" s="23" t="s">
        <v>36</v>
      </c>
      <c r="B19" s="24"/>
      <c r="C19" s="30" t="s">
        <v>37</v>
      </c>
      <c r="D19" s="26"/>
      <c r="E19" s="27"/>
      <c r="F19" s="28"/>
      <c r="G19" s="27"/>
      <c r="H19" s="28"/>
      <c r="I19" s="27"/>
      <c r="J19" s="27"/>
      <c r="K19" s="27"/>
      <c r="L19" s="27"/>
      <c r="M19" s="29"/>
      <c r="N19" s="22"/>
    </row>
    <row r="20" spans="1:14" ht="22.5" customHeight="1" x14ac:dyDescent="0.15">
      <c r="A20" s="23" t="s">
        <v>38</v>
      </c>
      <c r="B20" s="24"/>
      <c r="C20" s="30" t="s">
        <v>39</v>
      </c>
      <c r="D20" s="16" t="s">
        <v>15</v>
      </c>
      <c r="E20" s="17"/>
      <c r="F20" s="18">
        <v>1</v>
      </c>
      <c r="G20" s="17"/>
      <c r="H20" s="19">
        <v>6</v>
      </c>
      <c r="I20" s="20"/>
      <c r="J20" s="17"/>
      <c r="K20" s="20"/>
      <c r="L20" s="20"/>
      <c r="M20" s="21">
        <f>IF(ISNUMBER($K20),IF(ISNUMBER($G20),ROUND($K20*$G20,2),ROUND($K20*$F20,2)),IF(ISNUMBER($G20),ROUND($I20*$G20,2),ROUND($I20*$F20,2)))</f>
        <v>0</v>
      </c>
      <c r="N20" s="22"/>
    </row>
    <row r="21" spans="1:14" ht="22.5" customHeight="1" x14ac:dyDescent="0.15">
      <c r="A21" s="23" t="s">
        <v>40</v>
      </c>
      <c r="B21" s="24"/>
      <c r="C21" s="30" t="s">
        <v>41</v>
      </c>
      <c r="D21" s="26"/>
      <c r="E21" s="27"/>
      <c r="F21" s="28"/>
      <c r="G21" s="27"/>
      <c r="H21" s="28"/>
      <c r="I21" s="27"/>
      <c r="J21" s="27"/>
      <c r="K21" s="27"/>
      <c r="L21" s="27"/>
      <c r="M21" s="29"/>
      <c r="N21" s="22"/>
    </row>
    <row r="22" spans="1:14" ht="22.5" customHeight="1" x14ac:dyDescent="0.15">
      <c r="A22" s="23" t="s">
        <v>42</v>
      </c>
      <c r="B22" s="24"/>
      <c r="C22" s="30" t="s">
        <v>43</v>
      </c>
      <c r="D22" s="26"/>
      <c r="E22" s="27"/>
      <c r="F22" s="28"/>
      <c r="G22" s="27"/>
      <c r="H22" s="28"/>
      <c r="I22" s="27"/>
      <c r="J22" s="27"/>
      <c r="K22" s="27"/>
      <c r="L22" s="27"/>
      <c r="M22" s="29"/>
      <c r="N22" s="22"/>
    </row>
    <row r="23" spans="1:14" ht="22.5" customHeight="1" x14ac:dyDescent="0.15">
      <c r="A23" s="23" t="s">
        <v>44</v>
      </c>
      <c r="B23" s="24"/>
      <c r="C23" s="30" t="s">
        <v>45</v>
      </c>
      <c r="D23" s="26"/>
      <c r="E23" s="27"/>
      <c r="F23" s="28"/>
      <c r="G23" s="27"/>
      <c r="H23" s="28"/>
      <c r="I23" s="27"/>
      <c r="J23" s="27"/>
      <c r="K23" s="27"/>
      <c r="L23" s="27"/>
      <c r="M23" s="29"/>
      <c r="N23" s="22"/>
    </row>
    <row r="24" spans="1:14" ht="22.5" customHeight="1" x14ac:dyDescent="0.15">
      <c r="A24" s="23" t="s">
        <v>46</v>
      </c>
      <c r="B24" s="24"/>
      <c r="C24" s="30" t="s">
        <v>47</v>
      </c>
      <c r="D24" s="26"/>
      <c r="E24" s="27"/>
      <c r="F24" s="28"/>
      <c r="G24" s="27"/>
      <c r="H24" s="28"/>
      <c r="I24" s="27"/>
      <c r="J24" s="27"/>
      <c r="K24" s="27"/>
      <c r="L24" s="27"/>
      <c r="M24" s="29"/>
      <c r="N24" s="22"/>
    </row>
    <row r="25" spans="1:14" ht="22.5" customHeight="1" x14ac:dyDescent="0.15">
      <c r="A25" s="23" t="s">
        <v>48</v>
      </c>
      <c r="B25" s="24"/>
      <c r="C25" s="30" t="s">
        <v>49</v>
      </c>
      <c r="D25" s="26"/>
      <c r="E25" s="27"/>
      <c r="F25" s="28"/>
      <c r="G25" s="27"/>
      <c r="H25" s="28"/>
      <c r="I25" s="27"/>
      <c r="J25" s="27"/>
      <c r="K25" s="27"/>
      <c r="L25" s="27"/>
      <c r="M25" s="29"/>
      <c r="N25" s="22"/>
    </row>
    <row r="26" spans="1:14" ht="22.5" customHeight="1" x14ac:dyDescent="0.15">
      <c r="A26" s="23" t="s">
        <v>50</v>
      </c>
      <c r="B26" s="24"/>
      <c r="C26" s="30" t="s">
        <v>51</v>
      </c>
      <c r="D26" s="16" t="s">
        <v>15</v>
      </c>
      <c r="E26" s="17"/>
      <c r="F26" s="18">
        <v>1</v>
      </c>
      <c r="G26" s="17"/>
      <c r="H26" s="19">
        <v>6</v>
      </c>
      <c r="I26" s="20"/>
      <c r="J26" s="17"/>
      <c r="K26" s="20"/>
      <c r="L26" s="20"/>
      <c r="M26" s="21">
        <f t="shared" ref="M26:M27" si="0">IF(ISNUMBER($K26),IF(ISNUMBER($G26),ROUND($K26*$G26,2),ROUND($K26*$F26,2)),IF(ISNUMBER($G26),ROUND($I26*$G26,2),ROUND($I26*$F26,2)))</f>
        <v>0</v>
      </c>
      <c r="N26" s="22"/>
    </row>
    <row r="27" spans="1:14" ht="18.75" customHeight="1" x14ac:dyDescent="0.15">
      <c r="A27" s="23" t="s">
        <v>52</v>
      </c>
      <c r="B27" s="24"/>
      <c r="C27" s="30" t="s">
        <v>53</v>
      </c>
      <c r="D27" s="16" t="s">
        <v>15</v>
      </c>
      <c r="E27" s="17"/>
      <c r="F27" s="18">
        <v>1</v>
      </c>
      <c r="G27" s="17"/>
      <c r="H27" s="19">
        <v>6</v>
      </c>
      <c r="I27" s="20"/>
      <c r="J27" s="17"/>
      <c r="K27" s="20"/>
      <c r="L27" s="20"/>
      <c r="M27" s="21">
        <f t="shared" si="0"/>
        <v>0</v>
      </c>
      <c r="N27" s="22"/>
    </row>
    <row r="28" spans="1:14" ht="31.5" customHeight="1" x14ac:dyDescent="0.15">
      <c r="A28" s="54" t="s">
        <v>54</v>
      </c>
      <c r="B28" s="55"/>
      <c r="C28" s="55"/>
      <c r="D28" s="55"/>
      <c r="E28" s="55"/>
      <c r="F28" s="55"/>
      <c r="G28" s="55"/>
      <c r="H28" s="55"/>
      <c r="I28" s="55"/>
      <c r="M28" s="31">
        <f>M$20+SUM(M$26:M$27)</f>
        <v>0</v>
      </c>
      <c r="N28" s="32"/>
    </row>
    <row r="29" spans="1:14" ht="26.25" customHeight="1" x14ac:dyDescent="0.15">
      <c r="A29" s="23" t="s">
        <v>55</v>
      </c>
      <c r="B29" s="24"/>
      <c r="C29" s="25" t="s">
        <v>56</v>
      </c>
      <c r="D29" s="26"/>
      <c r="E29" s="27"/>
      <c r="F29" s="28"/>
      <c r="G29" s="27"/>
      <c r="H29" s="28"/>
      <c r="I29" s="27"/>
      <c r="J29" s="27"/>
      <c r="K29" s="27"/>
      <c r="L29" s="27"/>
      <c r="M29" s="29"/>
      <c r="N29" s="22"/>
    </row>
    <row r="30" spans="1:14" ht="22.5" customHeight="1" x14ac:dyDescent="0.15">
      <c r="A30" s="23" t="s">
        <v>57</v>
      </c>
      <c r="B30" s="24"/>
      <c r="C30" s="30" t="s">
        <v>58</v>
      </c>
      <c r="D30" s="26"/>
      <c r="E30" s="27"/>
      <c r="F30" s="28"/>
      <c r="G30" s="27"/>
      <c r="H30" s="28"/>
      <c r="I30" s="27"/>
      <c r="J30" s="27"/>
      <c r="K30" s="27"/>
      <c r="L30" s="27"/>
      <c r="M30" s="29"/>
      <c r="N30" s="22"/>
    </row>
    <row r="31" spans="1:14" ht="22.5" customHeight="1" x14ac:dyDescent="0.15">
      <c r="A31" s="23" t="s">
        <v>59</v>
      </c>
      <c r="B31" s="24"/>
      <c r="C31" s="30" t="s">
        <v>60</v>
      </c>
      <c r="D31" s="26"/>
      <c r="E31" s="27"/>
      <c r="F31" s="28"/>
      <c r="G31" s="27"/>
      <c r="H31" s="28"/>
      <c r="I31" s="27"/>
      <c r="J31" s="27"/>
      <c r="K31" s="27"/>
      <c r="L31" s="27"/>
      <c r="M31" s="29"/>
      <c r="N31" s="22"/>
    </row>
    <row r="32" spans="1:14" ht="22.5" customHeight="1" x14ac:dyDescent="0.15">
      <c r="A32" s="23" t="s">
        <v>61</v>
      </c>
      <c r="B32" s="24"/>
      <c r="C32" s="30" t="s">
        <v>62</v>
      </c>
      <c r="D32" s="26"/>
      <c r="E32" s="27"/>
      <c r="F32" s="28"/>
      <c r="G32" s="27"/>
      <c r="H32" s="28"/>
      <c r="I32" s="27"/>
      <c r="J32" s="27"/>
      <c r="K32" s="27"/>
      <c r="L32" s="27"/>
      <c r="M32" s="29"/>
      <c r="N32" s="22"/>
    </row>
    <row r="33" spans="1:14" ht="22.5" customHeight="1" x14ac:dyDescent="0.15">
      <c r="A33" s="23" t="s">
        <v>63</v>
      </c>
      <c r="B33" s="24"/>
      <c r="C33" s="30" t="s">
        <v>64</v>
      </c>
      <c r="D33" s="26"/>
      <c r="E33" s="27"/>
      <c r="F33" s="28"/>
      <c r="G33" s="27"/>
      <c r="H33" s="28"/>
      <c r="I33" s="27"/>
      <c r="J33" s="27"/>
      <c r="K33" s="27"/>
      <c r="L33" s="27"/>
      <c r="M33" s="29"/>
      <c r="N33" s="22"/>
    </row>
    <row r="34" spans="1:14" ht="22.5" customHeight="1" x14ac:dyDescent="0.15">
      <c r="A34" s="23" t="s">
        <v>65</v>
      </c>
      <c r="B34" s="24"/>
      <c r="C34" s="30" t="s">
        <v>66</v>
      </c>
      <c r="D34" s="26"/>
      <c r="E34" s="27"/>
      <c r="F34" s="28"/>
      <c r="G34" s="27"/>
      <c r="H34" s="28"/>
      <c r="I34" s="27"/>
      <c r="J34" s="27"/>
      <c r="K34" s="27"/>
      <c r="L34" s="27"/>
      <c r="M34" s="29"/>
      <c r="N34" s="22"/>
    </row>
    <row r="35" spans="1:14" ht="22.5" customHeight="1" x14ac:dyDescent="0.15">
      <c r="A35" s="23" t="s">
        <v>67</v>
      </c>
      <c r="B35" s="24"/>
      <c r="C35" s="30" t="s">
        <v>68</v>
      </c>
      <c r="D35" s="26"/>
      <c r="E35" s="27"/>
      <c r="F35" s="28"/>
      <c r="G35" s="27"/>
      <c r="H35" s="28"/>
      <c r="I35" s="27"/>
      <c r="J35" s="27"/>
      <c r="K35" s="27"/>
      <c r="L35" s="27"/>
      <c r="M35" s="29"/>
      <c r="N35" s="22"/>
    </row>
    <row r="36" spans="1:14" ht="22.5" customHeight="1" x14ac:dyDescent="0.15">
      <c r="A36" s="23" t="s">
        <v>69</v>
      </c>
      <c r="B36" s="24"/>
      <c r="C36" s="30" t="s">
        <v>70</v>
      </c>
      <c r="D36" s="26"/>
      <c r="E36" s="27"/>
      <c r="F36" s="28"/>
      <c r="G36" s="27"/>
      <c r="H36" s="28"/>
      <c r="I36" s="27"/>
      <c r="J36" s="27"/>
      <c r="K36" s="27"/>
      <c r="L36" s="27"/>
      <c r="M36" s="29"/>
      <c r="N36" s="22"/>
    </row>
    <row r="37" spans="1:14" ht="22.5" customHeight="1" x14ac:dyDescent="0.15">
      <c r="A37" s="23" t="s">
        <v>71</v>
      </c>
      <c r="B37" s="24"/>
      <c r="C37" s="30" t="s">
        <v>72</v>
      </c>
      <c r="D37" s="26"/>
      <c r="E37" s="27"/>
      <c r="F37" s="28"/>
      <c r="G37" s="27"/>
      <c r="H37" s="28"/>
      <c r="I37" s="27"/>
      <c r="J37" s="27"/>
      <c r="K37" s="27"/>
      <c r="L37" s="27"/>
      <c r="M37" s="29"/>
      <c r="N37" s="22"/>
    </row>
    <row r="38" spans="1:14" ht="22.5" customHeight="1" x14ac:dyDescent="0.15">
      <c r="A38" s="23" t="s">
        <v>73</v>
      </c>
      <c r="B38" s="24"/>
      <c r="C38" s="30" t="s">
        <v>74</v>
      </c>
      <c r="D38" s="26"/>
      <c r="E38" s="27"/>
      <c r="F38" s="28"/>
      <c r="G38" s="27"/>
      <c r="H38" s="28"/>
      <c r="I38" s="27"/>
      <c r="J38" s="27"/>
      <c r="K38" s="27"/>
      <c r="L38" s="27"/>
      <c r="M38" s="29"/>
      <c r="N38" s="22"/>
    </row>
    <row r="39" spans="1:14" ht="22.5" customHeight="1" x14ac:dyDescent="0.15">
      <c r="A39" s="23" t="s">
        <v>75</v>
      </c>
      <c r="B39" s="24"/>
      <c r="C39" s="30" t="s">
        <v>76</v>
      </c>
      <c r="D39" s="26"/>
      <c r="E39" s="27"/>
      <c r="F39" s="28"/>
      <c r="G39" s="27"/>
      <c r="H39" s="28"/>
      <c r="I39" s="27"/>
      <c r="J39" s="27"/>
      <c r="K39" s="27"/>
      <c r="L39" s="27"/>
      <c r="M39" s="29"/>
      <c r="N39" s="22"/>
    </row>
    <row r="40" spans="1:14" ht="22.5" customHeight="1" x14ac:dyDescent="0.15">
      <c r="A40" s="23" t="s">
        <v>77</v>
      </c>
      <c r="B40" s="24"/>
      <c r="C40" s="30" t="s">
        <v>78</v>
      </c>
      <c r="D40" s="26"/>
      <c r="E40" s="27"/>
      <c r="F40" s="28"/>
      <c r="G40" s="27"/>
      <c r="H40" s="28"/>
      <c r="I40" s="27"/>
      <c r="J40" s="27"/>
      <c r="K40" s="27"/>
      <c r="L40" s="27"/>
      <c r="M40" s="29"/>
      <c r="N40" s="22"/>
    </row>
    <row r="41" spans="1:14" ht="22.5" customHeight="1" x14ac:dyDescent="0.15">
      <c r="A41" s="23" t="s">
        <v>79</v>
      </c>
      <c r="B41" s="24"/>
      <c r="C41" s="30" t="s">
        <v>80</v>
      </c>
      <c r="D41" s="26"/>
      <c r="E41" s="27"/>
      <c r="F41" s="28"/>
      <c r="G41" s="27"/>
      <c r="H41" s="28"/>
      <c r="I41" s="27"/>
      <c r="J41" s="27"/>
      <c r="K41" s="27"/>
      <c r="L41" s="27"/>
      <c r="M41" s="29"/>
      <c r="N41" s="22"/>
    </row>
    <row r="42" spans="1:14" ht="22.5" customHeight="1" x14ac:dyDescent="0.15">
      <c r="A42" s="23" t="s">
        <v>81</v>
      </c>
      <c r="B42" s="24"/>
      <c r="C42" s="30" t="s">
        <v>82</v>
      </c>
      <c r="D42" s="26"/>
      <c r="E42" s="27"/>
      <c r="F42" s="28"/>
      <c r="G42" s="27"/>
      <c r="H42" s="28"/>
      <c r="I42" s="27"/>
      <c r="J42" s="27"/>
      <c r="K42" s="27"/>
      <c r="L42" s="27"/>
      <c r="M42" s="29"/>
      <c r="N42" s="22"/>
    </row>
    <row r="43" spans="1:14" ht="37.5" customHeight="1" x14ac:dyDescent="0.15">
      <c r="A43" s="23" t="s">
        <v>83</v>
      </c>
      <c r="B43" s="24"/>
      <c r="C43" s="25" t="s">
        <v>84</v>
      </c>
      <c r="D43" s="26"/>
      <c r="E43" s="27"/>
      <c r="F43" s="28"/>
      <c r="G43" s="27"/>
      <c r="H43" s="28"/>
      <c r="I43" s="27"/>
      <c r="J43" s="27"/>
      <c r="K43" s="27"/>
      <c r="L43" s="27"/>
      <c r="M43" s="29"/>
      <c r="N43" s="22"/>
    </row>
    <row r="44" spans="1:14" ht="26.25" customHeight="1" x14ac:dyDescent="0.15">
      <c r="A44" s="23" t="s">
        <v>85</v>
      </c>
      <c r="B44" s="24"/>
      <c r="C44" s="25" t="s">
        <v>86</v>
      </c>
      <c r="D44" s="26"/>
      <c r="E44" s="27"/>
      <c r="F44" s="28"/>
      <c r="G44" s="27"/>
      <c r="H44" s="28"/>
      <c r="I44" s="27"/>
      <c r="J44" s="27"/>
      <c r="K44" s="27"/>
      <c r="L44" s="27"/>
      <c r="M44" s="29"/>
      <c r="N44" s="22"/>
    </row>
    <row r="45" spans="1:14" ht="22.5" customHeight="1" x14ac:dyDescent="0.15">
      <c r="A45" s="23" t="s">
        <v>87</v>
      </c>
      <c r="B45" s="24"/>
      <c r="C45" s="30" t="s">
        <v>88</v>
      </c>
      <c r="D45" s="16" t="s">
        <v>15</v>
      </c>
      <c r="E45" s="17"/>
      <c r="F45" s="18">
        <v>1</v>
      </c>
      <c r="G45" s="17"/>
      <c r="H45" s="19">
        <v>6</v>
      </c>
      <c r="I45" s="20"/>
      <c r="J45" s="17"/>
      <c r="K45" s="20"/>
      <c r="L45" s="20"/>
      <c r="M45" s="21">
        <f t="shared" ref="M45:M51" si="1">IF(ISNUMBER($K45),IF(ISNUMBER($G45),ROUND($K45*$G45,2),ROUND($K45*$F45,2)),IF(ISNUMBER($G45),ROUND($I45*$G45,2),ROUND($I45*$F45,2)))</f>
        <v>0</v>
      </c>
      <c r="N45" s="22"/>
    </row>
    <row r="46" spans="1:14" ht="22.5" customHeight="1" x14ac:dyDescent="0.15">
      <c r="A46" s="23" t="s">
        <v>89</v>
      </c>
      <c r="B46" s="24"/>
      <c r="C46" s="30" t="s">
        <v>90</v>
      </c>
      <c r="D46" s="16" t="s">
        <v>91</v>
      </c>
      <c r="E46" s="33"/>
      <c r="F46" s="19">
        <v>0</v>
      </c>
      <c r="G46" s="33"/>
      <c r="H46" s="19">
        <v>6</v>
      </c>
      <c r="I46" s="20"/>
      <c r="J46" s="17"/>
      <c r="K46" s="20"/>
      <c r="L46" s="20"/>
      <c r="M46" s="21">
        <f t="shared" si="1"/>
        <v>0</v>
      </c>
      <c r="N46" s="22"/>
    </row>
    <row r="47" spans="1:14" ht="29.25" customHeight="1" x14ac:dyDescent="0.15">
      <c r="A47" s="23" t="s">
        <v>92</v>
      </c>
      <c r="B47" s="24"/>
      <c r="C47" s="30" t="s">
        <v>93</v>
      </c>
      <c r="D47" s="16" t="s">
        <v>15</v>
      </c>
      <c r="E47" s="17"/>
      <c r="F47" s="18">
        <v>1</v>
      </c>
      <c r="G47" s="17"/>
      <c r="H47" s="19">
        <v>6</v>
      </c>
      <c r="I47" s="20"/>
      <c r="J47" s="17"/>
      <c r="K47" s="20"/>
      <c r="L47" s="20"/>
      <c r="M47" s="21">
        <f t="shared" si="1"/>
        <v>0</v>
      </c>
      <c r="N47" s="22"/>
    </row>
    <row r="48" spans="1:14" ht="42" customHeight="1" x14ac:dyDescent="0.15">
      <c r="A48" s="23" t="s">
        <v>94</v>
      </c>
      <c r="B48" s="24"/>
      <c r="C48" s="30" t="s">
        <v>95</v>
      </c>
      <c r="D48" s="16" t="s">
        <v>15</v>
      </c>
      <c r="E48" s="17"/>
      <c r="F48" s="18">
        <v>1</v>
      </c>
      <c r="G48" s="17"/>
      <c r="H48" s="19">
        <v>6</v>
      </c>
      <c r="I48" s="20"/>
      <c r="J48" s="17"/>
      <c r="K48" s="20"/>
      <c r="L48" s="20"/>
      <c r="M48" s="21">
        <f t="shared" si="1"/>
        <v>0</v>
      </c>
      <c r="N48" s="22"/>
    </row>
    <row r="49" spans="1:14" ht="29.25" customHeight="1" x14ac:dyDescent="0.15">
      <c r="A49" s="23" t="s">
        <v>96</v>
      </c>
      <c r="B49" s="24"/>
      <c r="C49" s="30" t="s">
        <v>97</v>
      </c>
      <c r="D49" s="16" t="s">
        <v>15</v>
      </c>
      <c r="E49" s="17"/>
      <c r="F49" s="18">
        <v>1</v>
      </c>
      <c r="G49" s="17"/>
      <c r="H49" s="19">
        <v>6</v>
      </c>
      <c r="I49" s="20"/>
      <c r="J49" s="17"/>
      <c r="K49" s="20"/>
      <c r="L49" s="20"/>
      <c r="M49" s="21">
        <f t="shared" si="1"/>
        <v>0</v>
      </c>
      <c r="N49" s="22"/>
    </row>
    <row r="50" spans="1:14" ht="29.25" customHeight="1" x14ac:dyDescent="0.15">
      <c r="A50" s="23" t="s">
        <v>98</v>
      </c>
      <c r="B50" s="24"/>
      <c r="C50" s="30" t="s">
        <v>99</v>
      </c>
      <c r="D50" s="16" t="s">
        <v>15</v>
      </c>
      <c r="E50" s="17"/>
      <c r="F50" s="18">
        <v>1</v>
      </c>
      <c r="G50" s="17"/>
      <c r="H50" s="19">
        <v>6</v>
      </c>
      <c r="I50" s="20"/>
      <c r="J50" s="17"/>
      <c r="K50" s="20"/>
      <c r="L50" s="20"/>
      <c r="M50" s="21">
        <f t="shared" si="1"/>
        <v>0</v>
      </c>
      <c r="N50" s="22"/>
    </row>
    <row r="51" spans="1:14" ht="67.5" customHeight="1" x14ac:dyDescent="0.15">
      <c r="A51" s="23" t="s">
        <v>100</v>
      </c>
      <c r="B51" s="24"/>
      <c r="C51" s="30" t="s">
        <v>101</v>
      </c>
      <c r="D51" s="16" t="s">
        <v>15</v>
      </c>
      <c r="E51" s="17"/>
      <c r="F51" s="18">
        <v>1</v>
      </c>
      <c r="G51" s="17"/>
      <c r="H51" s="19">
        <v>6</v>
      </c>
      <c r="I51" s="20"/>
      <c r="J51" s="17"/>
      <c r="K51" s="20"/>
      <c r="L51" s="20"/>
      <c r="M51" s="21">
        <f t="shared" si="1"/>
        <v>0</v>
      </c>
      <c r="N51" s="22"/>
    </row>
    <row r="52" spans="1:14" ht="22.5" customHeight="1" x14ac:dyDescent="0.15">
      <c r="A52" s="23" t="s">
        <v>102</v>
      </c>
      <c r="B52" s="24"/>
      <c r="C52" s="30" t="s">
        <v>103</v>
      </c>
      <c r="D52" s="26"/>
      <c r="E52" s="27"/>
      <c r="F52" s="28"/>
      <c r="G52" s="27"/>
      <c r="H52" s="28"/>
      <c r="I52" s="27"/>
      <c r="J52" s="27"/>
      <c r="K52" s="27"/>
      <c r="L52" s="27"/>
      <c r="M52" s="29"/>
      <c r="N52" s="22"/>
    </row>
    <row r="53" spans="1:14" ht="54.75" customHeight="1" x14ac:dyDescent="0.15">
      <c r="A53" s="23" t="s">
        <v>104</v>
      </c>
      <c r="B53" s="24"/>
      <c r="C53" s="30" t="s">
        <v>105</v>
      </c>
      <c r="D53" s="16" t="s">
        <v>15</v>
      </c>
      <c r="E53" s="17"/>
      <c r="F53" s="18">
        <v>1</v>
      </c>
      <c r="G53" s="17"/>
      <c r="H53" s="19">
        <v>6</v>
      </c>
      <c r="I53" s="20"/>
      <c r="J53" s="17"/>
      <c r="K53" s="20"/>
      <c r="L53" s="20"/>
      <c r="M53" s="21">
        <f t="shared" ref="M53:M56" si="2">IF(ISNUMBER($K53),IF(ISNUMBER($G53),ROUND($K53*$G53,2),ROUND($K53*$F53,2)),IF(ISNUMBER($G53),ROUND($I53*$G53,2),ROUND($I53*$F53,2)))</f>
        <v>0</v>
      </c>
      <c r="N53" s="22"/>
    </row>
    <row r="54" spans="1:14" ht="29.25" customHeight="1" x14ac:dyDescent="0.15">
      <c r="A54" s="23" t="s">
        <v>106</v>
      </c>
      <c r="B54" s="24"/>
      <c r="C54" s="30" t="s">
        <v>107</v>
      </c>
      <c r="D54" s="16" t="s">
        <v>15</v>
      </c>
      <c r="E54" s="17"/>
      <c r="F54" s="18">
        <v>1</v>
      </c>
      <c r="G54" s="17"/>
      <c r="H54" s="19">
        <v>6</v>
      </c>
      <c r="I54" s="20"/>
      <c r="J54" s="17"/>
      <c r="K54" s="20"/>
      <c r="L54" s="20"/>
      <c r="M54" s="21">
        <f t="shared" si="2"/>
        <v>0</v>
      </c>
      <c r="N54" s="22"/>
    </row>
    <row r="55" spans="1:14" ht="29.25" customHeight="1" x14ac:dyDescent="0.15">
      <c r="A55" s="23" t="s">
        <v>108</v>
      </c>
      <c r="B55" s="24"/>
      <c r="C55" s="30" t="s">
        <v>109</v>
      </c>
      <c r="D55" s="16" t="s">
        <v>15</v>
      </c>
      <c r="E55" s="17"/>
      <c r="F55" s="18">
        <v>1</v>
      </c>
      <c r="G55" s="17"/>
      <c r="H55" s="19">
        <v>6</v>
      </c>
      <c r="I55" s="20"/>
      <c r="J55" s="17"/>
      <c r="K55" s="20"/>
      <c r="L55" s="20"/>
      <c r="M55" s="21">
        <f t="shared" si="2"/>
        <v>0</v>
      </c>
      <c r="N55" s="22"/>
    </row>
    <row r="56" spans="1:14" ht="29.25" customHeight="1" x14ac:dyDescent="0.15">
      <c r="A56" s="23" t="s">
        <v>110</v>
      </c>
      <c r="B56" s="24"/>
      <c r="C56" s="30" t="s">
        <v>111</v>
      </c>
      <c r="D56" s="16" t="s">
        <v>15</v>
      </c>
      <c r="E56" s="17"/>
      <c r="F56" s="18">
        <v>1</v>
      </c>
      <c r="G56" s="17"/>
      <c r="H56" s="19">
        <v>6</v>
      </c>
      <c r="I56" s="20"/>
      <c r="J56" s="17"/>
      <c r="K56" s="20"/>
      <c r="L56" s="20"/>
      <c r="M56" s="21">
        <f t="shared" si="2"/>
        <v>0</v>
      </c>
      <c r="N56" s="22"/>
    </row>
    <row r="57" spans="1:14" ht="22.5" customHeight="1" x14ac:dyDescent="0.15">
      <c r="A57" s="23" t="s">
        <v>112</v>
      </c>
      <c r="B57" s="24"/>
      <c r="C57" s="30" t="s">
        <v>113</v>
      </c>
      <c r="D57" s="26"/>
      <c r="E57" s="27"/>
      <c r="F57" s="28"/>
      <c r="G57" s="27"/>
      <c r="H57" s="28"/>
      <c r="I57" s="27"/>
      <c r="J57" s="27"/>
      <c r="K57" s="27"/>
      <c r="L57" s="27"/>
      <c r="M57" s="29"/>
      <c r="N57" s="22"/>
    </row>
    <row r="58" spans="1:14" ht="22.5" customHeight="1" x14ac:dyDescent="0.15">
      <c r="A58" s="23" t="s">
        <v>114</v>
      </c>
      <c r="B58" s="24"/>
      <c r="C58" s="30" t="s">
        <v>115</v>
      </c>
      <c r="D58" s="26"/>
      <c r="E58" s="27"/>
      <c r="F58" s="28"/>
      <c r="G58" s="27"/>
      <c r="H58" s="28"/>
      <c r="I58" s="27"/>
      <c r="J58" s="27"/>
      <c r="K58" s="27"/>
      <c r="L58" s="27"/>
      <c r="M58" s="29"/>
      <c r="N58" s="22"/>
    </row>
    <row r="59" spans="1:14" ht="18.75" customHeight="1" x14ac:dyDescent="0.15">
      <c r="A59" s="23" t="s">
        <v>116</v>
      </c>
      <c r="B59" s="24"/>
      <c r="C59" s="30" t="s">
        <v>117</v>
      </c>
      <c r="D59" s="26"/>
      <c r="E59" s="27"/>
      <c r="F59" s="28"/>
      <c r="G59" s="27"/>
      <c r="H59" s="28"/>
      <c r="I59" s="27"/>
      <c r="J59" s="27"/>
      <c r="K59" s="27"/>
      <c r="L59" s="27"/>
      <c r="M59" s="29"/>
      <c r="N59" s="22"/>
    </row>
    <row r="60" spans="1:14" ht="29.25" customHeight="1" x14ac:dyDescent="0.15">
      <c r="A60" s="23" t="s">
        <v>118</v>
      </c>
      <c r="B60" s="24"/>
      <c r="C60" s="34" t="s">
        <v>119</v>
      </c>
      <c r="D60" s="16" t="s">
        <v>15</v>
      </c>
      <c r="E60" s="17"/>
      <c r="F60" s="18">
        <v>1</v>
      </c>
      <c r="G60" s="17"/>
      <c r="H60" s="19">
        <v>6</v>
      </c>
      <c r="I60" s="20"/>
      <c r="J60" s="17"/>
      <c r="K60" s="20"/>
      <c r="L60" s="20"/>
      <c r="M60" s="21">
        <f t="shared" ref="M60:M62" si="3">IF(ISNUMBER($K60),IF(ISNUMBER($G60),ROUND($K60*$G60,2),ROUND($K60*$F60,2)),IF(ISNUMBER($G60),ROUND($I60*$G60,2),ROUND($I60*$F60,2)))</f>
        <v>0</v>
      </c>
      <c r="N60" s="22"/>
    </row>
    <row r="61" spans="1:14" ht="67.5" customHeight="1" x14ac:dyDescent="0.15">
      <c r="A61" s="23" t="s">
        <v>120</v>
      </c>
      <c r="B61" s="24"/>
      <c r="C61" s="34" t="s">
        <v>121</v>
      </c>
      <c r="D61" s="16" t="s">
        <v>122</v>
      </c>
      <c r="E61" s="35"/>
      <c r="F61" s="36">
        <v>180</v>
      </c>
      <c r="G61" s="35"/>
      <c r="H61" s="19">
        <v>6</v>
      </c>
      <c r="I61" s="20"/>
      <c r="J61" s="17"/>
      <c r="K61" s="20"/>
      <c r="L61" s="20"/>
      <c r="M61" s="21">
        <f t="shared" si="3"/>
        <v>0</v>
      </c>
      <c r="N61" s="22"/>
    </row>
    <row r="62" spans="1:14" ht="42" customHeight="1" x14ac:dyDescent="0.15">
      <c r="A62" s="23" t="s">
        <v>123</v>
      </c>
      <c r="B62" s="24"/>
      <c r="C62" s="34" t="s">
        <v>124</v>
      </c>
      <c r="D62" s="16" t="s">
        <v>122</v>
      </c>
      <c r="E62" s="35"/>
      <c r="F62" s="36">
        <v>120</v>
      </c>
      <c r="G62" s="35"/>
      <c r="H62" s="19">
        <v>6</v>
      </c>
      <c r="I62" s="20"/>
      <c r="J62" s="17"/>
      <c r="K62" s="20"/>
      <c r="L62" s="20"/>
      <c r="M62" s="21">
        <f t="shared" si="3"/>
        <v>0</v>
      </c>
      <c r="N62" s="22"/>
    </row>
    <row r="63" spans="1:14" ht="22.5" customHeight="1" x14ac:dyDescent="0.15">
      <c r="A63" s="23" t="s">
        <v>125</v>
      </c>
      <c r="B63" s="24"/>
      <c r="C63" s="30" t="s">
        <v>126</v>
      </c>
      <c r="D63" s="26"/>
      <c r="E63" s="27"/>
      <c r="F63" s="28"/>
      <c r="G63" s="27"/>
      <c r="H63" s="28"/>
      <c r="I63" s="27"/>
      <c r="J63" s="27"/>
      <c r="K63" s="27"/>
      <c r="L63" s="27"/>
      <c r="M63" s="29"/>
      <c r="N63" s="22"/>
    </row>
    <row r="64" spans="1:14" ht="42" customHeight="1" x14ac:dyDescent="0.15">
      <c r="A64" s="23" t="s">
        <v>127</v>
      </c>
      <c r="B64" s="24"/>
      <c r="C64" s="30" t="s">
        <v>128</v>
      </c>
      <c r="D64" s="16" t="s">
        <v>15</v>
      </c>
      <c r="E64" s="17"/>
      <c r="F64" s="18">
        <v>1</v>
      </c>
      <c r="G64" s="17"/>
      <c r="H64" s="19">
        <v>6</v>
      </c>
      <c r="I64" s="20"/>
      <c r="J64" s="17"/>
      <c r="K64" s="20"/>
      <c r="L64" s="20"/>
      <c r="M64" s="21">
        <f t="shared" ref="M64:M65" si="4">IF(ISNUMBER($K64),IF(ISNUMBER($G64),ROUND($K64*$G64,2),ROUND($K64*$F64,2)),IF(ISNUMBER($G64),ROUND($I64*$G64,2),ROUND($I64*$F64,2)))</f>
        <v>0</v>
      </c>
      <c r="N64" s="22"/>
    </row>
    <row r="65" spans="1:14" ht="29.25" customHeight="1" x14ac:dyDescent="0.15">
      <c r="A65" s="23" t="s">
        <v>129</v>
      </c>
      <c r="B65" s="24"/>
      <c r="C65" s="30" t="s">
        <v>130</v>
      </c>
      <c r="D65" s="16" t="s">
        <v>15</v>
      </c>
      <c r="E65" s="17"/>
      <c r="F65" s="18">
        <v>1</v>
      </c>
      <c r="G65" s="17"/>
      <c r="H65" s="19">
        <v>6</v>
      </c>
      <c r="I65" s="20"/>
      <c r="J65" s="17"/>
      <c r="K65" s="20"/>
      <c r="L65" s="20"/>
      <c r="M65" s="21">
        <f t="shared" si="4"/>
        <v>0</v>
      </c>
      <c r="N65" s="22"/>
    </row>
    <row r="66" spans="1:14" ht="22.5" customHeight="1" x14ac:dyDescent="0.15">
      <c r="A66" s="23" t="s">
        <v>131</v>
      </c>
      <c r="B66" s="24"/>
      <c r="C66" s="30" t="s">
        <v>132</v>
      </c>
      <c r="D66" s="26"/>
      <c r="E66" s="27"/>
      <c r="F66" s="28"/>
      <c r="G66" s="27"/>
      <c r="H66" s="28"/>
      <c r="I66" s="27"/>
      <c r="J66" s="27"/>
      <c r="K66" s="27"/>
      <c r="L66" s="27"/>
      <c r="M66" s="29"/>
      <c r="N66" s="22"/>
    </row>
    <row r="67" spans="1:14" ht="22.5" customHeight="1" x14ac:dyDescent="0.15">
      <c r="A67" s="23" t="s">
        <v>133</v>
      </c>
      <c r="B67" s="24"/>
      <c r="C67" s="30" t="s">
        <v>134</v>
      </c>
      <c r="D67" s="26"/>
      <c r="E67" s="27"/>
      <c r="F67" s="28"/>
      <c r="G67" s="27"/>
      <c r="H67" s="28"/>
      <c r="I67" s="27"/>
      <c r="J67" s="27"/>
      <c r="K67" s="27"/>
      <c r="L67" s="27"/>
      <c r="M67" s="29"/>
      <c r="N67" s="22"/>
    </row>
    <row r="68" spans="1:14" ht="18.75" customHeight="1" x14ac:dyDescent="0.15">
      <c r="A68" s="23" t="s">
        <v>135</v>
      </c>
      <c r="B68" s="24"/>
      <c r="C68" s="30" t="s">
        <v>136</v>
      </c>
      <c r="D68" s="26"/>
      <c r="E68" s="27"/>
      <c r="F68" s="28"/>
      <c r="G68" s="27"/>
      <c r="H68" s="28"/>
      <c r="I68" s="27"/>
      <c r="J68" s="27"/>
      <c r="K68" s="27"/>
      <c r="L68" s="27"/>
      <c r="M68" s="29"/>
      <c r="N68" s="22"/>
    </row>
    <row r="69" spans="1:14" ht="29.25" customHeight="1" x14ac:dyDescent="0.15">
      <c r="A69" s="23" t="s">
        <v>137</v>
      </c>
      <c r="B69" s="24"/>
      <c r="C69" s="34" t="s">
        <v>138</v>
      </c>
      <c r="D69" s="16" t="s">
        <v>139</v>
      </c>
      <c r="E69" s="33"/>
      <c r="F69" s="19">
        <v>1</v>
      </c>
      <c r="G69" s="33"/>
      <c r="H69" s="19">
        <v>6</v>
      </c>
      <c r="I69" s="20"/>
      <c r="J69" s="17"/>
      <c r="K69" s="20"/>
      <c r="L69" s="20"/>
      <c r="M69" s="21">
        <f t="shared" ref="M69:M72" si="5">IF(ISNUMBER($K69),IF(ISNUMBER($G69),ROUND($K69*$G69,2),ROUND($K69*$F69,2)),IF(ISNUMBER($G69),ROUND($I69*$G69,2),ROUND($I69*$F69,2)))</f>
        <v>0</v>
      </c>
      <c r="N69" s="22"/>
    </row>
    <row r="70" spans="1:14" ht="18.75" customHeight="1" x14ac:dyDescent="0.15">
      <c r="A70" s="23" t="s">
        <v>140</v>
      </c>
      <c r="B70" s="24"/>
      <c r="C70" s="34" t="s">
        <v>141</v>
      </c>
      <c r="D70" s="16" t="s">
        <v>15</v>
      </c>
      <c r="E70" s="17"/>
      <c r="F70" s="18">
        <v>1</v>
      </c>
      <c r="G70" s="17"/>
      <c r="H70" s="19">
        <v>6</v>
      </c>
      <c r="I70" s="20"/>
      <c r="J70" s="17"/>
      <c r="K70" s="20"/>
      <c r="L70" s="20"/>
      <c r="M70" s="21">
        <f t="shared" si="5"/>
        <v>0</v>
      </c>
      <c r="N70" s="22"/>
    </row>
    <row r="71" spans="1:14" ht="29.25" customHeight="1" x14ac:dyDescent="0.15">
      <c r="A71" s="23" t="s">
        <v>142</v>
      </c>
      <c r="B71" s="24"/>
      <c r="C71" s="34" t="s">
        <v>143</v>
      </c>
      <c r="D71" s="16" t="s">
        <v>139</v>
      </c>
      <c r="E71" s="33"/>
      <c r="F71" s="19">
        <v>1</v>
      </c>
      <c r="G71" s="33"/>
      <c r="H71" s="19">
        <v>6</v>
      </c>
      <c r="I71" s="20"/>
      <c r="J71" s="17"/>
      <c r="K71" s="20"/>
      <c r="L71" s="20"/>
      <c r="M71" s="21">
        <f t="shared" si="5"/>
        <v>0</v>
      </c>
      <c r="N71" s="22"/>
    </row>
    <row r="72" spans="1:14" ht="18.75" customHeight="1" x14ac:dyDescent="0.15">
      <c r="A72" s="23" t="s">
        <v>144</v>
      </c>
      <c r="B72" s="24"/>
      <c r="C72" s="34" t="s">
        <v>145</v>
      </c>
      <c r="D72" s="16" t="s">
        <v>15</v>
      </c>
      <c r="E72" s="17"/>
      <c r="F72" s="18">
        <v>1</v>
      </c>
      <c r="G72" s="17"/>
      <c r="H72" s="19">
        <v>6</v>
      </c>
      <c r="I72" s="20"/>
      <c r="J72" s="17"/>
      <c r="K72" s="20"/>
      <c r="L72" s="20"/>
      <c r="M72" s="21">
        <f t="shared" si="5"/>
        <v>0</v>
      </c>
      <c r="N72" s="22"/>
    </row>
    <row r="73" spans="1:14" ht="22.5" customHeight="1" x14ac:dyDescent="0.15">
      <c r="A73" s="23" t="s">
        <v>146</v>
      </c>
      <c r="B73" s="24"/>
      <c r="C73" s="30" t="s">
        <v>147</v>
      </c>
      <c r="D73" s="26"/>
      <c r="E73" s="27"/>
      <c r="F73" s="28"/>
      <c r="G73" s="27"/>
      <c r="H73" s="28"/>
      <c r="I73" s="27"/>
      <c r="J73" s="27"/>
      <c r="K73" s="27"/>
      <c r="L73" s="27"/>
      <c r="M73" s="29"/>
      <c r="N73" s="22"/>
    </row>
    <row r="74" spans="1:14" ht="18.75" customHeight="1" x14ac:dyDescent="0.15">
      <c r="A74" s="23" t="s">
        <v>148</v>
      </c>
      <c r="B74" s="24"/>
      <c r="C74" s="30" t="s">
        <v>149</v>
      </c>
      <c r="D74" s="26"/>
      <c r="E74" s="27"/>
      <c r="F74" s="28"/>
      <c r="G74" s="27"/>
      <c r="H74" s="28"/>
      <c r="I74" s="27"/>
      <c r="J74" s="27"/>
      <c r="K74" s="27"/>
      <c r="L74" s="27"/>
      <c r="M74" s="29"/>
      <c r="N74" s="22"/>
    </row>
    <row r="75" spans="1:14" ht="29.25" customHeight="1" x14ac:dyDescent="0.15">
      <c r="A75" s="23" t="s">
        <v>150</v>
      </c>
      <c r="B75" s="24"/>
      <c r="C75" s="34" t="s">
        <v>151</v>
      </c>
      <c r="D75" s="26"/>
      <c r="E75" s="27"/>
      <c r="F75" s="28"/>
      <c r="G75" s="27"/>
      <c r="H75" s="28"/>
      <c r="I75" s="27"/>
      <c r="J75" s="27"/>
      <c r="K75" s="27"/>
      <c r="L75" s="27"/>
      <c r="M75" s="29"/>
      <c r="N75" s="22"/>
    </row>
    <row r="76" spans="1:14" ht="29.25" customHeight="1" x14ac:dyDescent="0.15">
      <c r="A76" s="23" t="s">
        <v>152</v>
      </c>
      <c r="B76" s="24"/>
      <c r="C76" s="37" t="s">
        <v>153</v>
      </c>
      <c r="D76" s="16" t="s">
        <v>122</v>
      </c>
      <c r="E76" s="35"/>
      <c r="F76" s="36">
        <v>0</v>
      </c>
      <c r="G76" s="35"/>
      <c r="H76" s="19">
        <v>6</v>
      </c>
      <c r="I76" s="20"/>
      <c r="J76" s="17"/>
      <c r="K76" s="20"/>
      <c r="L76" s="20"/>
      <c r="M76" s="21">
        <f t="shared" ref="M76:M78" si="6">IF(ISNUMBER($K76),IF(ISNUMBER($G76),ROUND($K76*$G76,2),ROUND($K76*$F76,2)),IF(ISNUMBER($G76),ROUND($I76*$G76,2),ROUND($I76*$F76,2)))</f>
        <v>0</v>
      </c>
      <c r="N76" s="22"/>
    </row>
    <row r="77" spans="1:14" ht="29.25" customHeight="1" x14ac:dyDescent="0.15">
      <c r="A77" s="23" t="s">
        <v>154</v>
      </c>
      <c r="B77" s="24"/>
      <c r="C77" s="37" t="s">
        <v>155</v>
      </c>
      <c r="D77" s="16" t="s">
        <v>122</v>
      </c>
      <c r="E77" s="35"/>
      <c r="F77" s="36">
        <v>0</v>
      </c>
      <c r="G77" s="35"/>
      <c r="H77" s="19">
        <v>6</v>
      </c>
      <c r="I77" s="20"/>
      <c r="J77" s="17"/>
      <c r="K77" s="20"/>
      <c r="L77" s="20"/>
      <c r="M77" s="21">
        <f t="shared" si="6"/>
        <v>0</v>
      </c>
      <c r="N77" s="22"/>
    </row>
    <row r="78" spans="1:14" ht="29.25" customHeight="1" x14ac:dyDescent="0.15">
      <c r="A78" s="23" t="s">
        <v>156</v>
      </c>
      <c r="B78" s="24"/>
      <c r="C78" s="37" t="s">
        <v>157</v>
      </c>
      <c r="D78" s="16" t="s">
        <v>122</v>
      </c>
      <c r="E78" s="35"/>
      <c r="F78" s="36">
        <v>0</v>
      </c>
      <c r="G78" s="35"/>
      <c r="H78" s="19">
        <v>6</v>
      </c>
      <c r="I78" s="20"/>
      <c r="J78" s="17"/>
      <c r="K78" s="20"/>
      <c r="L78" s="20"/>
      <c r="M78" s="21">
        <f t="shared" si="6"/>
        <v>0</v>
      </c>
      <c r="N78" s="22"/>
    </row>
    <row r="79" spans="1:14" ht="22.5" customHeight="1" x14ac:dyDescent="0.15">
      <c r="A79" s="23" t="s">
        <v>158</v>
      </c>
      <c r="B79" s="24"/>
      <c r="C79" s="30" t="s">
        <v>159</v>
      </c>
      <c r="D79" s="26"/>
      <c r="E79" s="27"/>
      <c r="F79" s="28"/>
      <c r="G79" s="27"/>
      <c r="H79" s="28"/>
      <c r="I79" s="27"/>
      <c r="J79" s="27"/>
      <c r="K79" s="27"/>
      <c r="L79" s="27"/>
      <c r="M79" s="29"/>
      <c r="N79" s="22"/>
    </row>
    <row r="80" spans="1:14" ht="18.75" customHeight="1" x14ac:dyDescent="0.15">
      <c r="A80" s="23" t="s">
        <v>160</v>
      </c>
      <c r="B80" s="24"/>
      <c r="C80" s="30" t="s">
        <v>161</v>
      </c>
      <c r="D80" s="26"/>
      <c r="E80" s="27"/>
      <c r="F80" s="28"/>
      <c r="G80" s="27"/>
      <c r="H80" s="28"/>
      <c r="I80" s="27"/>
      <c r="J80" s="27"/>
      <c r="K80" s="27"/>
      <c r="L80" s="27"/>
      <c r="M80" s="29"/>
      <c r="N80" s="22"/>
    </row>
    <row r="81" spans="1:14" ht="29.25" customHeight="1" x14ac:dyDescent="0.15">
      <c r="A81" s="23" t="s">
        <v>162</v>
      </c>
      <c r="B81" s="24"/>
      <c r="C81" s="34" t="s">
        <v>163</v>
      </c>
      <c r="D81" s="16" t="s">
        <v>122</v>
      </c>
      <c r="E81" s="35"/>
      <c r="F81" s="36">
        <v>40</v>
      </c>
      <c r="G81" s="35"/>
      <c r="H81" s="19">
        <v>6</v>
      </c>
      <c r="I81" s="20"/>
      <c r="J81" s="17"/>
      <c r="K81" s="20"/>
      <c r="L81" s="20"/>
      <c r="M81" s="21">
        <f t="shared" ref="M81:M84" si="7">IF(ISNUMBER($K81),IF(ISNUMBER($G81),ROUND($K81*$G81,2),ROUND($K81*$F81,2)),IF(ISNUMBER($G81),ROUND($I81*$G81,2),ROUND($I81*$F81,2)))</f>
        <v>0</v>
      </c>
      <c r="N81" s="22"/>
    </row>
    <row r="82" spans="1:14" ht="29.25" customHeight="1" x14ac:dyDescent="0.15">
      <c r="A82" s="23" t="s">
        <v>164</v>
      </c>
      <c r="B82" s="24"/>
      <c r="C82" s="34" t="s">
        <v>165</v>
      </c>
      <c r="D82" s="16" t="s">
        <v>122</v>
      </c>
      <c r="E82" s="35"/>
      <c r="F82" s="36">
        <v>30</v>
      </c>
      <c r="G82" s="35"/>
      <c r="H82" s="19">
        <v>6</v>
      </c>
      <c r="I82" s="20"/>
      <c r="J82" s="17"/>
      <c r="K82" s="20"/>
      <c r="L82" s="20"/>
      <c r="M82" s="21">
        <f t="shared" si="7"/>
        <v>0</v>
      </c>
      <c r="N82" s="22"/>
    </row>
    <row r="83" spans="1:14" ht="29.25" customHeight="1" x14ac:dyDescent="0.15">
      <c r="A83" s="23" t="s">
        <v>166</v>
      </c>
      <c r="B83" s="24"/>
      <c r="C83" s="34" t="s">
        <v>167</v>
      </c>
      <c r="D83" s="16" t="s">
        <v>122</v>
      </c>
      <c r="E83" s="35"/>
      <c r="F83" s="36">
        <v>15</v>
      </c>
      <c r="G83" s="35"/>
      <c r="H83" s="19">
        <v>6</v>
      </c>
      <c r="I83" s="20"/>
      <c r="J83" s="17"/>
      <c r="K83" s="20"/>
      <c r="L83" s="20"/>
      <c r="M83" s="21">
        <f t="shared" si="7"/>
        <v>0</v>
      </c>
      <c r="N83" s="22"/>
    </row>
    <row r="84" spans="1:14" ht="18.75" customHeight="1" x14ac:dyDescent="0.15">
      <c r="A84" s="23" t="s">
        <v>168</v>
      </c>
      <c r="B84" s="24"/>
      <c r="C84" s="34" t="s">
        <v>169</v>
      </c>
      <c r="D84" s="16" t="s">
        <v>15</v>
      </c>
      <c r="E84" s="17"/>
      <c r="F84" s="18">
        <v>1</v>
      </c>
      <c r="G84" s="17"/>
      <c r="H84" s="19">
        <v>6</v>
      </c>
      <c r="I84" s="20"/>
      <c r="J84" s="17"/>
      <c r="K84" s="20"/>
      <c r="L84" s="20"/>
      <c r="M84" s="21">
        <f t="shared" si="7"/>
        <v>0</v>
      </c>
      <c r="N84" s="22"/>
    </row>
    <row r="85" spans="1:14" ht="18.75" customHeight="1" x14ac:dyDescent="0.15">
      <c r="A85" s="23" t="s">
        <v>170</v>
      </c>
      <c r="B85" s="24"/>
      <c r="C85" s="30" t="s">
        <v>171</v>
      </c>
      <c r="D85" s="26"/>
      <c r="E85" s="27"/>
      <c r="F85" s="28"/>
      <c r="G85" s="27"/>
      <c r="H85" s="28"/>
      <c r="I85" s="27"/>
      <c r="J85" s="27"/>
      <c r="K85" s="27"/>
      <c r="L85" s="27"/>
      <c r="M85" s="29"/>
      <c r="N85" s="22"/>
    </row>
    <row r="86" spans="1:14" ht="18.75" customHeight="1" x14ac:dyDescent="0.15">
      <c r="A86" s="23" t="s">
        <v>172</v>
      </c>
      <c r="B86" s="24"/>
      <c r="C86" s="34" t="s">
        <v>173</v>
      </c>
      <c r="D86" s="16" t="s">
        <v>15</v>
      </c>
      <c r="E86" s="17"/>
      <c r="F86" s="18">
        <v>1</v>
      </c>
      <c r="G86" s="17"/>
      <c r="H86" s="19">
        <v>6</v>
      </c>
      <c r="I86" s="20"/>
      <c r="J86" s="17"/>
      <c r="K86" s="20"/>
      <c r="L86" s="20"/>
      <c r="M86" s="21">
        <f t="shared" ref="M86:M87" si="8">IF(ISNUMBER($K86),IF(ISNUMBER($G86),ROUND($K86*$G86,2),ROUND($K86*$F86,2)),IF(ISNUMBER($G86),ROUND($I86*$G86,2),ROUND($I86*$F86,2)))</f>
        <v>0</v>
      </c>
      <c r="N86" s="22"/>
    </row>
    <row r="87" spans="1:14" ht="18.75" customHeight="1" x14ac:dyDescent="0.15">
      <c r="A87" s="23" t="s">
        <v>174</v>
      </c>
      <c r="B87" s="24"/>
      <c r="C87" s="34" t="s">
        <v>175</v>
      </c>
      <c r="D87" s="16" t="s">
        <v>15</v>
      </c>
      <c r="E87" s="17"/>
      <c r="F87" s="18">
        <v>1</v>
      </c>
      <c r="G87" s="17"/>
      <c r="H87" s="19">
        <v>6</v>
      </c>
      <c r="I87" s="20"/>
      <c r="J87" s="17"/>
      <c r="K87" s="20"/>
      <c r="L87" s="20"/>
      <c r="M87" s="21">
        <f t="shared" si="8"/>
        <v>0</v>
      </c>
      <c r="N87" s="22"/>
    </row>
    <row r="88" spans="1:14" ht="18.75" customHeight="1" x14ac:dyDescent="0.15">
      <c r="A88" s="23" t="s">
        <v>176</v>
      </c>
      <c r="B88" s="24"/>
      <c r="C88" s="30" t="s">
        <v>177</v>
      </c>
      <c r="D88" s="26"/>
      <c r="E88" s="27"/>
      <c r="F88" s="28"/>
      <c r="G88" s="27"/>
      <c r="H88" s="28"/>
      <c r="I88" s="27"/>
      <c r="J88" s="27"/>
      <c r="K88" s="27"/>
      <c r="L88" s="27"/>
      <c r="M88" s="29"/>
      <c r="N88" s="22"/>
    </row>
    <row r="89" spans="1:14" ht="29.25" customHeight="1" x14ac:dyDescent="0.15">
      <c r="A89" s="23" t="s">
        <v>178</v>
      </c>
      <c r="B89" s="24"/>
      <c r="C89" s="34" t="s">
        <v>179</v>
      </c>
      <c r="D89" s="16" t="s">
        <v>122</v>
      </c>
      <c r="E89" s="35"/>
      <c r="F89" s="36">
        <v>20</v>
      </c>
      <c r="G89" s="35"/>
      <c r="H89" s="19">
        <v>6</v>
      </c>
      <c r="I89" s="20"/>
      <c r="J89" s="17"/>
      <c r="K89" s="20"/>
      <c r="L89" s="20"/>
      <c r="M89" s="21">
        <f t="shared" ref="M89:M91" si="9">IF(ISNUMBER($K89),IF(ISNUMBER($G89),ROUND($K89*$G89,2),ROUND($K89*$F89,2)),IF(ISNUMBER($G89),ROUND($I89*$G89,2),ROUND($I89*$F89,2)))</f>
        <v>0</v>
      </c>
      <c r="N89" s="22"/>
    </row>
    <row r="90" spans="1:14" ht="18.75" customHeight="1" x14ac:dyDescent="0.15">
      <c r="A90" s="23" t="s">
        <v>180</v>
      </c>
      <c r="B90" s="24"/>
      <c r="C90" s="34" t="s">
        <v>181</v>
      </c>
      <c r="D90" s="16" t="s">
        <v>15</v>
      </c>
      <c r="E90" s="17"/>
      <c r="F90" s="18">
        <v>1</v>
      </c>
      <c r="G90" s="17"/>
      <c r="H90" s="19">
        <v>6</v>
      </c>
      <c r="I90" s="20"/>
      <c r="J90" s="17"/>
      <c r="K90" s="20"/>
      <c r="L90" s="20"/>
      <c r="M90" s="21">
        <f t="shared" si="9"/>
        <v>0</v>
      </c>
      <c r="N90" s="22"/>
    </row>
    <row r="91" spans="1:14" ht="42" customHeight="1" x14ac:dyDescent="0.15">
      <c r="A91" s="23" t="s">
        <v>182</v>
      </c>
      <c r="B91" s="24"/>
      <c r="C91" s="34" t="s">
        <v>183</v>
      </c>
      <c r="D91" s="16" t="s">
        <v>15</v>
      </c>
      <c r="E91" s="17"/>
      <c r="F91" s="18">
        <v>1</v>
      </c>
      <c r="G91" s="17"/>
      <c r="H91" s="19">
        <v>6</v>
      </c>
      <c r="I91" s="20"/>
      <c r="J91" s="17"/>
      <c r="K91" s="20"/>
      <c r="L91" s="20"/>
      <c r="M91" s="21">
        <f t="shared" si="9"/>
        <v>0</v>
      </c>
      <c r="N91" s="22"/>
    </row>
    <row r="92" spans="1:14" ht="18.75" customHeight="1" x14ac:dyDescent="0.15">
      <c r="A92" s="23" t="s">
        <v>184</v>
      </c>
      <c r="B92" s="24"/>
      <c r="C92" s="30" t="s">
        <v>185</v>
      </c>
      <c r="D92" s="26"/>
      <c r="E92" s="27"/>
      <c r="F92" s="28"/>
      <c r="G92" s="27"/>
      <c r="H92" s="28"/>
      <c r="I92" s="27"/>
      <c r="J92" s="27"/>
      <c r="K92" s="27"/>
      <c r="L92" s="27"/>
      <c r="M92" s="29"/>
      <c r="N92" s="22"/>
    </row>
    <row r="93" spans="1:14" ht="29.25" customHeight="1" x14ac:dyDescent="0.15">
      <c r="A93" s="23" t="s">
        <v>186</v>
      </c>
      <c r="B93" s="24"/>
      <c r="C93" s="34" t="s">
        <v>187</v>
      </c>
      <c r="D93" s="16" t="s">
        <v>15</v>
      </c>
      <c r="E93" s="17"/>
      <c r="F93" s="18">
        <v>1</v>
      </c>
      <c r="G93" s="17"/>
      <c r="H93" s="19">
        <v>6</v>
      </c>
      <c r="I93" s="20"/>
      <c r="J93" s="17"/>
      <c r="K93" s="20"/>
      <c r="L93" s="20"/>
      <c r="M93" s="21">
        <f>IF(ISNUMBER($K93),IF(ISNUMBER($G93),ROUND($K93*$G93,2),ROUND($K93*$F93,2)),IF(ISNUMBER($G93),ROUND($I93*$G93,2),ROUND($I93*$F93,2)))</f>
        <v>0</v>
      </c>
      <c r="N93" s="22"/>
    </row>
    <row r="94" spans="1:14" ht="22.5" customHeight="1" x14ac:dyDescent="0.15">
      <c r="A94" s="23" t="s">
        <v>188</v>
      </c>
      <c r="B94" s="24"/>
      <c r="C94" s="30" t="s">
        <v>189</v>
      </c>
      <c r="D94" s="26"/>
      <c r="E94" s="27"/>
      <c r="F94" s="28"/>
      <c r="G94" s="27"/>
      <c r="H94" s="28"/>
      <c r="I94" s="27"/>
      <c r="J94" s="27"/>
      <c r="K94" s="27"/>
      <c r="L94" s="27"/>
      <c r="M94" s="29"/>
      <c r="N94" s="22"/>
    </row>
    <row r="95" spans="1:14" ht="29.25" customHeight="1" x14ac:dyDescent="0.15">
      <c r="A95" s="23" t="s">
        <v>190</v>
      </c>
      <c r="B95" s="24"/>
      <c r="C95" s="30" t="s">
        <v>191</v>
      </c>
      <c r="D95" s="26"/>
      <c r="E95" s="27"/>
      <c r="F95" s="28"/>
      <c r="G95" s="27"/>
      <c r="H95" s="28"/>
      <c r="I95" s="27"/>
      <c r="J95" s="27"/>
      <c r="K95" s="27"/>
      <c r="L95" s="27"/>
      <c r="M95" s="29"/>
      <c r="N95" s="22"/>
    </row>
    <row r="96" spans="1:14" ht="18.75" customHeight="1" x14ac:dyDescent="0.15">
      <c r="A96" s="23" t="s">
        <v>192</v>
      </c>
      <c r="B96" s="24"/>
      <c r="C96" s="34" t="s">
        <v>193</v>
      </c>
      <c r="D96" s="16" t="s">
        <v>139</v>
      </c>
      <c r="E96" s="33"/>
      <c r="F96" s="19">
        <v>3</v>
      </c>
      <c r="G96" s="33"/>
      <c r="H96" s="19">
        <v>6</v>
      </c>
      <c r="I96" s="20"/>
      <c r="J96" s="17"/>
      <c r="K96" s="20"/>
      <c r="L96" s="20"/>
      <c r="M96" s="21">
        <f t="shared" ref="M96:M104" si="10">IF(ISNUMBER($K96),IF(ISNUMBER($G96),ROUND($K96*$G96,2),ROUND($K96*$F96,2)),IF(ISNUMBER($G96),ROUND($I96*$G96,2),ROUND($I96*$F96,2)))</f>
        <v>0</v>
      </c>
      <c r="N96" s="22"/>
    </row>
    <row r="97" spans="1:14" ht="18.75" customHeight="1" x14ac:dyDescent="0.15">
      <c r="A97" s="23" t="s">
        <v>194</v>
      </c>
      <c r="B97" s="24"/>
      <c r="C97" s="34" t="s">
        <v>195</v>
      </c>
      <c r="D97" s="16" t="s">
        <v>139</v>
      </c>
      <c r="E97" s="33"/>
      <c r="F97" s="19">
        <v>2</v>
      </c>
      <c r="G97" s="33"/>
      <c r="H97" s="19">
        <v>6</v>
      </c>
      <c r="I97" s="20"/>
      <c r="J97" s="17"/>
      <c r="K97" s="20"/>
      <c r="L97" s="20"/>
      <c r="M97" s="21">
        <f t="shared" si="10"/>
        <v>0</v>
      </c>
      <c r="N97" s="22"/>
    </row>
    <row r="98" spans="1:14" ht="18.75" customHeight="1" x14ac:dyDescent="0.15">
      <c r="A98" s="23" t="s">
        <v>196</v>
      </c>
      <c r="B98" s="24"/>
      <c r="C98" s="34" t="s">
        <v>197</v>
      </c>
      <c r="D98" s="16" t="s">
        <v>139</v>
      </c>
      <c r="E98" s="33"/>
      <c r="F98" s="19">
        <v>1</v>
      </c>
      <c r="G98" s="33"/>
      <c r="H98" s="19">
        <v>6</v>
      </c>
      <c r="I98" s="20"/>
      <c r="J98" s="17"/>
      <c r="K98" s="20"/>
      <c r="L98" s="20"/>
      <c r="M98" s="21">
        <f t="shared" si="10"/>
        <v>0</v>
      </c>
      <c r="N98" s="22"/>
    </row>
    <row r="99" spans="1:14" ht="18.75" customHeight="1" x14ac:dyDescent="0.15">
      <c r="A99" s="23" t="s">
        <v>198</v>
      </c>
      <c r="B99" s="24"/>
      <c r="C99" s="34" t="s">
        <v>199</v>
      </c>
      <c r="D99" s="16" t="s">
        <v>139</v>
      </c>
      <c r="E99" s="33"/>
      <c r="F99" s="19">
        <v>4</v>
      </c>
      <c r="G99" s="33"/>
      <c r="H99" s="19">
        <v>6</v>
      </c>
      <c r="I99" s="20"/>
      <c r="J99" s="17"/>
      <c r="K99" s="20"/>
      <c r="L99" s="20"/>
      <c r="M99" s="21">
        <f t="shared" si="10"/>
        <v>0</v>
      </c>
      <c r="N99" s="22"/>
    </row>
    <row r="100" spans="1:14" ht="18.75" customHeight="1" x14ac:dyDescent="0.15">
      <c r="A100" s="23" t="s">
        <v>200</v>
      </c>
      <c r="B100" s="24"/>
      <c r="C100" s="34" t="s">
        <v>201</v>
      </c>
      <c r="D100" s="16" t="s">
        <v>139</v>
      </c>
      <c r="E100" s="33"/>
      <c r="F100" s="19">
        <v>20</v>
      </c>
      <c r="G100" s="33"/>
      <c r="H100" s="19">
        <v>6</v>
      </c>
      <c r="I100" s="20"/>
      <c r="J100" s="17"/>
      <c r="K100" s="20"/>
      <c r="L100" s="20"/>
      <c r="M100" s="21">
        <f t="shared" si="10"/>
        <v>0</v>
      </c>
      <c r="N100" s="22"/>
    </row>
    <row r="101" spans="1:14" ht="18.75" customHeight="1" x14ac:dyDescent="0.15">
      <c r="A101" s="23" t="s">
        <v>202</v>
      </c>
      <c r="B101" s="24"/>
      <c r="C101" s="34" t="s">
        <v>203</v>
      </c>
      <c r="D101" s="16" t="s">
        <v>139</v>
      </c>
      <c r="E101" s="33"/>
      <c r="F101" s="19">
        <v>50</v>
      </c>
      <c r="G101" s="33"/>
      <c r="H101" s="19">
        <v>6</v>
      </c>
      <c r="I101" s="20"/>
      <c r="J101" s="17"/>
      <c r="K101" s="20"/>
      <c r="L101" s="20"/>
      <c r="M101" s="21">
        <f t="shared" si="10"/>
        <v>0</v>
      </c>
      <c r="N101" s="22"/>
    </row>
    <row r="102" spans="1:14" ht="18.75" customHeight="1" x14ac:dyDescent="0.15">
      <c r="A102" s="23" t="s">
        <v>204</v>
      </c>
      <c r="B102" s="24"/>
      <c r="C102" s="34" t="s">
        <v>205</v>
      </c>
      <c r="D102" s="16" t="s">
        <v>139</v>
      </c>
      <c r="E102" s="33"/>
      <c r="F102" s="19">
        <v>2</v>
      </c>
      <c r="G102" s="33"/>
      <c r="H102" s="19">
        <v>6</v>
      </c>
      <c r="I102" s="20"/>
      <c r="J102" s="17"/>
      <c r="K102" s="20"/>
      <c r="L102" s="20"/>
      <c r="M102" s="21">
        <f t="shared" si="10"/>
        <v>0</v>
      </c>
      <c r="N102" s="22"/>
    </row>
    <row r="103" spans="1:14" ht="18.75" customHeight="1" x14ac:dyDescent="0.15">
      <c r="A103" s="23" t="s">
        <v>206</v>
      </c>
      <c r="B103" s="24"/>
      <c r="C103" s="34" t="s">
        <v>207</v>
      </c>
      <c r="D103" s="16" t="s">
        <v>15</v>
      </c>
      <c r="E103" s="17"/>
      <c r="F103" s="18">
        <v>6</v>
      </c>
      <c r="G103" s="17"/>
      <c r="H103" s="19">
        <v>6</v>
      </c>
      <c r="I103" s="20"/>
      <c r="J103" s="17"/>
      <c r="K103" s="20"/>
      <c r="L103" s="20"/>
      <c r="M103" s="21">
        <f t="shared" si="10"/>
        <v>0</v>
      </c>
      <c r="N103" s="22"/>
    </row>
    <row r="104" spans="1:14" ht="18.75" customHeight="1" x14ac:dyDescent="0.15">
      <c r="A104" s="23" t="s">
        <v>208</v>
      </c>
      <c r="B104" s="24"/>
      <c r="C104" s="34" t="s">
        <v>209</v>
      </c>
      <c r="D104" s="16" t="s">
        <v>15</v>
      </c>
      <c r="E104" s="17"/>
      <c r="F104" s="18">
        <v>1</v>
      </c>
      <c r="G104" s="17"/>
      <c r="H104" s="19">
        <v>6</v>
      </c>
      <c r="I104" s="20"/>
      <c r="J104" s="17"/>
      <c r="K104" s="20"/>
      <c r="L104" s="20"/>
      <c r="M104" s="21">
        <f t="shared" si="10"/>
        <v>0</v>
      </c>
      <c r="N104" s="22"/>
    </row>
    <row r="105" spans="1:14" ht="22.5" customHeight="1" x14ac:dyDescent="0.15">
      <c r="A105" s="23" t="s">
        <v>210</v>
      </c>
      <c r="B105" s="24"/>
      <c r="C105" s="30" t="s">
        <v>211</v>
      </c>
      <c r="D105" s="26"/>
      <c r="E105" s="27"/>
      <c r="F105" s="28"/>
      <c r="G105" s="27"/>
      <c r="H105" s="28"/>
      <c r="I105" s="27"/>
      <c r="J105" s="27"/>
      <c r="K105" s="27"/>
      <c r="L105" s="27"/>
      <c r="M105" s="29"/>
      <c r="N105" s="22"/>
    </row>
    <row r="106" spans="1:14" ht="18.75" customHeight="1" x14ac:dyDescent="0.15">
      <c r="A106" s="23" t="s">
        <v>212</v>
      </c>
      <c r="B106" s="24"/>
      <c r="C106" s="30" t="s">
        <v>213</v>
      </c>
      <c r="D106" s="26"/>
      <c r="E106" s="27"/>
      <c r="F106" s="28"/>
      <c r="G106" s="27"/>
      <c r="H106" s="28"/>
      <c r="I106" s="27"/>
      <c r="J106" s="27"/>
      <c r="K106" s="27"/>
      <c r="L106" s="27"/>
      <c r="M106" s="29"/>
      <c r="N106" s="22"/>
    </row>
    <row r="107" spans="1:14" ht="67.5" customHeight="1" x14ac:dyDescent="0.15">
      <c r="A107" s="23" t="s">
        <v>214</v>
      </c>
      <c r="B107" s="24"/>
      <c r="C107" s="34" t="s">
        <v>215</v>
      </c>
      <c r="D107" s="16" t="s">
        <v>15</v>
      </c>
      <c r="E107" s="17"/>
      <c r="F107" s="18">
        <v>1</v>
      </c>
      <c r="G107" s="17"/>
      <c r="H107" s="19">
        <v>6</v>
      </c>
      <c r="I107" s="20"/>
      <c r="J107" s="17"/>
      <c r="K107" s="20"/>
      <c r="L107" s="20"/>
      <c r="M107" s="21">
        <f t="shared" ref="M107:M111" si="11">IF(ISNUMBER($K107),IF(ISNUMBER($G107),ROUND($K107*$G107,2),ROUND($K107*$F107,2)),IF(ISNUMBER($G107),ROUND($I107*$G107,2),ROUND($I107*$F107,2)))</f>
        <v>0</v>
      </c>
      <c r="N107" s="22"/>
    </row>
    <row r="108" spans="1:14" ht="18.75" customHeight="1" x14ac:dyDescent="0.15">
      <c r="A108" s="23" t="s">
        <v>216</v>
      </c>
      <c r="B108" s="24"/>
      <c r="C108" s="34" t="s">
        <v>217</v>
      </c>
      <c r="D108" s="16" t="s">
        <v>15</v>
      </c>
      <c r="E108" s="17"/>
      <c r="F108" s="18">
        <v>3</v>
      </c>
      <c r="G108" s="17"/>
      <c r="H108" s="19">
        <v>6</v>
      </c>
      <c r="I108" s="20"/>
      <c r="J108" s="17"/>
      <c r="K108" s="20"/>
      <c r="L108" s="20"/>
      <c r="M108" s="21">
        <f t="shared" si="11"/>
        <v>0</v>
      </c>
      <c r="N108" s="22"/>
    </row>
    <row r="109" spans="1:14" ht="29.25" customHeight="1" x14ac:dyDescent="0.15">
      <c r="A109" s="23" t="s">
        <v>218</v>
      </c>
      <c r="B109" s="24"/>
      <c r="C109" s="34" t="s">
        <v>219</v>
      </c>
      <c r="D109" s="16" t="s">
        <v>15</v>
      </c>
      <c r="E109" s="17"/>
      <c r="F109" s="18">
        <v>3</v>
      </c>
      <c r="G109" s="17"/>
      <c r="H109" s="19">
        <v>6</v>
      </c>
      <c r="I109" s="20"/>
      <c r="J109" s="17"/>
      <c r="K109" s="20"/>
      <c r="L109" s="20"/>
      <c r="M109" s="21">
        <f t="shared" si="11"/>
        <v>0</v>
      </c>
      <c r="N109" s="22"/>
    </row>
    <row r="110" spans="1:14" ht="67.5" customHeight="1" x14ac:dyDescent="0.15">
      <c r="A110" s="23" t="s">
        <v>220</v>
      </c>
      <c r="B110" s="24"/>
      <c r="C110" s="34" t="s">
        <v>221</v>
      </c>
      <c r="D110" s="16" t="s">
        <v>15</v>
      </c>
      <c r="E110" s="17"/>
      <c r="F110" s="18">
        <v>3</v>
      </c>
      <c r="G110" s="17"/>
      <c r="H110" s="19">
        <v>6</v>
      </c>
      <c r="I110" s="20"/>
      <c r="J110" s="17"/>
      <c r="K110" s="20"/>
      <c r="L110" s="20"/>
      <c r="M110" s="21">
        <f t="shared" si="11"/>
        <v>0</v>
      </c>
      <c r="N110" s="22"/>
    </row>
    <row r="111" spans="1:14" ht="29.25" customHeight="1" x14ac:dyDescent="0.15">
      <c r="A111" s="23" t="s">
        <v>222</v>
      </c>
      <c r="B111" s="24"/>
      <c r="C111" s="34" t="s">
        <v>223</v>
      </c>
      <c r="D111" s="16" t="s">
        <v>15</v>
      </c>
      <c r="E111" s="17"/>
      <c r="F111" s="18">
        <v>1</v>
      </c>
      <c r="G111" s="17"/>
      <c r="H111" s="19">
        <v>6</v>
      </c>
      <c r="I111" s="20"/>
      <c r="J111" s="17"/>
      <c r="K111" s="20"/>
      <c r="L111" s="20"/>
      <c r="M111" s="21">
        <f t="shared" si="11"/>
        <v>0</v>
      </c>
      <c r="N111" s="22"/>
    </row>
    <row r="112" spans="1:14" ht="18.75" customHeight="1" x14ac:dyDescent="0.15">
      <c r="A112" s="23" t="s">
        <v>224</v>
      </c>
      <c r="B112" s="24"/>
      <c r="C112" s="30" t="s">
        <v>225</v>
      </c>
      <c r="D112" s="26"/>
      <c r="E112" s="27"/>
      <c r="F112" s="28"/>
      <c r="G112" s="27"/>
      <c r="H112" s="28"/>
      <c r="I112" s="27"/>
      <c r="J112" s="27"/>
      <c r="K112" s="27"/>
      <c r="L112" s="27"/>
      <c r="M112" s="29"/>
      <c r="N112" s="22"/>
    </row>
    <row r="113" spans="1:14" ht="54.75" customHeight="1" x14ac:dyDescent="0.15">
      <c r="A113" s="23" t="s">
        <v>226</v>
      </c>
      <c r="B113" s="24"/>
      <c r="C113" s="34" t="s">
        <v>227</v>
      </c>
      <c r="D113" s="16" t="s">
        <v>139</v>
      </c>
      <c r="E113" s="33"/>
      <c r="F113" s="19">
        <v>24</v>
      </c>
      <c r="G113" s="33"/>
      <c r="H113" s="19">
        <v>6</v>
      </c>
      <c r="I113" s="20"/>
      <c r="J113" s="17"/>
      <c r="K113" s="20"/>
      <c r="L113" s="20"/>
      <c r="M113" s="21">
        <f t="shared" ref="M113:M118" si="12">IF(ISNUMBER($K113),IF(ISNUMBER($G113),ROUND($K113*$G113,2),ROUND($K113*$F113,2)),IF(ISNUMBER($G113),ROUND($I113*$G113,2),ROUND($I113*$F113,2)))</f>
        <v>0</v>
      </c>
      <c r="N113" s="22"/>
    </row>
    <row r="114" spans="1:14" ht="18.75" customHeight="1" x14ac:dyDescent="0.15">
      <c r="A114" s="23" t="s">
        <v>228</v>
      </c>
      <c r="B114" s="24"/>
      <c r="C114" s="34" t="s">
        <v>229</v>
      </c>
      <c r="D114" s="16" t="s">
        <v>15</v>
      </c>
      <c r="E114" s="17"/>
      <c r="F114" s="18">
        <v>1</v>
      </c>
      <c r="G114" s="17"/>
      <c r="H114" s="19">
        <v>6</v>
      </c>
      <c r="I114" s="20"/>
      <c r="J114" s="17"/>
      <c r="K114" s="20"/>
      <c r="L114" s="20"/>
      <c r="M114" s="21">
        <f t="shared" si="12"/>
        <v>0</v>
      </c>
      <c r="N114" s="22"/>
    </row>
    <row r="115" spans="1:14" ht="29.25" customHeight="1" x14ac:dyDescent="0.15">
      <c r="A115" s="23" t="s">
        <v>230</v>
      </c>
      <c r="B115" s="24"/>
      <c r="C115" s="34" t="s">
        <v>219</v>
      </c>
      <c r="D115" s="16" t="s">
        <v>15</v>
      </c>
      <c r="E115" s="17"/>
      <c r="F115" s="18">
        <v>1</v>
      </c>
      <c r="G115" s="17"/>
      <c r="H115" s="19">
        <v>6</v>
      </c>
      <c r="I115" s="20"/>
      <c r="J115" s="17"/>
      <c r="K115" s="20"/>
      <c r="L115" s="20"/>
      <c r="M115" s="21">
        <f t="shared" si="12"/>
        <v>0</v>
      </c>
      <c r="N115" s="22"/>
    </row>
    <row r="116" spans="1:14" ht="67.5" customHeight="1" x14ac:dyDescent="0.15">
      <c r="A116" s="23" t="s">
        <v>231</v>
      </c>
      <c r="B116" s="24"/>
      <c r="C116" s="34" t="s">
        <v>232</v>
      </c>
      <c r="D116" s="16" t="s">
        <v>15</v>
      </c>
      <c r="E116" s="17"/>
      <c r="F116" s="18">
        <v>1</v>
      </c>
      <c r="G116" s="17"/>
      <c r="H116" s="19">
        <v>6</v>
      </c>
      <c r="I116" s="20"/>
      <c r="J116" s="17"/>
      <c r="K116" s="20"/>
      <c r="L116" s="20"/>
      <c r="M116" s="21">
        <f t="shared" si="12"/>
        <v>0</v>
      </c>
      <c r="N116" s="22"/>
    </row>
    <row r="117" spans="1:14" ht="29.25" customHeight="1" x14ac:dyDescent="0.15">
      <c r="A117" s="23" t="s">
        <v>233</v>
      </c>
      <c r="B117" s="24"/>
      <c r="C117" s="34" t="s">
        <v>223</v>
      </c>
      <c r="D117" s="16" t="s">
        <v>15</v>
      </c>
      <c r="E117" s="17"/>
      <c r="F117" s="18">
        <v>1</v>
      </c>
      <c r="G117" s="17"/>
      <c r="H117" s="19">
        <v>6</v>
      </c>
      <c r="I117" s="20"/>
      <c r="J117" s="17"/>
      <c r="K117" s="20"/>
      <c r="L117" s="20"/>
      <c r="M117" s="21">
        <f t="shared" si="12"/>
        <v>0</v>
      </c>
      <c r="N117" s="22"/>
    </row>
    <row r="118" spans="1:14" ht="18.75" customHeight="1" x14ac:dyDescent="0.15">
      <c r="A118" s="23" t="s">
        <v>234</v>
      </c>
      <c r="B118" s="24"/>
      <c r="C118" s="34" t="s">
        <v>235</v>
      </c>
      <c r="D118" s="16" t="s">
        <v>139</v>
      </c>
      <c r="E118" s="33"/>
      <c r="F118" s="19">
        <v>10</v>
      </c>
      <c r="G118" s="33"/>
      <c r="H118" s="19">
        <v>6</v>
      </c>
      <c r="I118" s="20"/>
      <c r="J118" s="17"/>
      <c r="K118" s="20"/>
      <c r="L118" s="20"/>
      <c r="M118" s="21">
        <f t="shared" si="12"/>
        <v>0</v>
      </c>
      <c r="N118" s="22"/>
    </row>
    <row r="119" spans="1:14" ht="18.75" customHeight="1" x14ac:dyDescent="0.15">
      <c r="A119" s="23" t="s">
        <v>236</v>
      </c>
      <c r="B119" s="24"/>
      <c r="C119" s="30" t="s">
        <v>237</v>
      </c>
      <c r="D119" s="26"/>
      <c r="E119" s="27"/>
      <c r="F119" s="28"/>
      <c r="G119" s="27"/>
      <c r="H119" s="28"/>
      <c r="I119" s="27"/>
      <c r="J119" s="27"/>
      <c r="K119" s="27"/>
      <c r="L119" s="27"/>
      <c r="M119" s="29"/>
      <c r="N119" s="22"/>
    </row>
    <row r="120" spans="1:14" ht="67.5" customHeight="1" x14ac:dyDescent="0.15">
      <c r="A120" s="23" t="s">
        <v>238</v>
      </c>
      <c r="B120" s="24"/>
      <c r="C120" s="34" t="s">
        <v>239</v>
      </c>
      <c r="D120" s="16" t="s">
        <v>15</v>
      </c>
      <c r="E120" s="17"/>
      <c r="F120" s="18">
        <v>1</v>
      </c>
      <c r="G120" s="17"/>
      <c r="H120" s="19">
        <v>6</v>
      </c>
      <c r="I120" s="20"/>
      <c r="J120" s="17"/>
      <c r="K120" s="20"/>
      <c r="L120" s="20"/>
      <c r="M120" s="21">
        <f>IF(ISNUMBER($K120),IF(ISNUMBER($G120),ROUND($K120*$G120,2),ROUND($K120*$F120,2)),IF(ISNUMBER($G120),ROUND($I120*$G120,2),ROUND($I120*$F120,2)))</f>
        <v>0</v>
      </c>
      <c r="N120" s="22"/>
    </row>
    <row r="121" spans="1:14" ht="22.5" customHeight="1" x14ac:dyDescent="0.15">
      <c r="A121" s="23" t="s">
        <v>240</v>
      </c>
      <c r="B121" s="24"/>
      <c r="C121" s="30" t="s">
        <v>241</v>
      </c>
      <c r="D121" s="26"/>
      <c r="E121" s="27"/>
      <c r="F121" s="28"/>
      <c r="G121" s="27"/>
      <c r="H121" s="28"/>
      <c r="I121" s="27"/>
      <c r="J121" s="27"/>
      <c r="K121" s="27"/>
      <c r="L121" s="27"/>
      <c r="M121" s="29"/>
      <c r="N121" s="22"/>
    </row>
    <row r="122" spans="1:14" ht="18.75" customHeight="1" x14ac:dyDescent="0.15">
      <c r="A122" s="23" t="s">
        <v>242</v>
      </c>
      <c r="B122" s="24"/>
      <c r="C122" s="30" t="s">
        <v>243</v>
      </c>
      <c r="D122" s="16" t="s">
        <v>139</v>
      </c>
      <c r="E122" s="33"/>
      <c r="F122" s="19">
        <v>4</v>
      </c>
      <c r="G122" s="33"/>
      <c r="H122" s="19">
        <v>6</v>
      </c>
      <c r="I122" s="20"/>
      <c r="J122" s="17"/>
      <c r="K122" s="20"/>
      <c r="L122" s="20"/>
      <c r="M122" s="21">
        <f>IF(ISNUMBER($K122),IF(ISNUMBER($G122),ROUND($K122*$G122,2),ROUND($K122*$F122,2)),IF(ISNUMBER($G122),ROUND($I122*$G122,2),ROUND($I122*$F122,2)))</f>
        <v>0</v>
      </c>
      <c r="N122" s="22"/>
    </row>
    <row r="123" spans="1:14" ht="22.5" customHeight="1" x14ac:dyDescent="0.15">
      <c r="A123" s="23" t="s">
        <v>244</v>
      </c>
      <c r="B123" s="24"/>
      <c r="C123" s="30" t="s">
        <v>78</v>
      </c>
      <c r="D123" s="26"/>
      <c r="E123" s="27"/>
      <c r="F123" s="28"/>
      <c r="G123" s="27"/>
      <c r="H123" s="28"/>
      <c r="I123" s="27"/>
      <c r="J123" s="27"/>
      <c r="K123" s="27"/>
      <c r="L123" s="27"/>
      <c r="M123" s="29"/>
      <c r="N123" s="22"/>
    </row>
    <row r="124" spans="1:14" ht="18.75" customHeight="1" x14ac:dyDescent="0.15">
      <c r="A124" s="23" t="s">
        <v>245</v>
      </c>
      <c r="B124" s="24"/>
      <c r="C124" s="30" t="s">
        <v>246</v>
      </c>
      <c r="D124" s="16" t="s">
        <v>139</v>
      </c>
      <c r="E124" s="33"/>
      <c r="F124" s="19">
        <v>3</v>
      </c>
      <c r="G124" s="33"/>
      <c r="H124" s="19">
        <v>6</v>
      </c>
      <c r="I124" s="20"/>
      <c r="J124" s="17"/>
      <c r="K124" s="20"/>
      <c r="L124" s="20"/>
      <c r="M124" s="21">
        <f t="shared" ref="M124:M138" si="13">IF(ISNUMBER($K124),IF(ISNUMBER($G124),ROUND($K124*$G124,2),ROUND($K124*$F124,2)),IF(ISNUMBER($G124),ROUND($I124*$G124,2),ROUND($I124*$F124,2)))</f>
        <v>0</v>
      </c>
      <c r="N124" s="22"/>
    </row>
    <row r="125" spans="1:14" ht="18.75" customHeight="1" x14ac:dyDescent="0.15">
      <c r="A125" s="23" t="s">
        <v>247</v>
      </c>
      <c r="B125" s="24"/>
      <c r="C125" s="30" t="s">
        <v>248</v>
      </c>
      <c r="D125" s="16" t="s">
        <v>139</v>
      </c>
      <c r="E125" s="33"/>
      <c r="F125" s="19">
        <v>37</v>
      </c>
      <c r="G125" s="33"/>
      <c r="H125" s="19">
        <v>6</v>
      </c>
      <c r="I125" s="20"/>
      <c r="J125" s="17"/>
      <c r="K125" s="20"/>
      <c r="L125" s="20"/>
      <c r="M125" s="21">
        <f t="shared" si="13"/>
        <v>0</v>
      </c>
      <c r="N125" s="22"/>
    </row>
    <row r="126" spans="1:14" ht="18.75" customHeight="1" x14ac:dyDescent="0.15">
      <c r="A126" s="23" t="s">
        <v>249</v>
      </c>
      <c r="B126" s="24"/>
      <c r="C126" s="30" t="s">
        <v>250</v>
      </c>
      <c r="D126" s="16" t="s">
        <v>139</v>
      </c>
      <c r="E126" s="33"/>
      <c r="F126" s="19">
        <v>18</v>
      </c>
      <c r="G126" s="33"/>
      <c r="H126" s="19">
        <v>6</v>
      </c>
      <c r="I126" s="20"/>
      <c r="J126" s="17"/>
      <c r="K126" s="20"/>
      <c r="L126" s="20"/>
      <c r="M126" s="21">
        <f t="shared" si="13"/>
        <v>0</v>
      </c>
      <c r="N126" s="22"/>
    </row>
    <row r="127" spans="1:14" ht="18.75" customHeight="1" x14ac:dyDescent="0.15">
      <c r="A127" s="23" t="s">
        <v>251</v>
      </c>
      <c r="B127" s="24"/>
      <c r="C127" s="30" t="s">
        <v>252</v>
      </c>
      <c r="D127" s="16" t="s">
        <v>139</v>
      </c>
      <c r="E127" s="33"/>
      <c r="F127" s="19">
        <v>9</v>
      </c>
      <c r="G127" s="33"/>
      <c r="H127" s="19">
        <v>6</v>
      </c>
      <c r="I127" s="20"/>
      <c r="J127" s="17"/>
      <c r="K127" s="20"/>
      <c r="L127" s="20"/>
      <c r="M127" s="21">
        <f t="shared" si="13"/>
        <v>0</v>
      </c>
      <c r="N127" s="22"/>
    </row>
    <row r="128" spans="1:14" ht="18.75" customHeight="1" x14ac:dyDescent="0.15">
      <c r="A128" s="23" t="s">
        <v>253</v>
      </c>
      <c r="B128" s="24"/>
      <c r="C128" s="30" t="s">
        <v>254</v>
      </c>
      <c r="D128" s="16" t="s">
        <v>139</v>
      </c>
      <c r="E128" s="33"/>
      <c r="F128" s="19">
        <v>6</v>
      </c>
      <c r="G128" s="33"/>
      <c r="H128" s="19">
        <v>6</v>
      </c>
      <c r="I128" s="20"/>
      <c r="J128" s="17"/>
      <c r="K128" s="20"/>
      <c r="L128" s="20"/>
      <c r="M128" s="21">
        <f t="shared" si="13"/>
        <v>0</v>
      </c>
      <c r="N128" s="22"/>
    </row>
    <row r="129" spans="1:14" ht="18.75" customHeight="1" x14ac:dyDescent="0.15">
      <c r="A129" s="23" t="s">
        <v>255</v>
      </c>
      <c r="B129" s="24"/>
      <c r="C129" s="30" t="s">
        <v>256</v>
      </c>
      <c r="D129" s="16" t="s">
        <v>139</v>
      </c>
      <c r="E129" s="33"/>
      <c r="F129" s="19">
        <v>10</v>
      </c>
      <c r="G129" s="33"/>
      <c r="H129" s="19">
        <v>6</v>
      </c>
      <c r="I129" s="20"/>
      <c r="J129" s="17"/>
      <c r="K129" s="20"/>
      <c r="L129" s="20"/>
      <c r="M129" s="21">
        <f t="shared" si="13"/>
        <v>0</v>
      </c>
      <c r="N129" s="22"/>
    </row>
    <row r="130" spans="1:14" ht="18.75" customHeight="1" x14ac:dyDescent="0.15">
      <c r="A130" s="23" t="s">
        <v>257</v>
      </c>
      <c r="B130" s="24"/>
      <c r="C130" s="30" t="s">
        <v>258</v>
      </c>
      <c r="D130" s="16" t="s">
        <v>139</v>
      </c>
      <c r="E130" s="33"/>
      <c r="F130" s="19">
        <v>4</v>
      </c>
      <c r="G130" s="33"/>
      <c r="H130" s="19">
        <v>6</v>
      </c>
      <c r="I130" s="20"/>
      <c r="J130" s="17"/>
      <c r="K130" s="20"/>
      <c r="L130" s="20"/>
      <c r="M130" s="21">
        <f t="shared" si="13"/>
        <v>0</v>
      </c>
      <c r="N130" s="22"/>
    </row>
    <row r="131" spans="1:14" ht="18.75" customHeight="1" x14ac:dyDescent="0.15">
      <c r="A131" s="23" t="s">
        <v>259</v>
      </c>
      <c r="B131" s="24"/>
      <c r="C131" s="30" t="s">
        <v>260</v>
      </c>
      <c r="D131" s="16" t="s">
        <v>139</v>
      </c>
      <c r="E131" s="33"/>
      <c r="F131" s="19">
        <v>7</v>
      </c>
      <c r="G131" s="33"/>
      <c r="H131" s="19">
        <v>6</v>
      </c>
      <c r="I131" s="20"/>
      <c r="J131" s="17"/>
      <c r="K131" s="20"/>
      <c r="L131" s="20"/>
      <c r="M131" s="21">
        <f t="shared" si="13"/>
        <v>0</v>
      </c>
      <c r="N131" s="22"/>
    </row>
    <row r="132" spans="1:14" ht="18.75" customHeight="1" x14ac:dyDescent="0.15">
      <c r="A132" s="23" t="s">
        <v>261</v>
      </c>
      <c r="B132" s="24"/>
      <c r="C132" s="30" t="s">
        <v>262</v>
      </c>
      <c r="D132" s="16" t="s">
        <v>139</v>
      </c>
      <c r="E132" s="33"/>
      <c r="F132" s="19">
        <v>9</v>
      </c>
      <c r="G132" s="33"/>
      <c r="H132" s="19">
        <v>6</v>
      </c>
      <c r="I132" s="20"/>
      <c r="J132" s="17"/>
      <c r="K132" s="20"/>
      <c r="L132" s="20"/>
      <c r="M132" s="21">
        <f t="shared" si="13"/>
        <v>0</v>
      </c>
      <c r="N132" s="22"/>
    </row>
    <row r="133" spans="1:14" ht="18.75" customHeight="1" x14ac:dyDescent="0.15">
      <c r="A133" s="23" t="s">
        <v>263</v>
      </c>
      <c r="B133" s="24"/>
      <c r="C133" s="30" t="s">
        <v>264</v>
      </c>
      <c r="D133" s="16" t="s">
        <v>139</v>
      </c>
      <c r="E133" s="33"/>
      <c r="F133" s="19">
        <v>11</v>
      </c>
      <c r="G133" s="33"/>
      <c r="H133" s="19">
        <v>6</v>
      </c>
      <c r="I133" s="20"/>
      <c r="J133" s="17"/>
      <c r="K133" s="20"/>
      <c r="L133" s="20"/>
      <c r="M133" s="21">
        <f t="shared" si="13"/>
        <v>0</v>
      </c>
      <c r="N133" s="22"/>
    </row>
    <row r="134" spans="1:14" ht="18.75" customHeight="1" x14ac:dyDescent="0.15">
      <c r="A134" s="23" t="s">
        <v>265</v>
      </c>
      <c r="B134" s="24"/>
      <c r="C134" s="30" t="s">
        <v>266</v>
      </c>
      <c r="D134" s="16" t="s">
        <v>139</v>
      </c>
      <c r="E134" s="33"/>
      <c r="F134" s="19">
        <v>6</v>
      </c>
      <c r="G134" s="33"/>
      <c r="H134" s="19">
        <v>6</v>
      </c>
      <c r="I134" s="20"/>
      <c r="J134" s="17"/>
      <c r="K134" s="20"/>
      <c r="L134" s="20"/>
      <c r="M134" s="21">
        <f t="shared" si="13"/>
        <v>0</v>
      </c>
      <c r="N134" s="22"/>
    </row>
    <row r="135" spans="1:14" ht="18.75" customHeight="1" x14ac:dyDescent="0.15">
      <c r="A135" s="23" t="s">
        <v>267</v>
      </c>
      <c r="B135" s="24"/>
      <c r="C135" s="30" t="s">
        <v>268</v>
      </c>
      <c r="D135" s="16" t="s">
        <v>139</v>
      </c>
      <c r="E135" s="33"/>
      <c r="F135" s="19">
        <v>4</v>
      </c>
      <c r="G135" s="33"/>
      <c r="H135" s="19">
        <v>6</v>
      </c>
      <c r="I135" s="20"/>
      <c r="J135" s="17"/>
      <c r="K135" s="20"/>
      <c r="L135" s="20"/>
      <c r="M135" s="21">
        <f t="shared" si="13"/>
        <v>0</v>
      </c>
      <c r="N135" s="22"/>
    </row>
    <row r="136" spans="1:14" ht="18.75" customHeight="1" x14ac:dyDescent="0.15">
      <c r="A136" s="23" t="s">
        <v>269</v>
      </c>
      <c r="B136" s="24"/>
      <c r="C136" s="30" t="s">
        <v>270</v>
      </c>
      <c r="D136" s="16" t="s">
        <v>139</v>
      </c>
      <c r="E136" s="33"/>
      <c r="F136" s="19">
        <v>36</v>
      </c>
      <c r="G136" s="33"/>
      <c r="H136" s="19">
        <v>6</v>
      </c>
      <c r="I136" s="20"/>
      <c r="J136" s="17"/>
      <c r="K136" s="20"/>
      <c r="L136" s="20"/>
      <c r="M136" s="21">
        <f t="shared" si="13"/>
        <v>0</v>
      </c>
      <c r="N136" s="22"/>
    </row>
    <row r="137" spans="1:14" ht="18.75" customHeight="1" x14ac:dyDescent="0.15">
      <c r="A137" s="23" t="s">
        <v>271</v>
      </c>
      <c r="B137" s="24"/>
      <c r="C137" s="30" t="s">
        <v>272</v>
      </c>
      <c r="D137" s="16" t="s">
        <v>139</v>
      </c>
      <c r="E137" s="33"/>
      <c r="F137" s="19">
        <v>1</v>
      </c>
      <c r="G137" s="33"/>
      <c r="H137" s="19">
        <v>6</v>
      </c>
      <c r="I137" s="20"/>
      <c r="J137" s="17"/>
      <c r="K137" s="20"/>
      <c r="L137" s="20"/>
      <c r="M137" s="21">
        <f t="shared" si="13"/>
        <v>0</v>
      </c>
      <c r="N137" s="22"/>
    </row>
    <row r="138" spans="1:14" ht="18.75" customHeight="1" x14ac:dyDescent="0.15">
      <c r="A138" s="23" t="s">
        <v>273</v>
      </c>
      <c r="B138" s="24"/>
      <c r="C138" s="30" t="s">
        <v>274</v>
      </c>
      <c r="D138" s="16" t="s">
        <v>139</v>
      </c>
      <c r="E138" s="33"/>
      <c r="F138" s="19">
        <v>1</v>
      </c>
      <c r="G138" s="33"/>
      <c r="H138" s="19">
        <v>6</v>
      </c>
      <c r="I138" s="20"/>
      <c r="J138" s="17"/>
      <c r="K138" s="20"/>
      <c r="L138" s="20"/>
      <c r="M138" s="21">
        <f t="shared" si="13"/>
        <v>0</v>
      </c>
      <c r="N138" s="22"/>
    </row>
    <row r="139" spans="1:14" ht="22.5" customHeight="1" x14ac:dyDescent="0.15">
      <c r="A139" s="23" t="s">
        <v>275</v>
      </c>
      <c r="B139" s="24"/>
      <c r="C139" s="30" t="s">
        <v>80</v>
      </c>
      <c r="D139" s="26"/>
      <c r="E139" s="27"/>
      <c r="F139" s="28"/>
      <c r="G139" s="27"/>
      <c r="H139" s="28"/>
      <c r="I139" s="27"/>
      <c r="J139" s="27"/>
      <c r="K139" s="27"/>
      <c r="L139" s="27"/>
      <c r="M139" s="29"/>
      <c r="N139" s="22"/>
    </row>
    <row r="140" spans="1:14" ht="29.25" customHeight="1" x14ac:dyDescent="0.15">
      <c r="A140" s="23" t="s">
        <v>276</v>
      </c>
      <c r="B140" s="24"/>
      <c r="C140" s="30" t="s">
        <v>277</v>
      </c>
      <c r="D140" s="16" t="s">
        <v>139</v>
      </c>
      <c r="E140" s="33"/>
      <c r="F140" s="19">
        <v>1</v>
      </c>
      <c r="G140" s="33"/>
      <c r="H140" s="19">
        <v>6</v>
      </c>
      <c r="I140" s="20"/>
      <c r="J140" s="17"/>
      <c r="K140" s="20"/>
      <c r="L140" s="20"/>
      <c r="M140" s="21">
        <f t="shared" ref="M140:M144" si="14">IF(ISNUMBER($K140),IF(ISNUMBER($G140),ROUND($K140*$G140,2),ROUND($K140*$F140,2)),IF(ISNUMBER($G140),ROUND($I140*$G140,2),ROUND($I140*$F140,2)))</f>
        <v>0</v>
      </c>
      <c r="N140" s="22"/>
    </row>
    <row r="141" spans="1:14" ht="18.75" customHeight="1" x14ac:dyDescent="0.15">
      <c r="A141" s="23" t="s">
        <v>278</v>
      </c>
      <c r="B141" s="24"/>
      <c r="C141" s="30" t="s">
        <v>279</v>
      </c>
      <c r="D141" s="16" t="s">
        <v>139</v>
      </c>
      <c r="E141" s="33"/>
      <c r="F141" s="19">
        <v>22</v>
      </c>
      <c r="G141" s="33"/>
      <c r="H141" s="19">
        <v>6</v>
      </c>
      <c r="I141" s="20"/>
      <c r="J141" s="17"/>
      <c r="K141" s="20"/>
      <c r="L141" s="20"/>
      <c r="M141" s="21">
        <f t="shared" si="14"/>
        <v>0</v>
      </c>
      <c r="N141" s="22"/>
    </row>
    <row r="142" spans="1:14" ht="18.75" customHeight="1" x14ac:dyDescent="0.15">
      <c r="A142" s="23" t="s">
        <v>280</v>
      </c>
      <c r="B142" s="24"/>
      <c r="C142" s="30" t="s">
        <v>281</v>
      </c>
      <c r="D142" s="16" t="s">
        <v>139</v>
      </c>
      <c r="E142" s="33"/>
      <c r="F142" s="19">
        <v>5</v>
      </c>
      <c r="G142" s="33"/>
      <c r="H142" s="19">
        <v>6</v>
      </c>
      <c r="I142" s="20"/>
      <c r="J142" s="17"/>
      <c r="K142" s="20"/>
      <c r="L142" s="20"/>
      <c r="M142" s="21">
        <f t="shared" si="14"/>
        <v>0</v>
      </c>
      <c r="N142" s="22"/>
    </row>
    <row r="143" spans="1:14" ht="18.75" customHeight="1" x14ac:dyDescent="0.15">
      <c r="A143" s="23" t="s">
        <v>282</v>
      </c>
      <c r="B143" s="24"/>
      <c r="C143" s="30" t="s">
        <v>283</v>
      </c>
      <c r="D143" s="16" t="s">
        <v>139</v>
      </c>
      <c r="E143" s="33"/>
      <c r="F143" s="19">
        <v>1</v>
      </c>
      <c r="G143" s="33"/>
      <c r="H143" s="19">
        <v>6</v>
      </c>
      <c r="I143" s="20"/>
      <c r="J143" s="17"/>
      <c r="K143" s="20"/>
      <c r="L143" s="20"/>
      <c r="M143" s="21">
        <f t="shared" si="14"/>
        <v>0</v>
      </c>
      <c r="N143" s="22"/>
    </row>
    <row r="144" spans="1:14" ht="18.75" customHeight="1" x14ac:dyDescent="0.15">
      <c r="A144" s="23" t="s">
        <v>284</v>
      </c>
      <c r="B144" s="24"/>
      <c r="C144" s="30" t="s">
        <v>285</v>
      </c>
      <c r="D144" s="16" t="s">
        <v>15</v>
      </c>
      <c r="E144" s="17"/>
      <c r="F144" s="18">
        <v>1</v>
      </c>
      <c r="G144" s="17"/>
      <c r="H144" s="19">
        <v>6</v>
      </c>
      <c r="I144" s="20"/>
      <c r="J144" s="17"/>
      <c r="K144" s="20"/>
      <c r="L144" s="20"/>
      <c r="M144" s="21">
        <f t="shared" si="14"/>
        <v>0</v>
      </c>
      <c r="N144" s="22"/>
    </row>
    <row r="145" spans="1:14" ht="22.5" customHeight="1" x14ac:dyDescent="0.15">
      <c r="A145" s="23" t="s">
        <v>286</v>
      </c>
      <c r="B145" s="24"/>
      <c r="C145" s="30" t="s">
        <v>287</v>
      </c>
      <c r="D145" s="26"/>
      <c r="E145" s="27"/>
      <c r="F145" s="28"/>
      <c r="G145" s="27"/>
      <c r="H145" s="28"/>
      <c r="I145" s="27"/>
      <c r="J145" s="27"/>
      <c r="K145" s="27"/>
      <c r="L145" s="27"/>
      <c r="M145" s="29"/>
      <c r="N145" s="22"/>
    </row>
    <row r="146" spans="1:14" ht="18.75" customHeight="1" x14ac:dyDescent="0.15">
      <c r="A146" s="23" t="s">
        <v>288</v>
      </c>
      <c r="B146" s="24"/>
      <c r="C146" s="30" t="s">
        <v>289</v>
      </c>
      <c r="D146" s="26"/>
      <c r="E146" s="27"/>
      <c r="F146" s="28"/>
      <c r="G146" s="27"/>
      <c r="H146" s="28"/>
      <c r="I146" s="27"/>
      <c r="J146" s="27"/>
      <c r="K146" s="27"/>
      <c r="L146" s="27"/>
      <c r="M146" s="29"/>
      <c r="N146" s="22"/>
    </row>
    <row r="147" spans="1:14" ht="29.25" customHeight="1" x14ac:dyDescent="0.15">
      <c r="A147" s="23" t="s">
        <v>290</v>
      </c>
      <c r="B147" s="24"/>
      <c r="C147" s="34" t="s">
        <v>291</v>
      </c>
      <c r="D147" s="16" t="s">
        <v>139</v>
      </c>
      <c r="E147" s="33"/>
      <c r="F147" s="19">
        <v>1</v>
      </c>
      <c r="G147" s="33"/>
      <c r="H147" s="19">
        <v>6</v>
      </c>
      <c r="I147" s="20"/>
      <c r="J147" s="17"/>
      <c r="K147" s="20"/>
      <c r="L147" s="20"/>
      <c r="M147" s="21">
        <f t="shared" ref="M147:M153" si="15">IF(ISNUMBER($K147),IF(ISNUMBER($G147),ROUND($K147*$G147,2),ROUND($K147*$F147,2)),IF(ISNUMBER($G147),ROUND($I147*$G147,2),ROUND($I147*$F147,2)))</f>
        <v>0</v>
      </c>
      <c r="N147" s="22"/>
    </row>
    <row r="148" spans="1:14" ht="29.25" customHeight="1" x14ac:dyDescent="0.15">
      <c r="A148" s="23" t="s">
        <v>292</v>
      </c>
      <c r="B148" s="24"/>
      <c r="C148" s="34" t="s">
        <v>293</v>
      </c>
      <c r="D148" s="16" t="s">
        <v>139</v>
      </c>
      <c r="E148" s="33"/>
      <c r="F148" s="19">
        <v>1</v>
      </c>
      <c r="G148" s="33"/>
      <c r="H148" s="19">
        <v>6</v>
      </c>
      <c r="I148" s="20"/>
      <c r="J148" s="17"/>
      <c r="K148" s="20"/>
      <c r="L148" s="20"/>
      <c r="M148" s="21">
        <f t="shared" si="15"/>
        <v>0</v>
      </c>
      <c r="N148" s="22"/>
    </row>
    <row r="149" spans="1:14" ht="29.25" customHeight="1" x14ac:dyDescent="0.15">
      <c r="A149" s="23" t="s">
        <v>294</v>
      </c>
      <c r="B149" s="24"/>
      <c r="C149" s="34" t="s">
        <v>295</v>
      </c>
      <c r="D149" s="16" t="s">
        <v>139</v>
      </c>
      <c r="E149" s="33"/>
      <c r="F149" s="19">
        <v>1</v>
      </c>
      <c r="G149" s="33"/>
      <c r="H149" s="19">
        <v>6</v>
      </c>
      <c r="I149" s="20"/>
      <c r="J149" s="17"/>
      <c r="K149" s="20"/>
      <c r="L149" s="20"/>
      <c r="M149" s="21">
        <f t="shared" si="15"/>
        <v>0</v>
      </c>
      <c r="N149" s="22"/>
    </row>
    <row r="150" spans="1:14" ht="29.25" customHeight="1" x14ac:dyDescent="0.15">
      <c r="A150" s="23" t="s">
        <v>296</v>
      </c>
      <c r="B150" s="24"/>
      <c r="C150" s="34" t="s">
        <v>297</v>
      </c>
      <c r="D150" s="16" t="s">
        <v>139</v>
      </c>
      <c r="E150" s="33"/>
      <c r="F150" s="19">
        <v>1</v>
      </c>
      <c r="G150" s="33"/>
      <c r="H150" s="19">
        <v>6</v>
      </c>
      <c r="I150" s="20"/>
      <c r="J150" s="17"/>
      <c r="K150" s="20"/>
      <c r="L150" s="20"/>
      <c r="M150" s="21">
        <f t="shared" si="15"/>
        <v>0</v>
      </c>
      <c r="N150" s="22"/>
    </row>
    <row r="151" spans="1:14" ht="18.75" customHeight="1" x14ac:dyDescent="0.15">
      <c r="A151" s="23" t="s">
        <v>298</v>
      </c>
      <c r="B151" s="24"/>
      <c r="C151" s="34" t="s">
        <v>299</v>
      </c>
      <c r="D151" s="16" t="s">
        <v>139</v>
      </c>
      <c r="E151" s="33"/>
      <c r="F151" s="19">
        <v>1</v>
      </c>
      <c r="G151" s="33"/>
      <c r="H151" s="19">
        <v>6</v>
      </c>
      <c r="I151" s="20"/>
      <c r="J151" s="17"/>
      <c r="K151" s="20"/>
      <c r="L151" s="20"/>
      <c r="M151" s="21">
        <f t="shared" si="15"/>
        <v>0</v>
      </c>
      <c r="N151" s="22"/>
    </row>
    <row r="152" spans="1:14" ht="18.75" customHeight="1" x14ac:dyDescent="0.15">
      <c r="A152" s="23" t="s">
        <v>300</v>
      </c>
      <c r="B152" s="24"/>
      <c r="C152" s="34" t="s">
        <v>301</v>
      </c>
      <c r="D152" s="16" t="s">
        <v>139</v>
      </c>
      <c r="E152" s="33"/>
      <c r="F152" s="19">
        <v>1</v>
      </c>
      <c r="G152" s="33"/>
      <c r="H152" s="19">
        <v>6</v>
      </c>
      <c r="I152" s="20"/>
      <c r="J152" s="17"/>
      <c r="K152" s="20"/>
      <c r="L152" s="20"/>
      <c r="M152" s="21">
        <f t="shared" si="15"/>
        <v>0</v>
      </c>
      <c r="N152" s="22"/>
    </row>
    <row r="153" spans="1:14" ht="29.25" customHeight="1" x14ac:dyDescent="0.15">
      <c r="A153" s="23" t="s">
        <v>302</v>
      </c>
      <c r="B153" s="24"/>
      <c r="C153" s="34" t="s">
        <v>303</v>
      </c>
      <c r="D153" s="16" t="s">
        <v>139</v>
      </c>
      <c r="E153" s="33"/>
      <c r="F153" s="19">
        <v>2</v>
      </c>
      <c r="G153" s="33"/>
      <c r="H153" s="19">
        <v>6</v>
      </c>
      <c r="I153" s="20"/>
      <c r="J153" s="17"/>
      <c r="K153" s="20"/>
      <c r="L153" s="20"/>
      <c r="M153" s="21">
        <f t="shared" si="15"/>
        <v>0</v>
      </c>
      <c r="N153" s="22"/>
    </row>
    <row r="154" spans="1:14" ht="18.75" customHeight="1" x14ac:dyDescent="0.15">
      <c r="A154" s="23" t="s">
        <v>304</v>
      </c>
      <c r="B154" s="24"/>
      <c r="C154" s="30" t="s">
        <v>305</v>
      </c>
      <c r="D154" s="26"/>
      <c r="E154" s="27"/>
      <c r="F154" s="28"/>
      <c r="G154" s="27"/>
      <c r="H154" s="28"/>
      <c r="I154" s="27"/>
      <c r="J154" s="27"/>
      <c r="K154" s="27"/>
      <c r="L154" s="27"/>
      <c r="M154" s="29"/>
      <c r="N154" s="22"/>
    </row>
    <row r="155" spans="1:14" ht="29.25" customHeight="1" x14ac:dyDescent="0.15">
      <c r="A155" s="23" t="s">
        <v>306</v>
      </c>
      <c r="B155" s="24"/>
      <c r="C155" s="34" t="s">
        <v>307</v>
      </c>
      <c r="D155" s="16" t="s">
        <v>139</v>
      </c>
      <c r="E155" s="33"/>
      <c r="F155" s="19">
        <v>1</v>
      </c>
      <c r="G155" s="33"/>
      <c r="H155" s="19">
        <v>6</v>
      </c>
      <c r="I155" s="20"/>
      <c r="J155" s="17"/>
      <c r="K155" s="20"/>
      <c r="L155" s="20"/>
      <c r="M155" s="21">
        <f t="shared" ref="M155:M170" si="16">IF(ISNUMBER($K155),IF(ISNUMBER($G155),ROUND($K155*$G155,2),ROUND($K155*$F155,2)),IF(ISNUMBER($G155),ROUND($I155*$G155,2),ROUND($I155*$F155,2)))</f>
        <v>0</v>
      </c>
      <c r="N155" s="22"/>
    </row>
    <row r="156" spans="1:14" ht="29.25" customHeight="1" x14ac:dyDescent="0.15">
      <c r="A156" s="23" t="s">
        <v>308</v>
      </c>
      <c r="B156" s="24"/>
      <c r="C156" s="34" t="s">
        <v>309</v>
      </c>
      <c r="D156" s="16" t="s">
        <v>139</v>
      </c>
      <c r="E156" s="33"/>
      <c r="F156" s="19">
        <v>1</v>
      </c>
      <c r="G156" s="33"/>
      <c r="H156" s="19">
        <v>6</v>
      </c>
      <c r="I156" s="20"/>
      <c r="J156" s="17"/>
      <c r="K156" s="20"/>
      <c r="L156" s="20"/>
      <c r="M156" s="21">
        <f t="shared" si="16"/>
        <v>0</v>
      </c>
      <c r="N156" s="22"/>
    </row>
    <row r="157" spans="1:14" ht="29.25" customHeight="1" x14ac:dyDescent="0.15">
      <c r="A157" s="23" t="s">
        <v>310</v>
      </c>
      <c r="B157" s="24"/>
      <c r="C157" s="34" t="s">
        <v>311</v>
      </c>
      <c r="D157" s="16" t="s">
        <v>139</v>
      </c>
      <c r="E157" s="33"/>
      <c r="F157" s="19">
        <v>1</v>
      </c>
      <c r="G157" s="33"/>
      <c r="H157" s="19">
        <v>6</v>
      </c>
      <c r="I157" s="20"/>
      <c r="J157" s="17"/>
      <c r="K157" s="20"/>
      <c r="L157" s="20"/>
      <c r="M157" s="21">
        <f t="shared" si="16"/>
        <v>0</v>
      </c>
      <c r="N157" s="22"/>
    </row>
    <row r="158" spans="1:14" ht="29.25" customHeight="1" x14ac:dyDescent="0.15">
      <c r="A158" s="23" t="s">
        <v>312</v>
      </c>
      <c r="B158" s="24"/>
      <c r="C158" s="34" t="s">
        <v>313</v>
      </c>
      <c r="D158" s="16" t="s">
        <v>139</v>
      </c>
      <c r="E158" s="33"/>
      <c r="F158" s="19">
        <v>2</v>
      </c>
      <c r="G158" s="33"/>
      <c r="H158" s="19">
        <v>6</v>
      </c>
      <c r="I158" s="20"/>
      <c r="J158" s="17"/>
      <c r="K158" s="20"/>
      <c r="L158" s="20"/>
      <c r="M158" s="21">
        <f t="shared" si="16"/>
        <v>0</v>
      </c>
      <c r="N158" s="22"/>
    </row>
    <row r="159" spans="1:14" ht="29.25" customHeight="1" x14ac:dyDescent="0.15">
      <c r="A159" s="23" t="s">
        <v>314</v>
      </c>
      <c r="B159" s="24"/>
      <c r="C159" s="34" t="s">
        <v>315</v>
      </c>
      <c r="D159" s="16" t="s">
        <v>139</v>
      </c>
      <c r="E159" s="33"/>
      <c r="F159" s="19">
        <v>1</v>
      </c>
      <c r="G159" s="33"/>
      <c r="H159" s="19">
        <v>6</v>
      </c>
      <c r="I159" s="20"/>
      <c r="J159" s="17"/>
      <c r="K159" s="20"/>
      <c r="L159" s="20"/>
      <c r="M159" s="21">
        <f t="shared" si="16"/>
        <v>0</v>
      </c>
      <c r="N159" s="22"/>
    </row>
    <row r="160" spans="1:14" ht="29.25" customHeight="1" x14ac:dyDescent="0.15">
      <c r="A160" s="23" t="s">
        <v>316</v>
      </c>
      <c r="B160" s="24"/>
      <c r="C160" s="34" t="s">
        <v>317</v>
      </c>
      <c r="D160" s="16" t="s">
        <v>139</v>
      </c>
      <c r="E160" s="33"/>
      <c r="F160" s="19">
        <v>8</v>
      </c>
      <c r="G160" s="33"/>
      <c r="H160" s="19">
        <v>6</v>
      </c>
      <c r="I160" s="20"/>
      <c r="J160" s="17"/>
      <c r="K160" s="20"/>
      <c r="L160" s="20"/>
      <c r="M160" s="21">
        <f t="shared" si="16"/>
        <v>0</v>
      </c>
      <c r="N160" s="22"/>
    </row>
    <row r="161" spans="1:14" ht="29.25" customHeight="1" x14ac:dyDescent="0.15">
      <c r="A161" s="23" t="s">
        <v>318</v>
      </c>
      <c r="B161" s="24"/>
      <c r="C161" s="34" t="s">
        <v>319</v>
      </c>
      <c r="D161" s="16" t="s">
        <v>139</v>
      </c>
      <c r="E161" s="33"/>
      <c r="F161" s="19">
        <v>1</v>
      </c>
      <c r="G161" s="33"/>
      <c r="H161" s="19">
        <v>6</v>
      </c>
      <c r="I161" s="20"/>
      <c r="J161" s="17"/>
      <c r="K161" s="20"/>
      <c r="L161" s="20"/>
      <c r="M161" s="21">
        <f t="shared" si="16"/>
        <v>0</v>
      </c>
      <c r="N161" s="22"/>
    </row>
    <row r="162" spans="1:14" ht="29.25" customHeight="1" x14ac:dyDescent="0.15">
      <c r="A162" s="23" t="s">
        <v>320</v>
      </c>
      <c r="B162" s="24"/>
      <c r="C162" s="34" t="s">
        <v>321</v>
      </c>
      <c r="D162" s="16" t="s">
        <v>139</v>
      </c>
      <c r="E162" s="33"/>
      <c r="F162" s="19">
        <v>1</v>
      </c>
      <c r="G162" s="33"/>
      <c r="H162" s="19">
        <v>6</v>
      </c>
      <c r="I162" s="20"/>
      <c r="J162" s="17"/>
      <c r="K162" s="20"/>
      <c r="L162" s="20"/>
      <c r="M162" s="21">
        <f t="shared" si="16"/>
        <v>0</v>
      </c>
      <c r="N162" s="22"/>
    </row>
    <row r="163" spans="1:14" ht="29.25" customHeight="1" x14ac:dyDescent="0.15">
      <c r="A163" s="23" t="s">
        <v>322</v>
      </c>
      <c r="B163" s="24"/>
      <c r="C163" s="34" t="s">
        <v>323</v>
      </c>
      <c r="D163" s="16" t="s">
        <v>139</v>
      </c>
      <c r="E163" s="33"/>
      <c r="F163" s="19">
        <v>1</v>
      </c>
      <c r="G163" s="33"/>
      <c r="H163" s="19">
        <v>6</v>
      </c>
      <c r="I163" s="20"/>
      <c r="J163" s="17"/>
      <c r="K163" s="20"/>
      <c r="L163" s="20"/>
      <c r="M163" s="21">
        <f t="shared" si="16"/>
        <v>0</v>
      </c>
      <c r="N163" s="22"/>
    </row>
    <row r="164" spans="1:14" ht="29.25" customHeight="1" x14ac:dyDescent="0.15">
      <c r="A164" s="23" t="s">
        <v>324</v>
      </c>
      <c r="B164" s="24"/>
      <c r="C164" s="34" t="s">
        <v>325</v>
      </c>
      <c r="D164" s="16" t="s">
        <v>139</v>
      </c>
      <c r="E164" s="33"/>
      <c r="F164" s="19">
        <v>2</v>
      </c>
      <c r="G164" s="33"/>
      <c r="H164" s="19">
        <v>6</v>
      </c>
      <c r="I164" s="20"/>
      <c r="J164" s="17"/>
      <c r="K164" s="20"/>
      <c r="L164" s="20"/>
      <c r="M164" s="21">
        <f t="shared" si="16"/>
        <v>0</v>
      </c>
      <c r="N164" s="22"/>
    </row>
    <row r="165" spans="1:14" ht="29.25" customHeight="1" x14ac:dyDescent="0.15">
      <c r="A165" s="23" t="s">
        <v>326</v>
      </c>
      <c r="B165" s="24"/>
      <c r="C165" s="34" t="s">
        <v>327</v>
      </c>
      <c r="D165" s="16" t="s">
        <v>139</v>
      </c>
      <c r="E165" s="33"/>
      <c r="F165" s="19">
        <v>4</v>
      </c>
      <c r="G165" s="33"/>
      <c r="H165" s="19">
        <v>6</v>
      </c>
      <c r="I165" s="20"/>
      <c r="J165" s="17"/>
      <c r="K165" s="20"/>
      <c r="L165" s="20"/>
      <c r="M165" s="21">
        <f t="shared" si="16"/>
        <v>0</v>
      </c>
      <c r="N165" s="22"/>
    </row>
    <row r="166" spans="1:14" ht="29.25" customHeight="1" x14ac:dyDescent="0.15">
      <c r="A166" s="23" t="s">
        <v>328</v>
      </c>
      <c r="B166" s="24"/>
      <c r="C166" s="34" t="s">
        <v>329</v>
      </c>
      <c r="D166" s="16" t="s">
        <v>139</v>
      </c>
      <c r="E166" s="33"/>
      <c r="F166" s="19">
        <v>2</v>
      </c>
      <c r="G166" s="33"/>
      <c r="H166" s="19">
        <v>6</v>
      </c>
      <c r="I166" s="20"/>
      <c r="J166" s="17"/>
      <c r="K166" s="20"/>
      <c r="L166" s="20"/>
      <c r="M166" s="21">
        <f t="shared" si="16"/>
        <v>0</v>
      </c>
      <c r="N166" s="22"/>
    </row>
    <row r="167" spans="1:14" ht="29.25" customHeight="1" x14ac:dyDescent="0.15">
      <c r="A167" s="23" t="s">
        <v>330</v>
      </c>
      <c r="B167" s="24"/>
      <c r="C167" s="34" t="s">
        <v>331</v>
      </c>
      <c r="D167" s="16" t="s">
        <v>139</v>
      </c>
      <c r="E167" s="33"/>
      <c r="F167" s="19">
        <v>4</v>
      </c>
      <c r="G167" s="33"/>
      <c r="H167" s="19">
        <v>6</v>
      </c>
      <c r="I167" s="20"/>
      <c r="J167" s="17"/>
      <c r="K167" s="20"/>
      <c r="L167" s="20"/>
      <c r="M167" s="21">
        <f t="shared" si="16"/>
        <v>0</v>
      </c>
      <c r="N167" s="22"/>
    </row>
    <row r="168" spans="1:14" ht="29.25" customHeight="1" x14ac:dyDescent="0.15">
      <c r="A168" s="23" t="s">
        <v>332</v>
      </c>
      <c r="B168" s="24"/>
      <c r="C168" s="34" t="s">
        <v>333</v>
      </c>
      <c r="D168" s="16" t="s">
        <v>139</v>
      </c>
      <c r="E168" s="33"/>
      <c r="F168" s="19">
        <v>2</v>
      </c>
      <c r="G168" s="33"/>
      <c r="H168" s="19">
        <v>6</v>
      </c>
      <c r="I168" s="20"/>
      <c r="J168" s="17"/>
      <c r="K168" s="20"/>
      <c r="L168" s="20"/>
      <c r="M168" s="21">
        <f t="shared" si="16"/>
        <v>0</v>
      </c>
      <c r="N168" s="22"/>
    </row>
    <row r="169" spans="1:14" ht="29.25" customHeight="1" x14ac:dyDescent="0.15">
      <c r="A169" s="23" t="s">
        <v>334</v>
      </c>
      <c r="B169" s="24"/>
      <c r="C169" s="34" t="s">
        <v>335</v>
      </c>
      <c r="D169" s="16" t="s">
        <v>139</v>
      </c>
      <c r="E169" s="33"/>
      <c r="F169" s="19">
        <v>1</v>
      </c>
      <c r="G169" s="33"/>
      <c r="H169" s="19">
        <v>6</v>
      </c>
      <c r="I169" s="20"/>
      <c r="J169" s="17"/>
      <c r="K169" s="20"/>
      <c r="L169" s="20"/>
      <c r="M169" s="21">
        <f t="shared" si="16"/>
        <v>0</v>
      </c>
      <c r="N169" s="22"/>
    </row>
    <row r="170" spans="1:14" ht="29.25" customHeight="1" x14ac:dyDescent="0.15">
      <c r="A170" s="23" t="s">
        <v>336</v>
      </c>
      <c r="B170" s="24"/>
      <c r="C170" s="34" t="s">
        <v>337</v>
      </c>
      <c r="D170" s="16" t="s">
        <v>139</v>
      </c>
      <c r="E170" s="33"/>
      <c r="F170" s="19">
        <v>2</v>
      </c>
      <c r="G170" s="33"/>
      <c r="H170" s="19">
        <v>6</v>
      </c>
      <c r="I170" s="20"/>
      <c r="J170" s="17"/>
      <c r="K170" s="20"/>
      <c r="L170" s="20"/>
      <c r="M170" s="21">
        <f t="shared" si="16"/>
        <v>0</v>
      </c>
      <c r="N170" s="22"/>
    </row>
    <row r="171" spans="1:14" ht="18.75" customHeight="1" x14ac:dyDescent="0.15">
      <c r="A171" s="23" t="s">
        <v>338</v>
      </c>
      <c r="B171" s="24"/>
      <c r="C171" s="30" t="s">
        <v>339</v>
      </c>
      <c r="D171" s="26"/>
      <c r="E171" s="27"/>
      <c r="F171" s="28"/>
      <c r="G171" s="27"/>
      <c r="H171" s="28"/>
      <c r="I171" s="27"/>
      <c r="J171" s="27"/>
      <c r="K171" s="27"/>
      <c r="L171" s="27"/>
      <c r="M171" s="29"/>
      <c r="N171" s="22"/>
    </row>
    <row r="172" spans="1:14" ht="29.25" customHeight="1" x14ac:dyDescent="0.15">
      <c r="A172" s="23" t="s">
        <v>340</v>
      </c>
      <c r="B172" s="24"/>
      <c r="C172" s="34" t="s">
        <v>341</v>
      </c>
      <c r="D172" s="16" t="s">
        <v>139</v>
      </c>
      <c r="E172" s="33"/>
      <c r="F172" s="19">
        <v>2</v>
      </c>
      <c r="G172" s="33"/>
      <c r="H172" s="19">
        <v>6</v>
      </c>
      <c r="I172" s="20"/>
      <c r="J172" s="17"/>
      <c r="K172" s="20"/>
      <c r="L172" s="20"/>
      <c r="M172" s="21">
        <f t="shared" ref="M172:M174" si="17">IF(ISNUMBER($K172),IF(ISNUMBER($G172),ROUND($K172*$G172,2),ROUND($K172*$F172,2)),IF(ISNUMBER($G172),ROUND($I172*$G172,2),ROUND($I172*$F172,2)))</f>
        <v>0</v>
      </c>
      <c r="N172" s="22"/>
    </row>
    <row r="173" spans="1:14" ht="29.25" customHeight="1" x14ac:dyDescent="0.15">
      <c r="A173" s="23" t="s">
        <v>342</v>
      </c>
      <c r="B173" s="24"/>
      <c r="C173" s="34" t="s">
        <v>343</v>
      </c>
      <c r="D173" s="16" t="s">
        <v>139</v>
      </c>
      <c r="E173" s="33"/>
      <c r="F173" s="19">
        <v>2</v>
      </c>
      <c r="G173" s="33"/>
      <c r="H173" s="19">
        <v>6</v>
      </c>
      <c r="I173" s="20"/>
      <c r="J173" s="17"/>
      <c r="K173" s="20"/>
      <c r="L173" s="20"/>
      <c r="M173" s="21">
        <f t="shared" si="17"/>
        <v>0</v>
      </c>
      <c r="N173" s="22"/>
    </row>
    <row r="174" spans="1:14" ht="29.25" customHeight="1" x14ac:dyDescent="0.15">
      <c r="A174" s="23" t="s">
        <v>344</v>
      </c>
      <c r="B174" s="24"/>
      <c r="C174" s="34" t="s">
        <v>345</v>
      </c>
      <c r="D174" s="16" t="s">
        <v>139</v>
      </c>
      <c r="E174" s="33"/>
      <c r="F174" s="19">
        <v>1</v>
      </c>
      <c r="G174" s="33"/>
      <c r="H174" s="19">
        <v>6</v>
      </c>
      <c r="I174" s="20"/>
      <c r="J174" s="17"/>
      <c r="K174" s="20"/>
      <c r="L174" s="20"/>
      <c r="M174" s="21">
        <f t="shared" si="17"/>
        <v>0</v>
      </c>
      <c r="N174" s="22"/>
    </row>
    <row r="175" spans="1:14" ht="18.75" customHeight="1" x14ac:dyDescent="0.15">
      <c r="A175" s="23" t="s">
        <v>346</v>
      </c>
      <c r="B175" s="24"/>
      <c r="C175" s="30" t="s">
        <v>347</v>
      </c>
      <c r="D175" s="26"/>
      <c r="E175" s="27"/>
      <c r="F175" s="28"/>
      <c r="G175" s="27"/>
      <c r="H175" s="28"/>
      <c r="I175" s="27"/>
      <c r="J175" s="27"/>
      <c r="K175" s="27"/>
      <c r="L175" s="27"/>
      <c r="M175" s="29"/>
      <c r="N175" s="22"/>
    </row>
    <row r="176" spans="1:14" ht="18.75" customHeight="1" x14ac:dyDescent="0.15">
      <c r="A176" s="23" t="s">
        <v>348</v>
      </c>
      <c r="B176" s="24"/>
      <c r="C176" s="34" t="s">
        <v>349</v>
      </c>
      <c r="D176" s="16" t="s">
        <v>139</v>
      </c>
      <c r="E176" s="33"/>
      <c r="F176" s="19">
        <v>2</v>
      </c>
      <c r="G176" s="33"/>
      <c r="H176" s="19">
        <v>6</v>
      </c>
      <c r="I176" s="20"/>
      <c r="J176" s="17"/>
      <c r="K176" s="20"/>
      <c r="L176" s="20"/>
      <c r="M176" s="21">
        <f t="shared" ref="M176:M178" si="18">IF(ISNUMBER($K176),IF(ISNUMBER($G176),ROUND($K176*$G176,2),ROUND($K176*$F176,2)),IF(ISNUMBER($G176),ROUND($I176*$G176,2),ROUND($I176*$F176,2)))</f>
        <v>0</v>
      </c>
      <c r="N176" s="22"/>
    </row>
    <row r="177" spans="1:14" ht="29.25" customHeight="1" x14ac:dyDescent="0.15">
      <c r="A177" s="23" t="s">
        <v>350</v>
      </c>
      <c r="B177" s="24"/>
      <c r="C177" s="34" t="s">
        <v>351</v>
      </c>
      <c r="D177" s="16" t="s">
        <v>139</v>
      </c>
      <c r="E177" s="33"/>
      <c r="F177" s="19">
        <v>4</v>
      </c>
      <c r="G177" s="33"/>
      <c r="H177" s="19">
        <v>6</v>
      </c>
      <c r="I177" s="20"/>
      <c r="J177" s="17"/>
      <c r="K177" s="20"/>
      <c r="L177" s="20"/>
      <c r="M177" s="21">
        <f t="shared" si="18"/>
        <v>0</v>
      </c>
      <c r="N177" s="22"/>
    </row>
    <row r="178" spans="1:14" ht="29.25" customHeight="1" x14ac:dyDescent="0.15">
      <c r="A178" s="23" t="s">
        <v>352</v>
      </c>
      <c r="B178" s="24"/>
      <c r="C178" s="34" t="s">
        <v>353</v>
      </c>
      <c r="D178" s="16" t="s">
        <v>139</v>
      </c>
      <c r="E178" s="33"/>
      <c r="F178" s="19">
        <v>1</v>
      </c>
      <c r="G178" s="33"/>
      <c r="H178" s="19">
        <v>6</v>
      </c>
      <c r="I178" s="20"/>
      <c r="J178" s="17"/>
      <c r="K178" s="20"/>
      <c r="L178" s="20"/>
      <c r="M178" s="21">
        <f t="shared" si="18"/>
        <v>0</v>
      </c>
      <c r="N178" s="22"/>
    </row>
    <row r="179" spans="1:14" ht="18.75" customHeight="1" x14ac:dyDescent="0.15">
      <c r="A179" s="23" t="s">
        <v>354</v>
      </c>
      <c r="B179" s="24"/>
      <c r="C179" s="30" t="s">
        <v>355</v>
      </c>
      <c r="D179" s="26"/>
      <c r="E179" s="27"/>
      <c r="F179" s="28"/>
      <c r="G179" s="27"/>
      <c r="H179" s="28"/>
      <c r="I179" s="27"/>
      <c r="J179" s="27"/>
      <c r="K179" s="27"/>
      <c r="L179" s="27"/>
      <c r="M179" s="29"/>
      <c r="N179" s="22"/>
    </row>
    <row r="180" spans="1:14" ht="18.75" customHeight="1" x14ac:dyDescent="0.15">
      <c r="A180" s="23" t="s">
        <v>356</v>
      </c>
      <c r="B180" s="24"/>
      <c r="C180" s="34" t="s">
        <v>357</v>
      </c>
      <c r="D180" s="16" t="s">
        <v>139</v>
      </c>
      <c r="E180" s="33"/>
      <c r="F180" s="19">
        <v>1</v>
      </c>
      <c r="G180" s="33"/>
      <c r="H180" s="19">
        <v>6</v>
      </c>
      <c r="I180" s="20"/>
      <c r="J180" s="17"/>
      <c r="K180" s="20"/>
      <c r="L180" s="20"/>
      <c r="M180" s="21">
        <f t="shared" ref="M180:M181" si="19">IF(ISNUMBER($K180),IF(ISNUMBER($G180),ROUND($K180*$G180,2),ROUND($K180*$F180,2)),IF(ISNUMBER($G180),ROUND($I180*$G180,2),ROUND($I180*$F180,2)))</f>
        <v>0</v>
      </c>
      <c r="N180" s="22"/>
    </row>
    <row r="181" spans="1:14" ht="29.25" customHeight="1" x14ac:dyDescent="0.15">
      <c r="A181" s="23" t="s">
        <v>358</v>
      </c>
      <c r="B181" s="24"/>
      <c r="C181" s="34" t="s">
        <v>359</v>
      </c>
      <c r="D181" s="16" t="s">
        <v>139</v>
      </c>
      <c r="E181" s="33"/>
      <c r="F181" s="19">
        <v>1</v>
      </c>
      <c r="G181" s="33"/>
      <c r="H181" s="19">
        <v>6</v>
      </c>
      <c r="I181" s="20"/>
      <c r="J181" s="17"/>
      <c r="K181" s="20"/>
      <c r="L181" s="20"/>
      <c r="M181" s="21">
        <f t="shared" si="19"/>
        <v>0</v>
      </c>
      <c r="N181" s="22"/>
    </row>
    <row r="182" spans="1:14" ht="18.75" customHeight="1" x14ac:dyDescent="0.15">
      <c r="A182" s="23" t="s">
        <v>360</v>
      </c>
      <c r="B182" s="24"/>
      <c r="C182" s="30" t="s">
        <v>361</v>
      </c>
      <c r="D182" s="26"/>
      <c r="E182" s="27"/>
      <c r="F182" s="28"/>
      <c r="G182" s="27"/>
      <c r="H182" s="28"/>
      <c r="I182" s="27"/>
      <c r="J182" s="27"/>
      <c r="K182" s="27"/>
      <c r="L182" s="27"/>
      <c r="M182" s="29"/>
      <c r="N182" s="22"/>
    </row>
    <row r="183" spans="1:14" ht="18.75" customHeight="1" x14ac:dyDescent="0.15">
      <c r="A183" s="23" t="s">
        <v>362</v>
      </c>
      <c r="B183" s="24"/>
      <c r="C183" s="34" t="s">
        <v>363</v>
      </c>
      <c r="D183" s="16" t="s">
        <v>139</v>
      </c>
      <c r="E183" s="33"/>
      <c r="F183" s="19">
        <v>1</v>
      </c>
      <c r="G183" s="33"/>
      <c r="H183" s="19">
        <v>6</v>
      </c>
      <c r="I183" s="20"/>
      <c r="J183" s="17"/>
      <c r="K183" s="20"/>
      <c r="L183" s="20"/>
      <c r="M183" s="21">
        <f t="shared" ref="M183:M189" si="20">IF(ISNUMBER($K183),IF(ISNUMBER($G183),ROUND($K183*$G183,2),ROUND($K183*$F183,2)),IF(ISNUMBER($G183),ROUND($I183*$G183,2),ROUND($I183*$F183,2)))</f>
        <v>0</v>
      </c>
      <c r="N183" s="22"/>
    </row>
    <row r="184" spans="1:14" ht="29.25" customHeight="1" x14ac:dyDescent="0.15">
      <c r="A184" s="23" t="s">
        <v>364</v>
      </c>
      <c r="B184" s="24"/>
      <c r="C184" s="34" t="s">
        <v>365</v>
      </c>
      <c r="D184" s="16" t="s">
        <v>139</v>
      </c>
      <c r="E184" s="33"/>
      <c r="F184" s="19">
        <v>1</v>
      </c>
      <c r="G184" s="33"/>
      <c r="H184" s="19">
        <v>6</v>
      </c>
      <c r="I184" s="20"/>
      <c r="J184" s="17"/>
      <c r="K184" s="20"/>
      <c r="L184" s="20"/>
      <c r="M184" s="21">
        <f t="shared" si="20"/>
        <v>0</v>
      </c>
      <c r="N184" s="22"/>
    </row>
    <row r="185" spans="1:14" ht="18.75" customHeight="1" x14ac:dyDescent="0.15">
      <c r="A185" s="23" t="s">
        <v>366</v>
      </c>
      <c r="B185" s="24"/>
      <c r="C185" s="34" t="s">
        <v>367</v>
      </c>
      <c r="D185" s="16" t="s">
        <v>139</v>
      </c>
      <c r="E185" s="33"/>
      <c r="F185" s="19">
        <v>1</v>
      </c>
      <c r="G185" s="33"/>
      <c r="H185" s="19">
        <v>6</v>
      </c>
      <c r="I185" s="20"/>
      <c r="J185" s="17"/>
      <c r="K185" s="20"/>
      <c r="L185" s="20"/>
      <c r="M185" s="21">
        <f t="shared" si="20"/>
        <v>0</v>
      </c>
      <c r="N185" s="22"/>
    </row>
    <row r="186" spans="1:14" ht="42" customHeight="1" x14ac:dyDescent="0.15">
      <c r="A186" s="23" t="s">
        <v>368</v>
      </c>
      <c r="B186" s="24"/>
      <c r="C186" s="34" t="s">
        <v>369</v>
      </c>
      <c r="D186" s="16" t="s">
        <v>139</v>
      </c>
      <c r="E186" s="33"/>
      <c r="F186" s="19">
        <v>1</v>
      </c>
      <c r="G186" s="33"/>
      <c r="H186" s="19">
        <v>6</v>
      </c>
      <c r="I186" s="20"/>
      <c r="J186" s="17"/>
      <c r="K186" s="20"/>
      <c r="L186" s="20"/>
      <c r="M186" s="21">
        <f t="shared" si="20"/>
        <v>0</v>
      </c>
      <c r="N186" s="22"/>
    </row>
    <row r="187" spans="1:14" ht="29.25" customHeight="1" x14ac:dyDescent="0.15">
      <c r="A187" s="23" t="s">
        <v>370</v>
      </c>
      <c r="B187" s="24"/>
      <c r="C187" s="34" t="s">
        <v>371</v>
      </c>
      <c r="D187" s="16" t="s">
        <v>139</v>
      </c>
      <c r="E187" s="33"/>
      <c r="F187" s="19">
        <v>1</v>
      </c>
      <c r="G187" s="33"/>
      <c r="H187" s="19">
        <v>6</v>
      </c>
      <c r="I187" s="20"/>
      <c r="J187" s="17"/>
      <c r="K187" s="20"/>
      <c r="L187" s="20"/>
      <c r="M187" s="21">
        <f t="shared" si="20"/>
        <v>0</v>
      </c>
      <c r="N187" s="22"/>
    </row>
    <row r="188" spans="1:14" ht="29.25" customHeight="1" x14ac:dyDescent="0.15">
      <c r="A188" s="23" t="s">
        <v>372</v>
      </c>
      <c r="B188" s="24"/>
      <c r="C188" s="34" t="s">
        <v>373</v>
      </c>
      <c r="D188" s="16" t="s">
        <v>139</v>
      </c>
      <c r="E188" s="33"/>
      <c r="F188" s="19">
        <v>2</v>
      </c>
      <c r="G188" s="33"/>
      <c r="H188" s="19">
        <v>6</v>
      </c>
      <c r="I188" s="20"/>
      <c r="J188" s="17"/>
      <c r="K188" s="20"/>
      <c r="L188" s="20"/>
      <c r="M188" s="21">
        <f t="shared" si="20"/>
        <v>0</v>
      </c>
      <c r="N188" s="22"/>
    </row>
    <row r="189" spans="1:14" ht="29.25" customHeight="1" x14ac:dyDescent="0.15">
      <c r="A189" s="23" t="s">
        <v>374</v>
      </c>
      <c r="B189" s="24"/>
      <c r="C189" s="34" t="s">
        <v>375</v>
      </c>
      <c r="D189" s="16" t="s">
        <v>139</v>
      </c>
      <c r="E189" s="33"/>
      <c r="F189" s="19">
        <v>1</v>
      </c>
      <c r="G189" s="33"/>
      <c r="H189" s="19">
        <v>6</v>
      </c>
      <c r="I189" s="20"/>
      <c r="J189" s="17"/>
      <c r="K189" s="20"/>
      <c r="L189" s="20"/>
      <c r="M189" s="21">
        <f t="shared" si="20"/>
        <v>0</v>
      </c>
      <c r="N189" s="22"/>
    </row>
    <row r="190" spans="1:14" ht="18.75" customHeight="1" x14ac:dyDescent="0.15">
      <c r="A190" s="23" t="s">
        <v>376</v>
      </c>
      <c r="B190" s="24"/>
      <c r="C190" s="30" t="s">
        <v>377</v>
      </c>
      <c r="D190" s="26"/>
      <c r="E190" s="27"/>
      <c r="F190" s="28"/>
      <c r="G190" s="27"/>
      <c r="H190" s="28"/>
      <c r="I190" s="27"/>
      <c r="J190" s="27"/>
      <c r="K190" s="27"/>
      <c r="L190" s="27"/>
      <c r="M190" s="29"/>
      <c r="N190" s="22"/>
    </row>
    <row r="191" spans="1:14" ht="18.75" customHeight="1" x14ac:dyDescent="0.15">
      <c r="A191" s="23" t="s">
        <v>378</v>
      </c>
      <c r="B191" s="24"/>
      <c r="C191" s="34" t="s">
        <v>379</v>
      </c>
      <c r="D191" s="16" t="s">
        <v>139</v>
      </c>
      <c r="E191" s="33"/>
      <c r="F191" s="19">
        <v>15</v>
      </c>
      <c r="G191" s="33"/>
      <c r="H191" s="19">
        <v>6</v>
      </c>
      <c r="I191" s="20"/>
      <c r="J191" s="17"/>
      <c r="K191" s="20"/>
      <c r="L191" s="20"/>
      <c r="M191" s="21">
        <f t="shared" ref="M191:M192" si="21">IF(ISNUMBER($K191),IF(ISNUMBER($G191),ROUND($K191*$G191,2),ROUND($K191*$F191,2)),IF(ISNUMBER($G191),ROUND($I191*$G191,2),ROUND($I191*$F191,2)))</f>
        <v>0</v>
      </c>
      <c r="N191" s="22"/>
    </row>
    <row r="192" spans="1:14" ht="18.75" customHeight="1" x14ac:dyDescent="0.15">
      <c r="A192" s="23" t="s">
        <v>380</v>
      </c>
      <c r="B192" s="24"/>
      <c r="C192" s="34" t="s">
        <v>381</v>
      </c>
      <c r="D192" s="16" t="s">
        <v>139</v>
      </c>
      <c r="E192" s="33"/>
      <c r="F192" s="19">
        <v>5</v>
      </c>
      <c r="G192" s="33"/>
      <c r="H192" s="19">
        <v>6</v>
      </c>
      <c r="I192" s="20"/>
      <c r="J192" s="17"/>
      <c r="K192" s="20"/>
      <c r="L192" s="20"/>
      <c r="M192" s="21">
        <f t="shared" si="21"/>
        <v>0</v>
      </c>
      <c r="N192" s="22"/>
    </row>
    <row r="193" spans="1:14" ht="22.5" customHeight="1" x14ac:dyDescent="0.15">
      <c r="A193" s="23" t="s">
        <v>382</v>
      </c>
      <c r="B193" s="24"/>
      <c r="C193" s="30" t="s">
        <v>383</v>
      </c>
      <c r="D193" s="26"/>
      <c r="E193" s="27"/>
      <c r="F193" s="28"/>
      <c r="G193" s="27"/>
      <c r="H193" s="28"/>
      <c r="I193" s="27"/>
      <c r="J193" s="27"/>
      <c r="K193" s="27"/>
      <c r="L193" s="27"/>
      <c r="M193" s="29"/>
      <c r="N193" s="22"/>
    </row>
    <row r="194" spans="1:14" ht="29.25" customHeight="1" x14ac:dyDescent="0.15">
      <c r="A194" s="23" t="s">
        <v>384</v>
      </c>
      <c r="B194" s="24"/>
      <c r="C194" s="30" t="s">
        <v>385</v>
      </c>
      <c r="D194" s="16" t="s">
        <v>15</v>
      </c>
      <c r="E194" s="17"/>
      <c r="F194" s="18">
        <v>1</v>
      </c>
      <c r="G194" s="17"/>
      <c r="H194" s="19">
        <v>6</v>
      </c>
      <c r="I194" s="20"/>
      <c r="J194" s="17"/>
      <c r="K194" s="20"/>
      <c r="L194" s="20"/>
      <c r="M194" s="21">
        <f>IF(ISNUMBER($K194),IF(ISNUMBER($G194),ROUND($K194*$G194,2),ROUND($K194*$F194,2)),IF(ISNUMBER($G194),ROUND($I194*$G194,2),ROUND($I194*$F194,2)))</f>
        <v>0</v>
      </c>
      <c r="N194" s="22"/>
    </row>
    <row r="195" spans="1:14" ht="22.5" customHeight="1" x14ac:dyDescent="0.15">
      <c r="A195" s="23" t="s">
        <v>386</v>
      </c>
      <c r="B195" s="24"/>
      <c r="C195" s="30" t="s">
        <v>387</v>
      </c>
      <c r="D195" s="26"/>
      <c r="E195" s="27"/>
      <c r="F195" s="28"/>
      <c r="G195" s="27"/>
      <c r="H195" s="28"/>
      <c r="I195" s="27"/>
      <c r="J195" s="27"/>
      <c r="K195" s="27"/>
      <c r="L195" s="27"/>
      <c r="M195" s="29"/>
      <c r="N195" s="22"/>
    </row>
    <row r="196" spans="1:14" ht="42" customHeight="1" x14ac:dyDescent="0.15">
      <c r="A196" s="23" t="s">
        <v>388</v>
      </c>
      <c r="B196" s="24"/>
      <c r="C196" s="30" t="s">
        <v>389</v>
      </c>
      <c r="D196" s="16" t="s">
        <v>15</v>
      </c>
      <c r="E196" s="17"/>
      <c r="F196" s="18">
        <v>1</v>
      </c>
      <c r="G196" s="17"/>
      <c r="H196" s="19">
        <v>6</v>
      </c>
      <c r="I196" s="20"/>
      <c r="J196" s="17"/>
      <c r="K196" s="20"/>
      <c r="L196" s="20"/>
      <c r="M196" s="21">
        <f>IF(ISNUMBER($K196),IF(ISNUMBER($G196),ROUND($K196*$G196,2),ROUND($K196*$F196,2)),IF(ISNUMBER($G196),ROUND($I196*$G196,2),ROUND($I196*$F196,2)))</f>
        <v>0</v>
      </c>
      <c r="N196" s="22"/>
    </row>
    <row r="197" spans="1:14" ht="22.5" customHeight="1" x14ac:dyDescent="0.15">
      <c r="A197" s="23" t="s">
        <v>390</v>
      </c>
      <c r="B197" s="24"/>
      <c r="C197" s="30" t="s">
        <v>391</v>
      </c>
      <c r="D197" s="26"/>
      <c r="E197" s="27"/>
      <c r="F197" s="28"/>
      <c r="G197" s="27"/>
      <c r="H197" s="28"/>
      <c r="I197" s="27"/>
      <c r="J197" s="27"/>
      <c r="K197" s="27"/>
      <c r="L197" s="27"/>
      <c r="M197" s="29"/>
      <c r="N197" s="22"/>
    </row>
    <row r="198" spans="1:14" ht="54.75" customHeight="1" x14ac:dyDescent="0.15">
      <c r="A198" s="23" t="s">
        <v>392</v>
      </c>
      <c r="B198" s="24"/>
      <c r="C198" s="30" t="s">
        <v>393</v>
      </c>
      <c r="D198" s="16" t="s">
        <v>15</v>
      </c>
      <c r="E198" s="17"/>
      <c r="F198" s="18">
        <v>1</v>
      </c>
      <c r="G198" s="17"/>
      <c r="H198" s="19">
        <v>6</v>
      </c>
      <c r="I198" s="20"/>
      <c r="J198" s="17"/>
      <c r="K198" s="20"/>
      <c r="L198" s="20"/>
      <c r="M198" s="21">
        <f>IF(ISNUMBER($K198),IF(ISNUMBER($G198),ROUND($K198*$G198,2),ROUND($K198*$F198,2)),IF(ISNUMBER($G198),ROUND($I198*$G198,2),ROUND($I198*$F198,2)))</f>
        <v>0</v>
      </c>
      <c r="N198" s="22"/>
    </row>
    <row r="199" spans="1:14" ht="31.5" customHeight="1" x14ac:dyDescent="0.15">
      <c r="A199" s="54" t="s">
        <v>394</v>
      </c>
      <c r="B199" s="55"/>
      <c r="C199" s="55"/>
      <c r="D199" s="55"/>
      <c r="E199" s="55"/>
      <c r="F199" s="55"/>
      <c r="G199" s="55"/>
      <c r="H199" s="55"/>
      <c r="I199" s="55"/>
      <c r="M199" s="31">
        <f>SUM(M$45:M$51)+SUM(M$53:M$56)+SUM(M$60:M$62)+SUM(M$64:M$65)+SUM(M$69:M$72)+SUM(M$76:M$78)+SUM(M$81:M$84)+SUM(M$86:M$87)+SUM(M$89:M$91)+M$93+SUM(M$96:M$104)+SUM(M$107:M$111)+SUM(M$113:M$118)+M$120+M$122+SUM(M$124:M$138)+SUM(M$140:M$144)+SUM(M$147:M$153)+SUM(M$155:M$170)+SUM(M$172:M$174)+SUM(M$176:M$178)+SUM(M$180:M$181)+SUM(M$183:M$189)+SUM(M$191:M$192)+M$194+M$196+M$198</f>
        <v>0</v>
      </c>
      <c r="N199" s="32"/>
    </row>
    <row r="200" spans="1:14" ht="26.25" customHeight="1" x14ac:dyDescent="0.15">
      <c r="A200" s="23" t="s">
        <v>395</v>
      </c>
      <c r="B200" s="24"/>
      <c r="C200" s="25" t="s">
        <v>396</v>
      </c>
      <c r="D200" s="26"/>
      <c r="E200" s="27"/>
      <c r="F200" s="28"/>
      <c r="G200" s="27"/>
      <c r="H200" s="28"/>
      <c r="I200" s="27"/>
      <c r="J200" s="27"/>
      <c r="K200" s="27"/>
      <c r="L200" s="27"/>
      <c r="M200" s="29"/>
      <c r="N200" s="22"/>
    </row>
    <row r="201" spans="1:14" ht="22.5" customHeight="1" x14ac:dyDescent="0.15">
      <c r="A201" s="23" t="s">
        <v>397</v>
      </c>
      <c r="B201" s="24"/>
      <c r="C201" s="30" t="s">
        <v>398</v>
      </c>
      <c r="D201" s="26"/>
      <c r="E201" s="27"/>
      <c r="F201" s="28"/>
      <c r="G201" s="27"/>
      <c r="H201" s="28"/>
      <c r="I201" s="27"/>
      <c r="J201" s="27"/>
      <c r="K201" s="27"/>
      <c r="L201" s="27"/>
      <c r="M201" s="29"/>
      <c r="N201" s="22"/>
    </row>
    <row r="202" spans="1:14" ht="42" customHeight="1" x14ac:dyDescent="0.15">
      <c r="A202" s="23" t="s">
        <v>399</v>
      </c>
      <c r="B202" s="24"/>
      <c r="C202" s="30" t="s">
        <v>400</v>
      </c>
      <c r="D202" s="16" t="s">
        <v>122</v>
      </c>
      <c r="E202" s="35"/>
      <c r="F202" s="36">
        <v>60</v>
      </c>
      <c r="G202" s="35"/>
      <c r="H202" s="19">
        <v>6</v>
      </c>
      <c r="I202" s="20"/>
      <c r="J202" s="17"/>
      <c r="K202" s="20"/>
      <c r="L202" s="20"/>
      <c r="M202" s="21">
        <f t="shared" ref="M202:M203" si="22">IF(ISNUMBER($K202),IF(ISNUMBER($G202),ROUND($K202*$G202,2),ROUND($K202*$F202,2)),IF(ISNUMBER($G202),ROUND($I202*$G202,2),ROUND($I202*$F202,2)))</f>
        <v>0</v>
      </c>
      <c r="N202" s="22"/>
    </row>
    <row r="203" spans="1:14" ht="42" customHeight="1" x14ac:dyDescent="0.15">
      <c r="A203" s="23" t="s">
        <v>401</v>
      </c>
      <c r="B203" s="24"/>
      <c r="C203" s="30" t="s">
        <v>402</v>
      </c>
      <c r="D203" s="16" t="s">
        <v>15</v>
      </c>
      <c r="E203" s="17"/>
      <c r="F203" s="18">
        <v>1</v>
      </c>
      <c r="G203" s="17"/>
      <c r="H203" s="19">
        <v>6</v>
      </c>
      <c r="I203" s="20"/>
      <c r="J203" s="17"/>
      <c r="K203" s="20"/>
      <c r="L203" s="20"/>
      <c r="M203" s="21">
        <f t="shared" si="22"/>
        <v>0</v>
      </c>
      <c r="N203" s="22"/>
    </row>
    <row r="204" spans="1:14" ht="22.5" customHeight="1" x14ac:dyDescent="0.15">
      <c r="A204" s="23" t="s">
        <v>403</v>
      </c>
      <c r="B204" s="24"/>
      <c r="C204" s="30" t="s">
        <v>404</v>
      </c>
      <c r="D204" s="26"/>
      <c r="E204" s="27"/>
      <c r="F204" s="28"/>
      <c r="G204" s="27"/>
      <c r="H204" s="28"/>
      <c r="I204" s="27"/>
      <c r="J204" s="27"/>
      <c r="K204" s="27"/>
      <c r="L204" s="27"/>
      <c r="M204" s="29"/>
      <c r="N204" s="22"/>
    </row>
    <row r="205" spans="1:14" ht="67.5" customHeight="1" x14ac:dyDescent="0.15">
      <c r="A205" s="23" t="s">
        <v>405</v>
      </c>
      <c r="B205" s="24"/>
      <c r="C205" s="30" t="s">
        <v>406</v>
      </c>
      <c r="D205" s="26"/>
      <c r="E205" s="27"/>
      <c r="F205" s="28"/>
      <c r="G205" s="27"/>
      <c r="H205" s="28"/>
      <c r="I205" s="27"/>
      <c r="J205" s="27"/>
      <c r="K205" s="27"/>
      <c r="L205" s="27"/>
      <c r="M205" s="29"/>
      <c r="N205" s="22"/>
    </row>
    <row r="206" spans="1:14" ht="42" customHeight="1" x14ac:dyDescent="0.15">
      <c r="A206" s="23" t="s">
        <v>407</v>
      </c>
      <c r="B206" s="24"/>
      <c r="C206" s="34" t="s">
        <v>408</v>
      </c>
      <c r="D206" s="16" t="s">
        <v>15</v>
      </c>
      <c r="E206" s="17"/>
      <c r="F206" s="18">
        <v>1</v>
      </c>
      <c r="G206" s="17"/>
      <c r="H206" s="19">
        <v>6</v>
      </c>
      <c r="I206" s="20"/>
      <c r="J206" s="17"/>
      <c r="K206" s="20"/>
      <c r="L206" s="20"/>
      <c r="M206" s="21">
        <f t="shared" ref="M206:M212" si="23">IF(ISNUMBER($K206),IF(ISNUMBER($G206),ROUND($K206*$G206,2),ROUND($K206*$F206,2)),IF(ISNUMBER($G206),ROUND($I206*$G206,2),ROUND($I206*$F206,2)))</f>
        <v>0</v>
      </c>
      <c r="N206" s="22"/>
    </row>
    <row r="207" spans="1:14" ht="29.25" customHeight="1" x14ac:dyDescent="0.15">
      <c r="A207" s="23" t="s">
        <v>409</v>
      </c>
      <c r="B207" s="24"/>
      <c r="C207" s="34" t="s">
        <v>410</v>
      </c>
      <c r="D207" s="16" t="s">
        <v>139</v>
      </c>
      <c r="E207" s="33"/>
      <c r="F207" s="19">
        <v>25</v>
      </c>
      <c r="G207" s="33"/>
      <c r="H207" s="19">
        <v>6</v>
      </c>
      <c r="I207" s="20"/>
      <c r="J207" s="17"/>
      <c r="K207" s="20"/>
      <c r="L207" s="20"/>
      <c r="M207" s="21">
        <f t="shared" si="23"/>
        <v>0</v>
      </c>
      <c r="N207" s="22"/>
    </row>
    <row r="208" spans="1:14" ht="29.25" customHeight="1" x14ac:dyDescent="0.15">
      <c r="A208" s="23" t="s">
        <v>411</v>
      </c>
      <c r="B208" s="24"/>
      <c r="C208" s="34" t="s">
        <v>412</v>
      </c>
      <c r="D208" s="16" t="s">
        <v>139</v>
      </c>
      <c r="E208" s="33"/>
      <c r="F208" s="19">
        <v>7</v>
      </c>
      <c r="G208" s="33"/>
      <c r="H208" s="19">
        <v>6</v>
      </c>
      <c r="I208" s="20"/>
      <c r="J208" s="17"/>
      <c r="K208" s="20"/>
      <c r="L208" s="20"/>
      <c r="M208" s="21">
        <f t="shared" si="23"/>
        <v>0</v>
      </c>
      <c r="N208" s="22"/>
    </row>
    <row r="209" spans="1:14" ht="18.75" customHeight="1" x14ac:dyDescent="0.15">
      <c r="A209" s="23" t="s">
        <v>413</v>
      </c>
      <c r="B209" s="24"/>
      <c r="C209" s="34" t="s">
        <v>414</v>
      </c>
      <c r="D209" s="16" t="s">
        <v>122</v>
      </c>
      <c r="E209" s="35"/>
      <c r="F209" s="36">
        <v>1500</v>
      </c>
      <c r="G209" s="35"/>
      <c r="H209" s="19">
        <v>6</v>
      </c>
      <c r="I209" s="20"/>
      <c r="J209" s="17"/>
      <c r="K209" s="20"/>
      <c r="L209" s="20"/>
      <c r="M209" s="21">
        <f t="shared" si="23"/>
        <v>0</v>
      </c>
      <c r="N209" s="22"/>
    </row>
    <row r="210" spans="1:14" ht="18.75" customHeight="1" x14ac:dyDescent="0.15">
      <c r="A210" s="23" t="s">
        <v>415</v>
      </c>
      <c r="B210" s="24"/>
      <c r="C210" s="34" t="s">
        <v>416</v>
      </c>
      <c r="D210" s="16" t="s">
        <v>139</v>
      </c>
      <c r="E210" s="33"/>
      <c r="F210" s="19">
        <v>20</v>
      </c>
      <c r="G210" s="33"/>
      <c r="H210" s="19">
        <v>6</v>
      </c>
      <c r="I210" s="20"/>
      <c r="J210" s="17"/>
      <c r="K210" s="20"/>
      <c r="L210" s="20"/>
      <c r="M210" s="21">
        <f t="shared" si="23"/>
        <v>0</v>
      </c>
      <c r="N210" s="22"/>
    </row>
    <row r="211" spans="1:14" ht="18.75" customHeight="1" x14ac:dyDescent="0.15">
      <c r="A211" s="23" t="s">
        <v>417</v>
      </c>
      <c r="B211" s="24"/>
      <c r="C211" s="34" t="s">
        <v>418</v>
      </c>
      <c r="D211" s="16" t="s">
        <v>139</v>
      </c>
      <c r="E211" s="33"/>
      <c r="F211" s="19">
        <v>20</v>
      </c>
      <c r="G211" s="33"/>
      <c r="H211" s="19">
        <v>6</v>
      </c>
      <c r="I211" s="20"/>
      <c r="J211" s="17"/>
      <c r="K211" s="20"/>
      <c r="L211" s="20"/>
      <c r="M211" s="21">
        <f t="shared" si="23"/>
        <v>0</v>
      </c>
      <c r="N211" s="22"/>
    </row>
    <row r="212" spans="1:14" ht="18.75" customHeight="1" x14ac:dyDescent="0.15">
      <c r="A212" s="23" t="s">
        <v>419</v>
      </c>
      <c r="B212" s="24"/>
      <c r="C212" s="34" t="s">
        <v>420</v>
      </c>
      <c r="D212" s="16" t="s">
        <v>15</v>
      </c>
      <c r="E212" s="17"/>
      <c r="F212" s="18">
        <v>1</v>
      </c>
      <c r="G212" s="17"/>
      <c r="H212" s="19">
        <v>6</v>
      </c>
      <c r="I212" s="20"/>
      <c r="J212" s="17"/>
      <c r="K212" s="20"/>
      <c r="L212" s="20"/>
      <c r="M212" s="21">
        <f t="shared" si="23"/>
        <v>0</v>
      </c>
      <c r="N212" s="22"/>
    </row>
    <row r="213" spans="1:14" ht="22.5" customHeight="1" x14ac:dyDescent="0.15">
      <c r="A213" s="23" t="s">
        <v>421</v>
      </c>
      <c r="B213" s="24"/>
      <c r="C213" s="30" t="s">
        <v>422</v>
      </c>
      <c r="D213" s="26"/>
      <c r="E213" s="27"/>
      <c r="F213" s="28"/>
      <c r="G213" s="27"/>
      <c r="H213" s="28"/>
      <c r="I213" s="27"/>
      <c r="J213" s="27"/>
      <c r="K213" s="27"/>
      <c r="L213" s="27"/>
      <c r="M213" s="29"/>
      <c r="N213" s="22"/>
    </row>
    <row r="214" spans="1:14" ht="42" customHeight="1" x14ac:dyDescent="0.15">
      <c r="A214" s="23" t="s">
        <v>423</v>
      </c>
      <c r="B214" s="24"/>
      <c r="C214" s="30" t="s">
        <v>424</v>
      </c>
      <c r="D214" s="16" t="s">
        <v>15</v>
      </c>
      <c r="E214" s="17"/>
      <c r="F214" s="18">
        <v>1</v>
      </c>
      <c r="G214" s="17"/>
      <c r="H214" s="19">
        <v>6</v>
      </c>
      <c r="I214" s="20"/>
      <c r="J214" s="17"/>
      <c r="K214" s="20"/>
      <c r="L214" s="20"/>
      <c r="M214" s="21">
        <f t="shared" ref="M214:M229" si="24">IF(ISNUMBER($K214),IF(ISNUMBER($G214),ROUND($K214*$G214,2),ROUND($K214*$F214,2)),IF(ISNUMBER($G214),ROUND($I214*$G214,2),ROUND($I214*$F214,2)))</f>
        <v>0</v>
      </c>
      <c r="N214" s="22"/>
    </row>
    <row r="215" spans="1:14" ht="42" customHeight="1" x14ac:dyDescent="0.15">
      <c r="A215" s="23" t="s">
        <v>425</v>
      </c>
      <c r="B215" s="24"/>
      <c r="C215" s="30" t="s">
        <v>426</v>
      </c>
      <c r="D215" s="16" t="s">
        <v>15</v>
      </c>
      <c r="E215" s="17"/>
      <c r="F215" s="18">
        <v>1</v>
      </c>
      <c r="G215" s="17"/>
      <c r="H215" s="19">
        <v>6</v>
      </c>
      <c r="I215" s="20"/>
      <c r="J215" s="17"/>
      <c r="K215" s="20"/>
      <c r="L215" s="20"/>
      <c r="M215" s="21">
        <f t="shared" si="24"/>
        <v>0</v>
      </c>
      <c r="N215" s="22"/>
    </row>
    <row r="216" spans="1:14" ht="18.75" customHeight="1" x14ac:dyDescent="0.15">
      <c r="A216" s="23" t="s">
        <v>427</v>
      </c>
      <c r="B216" s="24"/>
      <c r="C216" s="30" t="s">
        <v>428</v>
      </c>
      <c r="D216" s="16" t="s">
        <v>15</v>
      </c>
      <c r="E216" s="17"/>
      <c r="F216" s="18">
        <v>1</v>
      </c>
      <c r="G216" s="17"/>
      <c r="H216" s="19">
        <v>6</v>
      </c>
      <c r="I216" s="20"/>
      <c r="J216" s="17"/>
      <c r="K216" s="20"/>
      <c r="L216" s="20"/>
      <c r="M216" s="21">
        <f t="shared" si="24"/>
        <v>0</v>
      </c>
      <c r="N216" s="22"/>
    </row>
    <row r="217" spans="1:14" ht="18.75" customHeight="1" x14ac:dyDescent="0.15">
      <c r="A217" s="23" t="s">
        <v>429</v>
      </c>
      <c r="B217" s="24"/>
      <c r="C217" s="30" t="s">
        <v>430</v>
      </c>
      <c r="D217" s="16" t="s">
        <v>15</v>
      </c>
      <c r="E217" s="17"/>
      <c r="F217" s="18">
        <v>1</v>
      </c>
      <c r="G217" s="17"/>
      <c r="H217" s="19">
        <v>6</v>
      </c>
      <c r="I217" s="20"/>
      <c r="J217" s="17"/>
      <c r="K217" s="20"/>
      <c r="L217" s="20"/>
      <c r="M217" s="21">
        <f t="shared" si="24"/>
        <v>0</v>
      </c>
      <c r="N217" s="22"/>
    </row>
    <row r="218" spans="1:14" ht="18.75" customHeight="1" x14ac:dyDescent="0.15">
      <c r="A218" s="23" t="s">
        <v>431</v>
      </c>
      <c r="B218" s="24"/>
      <c r="C218" s="30" t="s">
        <v>432</v>
      </c>
      <c r="D218" s="16" t="s">
        <v>139</v>
      </c>
      <c r="E218" s="33"/>
      <c r="F218" s="19">
        <v>6</v>
      </c>
      <c r="G218" s="33"/>
      <c r="H218" s="19">
        <v>6</v>
      </c>
      <c r="I218" s="20"/>
      <c r="J218" s="17"/>
      <c r="K218" s="20"/>
      <c r="L218" s="20"/>
      <c r="M218" s="21">
        <f t="shared" si="24"/>
        <v>0</v>
      </c>
      <c r="N218" s="22"/>
    </row>
    <row r="219" spans="1:14" ht="18.75" customHeight="1" x14ac:dyDescent="0.15">
      <c r="A219" s="23" t="s">
        <v>433</v>
      </c>
      <c r="B219" s="24"/>
      <c r="C219" s="30" t="s">
        <v>434</v>
      </c>
      <c r="D219" s="16" t="s">
        <v>139</v>
      </c>
      <c r="E219" s="33"/>
      <c r="F219" s="19">
        <v>1</v>
      </c>
      <c r="G219" s="33"/>
      <c r="H219" s="19">
        <v>6</v>
      </c>
      <c r="I219" s="20"/>
      <c r="J219" s="17"/>
      <c r="K219" s="20"/>
      <c r="L219" s="20"/>
      <c r="M219" s="21">
        <f t="shared" si="24"/>
        <v>0</v>
      </c>
      <c r="N219" s="22"/>
    </row>
    <row r="220" spans="1:14" ht="18.75" customHeight="1" x14ac:dyDescent="0.15">
      <c r="A220" s="23" t="s">
        <v>435</v>
      </c>
      <c r="B220" s="24"/>
      <c r="C220" s="30" t="s">
        <v>436</v>
      </c>
      <c r="D220" s="16" t="s">
        <v>139</v>
      </c>
      <c r="E220" s="33"/>
      <c r="F220" s="19">
        <v>6</v>
      </c>
      <c r="G220" s="33"/>
      <c r="H220" s="19">
        <v>6</v>
      </c>
      <c r="I220" s="20"/>
      <c r="J220" s="17"/>
      <c r="K220" s="20"/>
      <c r="L220" s="20"/>
      <c r="M220" s="21">
        <f t="shared" si="24"/>
        <v>0</v>
      </c>
      <c r="N220" s="22"/>
    </row>
    <row r="221" spans="1:14" ht="18.75" customHeight="1" x14ac:dyDescent="0.15">
      <c r="A221" s="23" t="s">
        <v>437</v>
      </c>
      <c r="B221" s="24"/>
      <c r="C221" s="30" t="s">
        <v>438</v>
      </c>
      <c r="D221" s="16" t="s">
        <v>139</v>
      </c>
      <c r="E221" s="33"/>
      <c r="F221" s="19">
        <v>5</v>
      </c>
      <c r="G221" s="33"/>
      <c r="H221" s="19">
        <v>6</v>
      </c>
      <c r="I221" s="20"/>
      <c r="J221" s="17"/>
      <c r="K221" s="20"/>
      <c r="L221" s="20"/>
      <c r="M221" s="21">
        <f t="shared" si="24"/>
        <v>0</v>
      </c>
      <c r="N221" s="22"/>
    </row>
    <row r="222" spans="1:14" ht="29.25" customHeight="1" x14ac:dyDescent="0.15">
      <c r="A222" s="23" t="s">
        <v>439</v>
      </c>
      <c r="B222" s="24"/>
      <c r="C222" s="30" t="s">
        <v>440</v>
      </c>
      <c r="D222" s="16" t="s">
        <v>15</v>
      </c>
      <c r="E222" s="17"/>
      <c r="F222" s="18">
        <v>2</v>
      </c>
      <c r="G222" s="17"/>
      <c r="H222" s="19">
        <v>6</v>
      </c>
      <c r="I222" s="20"/>
      <c r="J222" s="17"/>
      <c r="K222" s="20"/>
      <c r="L222" s="20"/>
      <c r="M222" s="21">
        <f t="shared" si="24"/>
        <v>0</v>
      </c>
      <c r="N222" s="22"/>
    </row>
    <row r="223" spans="1:14" ht="29.25" customHeight="1" x14ac:dyDescent="0.15">
      <c r="A223" s="23" t="s">
        <v>441</v>
      </c>
      <c r="B223" s="24"/>
      <c r="C223" s="30" t="s">
        <v>442</v>
      </c>
      <c r="D223" s="16" t="s">
        <v>15</v>
      </c>
      <c r="E223" s="17"/>
      <c r="F223" s="18">
        <v>1</v>
      </c>
      <c r="G223" s="17"/>
      <c r="H223" s="19">
        <v>6</v>
      </c>
      <c r="I223" s="20"/>
      <c r="J223" s="17"/>
      <c r="K223" s="20"/>
      <c r="L223" s="20"/>
      <c r="M223" s="21">
        <f t="shared" si="24"/>
        <v>0</v>
      </c>
      <c r="N223" s="22"/>
    </row>
    <row r="224" spans="1:14" ht="18.75" customHeight="1" x14ac:dyDescent="0.15">
      <c r="A224" s="23" t="s">
        <v>443</v>
      </c>
      <c r="B224" s="24"/>
      <c r="C224" s="30" t="s">
        <v>444</v>
      </c>
      <c r="D224" s="16" t="s">
        <v>15</v>
      </c>
      <c r="E224" s="17"/>
      <c r="F224" s="18">
        <v>1</v>
      </c>
      <c r="G224" s="17"/>
      <c r="H224" s="19">
        <v>6</v>
      </c>
      <c r="I224" s="20"/>
      <c r="J224" s="17"/>
      <c r="K224" s="20"/>
      <c r="L224" s="20"/>
      <c r="M224" s="21">
        <f t="shared" si="24"/>
        <v>0</v>
      </c>
      <c r="N224" s="22"/>
    </row>
    <row r="225" spans="1:14" ht="18.75" customHeight="1" x14ac:dyDescent="0.15">
      <c r="A225" s="23" t="s">
        <v>445</v>
      </c>
      <c r="B225" s="24"/>
      <c r="C225" s="30" t="s">
        <v>446</v>
      </c>
      <c r="D225" s="16" t="s">
        <v>15</v>
      </c>
      <c r="E225" s="17"/>
      <c r="F225" s="18">
        <v>1</v>
      </c>
      <c r="G225" s="17"/>
      <c r="H225" s="19">
        <v>6</v>
      </c>
      <c r="I225" s="20"/>
      <c r="J225" s="17"/>
      <c r="K225" s="20"/>
      <c r="L225" s="20"/>
      <c r="M225" s="21">
        <f t="shared" si="24"/>
        <v>0</v>
      </c>
      <c r="N225" s="22"/>
    </row>
    <row r="226" spans="1:14" ht="29.25" customHeight="1" x14ac:dyDescent="0.15">
      <c r="A226" s="23" t="s">
        <v>447</v>
      </c>
      <c r="B226" s="24"/>
      <c r="C226" s="30" t="s">
        <v>448</v>
      </c>
      <c r="D226" s="16" t="s">
        <v>15</v>
      </c>
      <c r="E226" s="17"/>
      <c r="F226" s="18">
        <v>1</v>
      </c>
      <c r="G226" s="17"/>
      <c r="H226" s="19">
        <v>6</v>
      </c>
      <c r="I226" s="20"/>
      <c r="J226" s="17"/>
      <c r="K226" s="20"/>
      <c r="L226" s="20"/>
      <c r="M226" s="21">
        <f t="shared" si="24"/>
        <v>0</v>
      </c>
      <c r="N226" s="22"/>
    </row>
    <row r="227" spans="1:14" ht="18.75" customHeight="1" x14ac:dyDescent="0.15">
      <c r="A227" s="23" t="s">
        <v>449</v>
      </c>
      <c r="B227" s="24"/>
      <c r="C227" s="30" t="s">
        <v>450</v>
      </c>
      <c r="D227" s="16" t="s">
        <v>15</v>
      </c>
      <c r="E227" s="17"/>
      <c r="F227" s="18">
        <v>1</v>
      </c>
      <c r="G227" s="17"/>
      <c r="H227" s="19">
        <v>6</v>
      </c>
      <c r="I227" s="20"/>
      <c r="J227" s="17"/>
      <c r="K227" s="20"/>
      <c r="L227" s="20"/>
      <c r="M227" s="21">
        <f t="shared" si="24"/>
        <v>0</v>
      </c>
      <c r="N227" s="22"/>
    </row>
    <row r="228" spans="1:14" ht="18.75" customHeight="1" x14ac:dyDescent="0.15">
      <c r="A228" s="23" t="s">
        <v>451</v>
      </c>
      <c r="B228" s="24"/>
      <c r="C228" s="30" t="s">
        <v>452</v>
      </c>
      <c r="D228" s="16" t="s">
        <v>15</v>
      </c>
      <c r="E228" s="17"/>
      <c r="F228" s="18">
        <v>1</v>
      </c>
      <c r="G228" s="17"/>
      <c r="H228" s="19">
        <v>6</v>
      </c>
      <c r="I228" s="20"/>
      <c r="J228" s="17"/>
      <c r="K228" s="20"/>
      <c r="L228" s="20"/>
      <c r="M228" s="21">
        <f t="shared" si="24"/>
        <v>0</v>
      </c>
      <c r="N228" s="22"/>
    </row>
    <row r="229" spans="1:14" ht="18.75" customHeight="1" x14ac:dyDescent="0.15">
      <c r="A229" s="23" t="s">
        <v>453</v>
      </c>
      <c r="B229" s="24"/>
      <c r="C229" s="30" t="s">
        <v>454</v>
      </c>
      <c r="D229" s="16" t="s">
        <v>15</v>
      </c>
      <c r="E229" s="17"/>
      <c r="F229" s="18">
        <v>1</v>
      </c>
      <c r="G229" s="17"/>
      <c r="H229" s="19">
        <v>6</v>
      </c>
      <c r="I229" s="20"/>
      <c r="J229" s="17"/>
      <c r="K229" s="20"/>
      <c r="L229" s="20"/>
      <c r="M229" s="21">
        <f t="shared" si="24"/>
        <v>0</v>
      </c>
      <c r="N229" s="22"/>
    </row>
    <row r="230" spans="1:14" ht="22.5" customHeight="1" x14ac:dyDescent="0.15">
      <c r="A230" s="23" t="s">
        <v>455</v>
      </c>
      <c r="B230" s="24"/>
      <c r="C230" s="30" t="s">
        <v>456</v>
      </c>
      <c r="D230" s="26"/>
      <c r="E230" s="27"/>
      <c r="F230" s="28"/>
      <c r="G230" s="27"/>
      <c r="H230" s="28"/>
      <c r="I230" s="27"/>
      <c r="J230" s="27"/>
      <c r="K230" s="27"/>
      <c r="L230" s="27"/>
      <c r="M230" s="29"/>
      <c r="N230" s="22"/>
    </row>
    <row r="231" spans="1:14" ht="42" customHeight="1" x14ac:dyDescent="0.15">
      <c r="A231" s="23" t="s">
        <v>457</v>
      </c>
      <c r="B231" s="24"/>
      <c r="C231" s="30" t="s">
        <v>458</v>
      </c>
      <c r="D231" s="16" t="s">
        <v>15</v>
      </c>
      <c r="E231" s="17"/>
      <c r="F231" s="18">
        <v>1</v>
      </c>
      <c r="G231" s="17"/>
      <c r="H231" s="19">
        <v>6</v>
      </c>
      <c r="I231" s="20"/>
      <c r="J231" s="17"/>
      <c r="K231" s="20"/>
      <c r="L231" s="20"/>
      <c r="M231" s="21">
        <f t="shared" ref="M231:M239" si="25">IF(ISNUMBER($K231),IF(ISNUMBER($G231),ROUND($K231*$G231,2),ROUND($K231*$F231,2)),IF(ISNUMBER($G231),ROUND($I231*$G231,2),ROUND($I231*$F231,2)))</f>
        <v>0</v>
      </c>
      <c r="N231" s="22"/>
    </row>
    <row r="232" spans="1:14" ht="29.25" customHeight="1" x14ac:dyDescent="0.15">
      <c r="A232" s="23" t="s">
        <v>459</v>
      </c>
      <c r="B232" s="24"/>
      <c r="C232" s="30" t="s">
        <v>460</v>
      </c>
      <c r="D232" s="16" t="s">
        <v>15</v>
      </c>
      <c r="E232" s="17"/>
      <c r="F232" s="18">
        <v>1</v>
      </c>
      <c r="G232" s="17"/>
      <c r="H232" s="19">
        <v>6</v>
      </c>
      <c r="I232" s="20"/>
      <c r="J232" s="17"/>
      <c r="K232" s="20"/>
      <c r="L232" s="20"/>
      <c r="M232" s="21">
        <f t="shared" si="25"/>
        <v>0</v>
      </c>
      <c r="N232" s="22"/>
    </row>
    <row r="233" spans="1:14" ht="29.25" customHeight="1" x14ac:dyDescent="0.15">
      <c r="A233" s="23" t="s">
        <v>461</v>
      </c>
      <c r="B233" s="24"/>
      <c r="C233" s="30" t="s">
        <v>462</v>
      </c>
      <c r="D233" s="16" t="s">
        <v>15</v>
      </c>
      <c r="E233" s="17"/>
      <c r="F233" s="18">
        <v>1</v>
      </c>
      <c r="G233" s="17"/>
      <c r="H233" s="19">
        <v>6</v>
      </c>
      <c r="I233" s="20"/>
      <c r="J233" s="17"/>
      <c r="K233" s="20"/>
      <c r="L233" s="20"/>
      <c r="M233" s="21">
        <f t="shared" si="25"/>
        <v>0</v>
      </c>
      <c r="N233" s="22"/>
    </row>
    <row r="234" spans="1:14" ht="29.25" customHeight="1" x14ac:dyDescent="0.15">
      <c r="A234" s="23" t="s">
        <v>463</v>
      </c>
      <c r="B234" s="24"/>
      <c r="C234" s="30" t="s">
        <v>464</v>
      </c>
      <c r="D234" s="16" t="s">
        <v>139</v>
      </c>
      <c r="E234" s="33"/>
      <c r="F234" s="19">
        <v>6</v>
      </c>
      <c r="G234" s="33"/>
      <c r="H234" s="19">
        <v>6</v>
      </c>
      <c r="I234" s="20"/>
      <c r="J234" s="17"/>
      <c r="K234" s="20"/>
      <c r="L234" s="20"/>
      <c r="M234" s="21">
        <f t="shared" si="25"/>
        <v>0</v>
      </c>
      <c r="N234" s="22"/>
    </row>
    <row r="235" spans="1:14" ht="18.75" customHeight="1" x14ac:dyDescent="0.15">
      <c r="A235" s="23" t="s">
        <v>465</v>
      </c>
      <c r="B235" s="24"/>
      <c r="C235" s="30" t="s">
        <v>466</v>
      </c>
      <c r="D235" s="16" t="s">
        <v>139</v>
      </c>
      <c r="E235" s="33"/>
      <c r="F235" s="19">
        <v>2</v>
      </c>
      <c r="G235" s="33"/>
      <c r="H235" s="19">
        <v>6</v>
      </c>
      <c r="I235" s="20"/>
      <c r="J235" s="17"/>
      <c r="K235" s="20"/>
      <c r="L235" s="20"/>
      <c r="M235" s="21">
        <f t="shared" si="25"/>
        <v>0</v>
      </c>
      <c r="N235" s="22"/>
    </row>
    <row r="236" spans="1:14" ht="18.75" customHeight="1" x14ac:dyDescent="0.15">
      <c r="A236" s="23" t="s">
        <v>467</v>
      </c>
      <c r="B236" s="24"/>
      <c r="C236" s="30" t="s">
        <v>468</v>
      </c>
      <c r="D236" s="16" t="s">
        <v>139</v>
      </c>
      <c r="E236" s="33"/>
      <c r="F236" s="19">
        <v>3</v>
      </c>
      <c r="G236" s="33"/>
      <c r="H236" s="19">
        <v>6</v>
      </c>
      <c r="I236" s="20"/>
      <c r="J236" s="17"/>
      <c r="K236" s="20"/>
      <c r="L236" s="20"/>
      <c r="M236" s="21">
        <f t="shared" si="25"/>
        <v>0</v>
      </c>
      <c r="N236" s="22"/>
    </row>
    <row r="237" spans="1:14" ht="29.25" customHeight="1" x14ac:dyDescent="0.15">
      <c r="A237" s="23" t="s">
        <v>469</v>
      </c>
      <c r="B237" s="24"/>
      <c r="C237" s="30" t="s">
        <v>470</v>
      </c>
      <c r="D237" s="16" t="s">
        <v>15</v>
      </c>
      <c r="E237" s="17"/>
      <c r="F237" s="18">
        <v>1</v>
      </c>
      <c r="G237" s="17"/>
      <c r="H237" s="19">
        <v>6</v>
      </c>
      <c r="I237" s="20"/>
      <c r="J237" s="17"/>
      <c r="K237" s="20"/>
      <c r="L237" s="20"/>
      <c r="M237" s="21">
        <f t="shared" si="25"/>
        <v>0</v>
      </c>
      <c r="N237" s="22"/>
    </row>
    <row r="238" spans="1:14" ht="29.25" customHeight="1" x14ac:dyDescent="0.15">
      <c r="A238" s="23" t="s">
        <v>471</v>
      </c>
      <c r="B238" s="24"/>
      <c r="C238" s="30" t="s">
        <v>472</v>
      </c>
      <c r="D238" s="16" t="s">
        <v>139</v>
      </c>
      <c r="E238" s="33"/>
      <c r="F238" s="19">
        <v>1</v>
      </c>
      <c r="G238" s="33"/>
      <c r="H238" s="19">
        <v>6</v>
      </c>
      <c r="I238" s="20"/>
      <c r="J238" s="17"/>
      <c r="K238" s="20"/>
      <c r="L238" s="20"/>
      <c r="M238" s="21">
        <f t="shared" si="25"/>
        <v>0</v>
      </c>
      <c r="N238" s="22"/>
    </row>
    <row r="239" spans="1:14" ht="18.75" customHeight="1" x14ac:dyDescent="0.15">
      <c r="A239" s="23" t="s">
        <v>473</v>
      </c>
      <c r="B239" s="24"/>
      <c r="C239" s="30" t="s">
        <v>474</v>
      </c>
      <c r="D239" s="16" t="s">
        <v>15</v>
      </c>
      <c r="E239" s="17"/>
      <c r="F239" s="18">
        <v>1</v>
      </c>
      <c r="G239" s="17"/>
      <c r="H239" s="19">
        <v>6</v>
      </c>
      <c r="I239" s="20"/>
      <c r="J239" s="17"/>
      <c r="K239" s="20"/>
      <c r="L239" s="20"/>
      <c r="M239" s="21">
        <f t="shared" si="25"/>
        <v>0</v>
      </c>
      <c r="N239" s="22"/>
    </row>
    <row r="240" spans="1:14" ht="22.5" customHeight="1" x14ac:dyDescent="0.15">
      <c r="A240" s="23" t="s">
        <v>475</v>
      </c>
      <c r="B240" s="24"/>
      <c r="C240" s="30" t="s">
        <v>476</v>
      </c>
      <c r="D240" s="26"/>
      <c r="E240" s="27"/>
      <c r="F240" s="28"/>
      <c r="G240" s="27"/>
      <c r="H240" s="28"/>
      <c r="I240" s="27"/>
      <c r="J240" s="27"/>
      <c r="K240" s="27"/>
      <c r="L240" s="27"/>
      <c r="M240" s="29"/>
      <c r="N240" s="22"/>
    </row>
    <row r="241" spans="1:14" ht="42" customHeight="1" x14ac:dyDescent="0.15">
      <c r="A241" s="23" t="s">
        <v>477</v>
      </c>
      <c r="B241" s="24"/>
      <c r="C241" s="30" t="s">
        <v>478</v>
      </c>
      <c r="D241" s="16" t="s">
        <v>15</v>
      </c>
      <c r="E241" s="17"/>
      <c r="F241" s="18">
        <v>1</v>
      </c>
      <c r="G241" s="17"/>
      <c r="H241" s="19">
        <v>6</v>
      </c>
      <c r="I241" s="20"/>
      <c r="J241" s="17"/>
      <c r="K241" s="20"/>
      <c r="L241" s="20"/>
      <c r="M241" s="21">
        <f t="shared" ref="M241:M247" si="26">IF(ISNUMBER($K241),IF(ISNUMBER($G241),ROUND($K241*$G241,2),ROUND($K241*$F241,2)),IF(ISNUMBER($G241),ROUND($I241*$G241,2),ROUND($I241*$F241,2)))</f>
        <v>0</v>
      </c>
      <c r="N241" s="22"/>
    </row>
    <row r="242" spans="1:14" ht="29.25" customHeight="1" x14ac:dyDescent="0.15">
      <c r="A242" s="23" t="s">
        <v>479</v>
      </c>
      <c r="B242" s="24"/>
      <c r="C242" s="30" t="s">
        <v>460</v>
      </c>
      <c r="D242" s="16" t="s">
        <v>15</v>
      </c>
      <c r="E242" s="17"/>
      <c r="F242" s="18">
        <v>1</v>
      </c>
      <c r="G242" s="17"/>
      <c r="H242" s="19">
        <v>6</v>
      </c>
      <c r="I242" s="20"/>
      <c r="J242" s="17"/>
      <c r="K242" s="20"/>
      <c r="L242" s="20"/>
      <c r="M242" s="21">
        <f t="shared" si="26"/>
        <v>0</v>
      </c>
      <c r="N242" s="22"/>
    </row>
    <row r="243" spans="1:14" ht="18.75" customHeight="1" x14ac:dyDescent="0.15">
      <c r="A243" s="23" t="s">
        <v>480</v>
      </c>
      <c r="B243" s="24"/>
      <c r="C243" s="30" t="s">
        <v>481</v>
      </c>
      <c r="D243" s="16" t="s">
        <v>15</v>
      </c>
      <c r="E243" s="17"/>
      <c r="F243" s="18">
        <v>1</v>
      </c>
      <c r="G243" s="17"/>
      <c r="H243" s="19">
        <v>6</v>
      </c>
      <c r="I243" s="20"/>
      <c r="J243" s="17"/>
      <c r="K243" s="20"/>
      <c r="L243" s="20"/>
      <c r="M243" s="21">
        <f t="shared" si="26"/>
        <v>0</v>
      </c>
      <c r="N243" s="22"/>
    </row>
    <row r="244" spans="1:14" ht="42" customHeight="1" x14ac:dyDescent="0.15">
      <c r="A244" s="23" t="s">
        <v>482</v>
      </c>
      <c r="B244" s="24"/>
      <c r="C244" s="30" t="s">
        <v>483</v>
      </c>
      <c r="D244" s="16" t="s">
        <v>15</v>
      </c>
      <c r="E244" s="17"/>
      <c r="F244" s="18">
        <v>1</v>
      </c>
      <c r="G244" s="17"/>
      <c r="H244" s="19">
        <v>6</v>
      </c>
      <c r="I244" s="20"/>
      <c r="J244" s="17"/>
      <c r="K244" s="20"/>
      <c r="L244" s="20"/>
      <c r="M244" s="21">
        <f t="shared" si="26"/>
        <v>0</v>
      </c>
      <c r="N244" s="22"/>
    </row>
    <row r="245" spans="1:14" ht="29.25" customHeight="1" x14ac:dyDescent="0.15">
      <c r="A245" s="23" t="s">
        <v>484</v>
      </c>
      <c r="B245" s="24"/>
      <c r="C245" s="30" t="s">
        <v>485</v>
      </c>
      <c r="D245" s="16" t="s">
        <v>15</v>
      </c>
      <c r="E245" s="17"/>
      <c r="F245" s="18">
        <v>1</v>
      </c>
      <c r="G245" s="17"/>
      <c r="H245" s="19">
        <v>6</v>
      </c>
      <c r="I245" s="20"/>
      <c r="J245" s="17"/>
      <c r="K245" s="20"/>
      <c r="L245" s="20"/>
      <c r="M245" s="21">
        <f t="shared" si="26"/>
        <v>0</v>
      </c>
      <c r="N245" s="22"/>
    </row>
    <row r="246" spans="1:14" ht="29.25" customHeight="1" x14ac:dyDescent="0.15">
      <c r="A246" s="23" t="s">
        <v>486</v>
      </c>
      <c r="B246" s="24"/>
      <c r="C246" s="30" t="s">
        <v>470</v>
      </c>
      <c r="D246" s="16" t="s">
        <v>15</v>
      </c>
      <c r="E246" s="17"/>
      <c r="F246" s="18">
        <v>1</v>
      </c>
      <c r="G246" s="17"/>
      <c r="H246" s="19">
        <v>6</v>
      </c>
      <c r="I246" s="20"/>
      <c r="J246" s="17"/>
      <c r="K246" s="20"/>
      <c r="L246" s="20"/>
      <c r="M246" s="21">
        <f t="shared" si="26"/>
        <v>0</v>
      </c>
      <c r="N246" s="22"/>
    </row>
    <row r="247" spans="1:14" ht="18.75" customHeight="1" x14ac:dyDescent="0.15">
      <c r="A247" s="23" t="s">
        <v>487</v>
      </c>
      <c r="B247" s="24"/>
      <c r="C247" s="30" t="s">
        <v>474</v>
      </c>
      <c r="D247" s="16" t="s">
        <v>15</v>
      </c>
      <c r="E247" s="17"/>
      <c r="F247" s="18">
        <v>1</v>
      </c>
      <c r="G247" s="17"/>
      <c r="H247" s="19">
        <v>6</v>
      </c>
      <c r="I247" s="20"/>
      <c r="J247" s="17"/>
      <c r="K247" s="20"/>
      <c r="L247" s="20"/>
      <c r="M247" s="21">
        <f t="shared" si="26"/>
        <v>0</v>
      </c>
      <c r="N247" s="22"/>
    </row>
    <row r="248" spans="1:14" ht="31.5" customHeight="1" x14ac:dyDescent="0.15">
      <c r="A248" s="54" t="s">
        <v>488</v>
      </c>
      <c r="B248" s="55"/>
      <c r="C248" s="55"/>
      <c r="D248" s="55"/>
      <c r="E248" s="55"/>
      <c r="F248" s="55"/>
      <c r="G248" s="55"/>
      <c r="H248" s="55"/>
      <c r="I248" s="55"/>
      <c r="M248" s="31">
        <f>SUM(M$202:M$203)+SUM(M$206:M$212)+SUM(M$214:M$229)+SUM(M$231:M$239)+SUM(M$241:M$247)</f>
        <v>0</v>
      </c>
      <c r="N248" s="32"/>
    </row>
    <row r="249" spans="1:14" ht="37.5" customHeight="1" x14ac:dyDescent="0.15">
      <c r="A249" s="23" t="s">
        <v>489</v>
      </c>
      <c r="B249" s="24"/>
      <c r="C249" s="25" t="s">
        <v>490</v>
      </c>
      <c r="D249" s="26"/>
      <c r="E249" s="27"/>
      <c r="F249" s="28"/>
      <c r="G249" s="27"/>
      <c r="H249" s="28"/>
      <c r="I249" s="27"/>
      <c r="J249" s="27"/>
      <c r="K249" s="27"/>
      <c r="L249" s="27"/>
      <c r="M249" s="29"/>
      <c r="N249" s="22"/>
    </row>
    <row r="250" spans="1:14" ht="15" customHeight="1" thickBot="1" x14ac:dyDescent="0.2">
      <c r="A250" s="60" t="s">
        <v>495</v>
      </c>
      <c r="B250" s="61"/>
      <c r="C250" s="61"/>
      <c r="D250" s="61"/>
      <c r="E250" s="61"/>
      <c r="F250" s="61"/>
      <c r="G250" s="61"/>
      <c r="H250" s="61"/>
      <c r="I250" s="61"/>
      <c r="M250" s="38"/>
      <c r="N250" s="39"/>
    </row>
    <row r="251" spans="1:14" ht="15" customHeight="1" thickBot="1" x14ac:dyDescent="0.2">
      <c r="A251" s="60" t="s">
        <v>494</v>
      </c>
      <c r="B251" s="61"/>
      <c r="C251" s="61"/>
      <c r="D251" s="61"/>
      <c r="E251" s="61"/>
      <c r="F251" s="61"/>
      <c r="G251" s="61"/>
      <c r="H251" s="61"/>
      <c r="I251" s="61"/>
      <c r="M251" s="38"/>
    </row>
    <row r="252" spans="1:14" ht="15" customHeight="1" x14ac:dyDescent="0.15">
      <c r="A252" s="62" t="s">
        <v>492</v>
      </c>
      <c r="B252" s="63"/>
      <c r="C252" s="63"/>
      <c r="D252" s="63"/>
      <c r="E252" s="63"/>
      <c r="F252" s="63"/>
      <c r="G252" s="63"/>
      <c r="H252" s="63"/>
      <c r="I252" s="63"/>
      <c r="M252" s="38"/>
    </row>
    <row r="253" spans="1:14" ht="15" customHeight="1" x14ac:dyDescent="0.15">
      <c r="A253" s="56" t="s">
        <v>491</v>
      </c>
      <c r="B253" s="57"/>
      <c r="C253" s="57"/>
      <c r="D253" s="57"/>
      <c r="E253" s="57"/>
      <c r="F253" s="57"/>
      <c r="G253" s="57"/>
      <c r="H253" s="57"/>
      <c r="I253" s="57"/>
      <c r="M253" s="40"/>
    </row>
    <row r="254" spans="1:14" ht="15" customHeight="1" thickBot="1" x14ac:dyDescent="0.2">
      <c r="A254" s="58" t="s">
        <v>493</v>
      </c>
      <c r="B254" s="59"/>
      <c r="C254" s="59"/>
      <c r="D254" s="59"/>
      <c r="E254" s="59"/>
      <c r="F254" s="59"/>
      <c r="G254" s="59"/>
      <c r="H254" s="59"/>
      <c r="I254" s="59"/>
      <c r="M254" s="41"/>
    </row>
  </sheetData>
  <mergeCells count="11">
    <mergeCell ref="A253:I253"/>
    <mergeCell ref="A254:I254"/>
    <mergeCell ref="A248:I248"/>
    <mergeCell ref="A250:I250"/>
    <mergeCell ref="A251:I251"/>
    <mergeCell ref="A252:I252"/>
    <mergeCell ref="A1:M2"/>
    <mergeCell ref="A3:M4"/>
    <mergeCell ref="A5:M5"/>
    <mergeCell ref="A28:I28"/>
    <mergeCell ref="A199:I199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46 B250:L250 A248:N249 A247:H247 J247:N247 N25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Électricité - Couran</vt:lpstr>
      <vt:lpstr>'LOT 04 Électricité - Couran'!Impression_des_titres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2025-03-05T16:02:40Z</dcterms:modified>
</cp:coreProperties>
</file>