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465" activeTab="1"/>
  </bookViews>
  <sheets>
    <sheet name="DPF lot 1" sheetId="1" r:id="rId1"/>
    <sheet name="BPU_DQE lot 1" sheetId="2" r:id="rId2"/>
    <sheet name="Total DPF + BPU lot 1"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 l="1"/>
  <c r="E19" i="1"/>
  <c r="E18" i="1"/>
  <c r="E16" i="1"/>
  <c r="E15" i="1"/>
  <c r="E17" i="1" s="1"/>
  <c r="E11" i="1"/>
  <c r="E10" i="1"/>
  <c r="E12" i="1" s="1"/>
  <c r="E5" i="1"/>
  <c r="E6" i="1"/>
  <c r="E7" i="1"/>
  <c r="E4" i="1"/>
  <c r="E8" i="1" s="1"/>
  <c r="D17" i="1" l="1"/>
  <c r="D12" i="1"/>
  <c r="D8" i="1"/>
  <c r="I7" i="2"/>
  <c r="J7" i="2" s="1"/>
  <c r="I8" i="2"/>
  <c r="J8" i="2" s="1"/>
  <c r="I9" i="2"/>
  <c r="J9" i="2" s="1"/>
  <c r="I10" i="2"/>
  <c r="J10" i="2" s="1"/>
  <c r="D22" i="1" l="1"/>
  <c r="D23" i="1"/>
  <c r="D24" i="1"/>
  <c r="D21" i="1"/>
  <c r="D25" i="1" l="1"/>
  <c r="I14" i="2"/>
  <c r="J14" i="2" s="1"/>
  <c r="I13" i="2"/>
  <c r="J13" i="2" s="1"/>
  <c r="I12" i="2"/>
  <c r="J12" i="2" s="1"/>
  <c r="I5" i="2" l="1"/>
  <c r="J5" i="2" s="1"/>
  <c r="I18" i="2" l="1"/>
  <c r="J18" i="2" s="1"/>
  <c r="I17" i="2"/>
  <c r="J17" i="2" s="1"/>
  <c r="I16" i="2"/>
  <c r="J16" i="2" s="1"/>
  <c r="I6" i="2"/>
  <c r="J6" i="2" s="1"/>
  <c r="J19" i="2" s="1"/>
  <c r="D3" i="3" s="1"/>
  <c r="E21" i="1" l="1"/>
  <c r="E24" i="1"/>
  <c r="E23" i="1"/>
  <c r="E22" i="1"/>
  <c r="E25" i="1" l="1"/>
  <c r="D2" i="3" s="1"/>
  <c r="D4" i="3" s="1"/>
</calcChain>
</file>

<file path=xl/sharedStrings.xml><?xml version="1.0" encoding="utf-8"?>
<sst xmlns="http://schemas.openxmlformats.org/spreadsheetml/2006/main" count="123" uniqueCount="99">
  <si>
    <t>Montant  (€ HT)</t>
  </si>
  <si>
    <t>1.</t>
  </si>
  <si>
    <t>1.2</t>
  </si>
  <si>
    <t>Premier rendez-vous d'information</t>
  </si>
  <si>
    <t>1.3</t>
  </si>
  <si>
    <t>(article 3 CCTP)</t>
  </si>
  <si>
    <t>Analyse approfondie de la situation</t>
  </si>
  <si>
    <t>1.1</t>
  </si>
  <si>
    <t>Modalités de saisine de la cellule</t>
  </si>
  <si>
    <t>2.1</t>
  </si>
  <si>
    <t>2.2</t>
  </si>
  <si>
    <t>Numéro d'appel dédié et gratuit accessible 24h/24 et 7j/7</t>
  </si>
  <si>
    <t>Pilotage des prestations</t>
  </si>
  <si>
    <t>Réunions de suivi</t>
  </si>
  <si>
    <t>Remise de livrables</t>
  </si>
  <si>
    <t>TOTAL T.T.C.</t>
  </si>
  <si>
    <t>Sous-total Poste 1.</t>
  </si>
  <si>
    <t>Sous-total Poste 2.</t>
  </si>
  <si>
    <t>BPU</t>
  </si>
  <si>
    <t>Unité</t>
  </si>
  <si>
    <t>Montant
(€ HT)</t>
  </si>
  <si>
    <t>Le candidat doit compléter intégralement le DQE en multipliant les prix unitaires du BPU par les quantités indiquées. Les quantités données dans le DQE sont purement indicatives en vue de permettre la comparaison des offres entre elles. Elles n’ont pas de valeur contractuelle.</t>
  </si>
  <si>
    <t>Prise en charge d'une enquête interne</t>
  </si>
  <si>
    <t>U</t>
  </si>
  <si>
    <t>2.</t>
  </si>
  <si>
    <t>20 appelants supplémentaires</t>
  </si>
  <si>
    <t>30 appelants supplémentaires</t>
  </si>
  <si>
    <t>Espérance</t>
  </si>
  <si>
    <t>Probabilités</t>
  </si>
  <si>
    <t>Plateforme digitale dédiée et gratuite et dotée d'un logo permettant l'identification de l'Assemblée nationale</t>
  </si>
  <si>
    <t>Décomposition du prix forfaitaire (DPF) annuel</t>
  </si>
  <si>
    <t>Montant Total DPF + BPU/DQE (€ TTC) 4 ans</t>
  </si>
  <si>
    <t>MISE EN PLACE D’UNE CELLULE D’ÉCOUTE POUR LES SITUATIONS DE HARCÈLEMENT, DE SOUFFRANCE AU TRAVAIL ET PRESTATIONS ACCESSOIRES</t>
  </si>
  <si>
    <t xml:space="preserve"> sur 4 ans</t>
  </si>
  <si>
    <r>
      <rPr>
        <b/>
        <sz val="12"/>
        <rFont val="Arial Narrow"/>
        <family val="2"/>
      </rPr>
      <t>DQE</t>
    </r>
    <r>
      <rPr>
        <b/>
        <sz val="11"/>
        <rFont val="Arial Narrow"/>
        <family val="2"/>
      </rPr>
      <t xml:space="preserve">
</t>
    </r>
    <r>
      <rPr>
        <sz val="9"/>
        <rFont val="Arial Narrow"/>
        <family val="2"/>
      </rPr>
      <t>(quantités non contractuelles)</t>
    </r>
  </si>
  <si>
    <t>Ajout de cas par an ou d'heures de prestation de conseil au déontologue et aux responsables de la direction des ressources humaines</t>
  </si>
  <si>
    <t>CCTP</t>
  </si>
  <si>
    <t xml:space="preserve">10 appelants supplémentaires </t>
  </si>
  <si>
    <t>1 cas par an ou 2 d'heures de prestation de conseil</t>
  </si>
  <si>
    <t xml:space="preserve">2  cas par an ou 4 d'heures de prestation de conseil </t>
  </si>
  <si>
    <t xml:space="preserve">3 cas par an ou 6 d'heures de prestation de conseil </t>
  </si>
  <si>
    <t>3.</t>
  </si>
  <si>
    <t>Ajout d'appelants supplémentaires au dispositif de cellule d'écoute pour l'année en cours</t>
  </si>
  <si>
    <t>Mission de la cellule d'écoute limitée à 50 appelants par an</t>
  </si>
  <si>
    <t xml:space="preserve"> 24M032-01H</t>
  </si>
  <si>
    <t>24M032-01H</t>
  </si>
  <si>
    <t>Modification en cours de marché du logo permettant l'identification de l'Assemblée nationale</t>
  </si>
  <si>
    <t>(article 4.1 CCTP)</t>
  </si>
  <si>
    <t>(article 4.2 CCTP)</t>
  </si>
  <si>
    <t>5.</t>
  </si>
  <si>
    <t>TVA</t>
  </si>
  <si>
    <t>Synthèse du forfait sur 4 ans</t>
  </si>
  <si>
    <t>Simple information judirique</t>
  </si>
  <si>
    <t>6.</t>
  </si>
  <si>
    <t>Réunions de suivi supplémentaires comprenant les productions documentaires associées</t>
  </si>
  <si>
    <t>8.1</t>
  </si>
  <si>
    <t>8.2</t>
  </si>
  <si>
    <t>8.3</t>
  </si>
  <si>
    <t>Prestation de conseil juridique : analyse approfondie (analyse écrite de la consultation juridique réalisée par le cabinet d'avocats)</t>
  </si>
  <si>
    <t>7.</t>
  </si>
  <si>
    <t xml:space="preserve">Actions de communication </t>
  </si>
  <si>
    <t>4.</t>
  </si>
  <si>
    <t>7.1</t>
  </si>
  <si>
    <t>7.2</t>
  </si>
  <si>
    <t>7.3</t>
  </si>
  <si>
    <t>(article 7.1 CCTP)</t>
  </si>
  <si>
    <t>(article 7.2 CCTP)</t>
  </si>
  <si>
    <t>(article 7.4 CCTP)</t>
  </si>
  <si>
    <t>Prestations de conseil au Déontologue et aux responsables de la DRH</t>
  </si>
  <si>
    <t>(article 7.5 CCTP)</t>
  </si>
  <si>
    <t>(article 7.7 CCTP)</t>
  </si>
  <si>
    <t>(articles 6 et 7.8 CCTP)</t>
  </si>
  <si>
    <t>(article 6.2 CCTP)</t>
  </si>
  <si>
    <t>(article 6.3 CCTP)</t>
  </si>
  <si>
    <t>4.2</t>
  </si>
  <si>
    <t>4.3</t>
  </si>
  <si>
    <t>Sous-total Poste 4.</t>
  </si>
  <si>
    <t>Montant  (€ TTC)</t>
  </si>
  <si>
    <t>Total année 1</t>
  </si>
  <si>
    <t>Total année 3</t>
  </si>
  <si>
    <t>Total année 2</t>
  </si>
  <si>
    <t>Total année 4</t>
  </si>
  <si>
    <t>Total sur 4 ans</t>
  </si>
  <si>
    <t>Montant Total DPF (€ TTC) 4 ans</t>
  </si>
  <si>
    <t>Montant Total BPU/DQE (€ TTC) 4 ans</t>
  </si>
  <si>
    <t>Article 6 CCTP</t>
  </si>
  <si>
    <t>Article 5 CCTP</t>
  </si>
  <si>
    <t>Article 4 CCTP</t>
  </si>
  <si>
    <t>Article 3 CCTP</t>
  </si>
  <si>
    <t>Article 6.1 CCTP</t>
  </si>
  <si>
    <t>Réunion de démarrage (spécifique à la première année d'exécution)</t>
  </si>
  <si>
    <t>Mise en place de la cellule</t>
  </si>
  <si>
    <t>Conseil-accompagnement pour la conduite des enquêtes menée en interne</t>
  </si>
  <si>
    <t>(articles 3 et 7.6 CCTP)</t>
  </si>
  <si>
    <t>(articles 5 et 7.3  CCTP)</t>
  </si>
  <si>
    <t>(articles 5 et 7.3 CCTP)</t>
  </si>
  <si>
    <t>Montant total
(€ TTC)</t>
  </si>
  <si>
    <t>8.</t>
  </si>
  <si>
    <t>Formation sur le thème du harcèlement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</si>
</sst>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0" x14ac:knownFonts="1">
    <font>
      <sz val="11"/>
      <color theme="1"/>
      <name val="Calibri"/>
      <family val="2"/>
      <scheme val="minor"/>
    </font>
    <font>
      <sz val="11"/>
      <color theme="1"/>
      <name val="Calibri"/>
      <family val="2"/>
      <scheme val="minor"/>
    </font>
    <font>
      <sz val="11"/>
      <color rgb="FFFF0000"/>
      <name val="Calibri"/>
      <family val="2"/>
      <scheme val="minor"/>
    </font>
    <font>
      <sz val="9"/>
      <name val="Arial Narrow"/>
      <family val="2"/>
    </font>
    <font>
      <sz val="8"/>
      <name val="Arial Narrow"/>
      <family val="2"/>
    </font>
    <font>
      <sz val="10"/>
      <color rgb="FFFF0000"/>
      <name val="Arial Narrow"/>
      <family val="2"/>
    </font>
    <font>
      <sz val="10"/>
      <name val="Arial Narrow"/>
      <family val="2"/>
    </font>
    <font>
      <b/>
      <sz val="16"/>
      <name val="Arial Narrow"/>
      <family val="2"/>
    </font>
    <font>
      <b/>
      <sz val="12"/>
      <name val="Arial Narrow"/>
      <family val="2"/>
    </font>
    <font>
      <b/>
      <sz val="10"/>
      <name val="Arial Narrow"/>
      <family val="2"/>
    </font>
    <font>
      <sz val="11"/>
      <name val="Arial Narrow"/>
      <family val="2"/>
    </font>
    <font>
      <b/>
      <sz val="11"/>
      <name val="Arial Narrow"/>
      <family val="2"/>
    </font>
    <font>
      <sz val="11"/>
      <name val="Calibri"/>
      <family val="2"/>
      <scheme val="minor"/>
    </font>
    <font>
      <sz val="14"/>
      <color theme="1"/>
      <name val="Arial Narrow"/>
      <family val="2"/>
    </font>
    <font>
      <b/>
      <sz val="14"/>
      <color theme="1"/>
      <name val="Arial Narrow"/>
      <family val="2"/>
    </font>
    <font>
      <b/>
      <sz val="10"/>
      <color theme="1"/>
      <name val="Arial Narrow"/>
      <family val="2"/>
    </font>
    <font>
      <sz val="11"/>
      <color theme="1"/>
      <name val="Arial Narrow"/>
      <family val="2"/>
    </font>
    <font>
      <b/>
      <sz val="16"/>
      <color theme="1"/>
      <name val="Arial Narrow"/>
      <family val="2"/>
    </font>
    <font>
      <b/>
      <sz val="14"/>
      <name val="Arial Narrow"/>
      <family val="2"/>
    </font>
    <font>
      <sz val="10"/>
      <color theme="1"/>
      <name val="Arial Narrow"/>
      <family val="2"/>
    </font>
  </fonts>
  <fills count="6">
    <fill>
      <patternFill patternType="none"/>
    </fill>
    <fill>
      <patternFill patternType="gray125"/>
    </fill>
    <fill>
      <patternFill patternType="solid">
        <fgColor theme="8" tint="0.59996337778862885"/>
        <bgColor indexed="64"/>
      </patternFill>
    </fill>
    <fill>
      <patternFill patternType="solid">
        <fgColor theme="7" tint="0.39997558519241921"/>
        <bgColor indexed="64"/>
      </patternFill>
    </fill>
    <fill>
      <patternFill patternType="gray0625"/>
    </fill>
    <fill>
      <patternFill patternType="solid">
        <fgColor theme="0" tint="-0.249977111117893"/>
        <bgColor indexed="64"/>
      </patternFill>
    </fill>
  </fills>
  <borders count="41">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right style="thick">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58">
    <xf numFmtId="0" fontId="0" fillId="0" borderId="0" xfId="0"/>
    <xf numFmtId="0" fontId="0" fillId="0" borderId="0" xfId="0" applyBorder="1"/>
    <xf numFmtId="0" fontId="2" fillId="0" borderId="0" xfId="0" applyFont="1"/>
    <xf numFmtId="0" fontId="12" fillId="0" borderId="0" xfId="0" applyFont="1"/>
    <xf numFmtId="0" fontId="10" fillId="0" borderId="5" xfId="0" applyFont="1" applyBorder="1" applyAlignment="1" applyProtection="1">
      <alignment vertical="center"/>
    </xf>
    <xf numFmtId="0" fontId="6" fillId="0" borderId="5" xfId="0" applyFont="1" applyBorder="1" applyAlignment="1" applyProtection="1">
      <alignment vertical="center"/>
    </xf>
    <xf numFmtId="0" fontId="10" fillId="0" borderId="8" xfId="0" applyFont="1" applyBorder="1" applyAlignment="1" applyProtection="1">
      <alignment vertical="center"/>
    </xf>
    <xf numFmtId="0" fontId="10" fillId="0" borderId="15" xfId="0" applyFont="1" applyBorder="1" applyAlignment="1" applyProtection="1">
      <alignment vertical="center"/>
    </xf>
    <xf numFmtId="0" fontId="6" fillId="0" borderId="18" xfId="0" applyFont="1" applyBorder="1" applyAlignment="1" applyProtection="1">
      <alignment vertical="center"/>
    </xf>
    <xf numFmtId="0" fontId="8" fillId="0" borderId="17" xfId="0" applyFont="1" applyBorder="1" applyAlignment="1" applyProtection="1">
      <alignment horizontal="left" vertical="center"/>
    </xf>
    <xf numFmtId="0" fontId="10" fillId="0" borderId="18" xfId="0" applyFont="1" applyBorder="1" applyAlignment="1" applyProtection="1">
      <alignment vertical="center"/>
    </xf>
    <xf numFmtId="0" fontId="10" fillId="0" borderId="21" xfId="0" applyFont="1" applyBorder="1" applyAlignment="1" applyProtection="1">
      <alignment vertical="center"/>
    </xf>
    <xf numFmtId="0" fontId="6" fillId="0" borderId="21" xfId="0" applyFont="1" applyBorder="1" applyAlignment="1" applyProtection="1">
      <alignment vertical="center"/>
    </xf>
    <xf numFmtId="0" fontId="12" fillId="0" borderId="0" xfId="0" applyFont="1" applyBorder="1"/>
    <xf numFmtId="164" fontId="8" fillId="0" borderId="4" xfId="0" applyNumberFormat="1" applyFont="1" applyBorder="1" applyAlignment="1" applyProtection="1">
      <alignment horizontal="center" vertical="center"/>
    </xf>
    <xf numFmtId="0" fontId="7" fillId="3" borderId="1" xfId="0" applyFont="1" applyFill="1" applyBorder="1" applyAlignment="1" applyProtection="1">
      <alignment horizontal="left" vertical="center" wrapText="1"/>
    </xf>
    <xf numFmtId="0" fontId="4" fillId="0" borderId="5"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4" fillId="0" borderId="19" xfId="0" applyFont="1" applyFill="1" applyBorder="1" applyAlignment="1" applyProtection="1">
      <alignment vertical="center" wrapText="1"/>
    </xf>
    <xf numFmtId="0" fontId="4" fillId="0" borderId="25" xfId="0" applyFont="1" applyFill="1" applyBorder="1" applyAlignment="1" applyProtection="1">
      <alignment horizontal="justify" vertical="center" wrapText="1"/>
    </xf>
    <xf numFmtId="0" fontId="4" fillId="0" borderId="10" xfId="0"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0" fontId="10" fillId="0" borderId="28" xfId="0" applyFont="1" applyBorder="1" applyAlignment="1" applyProtection="1">
      <alignment vertical="center"/>
    </xf>
    <xf numFmtId="0" fontId="13" fillId="0" borderId="5" xfId="0" applyFont="1" applyBorder="1"/>
    <xf numFmtId="9" fontId="6" fillId="0" borderId="5" xfId="2" applyFont="1" applyFill="1" applyBorder="1" applyAlignment="1" applyProtection="1">
      <alignment horizontal="center" vertical="center"/>
    </xf>
    <xf numFmtId="9" fontId="6" fillId="0" borderId="10" xfId="2" applyFont="1" applyFill="1" applyBorder="1" applyAlignment="1" applyProtection="1">
      <alignment horizontal="center" vertical="center"/>
    </xf>
    <xf numFmtId="9" fontId="12" fillId="0" borderId="0" xfId="2" applyFont="1"/>
    <xf numFmtId="9" fontId="0" fillId="0" borderId="0" xfId="2" applyFont="1"/>
    <xf numFmtId="0" fontId="13" fillId="0" borderId="0" xfId="0" applyFont="1" applyBorder="1"/>
    <xf numFmtId="0" fontId="7" fillId="3" borderId="0" xfId="0" applyFont="1" applyFill="1" applyBorder="1" applyAlignment="1" applyProtection="1">
      <alignment horizontal="center" vertical="center"/>
    </xf>
    <xf numFmtId="164" fontId="9" fillId="0" borderId="33" xfId="0" applyNumberFormat="1" applyFont="1" applyBorder="1" applyAlignment="1" applyProtection="1">
      <alignment horizontal="center"/>
    </xf>
    <xf numFmtId="164" fontId="9" fillId="4" borderId="32" xfId="0" applyNumberFormat="1" applyFont="1" applyFill="1" applyBorder="1" applyAlignment="1" applyProtection="1">
      <alignment horizontal="center"/>
    </xf>
    <xf numFmtId="0" fontId="14" fillId="4" borderId="16" xfId="0" applyFont="1" applyFill="1" applyBorder="1"/>
    <xf numFmtId="0" fontId="8" fillId="0" borderId="9" xfId="0" applyFont="1" applyFill="1" applyBorder="1" applyAlignment="1" applyProtection="1">
      <alignment horizontal="left" vertical="center"/>
    </xf>
    <xf numFmtId="0" fontId="10" fillId="0" borderId="17" xfId="0" applyFont="1" applyFill="1" applyBorder="1" applyAlignment="1" applyProtection="1">
      <alignment vertical="center"/>
    </xf>
    <xf numFmtId="0" fontId="6" fillId="0" borderId="18" xfId="0" applyFont="1" applyFill="1" applyBorder="1" applyAlignment="1" applyProtection="1">
      <alignment vertical="center"/>
    </xf>
    <xf numFmtId="164" fontId="9" fillId="4" borderId="7" xfId="0" applyNumberFormat="1" applyFont="1" applyFill="1" applyBorder="1" applyAlignment="1" applyProtection="1">
      <alignment horizontal="center"/>
    </xf>
    <xf numFmtId="164" fontId="9" fillId="0" borderId="5" xfId="0" applyNumberFormat="1" applyFont="1" applyBorder="1" applyAlignment="1" applyProtection="1">
      <alignment horizontal="center"/>
    </xf>
    <xf numFmtId="164" fontId="9" fillId="0" borderId="21" xfId="0" applyNumberFormat="1" applyFont="1" applyBorder="1" applyAlignment="1" applyProtection="1">
      <alignment horizontal="center"/>
    </xf>
    <xf numFmtId="164" fontId="9" fillId="4" borderId="7" xfId="0" applyNumberFormat="1" applyFont="1" applyFill="1" applyBorder="1" applyAlignment="1" applyProtection="1">
      <alignment horizontal="center"/>
      <protection locked="0"/>
    </xf>
    <xf numFmtId="164" fontId="9" fillId="4" borderId="32" xfId="0" applyNumberFormat="1" applyFont="1" applyFill="1" applyBorder="1" applyAlignment="1" applyProtection="1">
      <alignment horizontal="center"/>
      <protection locked="0"/>
    </xf>
    <xf numFmtId="164" fontId="9" fillId="0" borderId="5" xfId="0" applyNumberFormat="1" applyFont="1" applyBorder="1" applyAlignment="1" applyProtection="1">
      <alignment horizontal="center"/>
      <protection locked="0"/>
    </xf>
    <xf numFmtId="164" fontId="9" fillId="0" borderId="7" xfId="1" applyNumberFormat="1" applyFont="1" applyBorder="1" applyAlignment="1" applyProtection="1">
      <alignment horizontal="center"/>
      <protection locked="0"/>
    </xf>
    <xf numFmtId="0" fontId="10" fillId="0" borderId="10" xfId="0" applyFont="1" applyBorder="1"/>
    <xf numFmtId="0" fontId="10" fillId="0" borderId="18" xfId="0" applyFont="1" applyBorder="1"/>
    <xf numFmtId="0" fontId="16" fillId="0" borderId="0" xfId="0" applyFont="1"/>
    <xf numFmtId="0" fontId="16" fillId="0" borderId="36" xfId="0" applyFont="1" applyBorder="1"/>
    <xf numFmtId="0" fontId="16" fillId="0" borderId="5" xfId="0" applyFont="1" applyBorder="1"/>
    <xf numFmtId="0" fontId="17" fillId="0" borderId="5" xfId="0" applyFont="1" applyBorder="1"/>
    <xf numFmtId="0" fontId="18" fillId="4" borderId="6" xfId="0" applyFont="1" applyFill="1" applyBorder="1" applyAlignment="1" applyProtection="1"/>
    <xf numFmtId="0" fontId="18" fillId="4" borderId="37" xfId="0" applyFont="1" applyFill="1" applyBorder="1" applyAlignment="1" applyProtection="1">
      <alignment vertical="center"/>
    </xf>
    <xf numFmtId="0" fontId="18" fillId="4" borderId="7" xfId="0" applyFont="1" applyFill="1" applyBorder="1" applyAlignment="1" applyProtection="1">
      <alignment vertical="center"/>
    </xf>
    <xf numFmtId="0" fontId="18" fillId="4" borderId="12" xfId="0" applyFont="1" applyFill="1" applyBorder="1" applyAlignment="1" applyProtection="1"/>
    <xf numFmtId="0" fontId="18" fillId="4" borderId="13" xfId="0" applyFont="1" applyFill="1" applyBorder="1" applyAlignment="1" applyProtection="1">
      <alignment vertical="center"/>
    </xf>
    <xf numFmtId="0" fontId="18" fillId="4" borderId="29" xfId="0" applyFont="1" applyFill="1" applyBorder="1" applyAlignment="1" applyProtection="1"/>
    <xf numFmtId="0" fontId="18" fillId="4" borderId="26" xfId="0" applyFont="1" applyFill="1" applyBorder="1" applyAlignment="1" applyProtection="1">
      <alignment vertical="center"/>
    </xf>
    <xf numFmtId="0" fontId="18" fillId="4" borderId="10" xfId="0" applyFont="1" applyFill="1" applyBorder="1"/>
    <xf numFmtId="0" fontId="18" fillId="4" borderId="10" xfId="0" applyFont="1" applyFill="1" applyBorder="1" applyAlignment="1" applyProtection="1">
      <alignment vertical="center"/>
    </xf>
    <xf numFmtId="164" fontId="7" fillId="5" borderId="13" xfId="0" applyNumberFormat="1" applyFont="1" applyFill="1" applyBorder="1" applyAlignment="1" applyProtection="1">
      <alignment horizontal="center" vertical="center"/>
    </xf>
    <xf numFmtId="164" fontId="7" fillId="5" borderId="34" xfId="0" applyNumberFormat="1" applyFont="1" applyFill="1" applyBorder="1" applyAlignment="1" applyProtection="1">
      <alignment horizontal="center" vertical="center"/>
    </xf>
    <xf numFmtId="164" fontId="7" fillId="5" borderId="31" xfId="0" applyNumberFormat="1" applyFont="1" applyFill="1" applyBorder="1" applyAlignment="1" applyProtection="1">
      <alignment horizontal="center" vertical="center"/>
    </xf>
    <xf numFmtId="164" fontId="7" fillId="5" borderId="14" xfId="0" applyNumberFormat="1" applyFont="1" applyFill="1" applyBorder="1" applyAlignment="1" applyProtection="1">
      <alignment horizontal="center" vertical="center"/>
    </xf>
    <xf numFmtId="0" fontId="17" fillId="5" borderId="19" xfId="0" applyFont="1" applyFill="1" applyBorder="1" applyAlignment="1">
      <alignment horizontal="center" vertical="center" wrapText="1"/>
    </xf>
    <xf numFmtId="164" fontId="15" fillId="0" borderId="10" xfId="0" applyNumberFormat="1" applyFont="1" applyBorder="1" applyAlignment="1">
      <alignment horizontal="center"/>
    </xf>
    <xf numFmtId="164" fontId="11" fillId="0" borderId="10" xfId="0" applyNumberFormat="1" applyFont="1" applyFill="1" applyBorder="1" applyAlignment="1" applyProtection="1">
      <alignment horizontal="center"/>
    </xf>
    <xf numFmtId="164" fontId="11" fillId="0" borderId="18" xfId="0" applyNumberFormat="1" applyFont="1" applyBorder="1" applyAlignment="1" applyProtection="1">
      <alignment horizontal="center"/>
    </xf>
    <xf numFmtId="164" fontId="11" fillId="0" borderId="13" xfId="0" applyNumberFormat="1" applyFont="1" applyBorder="1" applyAlignment="1" applyProtection="1">
      <alignment horizontal="center"/>
    </xf>
    <xf numFmtId="164" fontId="11" fillId="0" borderId="34" xfId="0" applyNumberFormat="1" applyFont="1" applyBorder="1" applyAlignment="1" applyProtection="1">
      <alignment horizontal="center"/>
    </xf>
    <xf numFmtId="164" fontId="11" fillId="0" borderId="35" xfId="0" applyNumberFormat="1" applyFont="1" applyBorder="1" applyAlignment="1" applyProtection="1">
      <alignment horizontal="center"/>
    </xf>
    <xf numFmtId="164" fontId="9" fillId="0" borderId="24" xfId="1" applyNumberFormat="1" applyFont="1" applyBorder="1" applyAlignment="1" applyProtection="1">
      <alignment horizontal="center"/>
      <protection locked="0"/>
    </xf>
    <xf numFmtId="164" fontId="15" fillId="0" borderId="11" xfId="0" applyNumberFormat="1" applyFont="1" applyBorder="1" applyAlignment="1">
      <alignment horizontal="center"/>
    </xf>
    <xf numFmtId="164" fontId="16" fillId="0" borderId="36" xfId="0" applyNumberFormat="1" applyFont="1" applyFill="1" applyBorder="1" applyAlignment="1"/>
    <xf numFmtId="164" fontId="16" fillId="0" borderId="5" xfId="0" applyNumberFormat="1" applyFont="1" applyBorder="1" applyAlignment="1"/>
    <xf numFmtId="164" fontId="17" fillId="0" borderId="5" xfId="0" applyNumberFormat="1" applyFont="1" applyBorder="1" applyAlignment="1"/>
    <xf numFmtId="0" fontId="4" fillId="0" borderId="7" xfId="0" applyFont="1" applyFill="1" applyBorder="1" applyAlignment="1" applyProtection="1">
      <alignment horizontal="center" vertical="center"/>
    </xf>
    <xf numFmtId="44" fontId="6" fillId="0" borderId="5" xfId="0" applyNumberFormat="1" applyFont="1" applyFill="1" applyBorder="1" applyAlignment="1" applyProtection="1">
      <alignment horizontal="center" vertical="center"/>
    </xf>
    <xf numFmtId="44" fontId="6" fillId="0" borderId="10" xfId="0" applyNumberFormat="1" applyFont="1" applyFill="1" applyBorder="1" applyAlignment="1" applyProtection="1">
      <alignment horizontal="center" vertical="center"/>
    </xf>
    <xf numFmtId="44" fontId="6" fillId="0" borderId="7" xfId="1" applyFont="1" applyFill="1" applyBorder="1"/>
    <xf numFmtId="9" fontId="6" fillId="0" borderId="7" xfId="2" applyFont="1" applyFill="1" applyBorder="1"/>
    <xf numFmtId="0" fontId="6" fillId="0" borderId="7" xfId="0" applyFont="1" applyFill="1" applyBorder="1" applyAlignment="1" applyProtection="1">
      <alignment horizontal="center" vertical="center"/>
    </xf>
    <xf numFmtId="9" fontId="6" fillId="0" borderId="7" xfId="0" applyNumberFormat="1" applyFont="1" applyFill="1" applyBorder="1" applyAlignment="1" applyProtection="1">
      <alignment horizontal="center" vertical="center"/>
    </xf>
    <xf numFmtId="44" fontId="9" fillId="0" borderId="39" xfId="1" applyNumberFormat="1" applyFont="1" applyFill="1" applyBorder="1" applyAlignment="1" applyProtection="1">
      <alignment horizontal="center" vertical="center"/>
      <protection locked="0"/>
    </xf>
    <xf numFmtId="44" fontId="6" fillId="0" borderId="5" xfId="1" applyFont="1" applyBorder="1"/>
    <xf numFmtId="9" fontId="6" fillId="0" borderId="5" xfId="2" applyFont="1" applyBorder="1"/>
    <xf numFmtId="9" fontId="6" fillId="0" borderId="5" xfId="0" applyNumberFormat="1" applyFont="1" applyFill="1" applyBorder="1" applyAlignment="1" applyProtection="1">
      <alignment horizontal="center" vertical="center"/>
    </xf>
    <xf numFmtId="44" fontId="9" fillId="0" borderId="40" xfId="1" applyNumberFormat="1" applyFont="1" applyFill="1" applyBorder="1" applyAlignment="1" applyProtection="1">
      <alignment horizontal="center" vertical="center"/>
      <protection locked="0"/>
    </xf>
    <xf numFmtId="9" fontId="5" fillId="0" borderId="5" xfId="2" applyFont="1" applyBorder="1"/>
    <xf numFmtId="44" fontId="19" fillId="0" borderId="5" xfId="0" applyNumberFormat="1" applyFont="1" applyBorder="1"/>
    <xf numFmtId="9" fontId="19" fillId="0" borderId="5" xfId="2" applyFont="1" applyBorder="1"/>
    <xf numFmtId="44" fontId="19" fillId="0" borderId="18" xfId="0" applyNumberFormat="1" applyFont="1" applyBorder="1"/>
    <xf numFmtId="9" fontId="19" fillId="0" borderId="18" xfId="2" applyFont="1" applyBorder="1"/>
    <xf numFmtId="9" fontId="6" fillId="0" borderId="10" xfId="0" applyNumberFormat="1" applyFont="1" applyFill="1" applyBorder="1" applyAlignment="1" applyProtection="1">
      <alignment horizontal="center" vertical="center"/>
    </xf>
    <xf numFmtId="44" fontId="9" fillId="0" borderId="11" xfId="1" applyNumberFormat="1" applyFont="1" applyFill="1" applyBorder="1" applyAlignment="1" applyProtection="1">
      <alignment horizontal="center" vertical="center"/>
      <protection locked="0"/>
    </xf>
    <xf numFmtId="0" fontId="11" fillId="0" borderId="6" xfId="0" applyFont="1" applyFill="1" applyBorder="1" applyAlignment="1" applyProtection="1">
      <alignment vertical="center"/>
    </xf>
    <xf numFmtId="0" fontId="11" fillId="0" borderId="7" xfId="0" applyFont="1" applyFill="1" applyBorder="1" applyAlignment="1" applyProtection="1">
      <alignment vertical="center"/>
    </xf>
    <xf numFmtId="0" fontId="10" fillId="0" borderId="7" xfId="0" applyFont="1" applyFill="1" applyBorder="1" applyAlignment="1" applyProtection="1">
      <alignment vertical="center"/>
    </xf>
    <xf numFmtId="0" fontId="11" fillId="0" borderId="8" xfId="0" applyFont="1" applyFill="1" applyBorder="1" applyAlignment="1" applyProtection="1">
      <alignment vertical="center"/>
    </xf>
    <xf numFmtId="0" fontId="11" fillId="0" borderId="5" xfId="0" applyFont="1" applyFill="1" applyBorder="1" applyAlignment="1" applyProtection="1">
      <alignment vertical="center"/>
    </xf>
    <xf numFmtId="0" fontId="10" fillId="0" borderId="5" xfId="0" applyFont="1" applyFill="1" applyBorder="1" applyAlignment="1" applyProtection="1">
      <alignment vertical="center"/>
    </xf>
    <xf numFmtId="0" fontId="11" fillId="0" borderId="20" xfId="0" applyFont="1" applyFill="1" applyBorder="1" applyAlignment="1" applyProtection="1">
      <alignment vertical="center"/>
    </xf>
    <xf numFmtId="0" fontId="11" fillId="0" borderId="21" xfId="0" applyFont="1" applyFill="1" applyBorder="1" applyAlignment="1" applyProtection="1">
      <alignment vertical="center"/>
    </xf>
    <xf numFmtId="0" fontId="10" fillId="0" borderId="21" xfId="0" applyFont="1" applyFill="1" applyBorder="1" applyAlignment="1" applyProtection="1">
      <alignment vertical="center"/>
    </xf>
    <xf numFmtId="0" fontId="11" fillId="0" borderId="17" xfId="0" applyFont="1" applyFill="1" applyBorder="1" applyAlignment="1" applyProtection="1">
      <alignment vertical="center"/>
    </xf>
    <xf numFmtId="0" fontId="11" fillId="0" borderId="18" xfId="0" applyFont="1" applyFill="1" applyBorder="1" applyAlignment="1" applyProtection="1">
      <alignment vertical="center"/>
    </xf>
    <xf numFmtId="0" fontId="11" fillId="0" borderId="6" xfId="0" applyFont="1" applyFill="1" applyBorder="1" applyAlignment="1" applyProtection="1">
      <alignment horizontal="left" vertical="center"/>
    </xf>
    <xf numFmtId="0" fontId="10" fillId="2" borderId="8" xfId="0" applyFont="1" applyFill="1" applyBorder="1" applyAlignment="1" applyProtection="1">
      <alignment vertical="center"/>
    </xf>
    <xf numFmtId="0" fontId="10" fillId="2" borderId="5" xfId="0" applyFont="1" applyFill="1" applyBorder="1" applyAlignment="1" applyProtection="1">
      <alignment horizontal="justify" vertical="center" wrapText="1"/>
    </xf>
    <xf numFmtId="0" fontId="10" fillId="2" borderId="16" xfId="0" applyFont="1" applyFill="1" applyBorder="1" applyAlignment="1" applyProtection="1">
      <alignment vertical="center"/>
    </xf>
    <xf numFmtId="0" fontId="10" fillId="2" borderId="10" xfId="0" applyFont="1" applyFill="1" applyBorder="1" applyAlignment="1" applyProtection="1">
      <alignment horizontal="justify" vertical="center" wrapText="1"/>
    </xf>
    <xf numFmtId="0" fontId="10" fillId="2" borderId="5" xfId="0" applyFont="1" applyFill="1" applyBorder="1" applyAlignment="1" applyProtection="1">
      <alignment horizontal="left" vertical="center" wrapText="1"/>
    </xf>
    <xf numFmtId="0" fontId="10" fillId="2" borderId="10" xfId="0" applyFont="1" applyFill="1" applyBorder="1" applyAlignment="1" applyProtection="1">
      <alignment horizontal="left" vertical="center" wrapText="1"/>
    </xf>
    <xf numFmtId="0" fontId="10" fillId="0" borderId="18" xfId="0" applyFont="1" applyFill="1" applyBorder="1" applyAlignment="1" applyProtection="1">
      <alignment horizontal="left" vertical="center"/>
    </xf>
    <xf numFmtId="164" fontId="7" fillId="0" borderId="38" xfId="0" applyNumberFormat="1" applyFont="1" applyFill="1" applyBorder="1" applyAlignment="1" applyProtection="1">
      <alignment horizontal="center" vertical="center"/>
    </xf>
    <xf numFmtId="11" fontId="11" fillId="0" borderId="13" xfId="0" applyNumberFormat="1"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4" fontId="11" fillId="0" borderId="13" xfId="0" applyNumberFormat="1" applyFont="1" applyFill="1" applyBorder="1" applyAlignment="1" applyProtection="1">
      <alignment horizontal="center" vertical="center" wrapText="1"/>
    </xf>
    <xf numFmtId="9" fontId="11" fillId="0" borderId="13" xfId="2" applyFont="1" applyFill="1" applyBorder="1" applyAlignment="1" applyProtection="1">
      <alignment horizontal="center" vertical="center" wrapText="1"/>
    </xf>
    <xf numFmtId="4" fontId="11" fillId="0" borderId="14" xfId="0" applyNumberFormat="1" applyFont="1" applyFill="1" applyBorder="1" applyAlignment="1" applyProtection="1">
      <alignment horizontal="center" vertical="center" wrapText="1"/>
    </xf>
    <xf numFmtId="0" fontId="11" fillId="4" borderId="7" xfId="0" applyFont="1" applyFill="1" applyBorder="1" applyAlignment="1" applyProtection="1">
      <alignment vertical="center"/>
    </xf>
    <xf numFmtId="0" fontId="10" fillId="4" borderId="7" xfId="0" applyFont="1" applyFill="1" applyBorder="1"/>
    <xf numFmtId="44" fontId="6" fillId="4" borderId="7" xfId="0" applyNumberFormat="1" applyFont="1" applyFill="1" applyBorder="1"/>
    <xf numFmtId="9" fontId="6" fillId="4" borderId="7" xfId="2" applyFont="1" applyFill="1" applyBorder="1"/>
    <xf numFmtId="0" fontId="6" fillId="4" borderId="7" xfId="0" applyFont="1" applyFill="1" applyBorder="1"/>
    <xf numFmtId="0" fontId="5" fillId="4" borderId="7" xfId="0" applyFont="1" applyFill="1" applyBorder="1"/>
    <xf numFmtId="44" fontId="9" fillId="4" borderId="39" xfId="1" applyNumberFormat="1" applyFont="1" applyFill="1" applyBorder="1" applyAlignment="1" applyProtection="1">
      <alignment horizontal="center" vertical="center"/>
      <protection locked="0"/>
    </xf>
    <xf numFmtId="0" fontId="5" fillId="4" borderId="26" xfId="0" applyFont="1" applyFill="1" applyBorder="1" applyAlignment="1" applyProtection="1">
      <alignment horizontal="center" vertical="center" wrapText="1"/>
    </xf>
    <xf numFmtId="4" fontId="11" fillId="4" borderId="26" xfId="0" applyNumberFormat="1" applyFont="1" applyFill="1" applyBorder="1" applyAlignment="1" applyProtection="1">
      <alignment horizontal="center" vertical="center" wrapText="1"/>
    </xf>
    <xf numFmtId="9" fontId="11" fillId="4" borderId="26" xfId="2" applyFont="1" applyFill="1" applyBorder="1" applyAlignment="1" applyProtection="1">
      <alignment horizontal="center" vertical="center" wrapText="1"/>
    </xf>
    <xf numFmtId="0" fontId="11" fillId="4" borderId="26" xfId="0" applyFont="1" applyFill="1" applyBorder="1" applyAlignment="1" applyProtection="1">
      <alignment horizontal="center" vertical="center" wrapText="1"/>
    </xf>
    <xf numFmtId="4" fontId="11" fillId="4" borderId="27" xfId="0" applyNumberFormat="1" applyFont="1" applyFill="1" applyBorder="1" applyAlignment="1" applyProtection="1">
      <alignment horizontal="center" vertical="center" wrapText="1"/>
    </xf>
    <xf numFmtId="0" fontId="7" fillId="5" borderId="12" xfId="0" applyFont="1" applyFill="1" applyBorder="1" applyAlignment="1" applyProtection="1">
      <alignment horizontal="left" vertical="center"/>
    </xf>
    <xf numFmtId="0" fontId="7" fillId="5" borderId="13" xfId="0" applyFont="1" applyFill="1" applyBorder="1" applyAlignment="1" applyProtection="1">
      <alignment horizontal="left" vertical="center"/>
    </xf>
    <xf numFmtId="0" fontId="7" fillId="3" borderId="12" xfId="0" applyFont="1" applyFill="1" applyBorder="1" applyAlignment="1" applyProtection="1">
      <alignment horizontal="center" vertical="center"/>
    </xf>
    <xf numFmtId="0" fontId="7" fillId="3" borderId="13" xfId="0" applyFont="1" applyFill="1" applyBorder="1" applyAlignment="1" applyProtection="1">
      <alignment horizontal="center" vertical="center"/>
    </xf>
    <xf numFmtId="0" fontId="7" fillId="3" borderId="13" xfId="0" applyFont="1" applyFill="1" applyBorder="1" applyAlignment="1" applyProtection="1">
      <alignment vertical="center" wrapText="1"/>
    </xf>
    <xf numFmtId="0" fontId="7" fillId="3" borderId="31" xfId="0" applyFont="1" applyFill="1" applyBorder="1" applyAlignment="1" applyProtection="1">
      <alignment vertical="center" wrapText="1"/>
    </xf>
    <xf numFmtId="0" fontId="7" fillId="3" borderId="14" xfId="0" applyFont="1" applyFill="1" applyBorder="1" applyAlignment="1" applyProtection="1">
      <alignment vertical="center" wrapText="1"/>
    </xf>
    <xf numFmtId="0" fontId="5" fillId="0" borderId="29" xfId="0" applyFont="1" applyFill="1" applyBorder="1" applyAlignment="1" applyProtection="1">
      <alignment horizontal="left" vertical="center" wrapText="1"/>
    </xf>
    <xf numFmtId="0" fontId="5" fillId="0" borderId="26" xfId="0" applyFont="1" applyFill="1" applyBorder="1" applyAlignment="1" applyProtection="1">
      <alignment horizontal="left" vertical="center" wrapText="1"/>
    </xf>
    <xf numFmtId="0" fontId="7" fillId="0" borderId="19" xfId="0" applyFont="1" applyFill="1" applyBorder="1" applyAlignment="1" applyProtection="1">
      <alignment horizontal="right" vertical="center"/>
    </xf>
    <xf numFmtId="0" fontId="7" fillId="0" borderId="25" xfId="0" applyFont="1" applyFill="1" applyBorder="1" applyAlignment="1" applyProtection="1">
      <alignment horizontal="right" vertical="center"/>
    </xf>
    <xf numFmtId="0" fontId="7" fillId="0" borderId="34" xfId="0" applyFont="1" applyFill="1" applyBorder="1" applyAlignment="1" applyProtection="1">
      <alignment horizontal="right" vertical="center"/>
    </xf>
    <xf numFmtId="0" fontId="7" fillId="3" borderId="0" xfId="0" applyFont="1" applyFill="1" applyBorder="1" applyAlignment="1" applyProtection="1">
      <alignment horizontal="center" vertical="center"/>
    </xf>
    <xf numFmtId="4" fontId="11" fillId="0" borderId="23" xfId="0" applyNumberFormat="1" applyFont="1" applyFill="1" applyBorder="1" applyAlignment="1" applyProtection="1">
      <alignment horizontal="center" vertical="center" wrapText="1"/>
    </xf>
    <xf numFmtId="4" fontId="11" fillId="0" borderId="22" xfId="0" applyNumberFormat="1" applyFont="1" applyFill="1" applyBorder="1" applyAlignment="1" applyProtection="1">
      <alignment horizontal="center" vertical="center" wrapText="1"/>
    </xf>
    <xf numFmtId="0" fontId="10" fillId="0" borderId="24" xfId="0" applyFont="1" applyFill="1" applyBorder="1" applyAlignment="1">
      <alignment horizontal="center" vertical="center" wrapText="1"/>
    </xf>
    <xf numFmtId="0" fontId="7" fillId="3" borderId="0" xfId="0" applyFont="1" applyFill="1" applyBorder="1" applyAlignment="1" applyProtection="1">
      <alignment horizontal="center" vertical="center" wrapText="1"/>
    </xf>
    <xf numFmtId="4" fontId="7" fillId="0" borderId="19" xfId="0" applyNumberFormat="1" applyFont="1" applyFill="1" applyBorder="1" applyAlignment="1" applyProtection="1">
      <alignment horizontal="center" vertical="center" wrapText="1"/>
    </xf>
    <xf numFmtId="4" fontId="7" fillId="0" borderId="25" xfId="0" applyNumberFormat="1" applyFont="1" applyFill="1" applyBorder="1" applyAlignment="1" applyProtection="1">
      <alignment horizontal="center" vertical="center" wrapText="1"/>
    </xf>
    <xf numFmtId="4" fontId="7" fillId="0" borderId="30" xfId="0" applyNumberFormat="1"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1"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5"/>
  <sheetViews>
    <sheetView zoomScaleNormal="100" workbookViewId="0">
      <selection activeCell="H1" sqref="H1"/>
    </sheetView>
  </sheetViews>
  <sheetFormatPr baseColWidth="10" defaultColWidth="9.140625" defaultRowHeight="15" x14ac:dyDescent="0.25"/>
  <cols>
    <col min="1" max="1" width="6" customWidth="1"/>
    <col min="2" max="2" width="111.140625" customWidth="1"/>
    <col min="3" max="3" width="26.7109375" customWidth="1"/>
    <col min="4" max="4" width="24.42578125" customWidth="1"/>
    <col min="5" max="5" width="25" customWidth="1"/>
  </cols>
  <sheetData>
    <row r="1" spans="1:5" ht="81" customHeight="1" thickBot="1" x14ac:dyDescent="0.3">
      <c r="A1" s="132" t="s">
        <v>44</v>
      </c>
      <c r="B1" s="133"/>
      <c r="C1" s="134" t="s">
        <v>32</v>
      </c>
      <c r="D1" s="135"/>
      <c r="E1" s="136"/>
    </row>
    <row r="2" spans="1:5" ht="36.75" customHeight="1" thickBot="1" x14ac:dyDescent="0.3">
      <c r="A2" s="130" t="s">
        <v>30</v>
      </c>
      <c r="B2" s="131"/>
      <c r="C2" s="131"/>
      <c r="D2" s="58" t="s">
        <v>0</v>
      </c>
      <c r="E2" s="59" t="s">
        <v>77</v>
      </c>
    </row>
    <row r="3" spans="1:5" ht="18" x14ac:dyDescent="0.25">
      <c r="A3" s="49">
        <v>1</v>
      </c>
      <c r="B3" s="50" t="s">
        <v>43</v>
      </c>
      <c r="C3" s="51" t="s">
        <v>88</v>
      </c>
      <c r="D3" s="36"/>
      <c r="E3" s="31"/>
    </row>
    <row r="4" spans="1:5" ht="16.5" x14ac:dyDescent="0.25">
      <c r="A4" s="7" t="s">
        <v>7</v>
      </c>
      <c r="B4" s="4" t="s">
        <v>3</v>
      </c>
      <c r="C4" s="5" t="s">
        <v>5</v>
      </c>
      <c r="D4" s="37"/>
      <c r="E4" s="30">
        <f>D4+(0.2*D4)</f>
        <v>0</v>
      </c>
    </row>
    <row r="5" spans="1:5" ht="16.5" x14ac:dyDescent="0.25">
      <c r="A5" s="7" t="s">
        <v>2</v>
      </c>
      <c r="B5" s="4" t="s">
        <v>6</v>
      </c>
      <c r="C5" s="5" t="s">
        <v>5</v>
      </c>
      <c r="D5" s="37"/>
      <c r="E5" s="30">
        <f t="shared" ref="E5:E7" si="0">D5+(0.2*D5)</f>
        <v>0</v>
      </c>
    </row>
    <row r="6" spans="1:5" ht="16.5" x14ac:dyDescent="0.25">
      <c r="A6" s="22" t="s">
        <v>4</v>
      </c>
      <c r="B6" s="4" t="s">
        <v>52</v>
      </c>
      <c r="C6" s="12" t="s">
        <v>5</v>
      </c>
      <c r="D6" s="38"/>
      <c r="E6" s="30">
        <f t="shared" si="0"/>
        <v>0</v>
      </c>
    </row>
    <row r="7" spans="1:5" ht="16.5" x14ac:dyDescent="0.25">
      <c r="A7" s="7" t="s">
        <v>4</v>
      </c>
      <c r="B7" s="4" t="s">
        <v>58</v>
      </c>
      <c r="C7" s="5" t="s">
        <v>5</v>
      </c>
      <c r="D7" s="38"/>
      <c r="E7" s="30">
        <f t="shared" si="0"/>
        <v>0</v>
      </c>
    </row>
    <row r="8" spans="1:5" ht="17.25" thickBot="1" x14ac:dyDescent="0.35">
      <c r="A8" s="33" t="s">
        <v>16</v>
      </c>
      <c r="B8" s="34"/>
      <c r="C8" s="35"/>
      <c r="D8" s="64">
        <f>SUM(D4:D7)</f>
        <v>0</v>
      </c>
      <c r="E8" s="30">
        <f>SUM(E4:E7)</f>
        <v>0</v>
      </c>
    </row>
    <row r="9" spans="1:5" ht="18" x14ac:dyDescent="0.25">
      <c r="A9" s="49">
        <v>2</v>
      </c>
      <c r="B9" s="51" t="s">
        <v>8</v>
      </c>
      <c r="C9" s="51" t="s">
        <v>87</v>
      </c>
      <c r="D9" s="36"/>
      <c r="E9" s="31"/>
    </row>
    <row r="10" spans="1:5" ht="16.5" x14ac:dyDescent="0.25">
      <c r="A10" s="6" t="s">
        <v>9</v>
      </c>
      <c r="B10" s="4" t="s">
        <v>11</v>
      </c>
      <c r="C10" s="5" t="s">
        <v>47</v>
      </c>
      <c r="D10" s="37"/>
      <c r="E10" s="30">
        <f>D10+(0.2*D10)</f>
        <v>0</v>
      </c>
    </row>
    <row r="11" spans="1:5" ht="16.5" x14ac:dyDescent="0.25">
      <c r="A11" s="6" t="s">
        <v>10</v>
      </c>
      <c r="B11" s="4" t="s">
        <v>29</v>
      </c>
      <c r="C11" s="5" t="s">
        <v>48</v>
      </c>
      <c r="D11" s="37"/>
      <c r="E11" s="30">
        <f t="shared" ref="E11" si="1">D11+(0.2*D11)</f>
        <v>0</v>
      </c>
    </row>
    <row r="12" spans="1:5" ht="17.25" thickBot="1" x14ac:dyDescent="0.35">
      <c r="A12" s="9" t="s">
        <v>17</v>
      </c>
      <c r="B12" s="10"/>
      <c r="C12" s="8"/>
      <c r="D12" s="65">
        <f>SUM(D10:D11)</f>
        <v>0</v>
      </c>
      <c r="E12" s="30">
        <f>SUM(E10:E11)</f>
        <v>0</v>
      </c>
    </row>
    <row r="13" spans="1:5" ht="19.5" thickBot="1" x14ac:dyDescent="0.35">
      <c r="A13" s="52">
        <v>3</v>
      </c>
      <c r="B13" s="53" t="s">
        <v>68</v>
      </c>
      <c r="C13" s="53" t="s">
        <v>86</v>
      </c>
      <c r="D13" s="66"/>
      <c r="E13" s="67">
        <f>D13+(0.2*D13)</f>
        <v>0</v>
      </c>
    </row>
    <row r="14" spans="1:5" ht="18" x14ac:dyDescent="0.25">
      <c r="A14" s="49">
        <v>4</v>
      </c>
      <c r="B14" s="51" t="s">
        <v>12</v>
      </c>
      <c r="C14" s="51" t="s">
        <v>85</v>
      </c>
      <c r="D14" s="39"/>
      <c r="E14" s="40"/>
    </row>
    <row r="15" spans="1:5" ht="16.5" x14ac:dyDescent="0.25">
      <c r="A15" s="6" t="s">
        <v>74</v>
      </c>
      <c r="B15" s="4" t="s">
        <v>13</v>
      </c>
      <c r="C15" s="5" t="s">
        <v>72</v>
      </c>
      <c r="D15" s="41"/>
      <c r="E15" s="30">
        <f>D15+(0.2*D15)</f>
        <v>0</v>
      </c>
    </row>
    <row r="16" spans="1:5" ht="16.5" x14ac:dyDescent="0.25">
      <c r="A16" s="6" t="s">
        <v>75</v>
      </c>
      <c r="B16" s="11" t="s">
        <v>14</v>
      </c>
      <c r="C16" s="5" t="s">
        <v>73</v>
      </c>
      <c r="D16" s="41"/>
      <c r="E16" s="30">
        <f>D16+(0.2*D16)</f>
        <v>0</v>
      </c>
    </row>
    <row r="17" spans="1:64" ht="17.25" thickBot="1" x14ac:dyDescent="0.35">
      <c r="A17" s="9" t="s">
        <v>76</v>
      </c>
      <c r="B17" s="43"/>
      <c r="C17" s="44"/>
      <c r="D17" s="65">
        <f>SUM(D15:D16)</f>
        <v>0</v>
      </c>
      <c r="E17" s="68">
        <f>SUM(E15:E16)</f>
        <v>0</v>
      </c>
    </row>
    <row r="18" spans="1:64" ht="18" x14ac:dyDescent="0.25">
      <c r="A18" s="54">
        <v>5</v>
      </c>
      <c r="B18" s="55" t="s">
        <v>90</v>
      </c>
      <c r="C18" s="55" t="s">
        <v>89</v>
      </c>
      <c r="D18" s="42"/>
      <c r="E18" s="69">
        <f>D18+(0.2*D18)</f>
        <v>0</v>
      </c>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row>
    <row r="19" spans="1:64" s="23" customFormat="1" ht="21" customHeight="1" thickBot="1" x14ac:dyDescent="0.3">
      <c r="A19" s="32">
        <v>6</v>
      </c>
      <c r="B19" s="56" t="s">
        <v>91</v>
      </c>
      <c r="C19" s="57" t="s">
        <v>87</v>
      </c>
      <c r="D19" s="63"/>
      <c r="E19" s="70">
        <f>D19+(0.2*D19)</f>
        <v>0</v>
      </c>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row>
    <row r="20" spans="1:64" ht="37.5" customHeight="1" thickBot="1" x14ac:dyDescent="0.35">
      <c r="A20" s="45"/>
      <c r="B20" s="45"/>
      <c r="C20" s="62" t="s">
        <v>51</v>
      </c>
      <c r="D20" s="60" t="s">
        <v>0</v>
      </c>
      <c r="E20" s="61" t="s">
        <v>77</v>
      </c>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row>
    <row r="21" spans="1:64" ht="16.5" x14ac:dyDescent="0.3">
      <c r="A21" s="45"/>
      <c r="B21" s="45"/>
      <c r="C21" s="46" t="s">
        <v>78</v>
      </c>
      <c r="D21" s="71">
        <f>D8+D12+D13+D17+D18+D19</f>
        <v>0</v>
      </c>
      <c r="E21" s="71">
        <f>E8+E12+E13+E17+E18+E19</f>
        <v>0</v>
      </c>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row>
    <row r="22" spans="1:64" ht="16.5" x14ac:dyDescent="0.3">
      <c r="A22" s="45"/>
      <c r="B22" s="45"/>
      <c r="C22" s="47" t="s">
        <v>80</v>
      </c>
      <c r="D22" s="72">
        <f>D8+D12+D13+D17</f>
        <v>0</v>
      </c>
      <c r="E22" s="72">
        <f>E8+E12+E13+E17</f>
        <v>0</v>
      </c>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row>
    <row r="23" spans="1:64" ht="16.5" x14ac:dyDescent="0.3">
      <c r="A23" s="45"/>
      <c r="B23" s="45"/>
      <c r="C23" s="47" t="s">
        <v>79</v>
      </c>
      <c r="D23" s="72">
        <f>D8+D12+D13+D17</f>
        <v>0</v>
      </c>
      <c r="E23" s="72">
        <f>E8+E12+E13+E17</f>
        <v>0</v>
      </c>
    </row>
    <row r="24" spans="1:64" ht="16.5" x14ac:dyDescent="0.3">
      <c r="A24" s="45"/>
      <c r="B24" s="45"/>
      <c r="C24" s="47" t="s">
        <v>81</v>
      </c>
      <c r="D24" s="72">
        <f>D8+D12+D13+D17</f>
        <v>0</v>
      </c>
      <c r="E24" s="72">
        <f>E8+E12+E13+E17</f>
        <v>0</v>
      </c>
    </row>
    <row r="25" spans="1:64" ht="27" customHeight="1" x14ac:dyDescent="0.3">
      <c r="A25" s="45"/>
      <c r="B25" s="45"/>
      <c r="C25" s="48" t="s">
        <v>82</v>
      </c>
      <c r="D25" s="73">
        <f>SUM(D21:D24)</f>
        <v>0</v>
      </c>
      <c r="E25" s="73">
        <f>SUM(E21:E24)</f>
        <v>0</v>
      </c>
    </row>
  </sheetData>
  <mergeCells count="3">
    <mergeCell ref="A2:C2"/>
    <mergeCell ref="A1:B1"/>
    <mergeCell ref="C1:E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tabSelected="1" topLeftCell="A4" zoomScale="115" zoomScaleNormal="115" workbookViewId="0">
      <selection activeCell="E11" sqref="E11"/>
    </sheetView>
  </sheetViews>
  <sheetFormatPr baseColWidth="10" defaultRowHeight="15" x14ac:dyDescent="0.25"/>
  <cols>
    <col min="1" max="1" width="4.85546875" customWidth="1"/>
    <col min="2" max="2" width="97.140625" customWidth="1"/>
    <col min="3" max="3" width="16.42578125" customWidth="1"/>
    <col min="4" max="4" width="5.5703125" customWidth="1"/>
    <col min="5" max="5" width="13.140625" customWidth="1"/>
    <col min="6" max="6" width="13.140625" style="27" customWidth="1"/>
    <col min="7" max="7" width="11.140625" customWidth="1"/>
    <col min="8" max="8" width="12.7109375" customWidth="1"/>
    <col min="9" max="9" width="11.140625" customWidth="1"/>
    <col min="10" max="10" width="24.7109375" customWidth="1"/>
  </cols>
  <sheetData>
    <row r="1" spans="1:12" ht="113.25" customHeight="1" thickBot="1" x14ac:dyDescent="0.3">
      <c r="A1" s="142" t="s">
        <v>45</v>
      </c>
      <c r="B1" s="142"/>
      <c r="C1" s="29"/>
      <c r="D1" s="146" t="s">
        <v>32</v>
      </c>
      <c r="E1" s="146"/>
      <c r="F1" s="146"/>
      <c r="G1" s="146"/>
      <c r="H1" s="146"/>
      <c r="I1" s="146"/>
      <c r="J1" s="146"/>
    </row>
    <row r="2" spans="1:12" ht="51.75" customHeight="1" thickBot="1" x14ac:dyDescent="0.3">
      <c r="A2" s="147" t="s">
        <v>18</v>
      </c>
      <c r="B2" s="148"/>
      <c r="C2" s="148"/>
      <c r="D2" s="148"/>
      <c r="E2" s="148"/>
      <c r="F2" s="149"/>
      <c r="G2" s="143" t="s">
        <v>34</v>
      </c>
      <c r="H2" s="144"/>
      <c r="I2" s="144"/>
      <c r="J2" s="145"/>
    </row>
    <row r="3" spans="1:12" ht="33.75" thickBot="1" x14ac:dyDescent="0.3">
      <c r="A3" s="18"/>
      <c r="B3" s="19"/>
      <c r="C3" s="113" t="s">
        <v>36</v>
      </c>
      <c r="D3" s="114" t="s">
        <v>19</v>
      </c>
      <c r="E3" s="115" t="s">
        <v>20</v>
      </c>
      <c r="F3" s="116" t="s">
        <v>50</v>
      </c>
      <c r="G3" s="114" t="s">
        <v>33</v>
      </c>
      <c r="H3" s="114" t="s">
        <v>28</v>
      </c>
      <c r="I3" s="114" t="s">
        <v>27</v>
      </c>
      <c r="J3" s="117" t="s">
        <v>96</v>
      </c>
    </row>
    <row r="4" spans="1:12" ht="61.5" customHeight="1" thickBot="1" x14ac:dyDescent="0.3">
      <c r="A4" s="137" t="s">
        <v>21</v>
      </c>
      <c r="B4" s="138"/>
      <c r="C4" s="125"/>
      <c r="D4" s="126"/>
      <c r="E4" s="126"/>
      <c r="F4" s="127"/>
      <c r="G4" s="128"/>
      <c r="H4" s="128"/>
      <c r="I4" s="128"/>
      <c r="J4" s="129"/>
    </row>
    <row r="5" spans="1:12" ht="16.5" x14ac:dyDescent="0.25">
      <c r="A5" s="93" t="s">
        <v>1</v>
      </c>
      <c r="B5" s="94" t="s">
        <v>22</v>
      </c>
      <c r="C5" s="95" t="s">
        <v>65</v>
      </c>
      <c r="D5" s="74" t="s">
        <v>23</v>
      </c>
      <c r="E5" s="77"/>
      <c r="F5" s="78"/>
      <c r="G5" s="79">
        <v>2</v>
      </c>
      <c r="H5" s="80">
        <v>1</v>
      </c>
      <c r="I5" s="79">
        <f>G5*H5</f>
        <v>2</v>
      </c>
      <c r="J5" s="81">
        <f>E5*(1+F5)*I5</f>
        <v>0</v>
      </c>
    </row>
    <row r="6" spans="1:12" ht="16.5" x14ac:dyDescent="0.25">
      <c r="A6" s="96" t="s">
        <v>24</v>
      </c>
      <c r="B6" s="97" t="s">
        <v>92</v>
      </c>
      <c r="C6" s="98" t="s">
        <v>66</v>
      </c>
      <c r="D6" s="16" t="s">
        <v>23</v>
      </c>
      <c r="E6" s="82"/>
      <c r="F6" s="83"/>
      <c r="G6" s="17">
        <v>2</v>
      </c>
      <c r="H6" s="84">
        <v>1</v>
      </c>
      <c r="I6" s="17">
        <f t="shared" ref="I6:I10" si="0">G6*H6</f>
        <v>2</v>
      </c>
      <c r="J6" s="85">
        <f t="shared" ref="J6:J17" si="1">E6*(1+F6)*I6</f>
        <v>0</v>
      </c>
    </row>
    <row r="7" spans="1:12" s="2" customFormat="1" ht="16.5" x14ac:dyDescent="0.25">
      <c r="A7" s="99" t="s">
        <v>41</v>
      </c>
      <c r="B7" s="100" t="s">
        <v>60</v>
      </c>
      <c r="C7" s="101" t="s">
        <v>67</v>
      </c>
      <c r="D7" s="16" t="s">
        <v>23</v>
      </c>
      <c r="E7" s="82"/>
      <c r="F7" s="86"/>
      <c r="G7" s="17">
        <v>2</v>
      </c>
      <c r="H7" s="84">
        <v>1</v>
      </c>
      <c r="I7" s="17">
        <f t="shared" si="0"/>
        <v>2</v>
      </c>
      <c r="J7" s="85">
        <f t="shared" si="1"/>
        <v>0</v>
      </c>
    </row>
    <row r="8" spans="1:12" ht="16.5" x14ac:dyDescent="0.25">
      <c r="A8" s="96" t="s">
        <v>61</v>
      </c>
      <c r="B8" s="97" t="s">
        <v>98</v>
      </c>
      <c r="C8" s="98" t="s">
        <v>69</v>
      </c>
      <c r="D8" s="16" t="s">
        <v>23</v>
      </c>
      <c r="E8" s="82"/>
      <c r="F8" s="83"/>
      <c r="G8" s="17">
        <v>12</v>
      </c>
      <c r="H8" s="84">
        <v>0.75</v>
      </c>
      <c r="I8" s="17">
        <f t="shared" si="0"/>
        <v>9</v>
      </c>
      <c r="J8" s="85">
        <f t="shared" si="1"/>
        <v>0</v>
      </c>
    </row>
    <row r="9" spans="1:12" ht="16.5" x14ac:dyDescent="0.25">
      <c r="A9" s="96" t="s">
        <v>49</v>
      </c>
      <c r="B9" s="97" t="s">
        <v>46</v>
      </c>
      <c r="C9" s="98" t="s">
        <v>70</v>
      </c>
      <c r="D9" s="16" t="s">
        <v>23</v>
      </c>
      <c r="E9" s="87"/>
      <c r="F9" s="88"/>
      <c r="G9" s="17">
        <v>1</v>
      </c>
      <c r="H9" s="84">
        <v>1</v>
      </c>
      <c r="I9" s="17">
        <f t="shared" si="0"/>
        <v>1</v>
      </c>
      <c r="J9" s="85">
        <f t="shared" si="1"/>
        <v>0</v>
      </c>
    </row>
    <row r="10" spans="1:12" ht="17.25" thickBot="1" x14ac:dyDescent="0.3">
      <c r="A10" s="102" t="s">
        <v>53</v>
      </c>
      <c r="B10" s="103" t="s">
        <v>54</v>
      </c>
      <c r="C10" s="111" t="s">
        <v>71</v>
      </c>
      <c r="D10" s="20" t="s">
        <v>23</v>
      </c>
      <c r="E10" s="89"/>
      <c r="F10" s="90"/>
      <c r="G10" s="21">
        <v>4</v>
      </c>
      <c r="H10" s="91">
        <v>1</v>
      </c>
      <c r="I10" s="21">
        <f t="shared" si="0"/>
        <v>4</v>
      </c>
      <c r="J10" s="92">
        <f t="shared" si="1"/>
        <v>0</v>
      </c>
    </row>
    <row r="11" spans="1:12" ht="16.5" x14ac:dyDescent="0.3">
      <c r="A11" s="104" t="s">
        <v>59</v>
      </c>
      <c r="B11" s="94" t="s">
        <v>42</v>
      </c>
      <c r="C11" s="118"/>
      <c r="D11" s="119"/>
      <c r="E11" s="120"/>
      <c r="F11" s="121"/>
      <c r="G11" s="122"/>
      <c r="H11" s="123"/>
      <c r="I11" s="122"/>
      <c r="J11" s="124"/>
      <c r="K11" s="1"/>
    </row>
    <row r="12" spans="1:12" ht="33" x14ac:dyDescent="0.25">
      <c r="A12" s="105" t="s">
        <v>62</v>
      </c>
      <c r="B12" s="106" t="s">
        <v>37</v>
      </c>
      <c r="C12" s="109" t="s">
        <v>93</v>
      </c>
      <c r="D12" s="16" t="s">
        <v>23</v>
      </c>
      <c r="E12" s="75"/>
      <c r="F12" s="24"/>
      <c r="G12" s="17">
        <v>4</v>
      </c>
      <c r="H12" s="84">
        <v>0.1</v>
      </c>
      <c r="I12" s="17">
        <f t="shared" ref="I12:I14" si="2">G12*H12</f>
        <v>0.4</v>
      </c>
      <c r="J12" s="85">
        <f t="shared" si="1"/>
        <v>0</v>
      </c>
    </row>
    <row r="13" spans="1:12" ht="33" x14ac:dyDescent="0.25">
      <c r="A13" s="105" t="s">
        <v>63</v>
      </c>
      <c r="B13" s="106" t="s">
        <v>25</v>
      </c>
      <c r="C13" s="109" t="s">
        <v>93</v>
      </c>
      <c r="D13" s="16" t="s">
        <v>23</v>
      </c>
      <c r="E13" s="75"/>
      <c r="F13" s="24"/>
      <c r="G13" s="17">
        <v>4</v>
      </c>
      <c r="H13" s="84">
        <v>0.05</v>
      </c>
      <c r="I13" s="17">
        <f t="shared" si="2"/>
        <v>0.2</v>
      </c>
      <c r="J13" s="85">
        <f t="shared" si="1"/>
        <v>0</v>
      </c>
      <c r="L13" s="2"/>
    </row>
    <row r="14" spans="1:12" ht="33.75" thickBot="1" x14ac:dyDescent="0.3">
      <c r="A14" s="107" t="s">
        <v>64</v>
      </c>
      <c r="B14" s="108" t="s">
        <v>26</v>
      </c>
      <c r="C14" s="110" t="s">
        <v>93</v>
      </c>
      <c r="D14" s="20" t="s">
        <v>23</v>
      </c>
      <c r="E14" s="76"/>
      <c r="F14" s="25"/>
      <c r="G14" s="21">
        <v>4</v>
      </c>
      <c r="H14" s="91">
        <v>0.02</v>
      </c>
      <c r="I14" s="21">
        <f t="shared" si="2"/>
        <v>0.08</v>
      </c>
      <c r="J14" s="92">
        <f t="shared" si="1"/>
        <v>0</v>
      </c>
    </row>
    <row r="15" spans="1:12" ht="16.5" x14ac:dyDescent="0.3">
      <c r="A15" s="104" t="s">
        <v>97</v>
      </c>
      <c r="B15" s="94" t="s">
        <v>35</v>
      </c>
      <c r="C15" s="118"/>
      <c r="D15" s="119"/>
      <c r="E15" s="120"/>
      <c r="F15" s="121"/>
      <c r="G15" s="122"/>
      <c r="H15" s="123"/>
      <c r="I15" s="122"/>
      <c r="J15" s="124"/>
      <c r="K15" s="1"/>
    </row>
    <row r="16" spans="1:12" ht="33" x14ac:dyDescent="0.25">
      <c r="A16" s="105" t="s">
        <v>55</v>
      </c>
      <c r="B16" s="106" t="s">
        <v>38</v>
      </c>
      <c r="C16" s="109" t="s">
        <v>94</v>
      </c>
      <c r="D16" s="16" t="s">
        <v>23</v>
      </c>
      <c r="E16" s="75"/>
      <c r="F16" s="24"/>
      <c r="G16" s="17">
        <v>4</v>
      </c>
      <c r="H16" s="84">
        <v>0.03</v>
      </c>
      <c r="I16" s="17">
        <f t="shared" ref="I16:I18" si="3">G16*H16</f>
        <v>0.12</v>
      </c>
      <c r="J16" s="85">
        <f t="shared" si="1"/>
        <v>0</v>
      </c>
    </row>
    <row r="17" spans="1:12" ht="33" x14ac:dyDescent="0.25">
      <c r="A17" s="105" t="s">
        <v>56</v>
      </c>
      <c r="B17" s="106" t="s">
        <v>39</v>
      </c>
      <c r="C17" s="109" t="s">
        <v>94</v>
      </c>
      <c r="D17" s="16" t="s">
        <v>23</v>
      </c>
      <c r="E17" s="75"/>
      <c r="F17" s="24"/>
      <c r="G17" s="17">
        <v>4</v>
      </c>
      <c r="H17" s="84">
        <v>0.02</v>
      </c>
      <c r="I17" s="17">
        <f t="shared" si="3"/>
        <v>0.08</v>
      </c>
      <c r="J17" s="85">
        <f t="shared" si="1"/>
        <v>0</v>
      </c>
      <c r="L17" s="2"/>
    </row>
    <row r="18" spans="1:12" ht="33.75" thickBot="1" x14ac:dyDescent="0.3">
      <c r="A18" s="107" t="s">
        <v>57</v>
      </c>
      <c r="B18" s="108" t="s">
        <v>40</v>
      </c>
      <c r="C18" s="110" t="s">
        <v>95</v>
      </c>
      <c r="D18" s="20" t="s">
        <v>23</v>
      </c>
      <c r="E18" s="76"/>
      <c r="F18" s="25"/>
      <c r="G18" s="21">
        <v>4</v>
      </c>
      <c r="H18" s="91">
        <v>0.01</v>
      </c>
      <c r="I18" s="21">
        <f t="shared" si="3"/>
        <v>0.04</v>
      </c>
      <c r="J18" s="92">
        <f>E18*(1+F18)*I18</f>
        <v>0</v>
      </c>
    </row>
    <row r="19" spans="1:12" ht="21" thickBot="1" x14ac:dyDescent="0.3">
      <c r="A19" s="139" t="s">
        <v>15</v>
      </c>
      <c r="B19" s="140"/>
      <c r="C19" s="140"/>
      <c r="D19" s="140"/>
      <c r="E19" s="140"/>
      <c r="F19" s="140"/>
      <c r="G19" s="140"/>
      <c r="H19" s="140"/>
      <c r="I19" s="141"/>
      <c r="J19" s="112">
        <f>SUM(J5:J10,J12:J14,J16:J18)</f>
        <v>0</v>
      </c>
    </row>
    <row r="20" spans="1:12" x14ac:dyDescent="0.25">
      <c r="A20" s="3"/>
      <c r="B20" s="13"/>
      <c r="C20" s="13"/>
      <c r="D20" s="3"/>
      <c r="E20" s="3"/>
      <c r="F20" s="26"/>
      <c r="G20" s="3"/>
      <c r="H20" s="3"/>
      <c r="I20" s="3"/>
      <c r="J20" s="3"/>
    </row>
  </sheetData>
  <mergeCells count="6">
    <mergeCell ref="A4:B4"/>
    <mergeCell ref="A19:I19"/>
    <mergeCell ref="A1:B1"/>
    <mergeCell ref="G2:J2"/>
    <mergeCell ref="D1:J1"/>
    <mergeCell ref="A2:F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election activeCell="D4" sqref="D4"/>
    </sheetView>
  </sheetViews>
  <sheetFormatPr baseColWidth="10" defaultRowHeight="15" x14ac:dyDescent="0.25"/>
  <cols>
    <col min="1" max="1" width="23.85546875" customWidth="1"/>
    <col min="2" max="2" width="35.7109375" customWidth="1"/>
    <col min="3" max="3" width="30.28515625" customWidth="1"/>
    <col min="4" max="4" width="30.7109375" customWidth="1"/>
  </cols>
  <sheetData>
    <row r="1" spans="1:4" ht="75" customHeight="1" thickTop="1" thickBot="1" x14ac:dyDescent="0.3">
      <c r="A1" s="15" t="s">
        <v>45</v>
      </c>
      <c r="B1" s="150" t="s">
        <v>32</v>
      </c>
      <c r="C1" s="150"/>
      <c r="D1" s="151"/>
    </row>
    <row r="2" spans="1:4" ht="21.75" thickTop="1" thickBot="1" x14ac:dyDescent="0.3">
      <c r="A2" s="152" t="s">
        <v>83</v>
      </c>
      <c r="B2" s="153"/>
      <c r="C2" s="154"/>
      <c r="D2" s="14">
        <f>'DPF lot 1'!E25</f>
        <v>0</v>
      </c>
    </row>
    <row r="3" spans="1:4" ht="21.75" thickTop="1" thickBot="1" x14ac:dyDescent="0.3">
      <c r="A3" s="155" t="s">
        <v>84</v>
      </c>
      <c r="B3" s="156"/>
      <c r="C3" s="157"/>
      <c r="D3" s="14">
        <f>'BPU_DQE lot 1'!J19</f>
        <v>0</v>
      </c>
    </row>
    <row r="4" spans="1:4" ht="21.75" thickTop="1" thickBot="1" x14ac:dyDescent="0.3">
      <c r="A4" s="155" t="s">
        <v>31</v>
      </c>
      <c r="B4" s="156"/>
      <c r="C4" s="157"/>
      <c r="D4" s="14">
        <f>SUM(D2:D3)</f>
        <v>0</v>
      </c>
    </row>
    <row r="5" spans="1:4" ht="15.75" thickTop="1" x14ac:dyDescent="0.25"/>
  </sheetData>
  <mergeCells count="4">
    <mergeCell ref="B1:D1"/>
    <mergeCell ref="A2:C2"/>
    <mergeCell ref="A3:C3"/>
    <mergeCell ref="A4:C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DPF lot 1</vt:lpstr>
      <vt:lpstr>BPU_DQE lot 1</vt:lpstr>
      <vt:lpstr>Total DPF + BPU 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2025-03-07T14:41:20Z</dcterms:modified>
</cp:coreProperties>
</file>