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4_XXX_jardin d'hiver de la Présidence\01_Etude de faisabilité\05_Pour publication\"/>
    </mc:Choice>
  </mc:AlternateContent>
  <xr:revisionPtr revIDLastSave="0" documentId="8_{E2CAAC18-0D6D-4F3C-8A70-E091B60081CA}" xr6:coauthVersionLast="47" xr6:coauthVersionMax="47" xr10:uidLastSave="{00000000-0000-0000-0000-000000000000}"/>
  <bookViews>
    <workbookView xWindow="-120" yWindow="-120" windowWidth="29040" windowHeight="15840" tabRatio="507" activeTab="1" xr2:uid="{00000000-000D-0000-FFFF-FFFF00000000}"/>
  </bookViews>
  <sheets>
    <sheet name="Page de garde" sheetId="17" r:id="rId1"/>
    <sheet name="Récap. DPGF" sheetId="7" r:id="rId2"/>
    <sheet name="DPGF" sheetId="3" r:id="rId3"/>
  </sheets>
  <definedNames>
    <definedName name="_xlnm.Print_Titles" localSheetId="2">DPGF!$2:$5</definedName>
    <definedName name="_xlnm.Print_Titles" localSheetId="1">'Récap. DPGF'!$3:$7</definedName>
    <definedName name="OLE_LINK1" localSheetId="0">'Page de garde'!$A$1</definedName>
    <definedName name="_xlnm.Print_Area" localSheetId="2">DPGF!$A$1:$N$72</definedName>
    <definedName name="_xlnm.Print_Area" localSheetId="1">'Récap. DPGF'!$A$1:$P$20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3" l="1"/>
  <c r="N44" i="3"/>
  <c r="J44" i="3"/>
  <c r="N42" i="3"/>
  <c r="J42" i="3"/>
  <c r="N41" i="3"/>
  <c r="J41" i="3"/>
  <c r="J35" i="3"/>
  <c r="N35" i="3"/>
  <c r="N39" i="3"/>
  <c r="J39" i="3"/>
  <c r="N38" i="3"/>
  <c r="J38" i="3"/>
  <c r="I5" i="3"/>
  <c r="E5" i="3"/>
  <c r="F5" i="3"/>
  <c r="G5" i="3"/>
  <c r="H5" i="3"/>
  <c r="D5" i="3"/>
  <c r="J10" i="3"/>
  <c r="D66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31" i="3"/>
  <c r="J32" i="3"/>
  <c r="J33" i="3"/>
  <c r="J34" i="3"/>
  <c r="J40" i="3"/>
  <c r="J37" i="3"/>
  <c r="J45" i="3"/>
  <c r="J46" i="3"/>
  <c r="J47" i="3"/>
  <c r="J48" i="3"/>
  <c r="J49" i="3"/>
  <c r="J50" i="3"/>
  <c r="J51" i="3"/>
  <c r="J52" i="3"/>
  <c r="J54" i="3"/>
  <c r="J55" i="3"/>
  <c r="J56" i="3"/>
  <c r="J57" i="3"/>
  <c r="J58" i="3"/>
  <c r="J59" i="3"/>
  <c r="J60" i="3"/>
  <c r="J61" i="3"/>
  <c r="J62" i="3"/>
  <c r="J63" i="3"/>
  <c r="J64" i="3"/>
  <c r="J65" i="3"/>
  <c r="J67" i="3"/>
  <c r="J68" i="3"/>
  <c r="J69" i="3"/>
  <c r="J70" i="3"/>
  <c r="F29" i="3"/>
  <c r="G10" i="7" s="1"/>
  <c r="G29" i="3"/>
  <c r="H10" i="7" s="1"/>
  <c r="H29" i="3"/>
  <c r="I10" i="7" s="1"/>
  <c r="F53" i="3"/>
  <c r="G11" i="7" s="1"/>
  <c r="G53" i="3"/>
  <c r="H11" i="7" s="1"/>
  <c r="H53" i="3"/>
  <c r="I11" i="7" s="1"/>
  <c r="F66" i="3"/>
  <c r="G12" i="7" s="1"/>
  <c r="G66" i="3"/>
  <c r="H12" i="7" s="1"/>
  <c r="H66" i="3"/>
  <c r="I12" i="7" s="1"/>
  <c r="J53" i="3" l="1"/>
  <c r="J66" i="3"/>
  <c r="J29" i="3"/>
  <c r="H15" i="7"/>
  <c r="H16" i="7" s="1"/>
  <c r="H17" i="7" s="1"/>
  <c r="I15" i="7"/>
  <c r="I16" i="7" s="1"/>
  <c r="I17" i="7" s="1"/>
  <c r="G15" i="7"/>
  <c r="G16" i="7" s="1"/>
  <c r="G17" i="7" s="1"/>
  <c r="J71" i="3" l="1"/>
  <c r="N22" i="3"/>
  <c r="M66" i="3"/>
  <c r="L66" i="3"/>
  <c r="N12" i="7" s="1"/>
  <c r="I66" i="3"/>
  <c r="J12" i="7" s="1"/>
  <c r="E66" i="3"/>
  <c r="F12" i="7" s="1"/>
  <c r="E12" i="7"/>
  <c r="N46" i="3"/>
  <c r="N40" i="3"/>
  <c r="M53" i="3"/>
  <c r="L53" i="3"/>
  <c r="N11" i="7" s="1"/>
  <c r="D53" i="3"/>
  <c r="E11" i="7" s="1"/>
  <c r="E53" i="3"/>
  <c r="F11" i="7" s="1"/>
  <c r="I53" i="3"/>
  <c r="J11" i="7" s="1"/>
  <c r="M29" i="3"/>
  <c r="O10" i="7" s="1"/>
  <c r="L29" i="3"/>
  <c r="N10" i="7" s="1"/>
  <c r="I29" i="3"/>
  <c r="J10" i="7" s="1"/>
  <c r="E29" i="3"/>
  <c r="F10" i="7" s="1"/>
  <c r="D29" i="3"/>
  <c r="N51" i="3"/>
  <c r="N50" i="3"/>
  <c r="N49" i="3"/>
  <c r="N48" i="3"/>
  <c r="A55" i="3"/>
  <c r="C66" i="3" s="1"/>
  <c r="N55" i="3"/>
  <c r="N21" i="3"/>
  <c r="A32" i="3"/>
  <c r="C53" i="3" s="1"/>
  <c r="N37" i="3"/>
  <c r="N25" i="3"/>
  <c r="N26" i="3"/>
  <c r="N27" i="3"/>
  <c r="N19" i="3"/>
  <c r="N20" i="3"/>
  <c r="N33" i="3"/>
  <c r="N34" i="3"/>
  <c r="N45" i="3"/>
  <c r="N52" i="3"/>
  <c r="N57" i="3"/>
  <c r="N58" i="3"/>
  <c r="N59" i="3"/>
  <c r="N60" i="3"/>
  <c r="N61" i="3"/>
  <c r="N62" i="3"/>
  <c r="N63" i="3"/>
  <c r="N64" i="3"/>
  <c r="N65" i="3"/>
  <c r="N67" i="3"/>
  <c r="N69" i="3"/>
  <c r="L11" i="7" l="1"/>
  <c r="L12" i="7"/>
  <c r="E10" i="7"/>
  <c r="O12" i="7"/>
  <c r="N53" i="3"/>
  <c r="O11" i="7"/>
  <c r="P11" i="7" s="1"/>
  <c r="N66" i="3"/>
  <c r="L70" i="3"/>
  <c r="M70" i="3"/>
  <c r="J15" i="7"/>
  <c r="F15" i="7"/>
  <c r="B18" i="3"/>
  <c r="B19" i="3"/>
  <c r="B20" i="3"/>
  <c r="N24" i="3"/>
  <c r="N23" i="3"/>
  <c r="N10" i="3"/>
  <c r="N18" i="3"/>
  <c r="N17" i="3"/>
  <c r="N16" i="3"/>
  <c r="L10" i="7" l="1"/>
  <c r="L15" i="7" s="1"/>
  <c r="E15" i="7"/>
  <c r="N70" i="3"/>
  <c r="N13" i="3"/>
  <c r="A2" i="3"/>
  <c r="A1" i="3"/>
  <c r="N12" i="3"/>
  <c r="N11" i="3"/>
  <c r="N32" i="3"/>
  <c r="N31" i="3"/>
  <c r="L16" i="7" l="1"/>
  <c r="L17" i="7" s="1"/>
  <c r="N29" i="3"/>
  <c r="N71" i="3" s="1"/>
  <c r="P12" i="7"/>
  <c r="A7" i="3"/>
  <c r="C29" i="3" s="1"/>
  <c r="O9" i="7"/>
  <c r="O15" i="7" s="1"/>
  <c r="N9" i="7"/>
  <c r="N15" i="7" s="1"/>
  <c r="L9" i="7"/>
  <c r="P9" i="7" l="1"/>
  <c r="A2" i="7" l="1"/>
  <c r="A1" i="7"/>
  <c r="P10" i="7" l="1"/>
  <c r="P15" i="7" s="1"/>
  <c r="J16" i="7"/>
  <c r="J17" i="7" s="1"/>
  <c r="F16" i="7"/>
  <c r="F17" i="7" s="1"/>
  <c r="E16" i="7" l="1"/>
  <c r="E1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Labarre Jocelyn</author>
  </authors>
  <commentList>
    <comment ref="E8" authorId="0" shapeId="0" xr:uid="{D87CBA1E-78AF-4C56-B016-C47C1A8FD4F5}">
      <text>
        <r>
          <rPr>
            <b/>
            <i/>
            <sz val="10"/>
            <color indexed="10"/>
            <rFont val="Tahoma"/>
            <family val="2"/>
          </rPr>
          <t>Cellule à compléter</t>
        </r>
      </text>
    </comment>
  </commentList>
</comments>
</file>

<file path=xl/sharedStrings.xml><?xml version="1.0" encoding="utf-8"?>
<sst xmlns="http://schemas.openxmlformats.org/spreadsheetml/2006/main" count="160" uniqueCount="106">
  <si>
    <t>Désignation</t>
  </si>
  <si>
    <t>N°</t>
  </si>
  <si>
    <t>Ens.</t>
  </si>
  <si>
    <t>Mandataire</t>
  </si>
  <si>
    <t>Total</t>
  </si>
  <si>
    <t>Co-Traitant éventuel</t>
  </si>
  <si>
    <t>- Reproduction et diffusion des documents</t>
  </si>
  <si>
    <t>- Autres éventuellement</t>
  </si>
  <si>
    <t>Taux horaire moyen H.T.</t>
  </si>
  <si>
    <t xml:space="preserve">  (réponse obligatoire)</t>
  </si>
  <si>
    <t>DECOMPOSITION DU PRIX</t>
  </si>
  <si>
    <t>GLOBAL FORFAITAIRE</t>
  </si>
  <si>
    <t>- Analyse et  harmonisation des études réalisées sur les points précédents</t>
  </si>
  <si>
    <t>- Réunions</t>
  </si>
  <si>
    <t>Temps estimé pour la réalisation de ces prestations</t>
  </si>
  <si>
    <t>"in situ"</t>
  </si>
  <si>
    <t>"Agence"</t>
  </si>
  <si>
    <t>TOTAL</t>
  </si>
  <si>
    <t>Cadre de Décomposition de Prix Global et Forfaitaire</t>
  </si>
  <si>
    <t>T.V.A. 20,0%</t>
  </si>
  <si>
    <t>DIRECTION DE L’ARCHITECTURE,</t>
  </si>
  <si>
    <t>DU PATRIMOINE ET DES JARDINS</t>
  </si>
  <si>
    <t>15, RUE DE VAUGIRARD 75006 PARIS</t>
  </si>
  <si>
    <t>TOTAL H.T.</t>
  </si>
  <si>
    <t>TOTAL T.T.C.</t>
  </si>
  <si>
    <t>1.1.1</t>
  </si>
  <si>
    <t>1.1.2</t>
  </si>
  <si>
    <t>1.1.3</t>
  </si>
  <si>
    <t>1.1.4</t>
  </si>
  <si>
    <t>2.1.1</t>
  </si>
  <si>
    <t>2.1.2</t>
  </si>
  <si>
    <t>1.1</t>
  </si>
  <si>
    <t>2.1</t>
  </si>
  <si>
    <t>TÉLÉPHONE : 01 42 34 22 10  marches-apj@senat.fr</t>
  </si>
  <si>
    <t>Rapport</t>
  </si>
  <si>
    <t>Divers</t>
  </si>
  <si>
    <t>Étude</t>
  </si>
  <si>
    <t>RECAPITULATIF</t>
  </si>
  <si>
    <t>Etude de diagnostic et de faisabilité</t>
  </si>
  <si>
    <t>1.4.2</t>
  </si>
  <si>
    <t>2.1.1.1</t>
  </si>
  <si>
    <t>2.1.1.2</t>
  </si>
  <si>
    <t>1.4</t>
  </si>
  <si>
    <t>1.4.1</t>
  </si>
  <si>
    <t>1.4.3</t>
  </si>
  <si>
    <t>1.2</t>
  </si>
  <si>
    <t>1.2.1</t>
  </si>
  <si>
    <t>1.2.2</t>
  </si>
  <si>
    <t>1.2.3</t>
  </si>
  <si>
    <t>1.2.4</t>
  </si>
  <si>
    <t>1.2.5</t>
  </si>
  <si>
    <t>3.2</t>
  </si>
  <si>
    <t>3.2.1</t>
  </si>
  <si>
    <t>3.2.2</t>
  </si>
  <si>
    <t>1.2.6</t>
  </si>
  <si>
    <t>BET A</t>
  </si>
  <si>
    <t>BET B</t>
  </si>
  <si>
    <t>BET C</t>
  </si>
  <si>
    <t>BET D</t>
  </si>
  <si>
    <t>BET E</t>
  </si>
  <si>
    <t>BET F</t>
  </si>
  <si>
    <r>
      <t xml:space="preserve">- </t>
    </r>
    <r>
      <rPr>
        <b/>
        <u/>
        <sz val="10"/>
        <rFont val="CG Times (W1)"/>
      </rPr>
      <t>Études des différentes solutions possibles</t>
    </r>
    <r>
      <rPr>
        <sz val="10"/>
        <rFont val="CG Times (W1)"/>
        <family val="1"/>
      </rPr>
      <t xml:space="preserve"> en
     fonction des besoins et des technologies actuelles
     avec une approche de leurs incidences
     organisationnelles et financières, pour : </t>
    </r>
  </si>
  <si>
    <t>2.2</t>
  </si>
  <si>
    <t>2.2.1</t>
  </si>
  <si>
    <t>2.2.2</t>
  </si>
  <si>
    <t>2.2.3</t>
  </si>
  <si>
    <t>3.1</t>
  </si>
  <si>
    <t>3.1.1</t>
  </si>
  <si>
    <t>3.1.2</t>
  </si>
  <si>
    <t>3.2.3</t>
  </si>
  <si>
    <t>(Se référer au détail des prestations attendues)</t>
  </si>
  <si>
    <t>1 - Diagnostic des ouvrages et équipements</t>
  </si>
  <si>
    <t>2 - Étude de faisabilité préliminaire</t>
  </si>
  <si>
    <t>3 - Étude de faisabilité approfondie</t>
  </si>
  <si>
    <t>- Diagnostic des ouvrages et équipements :</t>
  </si>
  <si>
    <t>RESTAURATION ET RESTRUCTURATION DU JARDIN D’HIVER DU PETIT LUXEMBOURG OUEST</t>
  </si>
  <si>
    <t xml:space="preserve"> . Étude thermique globale</t>
  </si>
  <si>
    <t xml:space="preserve"> . Étude des interactions entre le jardin tropical et le bâti existant</t>
  </si>
  <si>
    <t xml:space="preserve"> . Inventaire des installations techniques</t>
  </si>
  <si>
    <t xml:space="preserve"> . Reportage photographique</t>
  </si>
  <si>
    <t xml:space="preserve"> . Synthèse des données et remise du rapport</t>
  </si>
  <si>
    <t xml:space="preserve"> . Étude du mode de gestion climatique, notamment de l’hygrométrie</t>
  </si>
  <si>
    <t>2.1.1.1.1</t>
  </si>
  <si>
    <t>2.1.1.1.2</t>
  </si>
  <si>
    <t>2.1.1.1.3</t>
  </si>
  <si>
    <t xml:space="preserve"> . Portant sur les maçonneries</t>
  </si>
  <si>
    <t xml:space="preserve"> . Portant sur les menuiseries</t>
  </si>
  <si>
    <t>2.1.1.2.1</t>
  </si>
  <si>
    <t>2.1.1.2.2</t>
  </si>
  <si>
    <t>2.1.1.2.3</t>
  </si>
  <si>
    <t>(DPGF)</t>
  </si>
  <si>
    <t xml:space="preserve">- Établissement d'un rapport de diagnostic de l'existant, comprenant : </t>
  </si>
  <si>
    <r>
      <t xml:space="preserve">- Établissement d'un </t>
    </r>
    <r>
      <rPr>
        <b/>
        <u/>
        <sz val="10"/>
        <rFont val="CG Times (W1)"/>
        <family val="1"/>
      </rPr>
      <t xml:space="preserve">rapport global et synthétique
</t>
    </r>
    <r>
      <rPr>
        <sz val="10"/>
        <rFont val="CG Times (W1)"/>
      </rPr>
      <t xml:space="preserve">     sur les différentes solutions retenues</t>
    </r>
    <r>
      <rPr>
        <sz val="10"/>
        <rFont val="CG Times (W1)"/>
        <family val="1"/>
      </rPr>
      <t xml:space="preserve"> permettant au
     maître d'ouvrage de faire des choix techniques,
     organisationnels, financiers et calendaires.
</t>
    </r>
    <r>
      <rPr>
        <sz val="9"/>
        <rFont val="CG Times (W1)"/>
      </rPr>
      <t>Ce rapport proposera, notamment :
   . une note sur la faisabilité du projet
   . une description des travaux ainsi que des dispositions provisoires
   . des plans et documents graphiques
   . une estimation financière du coût de l'opération
   . un planning prévisionnel des études et des travaux
   . présentation des incidences en exploitation et maintenance.</t>
    </r>
  </si>
  <si>
    <r>
      <t xml:space="preserve">- </t>
    </r>
    <r>
      <rPr>
        <b/>
        <u/>
        <sz val="10"/>
        <rFont val="CG Times (W1)"/>
      </rPr>
      <t>Établissement d'un pré-rapport</t>
    </r>
    <r>
      <rPr>
        <b/>
        <sz val="10"/>
        <rFont val="CG Times (W1)"/>
      </rPr>
      <t xml:space="preserve"> </t>
    </r>
    <r>
      <rPr>
        <sz val="10"/>
        <rFont val="CG Times (W1)"/>
      </rPr>
      <t>sur les différentes
    solutions de travaux envisageables comportant :
    . des solutions architecturales et techniques avec schémas
    . les incidences sur l’utilisation du jardin d’hiver et ses alentours et principes d'installation de chantier
    . une estimation financière des différentes solutions de travaux
    . des propositions de planning des études et des travaux pour chaque scénario</t>
    </r>
  </si>
  <si>
    <t xml:space="preserve"> . Analyse critique et propositions de restructuration</t>
  </si>
  <si>
    <t xml:space="preserve"> . Étude de réaménagement des espaces </t>
  </si>
  <si>
    <t>2.1.1.2.4</t>
  </si>
  <si>
    <t xml:space="preserve"> . Propositions de projets paysagers alternatifs</t>
  </si>
  <si>
    <t>2.1.1.1.4</t>
  </si>
  <si>
    <t xml:space="preserve"> . Portant sur les sols</t>
  </si>
  <si>
    <t xml:space="preserve"> . Faisabilité des travaux de restauration et travaux induits</t>
  </si>
  <si>
    <t>MARS 2025</t>
  </si>
  <si>
    <t xml:space="preserve">PALAIS DU LUXEMBOURG 
ET DEPENDANCES
</t>
  </si>
  <si>
    <t xml:space="preserve"> . Etudes techniques (courant fort, courants faibles, chauffage, ventilation, climtaisation, désenfumage, plomberie …) et réglementaires (SSI, accessibilité, …)</t>
  </si>
  <si>
    <t xml:space="preserve"> . Portant sur les couvertures en cuivre, la verrière et son système d'ombrage</t>
  </si>
  <si>
    <t xml:space="preserve"> . État sanitaire des maçonneries, des menuiseries,  des couvertures en cuivre, de la verrière et de son système d'ombrage et des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</si>
</sst>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&quot; h&quot;"/>
    <numFmt numFmtId="165" formatCode="#,##0.00&quot; h&quot;;;&quot;&quot;"/>
    <numFmt numFmtId="166" formatCode="#,##0.00&quot; €HT/h&quot;;;&quot;&quot;"/>
  </numFmts>
  <fonts count="86">
    <font>
      <sz val="10"/>
      <name val="Arial"/>
    </font>
    <font>
      <sz val="10"/>
      <name val="Arial"/>
      <family val="2"/>
    </font>
    <font>
      <sz val="11"/>
      <name val="CG Times (W1)"/>
      <family val="1"/>
    </font>
    <font>
      <b/>
      <sz val="14"/>
      <name val="CG Times (W1)"/>
      <family val="1"/>
    </font>
    <font>
      <sz val="10"/>
      <name val="CG Times (W1)"/>
      <family val="1"/>
    </font>
    <font>
      <b/>
      <sz val="12"/>
      <name val="CG Times (W1)"/>
      <family val="1"/>
    </font>
    <font>
      <b/>
      <sz val="10"/>
      <name val="CG Times (W1)"/>
      <family val="1"/>
    </font>
    <font>
      <b/>
      <sz val="11"/>
      <name val="CG Times (W1)"/>
      <family val="1"/>
    </font>
    <font>
      <i/>
      <sz val="9"/>
      <name val="CG Times (W1)"/>
      <family val="1"/>
    </font>
    <font>
      <b/>
      <i/>
      <sz val="9"/>
      <name val="CG Times (W1)"/>
      <family val="1"/>
    </font>
    <font>
      <i/>
      <sz val="9"/>
      <name val="Arial"/>
      <family val="2"/>
    </font>
    <font>
      <sz val="8"/>
      <name val="CG Times (W1)"/>
      <family val="1"/>
    </font>
    <font>
      <b/>
      <sz val="8"/>
      <name val="CG Times (W1)"/>
      <family val="1"/>
    </font>
    <font>
      <sz val="12"/>
      <name val="CG Times (W1)"/>
      <family val="1"/>
    </font>
    <font>
      <b/>
      <sz val="11"/>
      <name val="Arial"/>
      <family val="2"/>
    </font>
    <font>
      <i/>
      <sz val="10"/>
      <name val="CG Times (W1)"/>
      <family val="1"/>
    </font>
    <font>
      <b/>
      <i/>
      <sz val="16"/>
      <name val="CG Times (W1)"/>
      <family val="1"/>
    </font>
    <font>
      <i/>
      <sz val="16"/>
      <name val="Arial"/>
      <family val="2"/>
    </font>
    <font>
      <b/>
      <u/>
      <sz val="10"/>
      <name val="CG Times (W1)"/>
      <family val="1"/>
    </font>
    <font>
      <b/>
      <i/>
      <sz val="10"/>
      <name val="CG Times (W1)"/>
      <family val="1"/>
    </font>
    <font>
      <b/>
      <u/>
      <sz val="20"/>
      <name val="CG Times (W1)"/>
      <family val="1"/>
    </font>
    <font>
      <b/>
      <sz val="9"/>
      <name val="CG Times (W1)"/>
      <family val="1"/>
    </font>
    <font>
      <b/>
      <sz val="9"/>
      <name val="Arial"/>
      <family val="2"/>
    </font>
    <font>
      <b/>
      <u/>
      <sz val="14"/>
      <name val="CG Times (W1)"/>
      <family val="1"/>
    </font>
    <font>
      <i/>
      <sz val="10"/>
      <color indexed="8"/>
      <name val="Times New Roman"/>
      <family val="1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8"/>
      <color indexed="8"/>
      <name val="Arial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u/>
      <sz val="18"/>
      <name val="CG Times (W1)"/>
      <family val="1"/>
    </font>
    <font>
      <i/>
      <sz val="8"/>
      <name val="Arial"/>
      <family val="2"/>
    </font>
    <font>
      <b/>
      <sz val="9"/>
      <name val="Arial"/>
      <family val="2"/>
    </font>
    <font>
      <b/>
      <i/>
      <u/>
      <sz val="11"/>
      <name val="CG Times (W1)"/>
    </font>
    <font>
      <b/>
      <sz val="19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b/>
      <sz val="11"/>
      <name val="CG Times (W1)"/>
    </font>
    <font>
      <sz val="9"/>
      <name val="CG Times (W1)"/>
    </font>
    <font>
      <sz val="11"/>
      <name val="Arial"/>
      <family val="2"/>
    </font>
    <font>
      <b/>
      <u/>
      <sz val="8"/>
      <name val="CG Times (W1)"/>
      <family val="1"/>
    </font>
    <font>
      <b/>
      <i/>
      <u/>
      <sz val="8"/>
      <name val="CG Times (W1)"/>
      <family val="1"/>
    </font>
    <font>
      <i/>
      <sz val="8"/>
      <name val="CG Times (W1)"/>
      <family val="1"/>
    </font>
    <font>
      <sz val="10"/>
      <name val="CG Times (W1)"/>
    </font>
    <font>
      <b/>
      <i/>
      <u/>
      <sz val="16"/>
      <name val="CG Times (W1)"/>
    </font>
    <font>
      <b/>
      <u/>
      <sz val="11"/>
      <name val="CG Times (W1)"/>
      <family val="1"/>
    </font>
    <font>
      <b/>
      <u val="double"/>
      <sz val="9"/>
      <name val="CG Times (W1)"/>
      <family val="1"/>
    </font>
    <font>
      <i/>
      <u/>
      <sz val="11"/>
      <name val="CG Times (W1)"/>
      <family val="1"/>
    </font>
    <font>
      <b/>
      <i/>
      <u/>
      <sz val="11"/>
      <name val="CG Times (W1)"/>
      <family val="1"/>
    </font>
    <font>
      <i/>
      <u/>
      <sz val="11"/>
      <name val="Arial"/>
      <family val="2"/>
    </font>
    <font>
      <b/>
      <sz val="14"/>
      <color rgb="FFFF0000"/>
      <name val="CG Times (W1)"/>
    </font>
    <font>
      <sz val="10"/>
      <color rgb="FFFF0000"/>
      <name val="CG Times (W1)"/>
    </font>
    <font>
      <sz val="8"/>
      <color rgb="FFFF0000"/>
      <name val="CG Times (W1)"/>
    </font>
    <font>
      <b/>
      <u/>
      <sz val="14"/>
      <name val="CG Times (W1)"/>
    </font>
    <font>
      <b/>
      <sz val="14"/>
      <name val="CG Times (W1)"/>
    </font>
    <font>
      <i/>
      <sz val="10"/>
      <name val="CG Times (W1)"/>
    </font>
    <font>
      <sz val="8"/>
      <name val="CG Times (W1)"/>
    </font>
    <font>
      <b/>
      <sz val="8"/>
      <name val="CG Times (W1)"/>
    </font>
    <font>
      <sz val="11"/>
      <name val="CG Times (W1)"/>
    </font>
    <font>
      <sz val="12"/>
      <name val="CG Times (W1)"/>
    </font>
    <font>
      <b/>
      <u val="double"/>
      <sz val="9"/>
      <name val="CG Times (W1)"/>
    </font>
    <font>
      <b/>
      <sz val="10"/>
      <name val="CG Times (W1)"/>
    </font>
    <font>
      <b/>
      <i/>
      <sz val="10"/>
      <color indexed="10"/>
      <name val="Tahoma"/>
      <family val="2"/>
    </font>
    <font>
      <b/>
      <u/>
      <sz val="10"/>
      <name val="CG Times (W1)"/>
    </font>
    <font>
      <b/>
      <i/>
      <u/>
      <sz val="10"/>
      <name val="CG Times (W1)"/>
      <family val="1"/>
    </font>
    <font>
      <u/>
      <sz val="10"/>
      <name val="CG Times (W1)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5">
    <xf numFmtId="0" fontId="0" fillId="0" borderId="0"/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0" fontId="24" fillId="2" borderId="0">
      <alignment horizontal="left" vertical="top" wrapText="1"/>
    </xf>
    <xf numFmtId="49" fontId="25" fillId="2" borderId="0">
      <alignment horizontal="left" vertical="top" wrapText="1"/>
    </xf>
    <xf numFmtId="49" fontId="26" fillId="2" borderId="0">
      <alignment horizontal="left" vertical="top" wrapText="1"/>
    </xf>
    <xf numFmtId="49" fontId="27" fillId="2" borderId="0">
      <alignment horizontal="left" vertical="top" wrapText="1"/>
    </xf>
    <xf numFmtId="49" fontId="28" fillId="2" borderId="0">
      <alignment horizontal="left" vertical="top" wrapText="1"/>
    </xf>
    <xf numFmtId="0" fontId="29" fillId="2" borderId="0">
      <alignment horizontal="left" vertical="top" wrapText="1"/>
    </xf>
    <xf numFmtId="0" fontId="30" fillId="2" borderId="0">
      <alignment horizontal="left" vertical="top" wrapText="1"/>
    </xf>
    <xf numFmtId="49" fontId="31" fillId="2" borderId="0">
      <alignment horizontal="left" vertical="top"/>
    </xf>
    <xf numFmtId="49" fontId="32" fillId="2" borderId="0">
      <alignment horizontal="left" vertical="top"/>
    </xf>
    <xf numFmtId="0" fontId="29" fillId="2" borderId="0">
      <alignment horizontal="left" vertical="top" wrapText="1"/>
    </xf>
    <xf numFmtId="49" fontId="29" fillId="2" borderId="0">
      <alignment horizontal="left" vertical="top" wrapText="1"/>
    </xf>
    <xf numFmtId="49" fontId="33" fillId="2" borderId="0">
      <alignment horizontal="left" vertical="top"/>
    </xf>
    <xf numFmtId="0" fontId="1" fillId="0" borderId="0">
      <alignment vertical="top"/>
    </xf>
    <xf numFmtId="49" fontId="32" fillId="2" borderId="0">
      <alignment vertical="top" wrapText="1"/>
    </xf>
    <xf numFmtId="0" fontId="30" fillId="2" borderId="0">
      <alignment horizontal="left" vertical="top" wrapText="1"/>
    </xf>
    <xf numFmtId="0" fontId="24" fillId="2" borderId="0">
      <alignment horizontal="left" vertical="top" wrapText="1"/>
    </xf>
    <xf numFmtId="49" fontId="30" fillId="2" borderId="0">
      <alignment horizontal="left" vertical="top" wrapText="1"/>
    </xf>
    <xf numFmtId="49" fontId="34" fillId="2" borderId="0">
      <alignment horizontal="left" vertical="top" wrapText="1"/>
    </xf>
    <xf numFmtId="49" fontId="35" fillId="2" borderId="0">
      <alignment horizontal="left" vertical="top"/>
    </xf>
    <xf numFmtId="0" fontId="56" fillId="0" borderId="0" applyNumberFormat="0" applyFill="0" applyBorder="0" applyAlignment="0" applyProtection="0"/>
  </cellStyleXfs>
  <cellXfs count="30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quotePrefix="1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4" fillId="0" borderId="0" xfId="0" quotePrefix="1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8" fontId="4" fillId="0" borderId="3" xfId="0" applyNumberFormat="1" applyFont="1" applyBorder="1" applyAlignment="1">
      <alignment vertical="center"/>
    </xf>
    <xf numFmtId="0" fontId="38" fillId="0" borderId="0" xfId="17" applyFont="1" applyAlignment="1">
      <alignment horizontal="center" vertical="top" wrapText="1"/>
    </xf>
    <xf numFmtId="0" fontId="1" fillId="0" borderId="0" xfId="17">
      <alignment vertical="top"/>
    </xf>
    <xf numFmtId="0" fontId="1" fillId="0" borderId="0" xfId="17" applyAlignment="1">
      <alignment horizontal="centerContinuous" vertical="top"/>
    </xf>
    <xf numFmtId="0" fontId="39" fillId="0" borderId="0" xfId="17" applyFont="1" applyAlignment="1">
      <alignment horizontal="centerContinuous" vertical="top" wrapText="1"/>
    </xf>
    <xf numFmtId="0" fontId="40" fillId="0" borderId="0" xfId="17" applyFont="1" applyAlignment="1">
      <alignment horizontal="centerContinuous" vertical="top"/>
    </xf>
    <xf numFmtId="0" fontId="41" fillId="0" borderId="0" xfId="17" applyFont="1" applyAlignment="1">
      <alignment horizontal="centerContinuous" vertical="top"/>
    </xf>
    <xf numFmtId="0" fontId="43" fillId="0" borderId="0" xfId="17" applyFont="1" applyAlignment="1">
      <alignment horizontal="center" vertical="top"/>
    </xf>
    <xf numFmtId="0" fontId="43" fillId="0" borderId="5" xfId="17" applyFont="1" applyBorder="1" applyAlignment="1">
      <alignment horizontal="centerContinuous" vertical="top"/>
    </xf>
    <xf numFmtId="0" fontId="1" fillId="0" borderId="6" xfId="17" applyBorder="1" applyAlignment="1">
      <alignment horizontal="centerContinuous" vertical="top"/>
    </xf>
    <xf numFmtId="0" fontId="1" fillId="0" borderId="7" xfId="17" applyBorder="1" applyAlignment="1">
      <alignment horizontal="centerContinuous" vertical="top"/>
    </xf>
    <xf numFmtId="0" fontId="43" fillId="0" borderId="8" xfId="17" applyFont="1" applyBorder="1" applyAlignment="1">
      <alignment horizontal="centerContinuous" vertical="top"/>
    </xf>
    <xf numFmtId="0" fontId="1" fillId="0" borderId="9" xfId="17" applyBorder="1" applyAlignment="1">
      <alignment horizontal="centerContinuous" vertical="top"/>
    </xf>
    <xf numFmtId="0" fontId="44" fillId="0" borderId="8" xfId="17" applyFont="1" applyBorder="1" applyAlignment="1">
      <alignment horizontal="centerContinuous" vertical="top"/>
    </xf>
    <xf numFmtId="0" fontId="43" fillId="0" borderId="10" xfId="17" applyFont="1" applyBorder="1" applyAlignment="1">
      <alignment horizontal="centerContinuous" vertical="top"/>
    </xf>
    <xf numFmtId="0" fontId="1" fillId="0" borderId="11" xfId="17" applyBorder="1" applyAlignment="1">
      <alignment horizontal="centerContinuous" vertical="top"/>
    </xf>
    <xf numFmtId="0" fontId="1" fillId="0" borderId="12" xfId="17" applyBorder="1" applyAlignment="1">
      <alignment horizontal="centerContinuous" vertical="top"/>
    </xf>
    <xf numFmtId="0" fontId="43" fillId="0" borderId="0" xfId="17" applyFont="1" applyAlignment="1">
      <alignment horizontal="centerContinuous" vertical="top"/>
    </xf>
    <xf numFmtId="0" fontId="45" fillId="0" borderId="5" xfId="17" applyFont="1" applyBorder="1" applyAlignment="1">
      <alignment horizontal="centerContinuous" vertical="top"/>
    </xf>
    <xf numFmtId="0" fontId="45" fillId="0" borderId="8" xfId="17" applyFont="1" applyBorder="1" applyAlignment="1">
      <alignment horizontal="centerContinuous" vertical="top"/>
    </xf>
    <xf numFmtId="0" fontId="45" fillId="0" borderId="10" xfId="17" applyFont="1" applyBorder="1" applyAlignment="1">
      <alignment horizontal="centerContinuous" vertical="top"/>
    </xf>
    <xf numFmtId="17" fontId="46" fillId="0" borderId="0" xfId="17" applyNumberFormat="1" applyFont="1" applyAlignment="1">
      <alignment horizontal="center" vertical="top"/>
    </xf>
    <xf numFmtId="0" fontId="1" fillId="0" borderId="20" xfId="17" applyBorder="1" applyAlignment="1">
      <alignment horizontal="centerContinuous" vertical="top"/>
    </xf>
    <xf numFmtId="0" fontId="48" fillId="0" borderId="22" xfId="0" applyFont="1" applyBorder="1"/>
    <xf numFmtId="0" fontId="7" fillId="0" borderId="24" xfId="0" applyFont="1" applyBorder="1" applyAlignment="1">
      <alignment horizontal="right"/>
    </xf>
    <xf numFmtId="0" fontId="2" fillId="0" borderId="25" xfId="0" applyFont="1" applyBorder="1"/>
    <xf numFmtId="0" fontId="5" fillId="0" borderId="26" xfId="0" applyFont="1" applyBorder="1" applyAlignment="1">
      <alignment horizontal="left"/>
    </xf>
    <xf numFmtId="0" fontId="41" fillId="3" borderId="29" xfId="17" applyFont="1" applyFill="1" applyBorder="1" applyAlignment="1">
      <alignment horizontal="center" vertical="center"/>
    </xf>
    <xf numFmtId="0" fontId="41" fillId="3" borderId="30" xfId="17" applyFont="1" applyFill="1" applyBorder="1" applyAlignment="1">
      <alignment horizontal="center" vertical="center"/>
    </xf>
    <xf numFmtId="0" fontId="51" fillId="3" borderId="31" xfId="17" applyFont="1" applyFill="1" applyBorder="1" applyAlignment="1">
      <alignment horizontal="center" vertical="center"/>
    </xf>
    <xf numFmtId="164" fontId="41" fillId="3" borderId="4" xfId="17" applyNumberFormat="1" applyFont="1" applyFill="1" applyBorder="1" applyProtection="1">
      <alignment vertical="top"/>
      <protection locked="0"/>
    </xf>
    <xf numFmtId="164" fontId="41" fillId="3" borderId="19" xfId="17" applyNumberFormat="1" applyFont="1" applyFill="1" applyBorder="1" applyProtection="1">
      <alignment vertical="top"/>
      <protection locked="0"/>
    </xf>
    <xf numFmtId="164" fontId="42" fillId="3" borderId="32" xfId="17" applyNumberFormat="1" applyFont="1" applyFill="1" applyBorder="1" applyAlignment="1">
      <alignment horizontal="center" vertical="top"/>
    </xf>
    <xf numFmtId="165" fontId="42" fillId="3" borderId="33" xfId="17" applyNumberFormat="1" applyFont="1" applyFill="1" applyBorder="1" applyAlignment="1"/>
    <xf numFmtId="165" fontId="51" fillId="3" borderId="31" xfId="17" applyNumberFormat="1" applyFont="1" applyFill="1" applyBorder="1" applyAlignment="1"/>
    <xf numFmtId="0" fontId="5" fillId="4" borderId="37" xfId="0" applyFont="1" applyFill="1" applyBorder="1" applyAlignment="1">
      <alignment horizontal="left" vertical="center" indent="1"/>
    </xf>
    <xf numFmtId="0" fontId="5" fillId="4" borderId="39" xfId="0" applyFont="1" applyFill="1" applyBorder="1" applyAlignment="1">
      <alignment horizontal="left" vertical="center" indent="1"/>
    </xf>
    <xf numFmtId="0" fontId="0" fillId="4" borderId="40" xfId="0" applyFill="1" applyBorder="1" applyAlignment="1">
      <alignment vertical="center"/>
    </xf>
    <xf numFmtId="0" fontId="14" fillId="4" borderId="41" xfId="0" applyFont="1" applyFill="1" applyBorder="1" applyAlignment="1">
      <alignment horizontal="center" vertical="center"/>
    </xf>
    <xf numFmtId="165" fontId="41" fillId="3" borderId="42" xfId="17" applyNumberFormat="1" applyFont="1" applyFill="1" applyBorder="1" applyAlignment="1" applyProtection="1">
      <alignment vertical="center"/>
      <protection locked="0"/>
    </xf>
    <xf numFmtId="165" fontId="41" fillId="3" borderId="43" xfId="17" applyNumberFormat="1" applyFont="1" applyFill="1" applyBorder="1" applyAlignment="1" applyProtection="1">
      <alignment vertical="center"/>
      <protection locked="0"/>
    </xf>
    <xf numFmtId="165" fontId="42" fillId="3" borderId="33" xfId="17" applyNumberFormat="1" applyFont="1" applyFill="1" applyBorder="1" applyAlignment="1">
      <alignment vertical="center"/>
    </xf>
    <xf numFmtId="0" fontId="5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19" fillId="0" borderId="44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4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3" xfId="0" applyFont="1" applyBorder="1"/>
    <xf numFmtId="0" fontId="21" fillId="0" borderId="0" xfId="0" applyFont="1"/>
    <xf numFmtId="0" fontId="21" fillId="0" borderId="43" xfId="0" quotePrefix="1" applyFont="1" applyBorder="1" applyAlignment="1">
      <alignment vertical="center"/>
    </xf>
    <xf numFmtId="8" fontId="22" fillId="0" borderId="47" xfId="0" applyNumberFormat="1" applyFont="1" applyBorder="1"/>
    <xf numFmtId="0" fontId="22" fillId="0" borderId="0" xfId="0" applyFont="1" applyAlignment="1">
      <alignment horizontal="left"/>
    </xf>
    <xf numFmtId="8" fontId="22" fillId="0" borderId="48" xfId="0" applyNumberFormat="1" applyFont="1" applyBorder="1"/>
    <xf numFmtId="0" fontId="21" fillId="0" borderId="0" xfId="0" applyFont="1" applyAlignment="1">
      <alignment horizontal="centerContinuous" vertical="center"/>
    </xf>
    <xf numFmtId="165" fontId="41" fillId="3" borderId="42" xfId="17" applyNumberFormat="1" applyFont="1" applyFill="1" applyBorder="1" applyAlignment="1"/>
    <xf numFmtId="0" fontId="5" fillId="0" borderId="43" xfId="0" applyFont="1" applyBorder="1"/>
    <xf numFmtId="8" fontId="6" fillId="0" borderId="47" xfId="0" applyNumberFormat="1" applyFont="1" applyBorder="1"/>
    <xf numFmtId="8" fontId="6" fillId="0" borderId="0" xfId="0" applyNumberFormat="1" applyFont="1"/>
    <xf numFmtId="8" fontId="6" fillId="0" borderId="48" xfId="0" applyNumberFormat="1" applyFont="1" applyBorder="1"/>
    <xf numFmtId="165" fontId="41" fillId="3" borderId="34" xfId="17" applyNumberFormat="1" applyFont="1" applyFill="1" applyBorder="1" applyAlignment="1"/>
    <xf numFmtId="165" fontId="41" fillId="3" borderId="35" xfId="17" applyNumberFormat="1" applyFont="1" applyFill="1" applyBorder="1" applyAlignment="1"/>
    <xf numFmtId="0" fontId="2" fillId="0" borderId="0" xfId="0" applyFont="1"/>
    <xf numFmtId="8" fontId="7" fillId="0" borderId="52" xfId="0" applyNumberFormat="1" applyFont="1" applyBorder="1"/>
    <xf numFmtId="8" fontId="7" fillId="0" borderId="0" xfId="0" applyNumberFormat="1" applyFont="1"/>
    <xf numFmtId="8" fontId="7" fillId="0" borderId="53" xfId="0" applyNumberFormat="1" applyFont="1" applyBorder="1"/>
    <xf numFmtId="8" fontId="6" fillId="0" borderId="54" xfId="0" applyNumberFormat="1" applyFont="1" applyBorder="1"/>
    <xf numFmtId="8" fontId="6" fillId="0" borderId="27" xfId="0" applyNumberFormat="1" applyFont="1" applyBorder="1"/>
    <xf numFmtId="0" fontId="3" fillId="0" borderId="0" xfId="0" applyFont="1" applyAlignment="1" applyProtection="1">
      <alignment horizontal="centerContinuous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2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43" xfId="0" applyFont="1" applyBorder="1" applyProtection="1">
      <protection locked="0"/>
    </xf>
    <xf numFmtId="0" fontId="4" fillId="0" borderId="43" xfId="0" applyFont="1" applyBorder="1" applyProtection="1">
      <protection locked="0"/>
    </xf>
    <xf numFmtId="0" fontId="8" fillId="0" borderId="0" xfId="0" applyFont="1" applyProtection="1">
      <protection locked="0"/>
    </xf>
    <xf numFmtId="166" fontId="4" fillId="0" borderId="43" xfId="0" applyNumberFormat="1" applyFont="1" applyBorder="1" applyProtection="1">
      <protection locked="0"/>
    </xf>
    <xf numFmtId="8" fontId="11" fillId="0" borderId="2" xfId="0" applyNumberFormat="1" applyFont="1" applyBorder="1" applyAlignment="1" applyProtection="1">
      <alignment vertical="center"/>
      <protection locked="0"/>
    </xf>
    <xf numFmtId="8" fontId="11" fillId="0" borderId="20" xfId="0" applyNumberFormat="1" applyFont="1" applyBorder="1" applyAlignment="1" applyProtection="1">
      <alignment vertical="center"/>
      <protection locked="0"/>
    </xf>
    <xf numFmtId="8" fontId="11" fillId="0" borderId="0" xfId="0" applyNumberFormat="1" applyFont="1" applyAlignment="1" applyProtection="1">
      <alignment vertical="center"/>
      <protection locked="0"/>
    </xf>
    <xf numFmtId="17" fontId="46" fillId="0" borderId="0" xfId="17" quotePrefix="1" applyNumberFormat="1" applyFont="1" applyAlignment="1">
      <alignment horizontal="right" vertical="top"/>
    </xf>
    <xf numFmtId="0" fontId="1" fillId="0" borderId="0" xfId="17" applyAlignment="1">
      <alignment horizontal="centerContinuous" vertical="top" wrapText="1"/>
    </xf>
    <xf numFmtId="0" fontId="1" fillId="0" borderId="9" xfId="17" applyBorder="1" applyAlignment="1">
      <alignment horizontal="centerContinuous" vertical="top" wrapText="1"/>
    </xf>
    <xf numFmtId="0" fontId="54" fillId="0" borderId="17" xfId="17" applyFont="1" applyBorder="1" applyAlignment="1">
      <alignment horizontal="centerContinuous" vertical="top"/>
    </xf>
    <xf numFmtId="0" fontId="40" fillId="0" borderId="13" xfId="17" applyFont="1" applyBorder="1" applyAlignment="1">
      <alignment horizontal="centerContinuous" vertical="top"/>
    </xf>
    <xf numFmtId="0" fontId="40" fillId="0" borderId="14" xfId="17" applyFont="1" applyBorder="1" applyAlignment="1">
      <alignment horizontal="centerContinuous" vertical="top"/>
    </xf>
    <xf numFmtId="0" fontId="40" fillId="0" borderId="0" xfId="17" applyFont="1">
      <alignment vertical="top"/>
    </xf>
    <xf numFmtId="0" fontId="54" fillId="0" borderId="18" xfId="17" applyFont="1" applyBorder="1" applyAlignment="1">
      <alignment horizontal="centerContinuous" vertical="top"/>
    </xf>
    <xf numFmtId="0" fontId="40" fillId="0" borderId="15" xfId="17" applyFont="1" applyBorder="1" applyAlignment="1">
      <alignment horizontal="centerContinuous" vertical="top"/>
    </xf>
    <xf numFmtId="0" fontId="40" fillId="0" borderId="16" xfId="17" applyFont="1" applyBorder="1" applyAlignment="1">
      <alignment horizontal="centerContinuous" vertical="top"/>
    </xf>
    <xf numFmtId="0" fontId="53" fillId="0" borderId="8" xfId="0" applyFont="1" applyBorder="1" applyAlignment="1">
      <alignment horizontal="centerContinuous" vertical="center" wrapText="1"/>
    </xf>
    <xf numFmtId="0" fontId="55" fillId="0" borderId="0" xfId="0" applyFont="1" applyAlignment="1">
      <alignment horizontal="centerContinuous" vertical="center"/>
    </xf>
    <xf numFmtId="0" fontId="36" fillId="0" borderId="0" xfId="0" applyFont="1" applyAlignment="1">
      <alignment horizontal="centerContinuous"/>
    </xf>
    <xf numFmtId="0" fontId="56" fillId="0" borderId="0" xfId="24" applyAlignment="1">
      <alignment horizontal="centerContinuous"/>
    </xf>
    <xf numFmtId="0" fontId="52" fillId="0" borderId="0" xfId="0" applyFont="1" applyProtection="1">
      <protection locked="0"/>
    </xf>
    <xf numFmtId="0" fontId="57" fillId="0" borderId="0" xfId="0" applyFont="1" applyProtection="1">
      <protection locked="0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1" xfId="0" applyFont="1" applyBorder="1"/>
    <xf numFmtId="0" fontId="11" fillId="0" borderId="0" xfId="0" quotePrefix="1" applyFont="1" applyAlignment="1">
      <alignment horizontal="left" vertical="center" indent="1"/>
    </xf>
    <xf numFmtId="164" fontId="36" fillId="3" borderId="4" xfId="17" applyNumberFormat="1" applyFont="1" applyFill="1" applyBorder="1" applyProtection="1">
      <alignment vertical="top"/>
      <protection locked="0"/>
    </xf>
    <xf numFmtId="164" fontId="36" fillId="3" borderId="19" xfId="17" applyNumberFormat="1" applyFont="1" applyFill="1" applyBorder="1" applyProtection="1">
      <alignment vertical="top"/>
      <protection locked="0"/>
    </xf>
    <xf numFmtId="164" fontId="36" fillId="3" borderId="32" xfId="17" applyNumberFormat="1" applyFont="1" applyFill="1" applyBorder="1" applyAlignment="1">
      <alignment horizontal="center" vertical="top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Continuous" vertical="center"/>
    </xf>
    <xf numFmtId="165" fontId="36" fillId="3" borderId="2" xfId="17" applyNumberFormat="1" applyFont="1" applyFill="1" applyBorder="1" applyAlignment="1"/>
    <xf numFmtId="165" fontId="36" fillId="3" borderId="0" xfId="17" applyNumberFormat="1" applyFont="1" applyFill="1" applyAlignment="1"/>
    <xf numFmtId="165" fontId="36" fillId="3" borderId="32" xfId="17" applyNumberFormat="1" applyFont="1" applyFill="1" applyBorder="1" applyAlignment="1"/>
    <xf numFmtId="0" fontId="11" fillId="0" borderId="0" xfId="0" applyFont="1"/>
    <xf numFmtId="0" fontId="61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0" fillId="0" borderId="49" xfId="0" applyFont="1" applyBorder="1" applyAlignment="1">
      <alignment horizontal="left" vertical="top"/>
    </xf>
    <xf numFmtId="0" fontId="50" fillId="0" borderId="0" xfId="0" applyFont="1" applyAlignment="1">
      <alignment horizontal="left" vertical="top"/>
    </xf>
    <xf numFmtId="0" fontId="50" fillId="0" borderId="50" xfId="0" applyFont="1" applyBorder="1" applyAlignment="1">
      <alignment horizontal="left" vertical="top"/>
    </xf>
    <xf numFmtId="0" fontId="11" fillId="0" borderId="0" xfId="0" applyFont="1" applyProtection="1">
      <protection locked="0"/>
    </xf>
    <xf numFmtId="0" fontId="11" fillId="0" borderId="0" xfId="0" applyFont="1" applyAlignment="1">
      <alignment vertical="center"/>
    </xf>
    <xf numFmtId="0" fontId="7" fillId="0" borderId="0" xfId="0" applyFont="1"/>
    <xf numFmtId="0" fontId="7" fillId="0" borderId="0" xfId="0" quotePrefix="1" applyFont="1" applyAlignment="1">
      <alignment vertical="center"/>
    </xf>
    <xf numFmtId="8" fontId="14" fillId="0" borderId="46" xfId="0" applyNumberFormat="1" applyFont="1" applyBorder="1"/>
    <xf numFmtId="0" fontId="14" fillId="0" borderId="0" xfId="0" applyFont="1" applyAlignment="1">
      <alignment horizontal="left"/>
    </xf>
    <xf numFmtId="8" fontId="14" fillId="0" borderId="3" xfId="0" applyNumberFormat="1" applyFont="1" applyBorder="1"/>
    <xf numFmtId="0" fontId="7" fillId="0" borderId="0" xfId="0" applyFont="1" applyAlignment="1">
      <alignment horizontal="centerContinuous" vertical="center"/>
    </xf>
    <xf numFmtId="165" fontId="59" fillId="3" borderId="2" xfId="17" applyNumberFormat="1" applyFont="1" applyFill="1" applyBorder="1" applyAlignment="1"/>
    <xf numFmtId="165" fontId="59" fillId="3" borderId="0" xfId="17" applyNumberFormat="1" applyFont="1" applyFill="1" applyAlignment="1"/>
    <xf numFmtId="165" fontId="59" fillId="3" borderId="32" xfId="17" applyNumberFormat="1" applyFont="1" applyFill="1" applyBorder="1" applyAlignment="1"/>
    <xf numFmtId="0" fontId="7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centerContinuous"/>
    </xf>
    <xf numFmtId="0" fontId="20" fillId="0" borderId="0" xfId="0" applyFont="1" applyAlignment="1">
      <alignment horizontal="centerContinuous" vertical="center"/>
    </xf>
    <xf numFmtId="0" fontId="47" fillId="0" borderId="19" xfId="17" applyFont="1" applyBorder="1" applyAlignment="1">
      <alignment horizontal="centerContinuous" vertical="top" wrapText="1"/>
    </xf>
    <xf numFmtId="0" fontId="21" fillId="0" borderId="0" xfId="0" quotePrefix="1" applyFont="1"/>
    <xf numFmtId="0" fontId="21" fillId="0" borderId="0" xfId="0" quotePrefix="1" applyFont="1" applyAlignment="1">
      <alignment vertical="center"/>
    </xf>
    <xf numFmtId="8" fontId="22" fillId="0" borderId="46" xfId="0" applyNumberFormat="1" applyFont="1" applyBorder="1"/>
    <xf numFmtId="8" fontId="22" fillId="0" borderId="3" xfId="0" applyNumberFormat="1" applyFont="1" applyBorder="1"/>
    <xf numFmtId="165" fontId="41" fillId="3" borderId="2" xfId="17" applyNumberFormat="1" applyFont="1" applyFill="1" applyBorder="1" applyAlignment="1"/>
    <xf numFmtId="165" fontId="41" fillId="3" borderId="0" xfId="17" applyNumberFormat="1" applyFont="1" applyFill="1" applyAlignment="1"/>
    <xf numFmtId="165" fontId="42" fillId="3" borderId="32" xfId="17" applyNumberFormat="1" applyFont="1" applyFill="1" applyBorder="1" applyAlignment="1"/>
    <xf numFmtId="0" fontId="6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43" xfId="0" applyFont="1" applyBorder="1" applyAlignment="1">
      <alignment horizontal="left" indent="1"/>
    </xf>
    <xf numFmtId="0" fontId="2" fillId="0" borderId="51" xfId="0" applyFont="1" applyBorder="1" applyAlignment="1">
      <alignment horizontal="left" indent="1"/>
    </xf>
    <xf numFmtId="0" fontId="5" fillId="0" borderId="51" xfId="0" applyFont="1" applyBorder="1" applyAlignment="1">
      <alignment horizontal="left" indent="1"/>
    </xf>
    <xf numFmtId="0" fontId="6" fillId="0" borderId="43" xfId="0" applyFont="1" applyBorder="1" applyAlignment="1" applyProtection="1">
      <alignment horizontal="left" indent="1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65" fillId="0" borderId="0" xfId="0" quotePrefix="1" applyFont="1"/>
    <xf numFmtId="0" fontId="21" fillId="0" borderId="43" xfId="0" quotePrefix="1" applyFont="1" applyBorder="1" applyAlignment="1">
      <alignment horizontal="left" indent="1"/>
    </xf>
    <xf numFmtId="0" fontId="21" fillId="0" borderId="43" xfId="0" applyFont="1" applyBorder="1" applyAlignment="1">
      <alignment horizontal="left" indent="1"/>
    </xf>
    <xf numFmtId="0" fontId="7" fillId="0" borderId="37" xfId="0" applyFont="1" applyBorder="1" applyAlignment="1">
      <alignment horizontal="right"/>
    </xf>
    <xf numFmtId="0" fontId="2" fillId="0" borderId="57" xfId="0" applyFont="1" applyBorder="1"/>
    <xf numFmtId="165" fontId="41" fillId="3" borderId="0" xfId="17" applyNumberFormat="1" applyFont="1" applyFill="1" applyAlignment="1" applyProtection="1">
      <alignment vertical="center"/>
      <protection locked="0"/>
    </xf>
    <xf numFmtId="165" fontId="42" fillId="3" borderId="32" xfId="17" applyNumberFormat="1" applyFont="1" applyFill="1" applyBorder="1" applyAlignment="1">
      <alignment vertical="center"/>
    </xf>
    <xf numFmtId="0" fontId="4" fillId="0" borderId="28" xfId="0" quotePrefix="1" applyFont="1" applyBorder="1" applyAlignment="1">
      <alignment horizontal="left" vertical="center" wrapText="1"/>
    </xf>
    <xf numFmtId="165" fontId="41" fillId="3" borderId="2" xfId="17" applyNumberFormat="1" applyFont="1" applyFill="1" applyBorder="1" applyAlignment="1" applyProtection="1">
      <alignment vertical="center"/>
      <protection locked="0"/>
    </xf>
    <xf numFmtId="0" fontId="52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6" fillId="4" borderId="38" xfId="0" applyFont="1" applyFill="1" applyBorder="1" applyAlignment="1">
      <alignment horizontal="left" vertical="center" indent="1"/>
    </xf>
    <xf numFmtId="0" fontId="6" fillId="4" borderId="36" xfId="0" applyFont="1" applyFill="1" applyBorder="1" applyAlignment="1">
      <alignment horizontal="left" vertical="center" indent="1"/>
    </xf>
    <xf numFmtId="0" fontId="4" fillId="0" borderId="38" xfId="0" applyFont="1" applyBorder="1" applyAlignment="1">
      <alignment horizontal="left" vertical="center" indent="1"/>
    </xf>
    <xf numFmtId="0" fontId="15" fillId="0" borderId="2" xfId="0" applyFont="1" applyBorder="1" applyAlignment="1">
      <alignment horizontal="left" vertical="center" indent="1"/>
    </xf>
    <xf numFmtId="0" fontId="15" fillId="0" borderId="2" xfId="0" applyFont="1" applyBorder="1" applyAlignment="1">
      <alignment horizontal="left" vertical="top" indent="1"/>
    </xf>
    <xf numFmtId="0" fontId="4" fillId="0" borderId="2" xfId="0" applyFont="1" applyBorder="1" applyAlignment="1">
      <alignment horizontal="left" indent="1"/>
    </xf>
    <xf numFmtId="0" fontId="11" fillId="0" borderId="2" xfId="0" applyFont="1" applyBorder="1" applyAlignment="1">
      <alignment horizontal="left" vertical="center" indent="1"/>
    </xf>
    <xf numFmtId="0" fontId="4" fillId="0" borderId="2" xfId="0" applyFont="1" applyBorder="1" applyAlignment="1">
      <alignment horizontal="left" vertical="center" indent="1"/>
    </xf>
    <xf numFmtId="0" fontId="2" fillId="0" borderId="36" xfId="0" applyFont="1" applyBorder="1" applyAlignment="1">
      <alignment horizontal="left" indent="1"/>
    </xf>
    <xf numFmtId="0" fontId="60" fillId="0" borderId="2" xfId="0" applyFont="1" applyBorder="1" applyAlignment="1">
      <alignment horizontal="left" vertical="center" indent="1"/>
    </xf>
    <xf numFmtId="0" fontId="13" fillId="0" borderId="21" xfId="0" applyFont="1" applyBorder="1" applyAlignment="1">
      <alignment horizontal="left" indent="1"/>
    </xf>
    <xf numFmtId="0" fontId="2" fillId="0" borderId="23" xfId="0" applyFont="1" applyBorder="1" applyAlignment="1">
      <alignment horizontal="left" indent="1"/>
    </xf>
    <xf numFmtId="0" fontId="4" fillId="0" borderId="58" xfId="0" quotePrefix="1" applyFont="1" applyBorder="1" applyAlignment="1">
      <alignment horizontal="left" vertical="center" wrapText="1" indent="2"/>
    </xf>
    <xf numFmtId="0" fontId="4" fillId="0" borderId="59" xfId="0" applyFont="1" applyBorder="1" applyAlignment="1">
      <alignment horizontal="center" vertical="center"/>
    </xf>
    <xf numFmtId="8" fontId="11" fillId="0" borderId="60" xfId="0" applyNumberFormat="1" applyFont="1" applyBorder="1" applyAlignment="1" applyProtection="1">
      <alignment vertical="center"/>
      <protection locked="0"/>
    </xf>
    <xf numFmtId="8" fontId="11" fillId="0" borderId="43" xfId="0" applyNumberFormat="1" applyFont="1" applyBorder="1" applyAlignment="1" applyProtection="1">
      <alignment vertical="center"/>
      <protection locked="0"/>
    </xf>
    <xf numFmtId="8" fontId="4" fillId="0" borderId="48" xfId="0" applyNumberFormat="1" applyFont="1" applyBorder="1" applyAlignment="1">
      <alignment vertical="center"/>
    </xf>
    <xf numFmtId="0" fontId="4" fillId="0" borderId="58" xfId="0" quotePrefix="1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0" xfId="0" applyFont="1" applyAlignment="1">
      <alignment horizontal="right"/>
    </xf>
    <xf numFmtId="0" fontId="11" fillId="0" borderId="4" xfId="0" applyFont="1" applyBorder="1" applyAlignment="1">
      <alignment horizontal="left" indent="1"/>
    </xf>
    <xf numFmtId="0" fontId="62" fillId="0" borderId="2" xfId="0" applyFont="1" applyBorder="1" applyAlignment="1">
      <alignment horizontal="left" vertical="top" indent="1"/>
    </xf>
    <xf numFmtId="0" fontId="4" fillId="0" borderId="28" xfId="0" quotePrefix="1" applyFont="1" applyBorder="1" applyAlignment="1">
      <alignment horizontal="left" vertical="top" wrapText="1"/>
    </xf>
    <xf numFmtId="0" fontId="23" fillId="0" borderId="4" xfId="0" applyFont="1" applyBorder="1" applyAlignment="1">
      <alignment vertical="center"/>
    </xf>
    <xf numFmtId="0" fontId="44" fillId="0" borderId="8" xfId="17" quotePrefix="1" applyFont="1" applyBorder="1" applyAlignment="1">
      <alignment horizontal="centerContinuous" vertical="top" wrapText="1"/>
    </xf>
    <xf numFmtId="0" fontId="68" fillId="0" borderId="0" xfId="0" applyFont="1" applyAlignment="1">
      <alignment horizontal="left"/>
    </xf>
    <xf numFmtId="0" fontId="67" fillId="0" borderId="1" xfId="0" applyFont="1" applyBorder="1"/>
    <xf numFmtId="8" fontId="68" fillId="0" borderId="0" xfId="0" applyNumberFormat="1" applyFont="1" applyProtection="1">
      <protection locked="0"/>
    </xf>
    <xf numFmtId="0" fontId="67" fillId="0" borderId="0" xfId="0" applyFont="1" applyAlignment="1">
      <alignment vertical="center"/>
    </xf>
    <xf numFmtId="164" fontId="69" fillId="3" borderId="4" xfId="17" applyNumberFormat="1" applyFont="1" applyFill="1" applyBorder="1" applyProtection="1">
      <alignment vertical="top"/>
      <protection locked="0"/>
    </xf>
    <xf numFmtId="164" fontId="69" fillId="3" borderId="19" xfId="17" applyNumberFormat="1" applyFont="1" applyFill="1" applyBorder="1" applyProtection="1">
      <alignment vertical="top"/>
      <protection locked="0"/>
    </xf>
    <xf numFmtId="164" fontId="69" fillId="3" borderId="32" xfId="17" applyNumberFormat="1" applyFont="1" applyFill="1" applyBorder="1" applyAlignment="1">
      <alignment horizontal="center" vertical="top"/>
    </xf>
    <xf numFmtId="0" fontId="63" fillId="0" borderId="58" xfId="0" quotePrefix="1" applyFont="1" applyBorder="1" applyAlignment="1">
      <alignment horizontal="left" vertical="top" wrapText="1"/>
    </xf>
    <xf numFmtId="0" fontId="4" fillId="0" borderId="59" xfId="0" applyFont="1" applyBorder="1" applyAlignment="1">
      <alignment horizontal="center" vertical="top"/>
    </xf>
    <xf numFmtId="8" fontId="70" fillId="0" borderId="2" xfId="0" applyNumberFormat="1" applyFont="1" applyBorder="1" applyAlignment="1" applyProtection="1">
      <alignment vertical="center"/>
      <protection locked="0"/>
    </xf>
    <xf numFmtId="8" fontId="70" fillId="0" borderId="20" xfId="0" applyNumberFormat="1" applyFont="1" applyBorder="1" applyAlignment="1" applyProtection="1">
      <alignment vertical="center"/>
      <protection locked="0"/>
    </xf>
    <xf numFmtId="8" fontId="70" fillId="0" borderId="0" xfId="0" applyNumberFormat="1" applyFont="1" applyAlignment="1" applyProtection="1">
      <alignment vertical="center"/>
      <protection locked="0"/>
    </xf>
    <xf numFmtId="8" fontId="70" fillId="0" borderId="3" xfId="0" applyNumberFormat="1" applyFont="1" applyBorder="1" applyAlignment="1">
      <alignment vertical="center"/>
    </xf>
    <xf numFmtId="8" fontId="72" fillId="0" borderId="2" xfId="0" applyNumberFormat="1" applyFont="1" applyBorder="1" applyAlignment="1" applyProtection="1">
      <alignment vertical="center"/>
      <protection locked="0"/>
    </xf>
    <xf numFmtId="8" fontId="72" fillId="0" borderId="20" xfId="0" applyNumberFormat="1" applyFont="1" applyBorder="1" applyAlignment="1" applyProtection="1">
      <alignment vertical="center"/>
      <protection locked="0"/>
    </xf>
    <xf numFmtId="8" fontId="72" fillId="0" borderId="0" xfId="0" applyNumberFormat="1" applyFont="1" applyAlignment="1" applyProtection="1">
      <alignment vertical="center"/>
      <protection locked="0"/>
    </xf>
    <xf numFmtId="8" fontId="71" fillId="0" borderId="3" xfId="0" applyNumberFormat="1" applyFont="1" applyBorder="1" applyAlignment="1">
      <alignment vertical="center"/>
    </xf>
    <xf numFmtId="0" fontId="73" fillId="0" borderId="2" xfId="0" applyFont="1" applyBorder="1" applyAlignment="1">
      <alignment horizontal="left" vertical="center"/>
    </xf>
    <xf numFmtId="0" fontId="74" fillId="0" borderId="0" xfId="0" applyFont="1" applyAlignment="1">
      <alignment vertical="center"/>
    </xf>
    <xf numFmtId="0" fontId="74" fillId="0" borderId="1" xfId="0" applyFont="1" applyBorder="1" applyAlignment="1">
      <alignment horizontal="center" vertical="center"/>
    </xf>
    <xf numFmtId="0" fontId="75" fillId="0" borderId="2" xfId="0" applyFont="1" applyBorder="1" applyAlignment="1">
      <alignment horizontal="left" vertical="center" indent="1"/>
    </xf>
    <xf numFmtId="0" fontId="63" fillId="0" borderId="1" xfId="0" applyFont="1" applyBorder="1" applyAlignment="1">
      <alignment horizontal="center" vertical="center"/>
    </xf>
    <xf numFmtId="0" fontId="75" fillId="0" borderId="2" xfId="0" applyFont="1" applyBorder="1" applyAlignment="1">
      <alignment horizontal="left" vertical="top" indent="1"/>
    </xf>
    <xf numFmtId="0" fontId="63" fillId="0" borderId="58" xfId="0" quotePrefix="1" applyFont="1" applyBorder="1" applyAlignment="1">
      <alignment horizontal="left" vertical="center" wrapText="1" indent="2"/>
    </xf>
    <xf numFmtId="0" fontId="63" fillId="0" borderId="59" xfId="0" applyFont="1" applyBorder="1" applyAlignment="1">
      <alignment horizontal="center" vertical="center"/>
    </xf>
    <xf numFmtId="0" fontId="76" fillId="0" borderId="2" xfId="0" applyFont="1" applyBorder="1" applyAlignment="1">
      <alignment horizontal="left" indent="1"/>
    </xf>
    <xf numFmtId="0" fontId="77" fillId="0" borderId="28" xfId="0" applyFont="1" applyBorder="1" applyAlignment="1">
      <alignment horizontal="right"/>
    </xf>
    <xf numFmtId="0" fontId="76" fillId="0" borderId="1" xfId="0" applyFont="1" applyBorder="1"/>
    <xf numFmtId="0" fontId="78" fillId="0" borderId="2" xfId="0" applyFont="1" applyBorder="1" applyAlignment="1">
      <alignment horizontal="left" indent="1"/>
    </xf>
    <xf numFmtId="0" fontId="79" fillId="0" borderId="0" xfId="0" applyFont="1" applyAlignment="1">
      <alignment vertical="center"/>
    </xf>
    <xf numFmtId="0" fontId="80" fillId="0" borderId="19" xfId="0" applyFont="1" applyBorder="1" applyAlignment="1">
      <alignment horizontal="right" indent="1"/>
    </xf>
    <xf numFmtId="8" fontId="11" fillId="0" borderId="61" xfId="0" applyNumberFormat="1" applyFont="1" applyBorder="1" applyAlignment="1" applyProtection="1">
      <alignment vertical="center"/>
      <protection locked="0"/>
    </xf>
    <xf numFmtId="8" fontId="11" fillId="0" borderId="62" xfId="0" applyNumberFormat="1" applyFont="1" applyBorder="1" applyAlignment="1" applyProtection="1">
      <alignment vertical="center"/>
      <protection locked="0"/>
    </xf>
    <xf numFmtId="8" fontId="11" fillId="0" borderId="55" xfId="0" applyNumberFormat="1" applyFont="1" applyBorder="1" applyAlignment="1" applyProtection="1">
      <alignment vertical="center"/>
      <protection locked="0"/>
    </xf>
    <xf numFmtId="8" fontId="4" fillId="0" borderId="63" xfId="0" applyNumberFormat="1" applyFont="1" applyBorder="1" applyAlignment="1">
      <alignment vertical="center"/>
    </xf>
    <xf numFmtId="165" fontId="41" fillId="3" borderId="61" xfId="17" applyNumberFormat="1" applyFont="1" applyFill="1" applyBorder="1" applyAlignment="1" applyProtection="1">
      <alignment vertical="center"/>
      <protection locked="0"/>
    </xf>
    <xf numFmtId="165" fontId="41" fillId="3" borderId="55" xfId="17" applyNumberFormat="1" applyFont="1" applyFill="1" applyBorder="1" applyAlignment="1" applyProtection="1">
      <alignment vertical="center"/>
      <protection locked="0"/>
    </xf>
    <xf numFmtId="165" fontId="42" fillId="3" borderId="31" xfId="17" applyNumberFormat="1" applyFont="1" applyFill="1" applyBorder="1" applyAlignment="1">
      <alignment vertical="center"/>
    </xf>
    <xf numFmtId="0" fontId="4" fillId="0" borderId="64" xfId="0" applyFont="1" applyBorder="1" applyAlignment="1">
      <alignment vertical="center"/>
    </xf>
    <xf numFmtId="8" fontId="11" fillId="0" borderId="0" xfId="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vertical="center"/>
    </xf>
    <xf numFmtId="165" fontId="41" fillId="3" borderId="60" xfId="17" applyNumberFormat="1" applyFont="1" applyFill="1" applyBorder="1" applyAlignment="1"/>
    <xf numFmtId="8" fontId="11" fillId="0" borderId="66" xfId="0" applyNumberFormat="1" applyFont="1" applyBorder="1" applyAlignment="1" applyProtection="1">
      <alignment vertical="center"/>
      <protection locked="0"/>
    </xf>
    <xf numFmtId="8" fontId="68" fillId="0" borderId="4" xfId="0" applyNumberFormat="1" applyFont="1" applyBorder="1" applyProtection="1">
      <protection locked="0"/>
    </xf>
    <xf numFmtId="8" fontId="11" fillId="0" borderId="4" xfId="0" applyNumberFormat="1" applyFont="1" applyBorder="1" applyAlignment="1" applyProtection="1">
      <alignment vertical="center"/>
      <protection locked="0"/>
    </xf>
    <xf numFmtId="8" fontId="11" fillId="0" borderId="58" xfId="0" applyNumberFormat="1" applyFont="1" applyBorder="1" applyAlignment="1" applyProtection="1">
      <alignment vertical="center"/>
      <protection locked="0"/>
    </xf>
    <xf numFmtId="8" fontId="68" fillId="0" borderId="28" xfId="0" applyNumberFormat="1" applyFont="1" applyBorder="1" applyProtection="1">
      <protection locked="0"/>
    </xf>
    <xf numFmtId="8" fontId="11" fillId="0" borderId="28" xfId="0" applyNumberFormat="1" applyFont="1" applyBorder="1" applyAlignment="1" applyProtection="1">
      <alignment vertical="center"/>
      <protection locked="0"/>
    </xf>
    <xf numFmtId="165" fontId="41" fillId="3" borderId="66" xfId="17" applyNumberFormat="1" applyFont="1" applyFill="1" applyBorder="1" applyAlignment="1" applyProtection="1">
      <alignment vertical="center"/>
      <protection locked="0"/>
    </xf>
    <xf numFmtId="165" fontId="41" fillId="3" borderId="65" xfId="17" applyNumberFormat="1" applyFont="1" applyFill="1" applyBorder="1" applyAlignment="1" applyProtection="1">
      <alignment vertical="center"/>
      <protection locked="0"/>
    </xf>
    <xf numFmtId="165" fontId="41" fillId="3" borderId="4" xfId="17" applyNumberFormat="1" applyFont="1" applyFill="1" applyBorder="1" applyAlignment="1" applyProtection="1">
      <alignment vertical="center"/>
      <protection locked="0"/>
    </xf>
    <xf numFmtId="165" fontId="41" fillId="3" borderId="67" xfId="17" applyNumberFormat="1" applyFont="1" applyFill="1" applyBorder="1" applyAlignment="1" applyProtection="1">
      <alignment vertical="center"/>
      <protection locked="0"/>
    </xf>
    <xf numFmtId="165" fontId="41" fillId="3" borderId="59" xfId="17" applyNumberFormat="1" applyFont="1" applyFill="1" applyBorder="1" applyAlignment="1" applyProtection="1">
      <alignment vertical="center"/>
      <protection locked="0"/>
    </xf>
    <xf numFmtId="164" fontId="41" fillId="3" borderId="1" xfId="17" applyNumberFormat="1" applyFont="1" applyFill="1" applyBorder="1" applyProtection="1">
      <alignment vertical="top"/>
      <protection locked="0"/>
    </xf>
    <xf numFmtId="165" fontId="41" fillId="3" borderId="1" xfId="17" applyNumberFormat="1" applyFont="1" applyFill="1" applyBorder="1" applyAlignment="1" applyProtection="1">
      <alignment vertical="center"/>
      <protection locked="0"/>
    </xf>
    <xf numFmtId="165" fontId="41" fillId="3" borderId="60" xfId="17" applyNumberFormat="1" applyFont="1" applyFill="1" applyBorder="1" applyAlignment="1" applyProtection="1">
      <alignment vertical="center"/>
      <protection locked="0"/>
    </xf>
    <xf numFmtId="165" fontId="41" fillId="3" borderId="0" xfId="17" applyNumberFormat="1" applyFont="1" applyFill="1" applyBorder="1" applyAlignment="1" applyProtection="1">
      <alignment vertical="center"/>
      <protection locked="0"/>
    </xf>
    <xf numFmtId="0" fontId="63" fillId="0" borderId="0" xfId="0" quotePrefix="1" applyFont="1" applyBorder="1" applyAlignment="1">
      <alignment horizontal="left" vertical="top" wrapText="1"/>
    </xf>
    <xf numFmtId="0" fontId="2" fillId="0" borderId="69" xfId="0" applyFont="1" applyBorder="1"/>
    <xf numFmtId="0" fontId="7" fillId="0" borderId="70" xfId="0" applyFont="1" applyBorder="1" applyAlignment="1">
      <alignment horizontal="right"/>
    </xf>
    <xf numFmtId="0" fontId="2" fillId="0" borderId="71" xfId="0" applyFont="1" applyBorder="1"/>
    <xf numFmtId="8" fontId="12" fillId="0" borderId="69" xfId="0" applyNumberFormat="1" applyFont="1" applyBorder="1" applyProtection="1">
      <protection locked="0"/>
    </xf>
    <xf numFmtId="8" fontId="12" fillId="0" borderId="72" xfId="0" applyNumberFormat="1" applyFont="1" applyBorder="1" applyProtection="1">
      <protection locked="0"/>
    </xf>
    <xf numFmtId="8" fontId="12" fillId="0" borderId="70" xfId="0" applyNumberFormat="1" applyFont="1" applyBorder="1" applyProtection="1">
      <protection locked="0"/>
    </xf>
    <xf numFmtId="8" fontId="6" fillId="0" borderId="73" xfId="0" applyNumberFormat="1" applyFont="1" applyBorder="1"/>
    <xf numFmtId="0" fontId="4" fillId="0" borderId="70" xfId="0" applyFont="1" applyBorder="1" applyAlignment="1">
      <alignment vertical="center"/>
    </xf>
    <xf numFmtId="164" fontId="36" fillId="3" borderId="74" xfId="17" applyNumberFormat="1" applyFont="1" applyFill="1" applyBorder="1" applyProtection="1">
      <alignment vertical="top"/>
      <protection locked="0"/>
    </xf>
    <xf numFmtId="164" fontId="36" fillId="3" borderId="75" xfId="17" applyNumberFormat="1" applyFont="1" applyFill="1" applyBorder="1" applyProtection="1">
      <alignment vertical="top"/>
      <protection locked="0"/>
    </xf>
    <xf numFmtId="164" fontId="42" fillId="3" borderId="68" xfId="17" applyNumberFormat="1" applyFont="1" applyFill="1" applyBorder="1" applyAlignment="1">
      <alignment horizontal="center" vertical="top"/>
    </xf>
    <xf numFmtId="8" fontId="68" fillId="0" borderId="76" xfId="0" applyNumberFormat="1" applyFont="1" applyBorder="1"/>
    <xf numFmtId="8" fontId="68" fillId="0" borderId="77" xfId="0" applyNumberFormat="1" applyFont="1" applyBorder="1"/>
    <xf numFmtId="8" fontId="68" fillId="0" borderId="78" xfId="0" applyNumberFormat="1" applyFont="1" applyBorder="1"/>
    <xf numFmtId="8" fontId="6" fillId="0" borderId="79" xfId="0" applyNumberFormat="1" applyFont="1" applyBorder="1"/>
    <xf numFmtId="164" fontId="69" fillId="3" borderId="81" xfId="17" applyNumberFormat="1" applyFont="1" applyFill="1" applyBorder="1" applyAlignment="1">
      <alignment horizontal="center" vertical="top"/>
    </xf>
    <xf numFmtId="164" fontId="69" fillId="3" borderId="82" xfId="17" applyNumberFormat="1" applyFont="1" applyFill="1" applyBorder="1" applyAlignment="1">
      <alignment horizontal="center" vertical="top"/>
    </xf>
    <xf numFmtId="164" fontId="69" fillId="3" borderId="80" xfId="17" applyNumberFormat="1" applyFont="1" applyFill="1" applyBorder="1" applyAlignment="1">
      <alignment horizontal="center" vertical="top"/>
    </xf>
    <xf numFmtId="0" fontId="2" fillId="0" borderId="76" xfId="0" applyFont="1" applyBorder="1" applyAlignment="1">
      <alignment horizontal="left" indent="1"/>
    </xf>
    <xf numFmtId="0" fontId="13" fillId="0" borderId="83" xfId="0" applyFont="1" applyBorder="1" applyAlignment="1">
      <alignment vertical="center"/>
    </xf>
    <xf numFmtId="0" fontId="66" fillId="0" borderId="84" xfId="0" applyFont="1" applyBorder="1" applyAlignment="1">
      <alignment horizontal="right" indent="1"/>
    </xf>
    <xf numFmtId="8" fontId="4" fillId="0" borderId="76" xfId="0" applyNumberFormat="1" applyFont="1" applyBorder="1" applyAlignment="1">
      <alignment vertical="center"/>
    </xf>
    <xf numFmtId="8" fontId="4" fillId="0" borderId="77" xfId="0" applyNumberFormat="1" applyFont="1" applyBorder="1" applyAlignment="1">
      <alignment vertical="center"/>
    </xf>
    <xf numFmtId="8" fontId="4" fillId="0" borderId="78" xfId="0" applyNumberFormat="1" applyFont="1" applyBorder="1" applyAlignment="1">
      <alignment vertical="center"/>
    </xf>
    <xf numFmtId="0" fontId="19" fillId="5" borderId="85" xfId="0" applyFont="1" applyFill="1" applyBorder="1" applyAlignment="1">
      <alignment horizontal="center" vertical="center"/>
    </xf>
    <xf numFmtId="0" fontId="0" fillId="4" borderId="37" xfId="0" applyFill="1" applyBorder="1" applyAlignment="1">
      <alignment vertical="center"/>
    </xf>
    <xf numFmtId="0" fontId="14" fillId="4" borderId="12" xfId="0" applyFont="1" applyFill="1" applyBorder="1" applyAlignment="1">
      <alignment horizontal="center" vertical="center"/>
    </xf>
    <xf numFmtId="0" fontId="19" fillId="5" borderId="86" xfId="0" applyFont="1" applyFill="1" applyBorder="1" applyAlignment="1">
      <alignment horizontal="center" vertical="center"/>
    </xf>
    <xf numFmtId="0" fontId="9" fillId="4" borderId="88" xfId="0" applyFont="1" applyFill="1" applyBorder="1" applyAlignment="1" applyProtection="1">
      <alignment horizontal="center" vertical="center"/>
      <protection locked="0"/>
    </xf>
    <xf numFmtId="0" fontId="10" fillId="4" borderId="88" xfId="0" applyFont="1" applyFill="1" applyBorder="1" applyAlignment="1" applyProtection="1">
      <alignment horizontal="center" vertical="center" wrapText="1"/>
      <protection locked="0"/>
    </xf>
    <xf numFmtId="0" fontId="10" fillId="4" borderId="87" xfId="0" applyFont="1" applyFill="1" applyBorder="1" applyAlignment="1" applyProtection="1">
      <alignment horizontal="center" vertical="center" wrapText="1"/>
      <protection locked="0"/>
    </xf>
    <xf numFmtId="8" fontId="72" fillId="0" borderId="4" xfId="0" applyNumberFormat="1" applyFont="1" applyBorder="1" applyAlignment="1" applyProtection="1">
      <alignment vertical="center"/>
      <protection locked="0"/>
    </xf>
    <xf numFmtId="0" fontId="84" fillId="0" borderId="0" xfId="0" quotePrefix="1" applyFont="1" applyAlignment="1">
      <alignment horizontal="left" wrapText="1"/>
    </xf>
    <xf numFmtId="0" fontId="85" fillId="0" borderId="0" xfId="0" quotePrefix="1" applyFont="1" applyAlignment="1">
      <alignment horizontal="left" wrapText="1"/>
    </xf>
    <xf numFmtId="0" fontId="63" fillId="0" borderId="89" xfId="0" quotePrefix="1" applyFont="1" applyBorder="1" applyAlignment="1">
      <alignment horizontal="left" vertical="center" wrapText="1" indent="2"/>
    </xf>
    <xf numFmtId="8" fontId="72" fillId="0" borderId="28" xfId="0" applyNumberFormat="1" applyFont="1" applyBorder="1" applyAlignment="1" applyProtection="1">
      <alignment vertical="center"/>
      <protection locked="0"/>
    </xf>
    <xf numFmtId="0" fontId="15" fillId="0" borderId="2" xfId="0" applyFont="1" applyBorder="1" applyAlignment="1">
      <alignment horizontal="center" vertical="top"/>
    </xf>
    <xf numFmtId="0" fontId="63" fillId="0" borderId="58" xfId="0" quotePrefix="1" applyFont="1" applyBorder="1" applyAlignment="1">
      <alignment horizontal="left" vertical="center" wrapText="1" indent="3"/>
    </xf>
    <xf numFmtId="0" fontId="63" fillId="0" borderId="58" xfId="0" quotePrefix="1" applyFont="1" applyFill="1" applyBorder="1" applyAlignment="1">
      <alignment horizontal="left" vertical="center" wrapText="1" indent="3"/>
    </xf>
    <xf numFmtId="164" fontId="36" fillId="3" borderId="90" xfId="17" applyNumberFormat="1" applyFont="1" applyFill="1" applyBorder="1" applyProtection="1">
      <alignment vertical="top"/>
      <protection locked="0"/>
    </xf>
    <xf numFmtId="0" fontId="4" fillId="0" borderId="92" xfId="0" quotePrefix="1" applyFont="1" applyBorder="1" applyAlignment="1">
      <alignment horizontal="left" vertical="center" wrapText="1" indent="2"/>
    </xf>
    <xf numFmtId="0" fontId="4" fillId="0" borderId="91" xfId="0" applyFont="1" applyBorder="1" applyAlignment="1">
      <alignment horizontal="center" vertical="center"/>
    </xf>
    <xf numFmtId="8" fontId="4" fillId="0" borderId="50" xfId="0" applyNumberFormat="1" applyFont="1" applyBorder="1" applyAlignment="1">
      <alignment vertical="center"/>
    </xf>
    <xf numFmtId="0" fontId="81" fillId="0" borderId="58" xfId="0" quotePrefix="1" applyFont="1" applyFill="1" applyBorder="1" applyAlignment="1">
      <alignment horizontal="left" vertical="center" wrapText="1" indent="2"/>
    </xf>
    <xf numFmtId="0" fontId="37" fillId="0" borderId="0" xfId="17" applyFont="1" applyAlignment="1">
      <alignment vertical="top" wrapText="1"/>
    </xf>
    <xf numFmtId="0" fontId="50" fillId="3" borderId="34" xfId="17" applyFont="1" applyFill="1" applyBorder="1" applyAlignment="1">
      <alignment horizontal="center" vertical="center" wrapText="1"/>
    </xf>
    <xf numFmtId="0" fontId="50" fillId="0" borderId="55" xfId="0" applyFont="1" applyBorder="1" applyAlignment="1">
      <alignment wrapText="1"/>
    </xf>
    <xf numFmtId="0" fontId="50" fillId="0" borderId="56" xfId="0" applyFont="1" applyBorder="1" applyAlignment="1">
      <alignment wrapText="1"/>
    </xf>
  </cellXfs>
  <cellStyles count="25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1" xr:uid="{00000000-0005-0000-0000-00000A000000}"/>
    <cellStyle name="Info Entete" xfId="12" xr:uid="{00000000-0005-0000-0000-00000B000000}"/>
    <cellStyle name="Inter Entete" xfId="13" xr:uid="{00000000-0005-0000-0000-00000C000000}"/>
    <cellStyle name="Lien hypertexte" xfId="24" builtinId="8"/>
    <cellStyle name="Loc Litteraire" xfId="14" xr:uid="{00000000-0005-0000-0000-00000E000000}"/>
    <cellStyle name="Loc Structuree" xfId="15" xr:uid="{00000000-0005-0000-0000-00000F000000}"/>
    <cellStyle name="Lot" xfId="16" xr:uid="{00000000-0005-0000-0000-000010000000}"/>
    <cellStyle name="Normal" xfId="0" builtinId="0"/>
    <cellStyle name="Normal_2006 Menuiserie - BPU" xfId="17" xr:uid="{00000000-0005-0000-0000-000012000000}"/>
    <cellStyle name="Note" xfId="10" builtinId="10" customBuiltin="1"/>
    <cellStyle name="Qte Structuree" xfId="18" xr:uid="{00000000-0005-0000-0000-000013000000}"/>
    <cellStyle name="Structure" xfId="19" xr:uid="{00000000-0005-0000-0000-000014000000}"/>
    <cellStyle name="Structure Note" xfId="20" xr:uid="{00000000-0005-0000-0000-000015000000}"/>
    <cellStyle name="Structure_BPU Peinture Edition2006 En cours" xfId="21" xr:uid="{00000000-0005-0000-0000-000016000000}"/>
    <cellStyle name="Titre Article" xfId="22" xr:uid="{00000000-0005-0000-0000-000017000000}"/>
    <cellStyle name="Titre Entete" xfId="23" xr:uid="{00000000-0005-0000-0000-000018000000}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1030" name="Picture 1" descr="logoquadri_150dpi_2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9"/>
  <sheetViews>
    <sheetView showGridLines="0" topLeftCell="A10" zoomScaleNormal="100" workbookViewId="0">
      <selection activeCell="O17" sqref="O15:O17"/>
    </sheetView>
  </sheetViews>
  <sheetFormatPr baseColWidth="10" defaultColWidth="11.44140625" defaultRowHeight="13.2"/>
  <cols>
    <col min="1" max="2" width="16.5546875" style="11" customWidth="1"/>
    <col min="3" max="3" width="21.5546875" style="11" customWidth="1"/>
    <col min="4" max="5" width="16.5546875" style="11" customWidth="1"/>
    <col min="6" max="16384" width="11.44140625" style="11"/>
  </cols>
  <sheetData>
    <row r="1" spans="1:5">
      <c r="A1" s="298"/>
      <c r="B1" s="10"/>
    </row>
    <row r="2" spans="1:5" ht="22.8">
      <c r="A2" s="298"/>
      <c r="B2" s="104" t="s">
        <v>20</v>
      </c>
      <c r="C2" s="12"/>
      <c r="D2" s="12"/>
      <c r="E2" s="12"/>
    </row>
    <row r="3" spans="1:5" ht="22.8">
      <c r="A3" s="298"/>
      <c r="B3" s="104" t="s">
        <v>21</v>
      </c>
      <c r="C3" s="12"/>
      <c r="D3" s="12"/>
      <c r="E3" s="12"/>
    </row>
    <row r="4" spans="1:5" ht="20.399999999999999">
      <c r="A4" s="298"/>
      <c r="B4" s="13"/>
      <c r="C4" s="12"/>
      <c r="D4" s="12"/>
      <c r="E4" s="12"/>
    </row>
    <row r="5" spans="1:5" ht="15">
      <c r="A5" s="298"/>
      <c r="B5" s="14" t="s">
        <v>22</v>
      </c>
      <c r="C5" s="12"/>
      <c r="D5" s="12"/>
      <c r="E5" s="12"/>
    </row>
    <row r="6" spans="1:5">
      <c r="A6" s="298"/>
      <c r="B6" s="15"/>
      <c r="C6" s="12"/>
      <c r="D6" s="12"/>
      <c r="E6" s="12"/>
    </row>
    <row r="7" spans="1:5">
      <c r="A7" s="298"/>
      <c r="B7" s="105" t="s">
        <v>33</v>
      </c>
      <c r="C7" s="106"/>
      <c r="D7" s="105"/>
      <c r="E7" s="12"/>
    </row>
    <row r="8" spans="1:5">
      <c r="A8" s="16"/>
    </row>
    <row r="9" spans="1:5" ht="13.8" thickBot="1">
      <c r="A9" s="16"/>
    </row>
    <row r="10" spans="1:5" ht="12" customHeight="1" thickTop="1">
      <c r="A10" s="17"/>
      <c r="B10" s="18"/>
      <c r="C10" s="18"/>
      <c r="D10" s="18"/>
      <c r="E10" s="19"/>
    </row>
    <row r="11" spans="1:5" ht="12" customHeight="1">
      <c r="A11" s="20"/>
      <c r="B11" s="12"/>
      <c r="C11" s="12"/>
      <c r="D11" s="12"/>
      <c r="E11" s="21"/>
    </row>
    <row r="12" spans="1:5" ht="90">
      <c r="A12" s="195" t="s">
        <v>102</v>
      </c>
      <c r="B12" s="12"/>
      <c r="C12" s="12"/>
      <c r="D12" s="12"/>
      <c r="E12" s="21"/>
    </row>
    <row r="13" spans="1:5" ht="96">
      <c r="A13" s="103" t="s">
        <v>75</v>
      </c>
      <c r="B13" s="94"/>
      <c r="C13" s="94"/>
      <c r="D13" s="94"/>
      <c r="E13" s="95"/>
    </row>
    <row r="14" spans="1:5" ht="12" customHeight="1">
      <c r="A14" s="20"/>
      <c r="B14" s="12"/>
      <c r="C14" s="12"/>
      <c r="D14" s="12"/>
      <c r="E14" s="21"/>
    </row>
    <row r="15" spans="1:5" ht="12" customHeight="1" thickBot="1">
      <c r="A15" s="23"/>
      <c r="B15" s="24"/>
      <c r="C15" s="24"/>
      <c r="D15" s="24"/>
      <c r="E15" s="25"/>
    </row>
    <row r="16" spans="1:5" ht="12.9" customHeight="1" thickTop="1">
      <c r="A16" s="26"/>
      <c r="B16" s="12"/>
      <c r="C16" s="12"/>
      <c r="D16" s="12"/>
      <c r="E16" s="12"/>
    </row>
    <row r="17" spans="1:5" ht="12.9" customHeight="1">
      <c r="A17" s="26"/>
      <c r="B17" s="12"/>
      <c r="C17" s="12"/>
      <c r="D17" s="12"/>
      <c r="E17" s="12"/>
    </row>
    <row r="18" spans="1:5" s="99" customFormat="1" ht="15.6">
      <c r="A18" s="96"/>
      <c r="B18" s="97"/>
      <c r="C18" s="97"/>
      <c r="D18" s="97"/>
      <c r="E18" s="98"/>
    </row>
    <row r="19" spans="1:5" ht="24.6">
      <c r="A19" s="143" t="s">
        <v>38</v>
      </c>
      <c r="B19" s="12"/>
      <c r="C19" s="12"/>
      <c r="D19" s="12"/>
      <c r="E19" s="31"/>
    </row>
    <row r="20" spans="1:5" s="99" customFormat="1" ht="21.9" customHeight="1">
      <c r="A20" s="100"/>
      <c r="B20" s="101"/>
      <c r="C20" s="101"/>
      <c r="D20" s="101"/>
      <c r="E20" s="102"/>
    </row>
    <row r="21" spans="1:5" ht="12.9" customHeight="1">
      <c r="A21" s="26"/>
      <c r="B21" s="12"/>
      <c r="C21" s="12"/>
      <c r="D21" s="12"/>
      <c r="E21" s="12"/>
    </row>
    <row r="22" spans="1:5" ht="12.9" customHeight="1" thickBot="1">
      <c r="A22" s="26"/>
      <c r="B22" s="12"/>
      <c r="C22" s="12"/>
      <c r="D22" s="12"/>
      <c r="E22" s="12"/>
    </row>
    <row r="23" spans="1:5" ht="12" customHeight="1" thickTop="1">
      <c r="A23" s="27"/>
      <c r="B23" s="18"/>
      <c r="C23" s="18"/>
      <c r="D23" s="18"/>
      <c r="E23" s="19"/>
    </row>
    <row r="24" spans="1:5" ht="12" customHeight="1">
      <c r="A24" s="28"/>
      <c r="B24" s="12"/>
      <c r="C24" s="12"/>
      <c r="D24" s="12"/>
      <c r="E24" s="21"/>
    </row>
    <row r="25" spans="1:5" ht="30">
      <c r="A25" s="22" t="s">
        <v>10</v>
      </c>
      <c r="B25" s="12"/>
      <c r="C25" s="12"/>
      <c r="D25" s="12"/>
      <c r="E25" s="21"/>
    </row>
    <row r="26" spans="1:5" ht="30">
      <c r="A26" s="22" t="s">
        <v>11</v>
      </c>
      <c r="B26" s="12"/>
      <c r="C26" s="12"/>
      <c r="D26" s="12"/>
      <c r="E26" s="21"/>
    </row>
    <row r="27" spans="1:5" ht="30">
      <c r="A27" s="22" t="s">
        <v>90</v>
      </c>
      <c r="B27" s="12"/>
      <c r="C27" s="12"/>
      <c r="D27" s="12"/>
      <c r="E27" s="21"/>
    </row>
    <row r="28" spans="1:5" ht="12" customHeight="1">
      <c r="A28" s="28"/>
      <c r="B28" s="12"/>
      <c r="C28" s="12"/>
      <c r="D28" s="12"/>
      <c r="E28" s="21"/>
    </row>
    <row r="29" spans="1:5" ht="12" customHeight="1" thickBot="1">
      <c r="A29" s="29"/>
      <c r="B29" s="24"/>
      <c r="C29" s="24"/>
      <c r="D29" s="24"/>
      <c r="E29" s="25"/>
    </row>
    <row r="30" spans="1:5" ht="13.8" thickTop="1">
      <c r="A30" s="16"/>
    </row>
    <row r="31" spans="1:5">
      <c r="A31" s="16"/>
    </row>
    <row r="32" spans="1:5">
      <c r="A32" s="16"/>
    </row>
    <row r="33" spans="1:5">
      <c r="A33" s="16"/>
    </row>
    <row r="34" spans="1:5">
      <c r="A34" s="16"/>
    </row>
    <row r="35" spans="1:5">
      <c r="A35" s="16"/>
    </row>
    <row r="36" spans="1:5">
      <c r="A36" s="16"/>
    </row>
    <row r="37" spans="1:5">
      <c r="A37" s="16"/>
    </row>
    <row r="38" spans="1:5">
      <c r="A38" s="16"/>
    </row>
    <row r="39" spans="1:5" ht="24.6">
      <c r="A39" s="30"/>
      <c r="E39" s="93" t="s">
        <v>101</v>
      </c>
    </row>
  </sheetData>
  <mergeCells count="1">
    <mergeCell ref="A1:A7"/>
  </mergeCells>
  <phoneticPr fontId="36" type="noConversion"/>
  <printOptions horizontalCentered="1"/>
  <pageMargins left="0.6692913385826772" right="0.6692913385826772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  <pageSetUpPr fitToPage="1"/>
  </sheetPr>
  <dimension ref="A1:P27"/>
  <sheetViews>
    <sheetView showGridLines="0" tabSelected="1" zoomScaleNormal="100" zoomScaleSheetLayoutView="160" workbookViewId="0">
      <pane xSplit="2" ySplit="5" topLeftCell="C6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3.2"/>
  <cols>
    <col min="1" max="1" width="1.5546875" style="82" customWidth="1"/>
    <col min="2" max="2" width="1.44140625" style="82" customWidth="1"/>
    <col min="3" max="3" width="26" style="82" customWidth="1"/>
    <col min="4" max="4" width="32.109375" style="82" customWidth="1"/>
    <col min="5" max="10" width="11.5546875" style="82" customWidth="1"/>
    <col min="11" max="11" width="0.88671875" style="82" customWidth="1"/>
    <col min="12" max="12" width="12.5546875" style="82" customWidth="1"/>
    <col min="13" max="13" width="1.5546875" style="82" customWidth="1"/>
    <col min="14" max="15" width="8.5546875" style="82" customWidth="1"/>
    <col min="16" max="16" width="9.5546875" style="82" customWidth="1"/>
    <col min="17" max="16384" width="11.44140625" style="82"/>
  </cols>
  <sheetData>
    <row r="1" spans="1:16" s="108" customFormat="1" ht="14.4">
      <c r="A1" s="107" t="str">
        <f>'Page de garde'!A13&amp;" - "&amp;'Page de garde'!A19</f>
        <v>RESTAURATION ET RESTRUCTURATION DU JARDIN D’HIVER DU PETIT LUXEMBOURG OUEST - Etude de diagnostic et de faisabilité</v>
      </c>
    </row>
    <row r="2" spans="1:16" s="108" customFormat="1" ht="13.8">
      <c r="A2" s="108" t="e">
        <f>'Page de garde'!#REF!</f>
        <v>#REF!</v>
      </c>
    </row>
    <row r="3" spans="1:16" ht="17.399999999999999">
      <c r="A3" s="5" t="s">
        <v>18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41"/>
      <c r="O3" s="141"/>
      <c r="P3" s="141"/>
    </row>
    <row r="4" spans="1:16" ht="9.9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41"/>
      <c r="O4" s="141"/>
      <c r="P4" s="141"/>
    </row>
    <row r="5" spans="1:16" ht="24.6">
      <c r="A5" s="142" t="s">
        <v>37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141"/>
      <c r="O5" s="141"/>
      <c r="P5" s="141"/>
    </row>
    <row r="6" spans="1:16" ht="15" customHeight="1" thickBot="1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"/>
      <c r="N6" s="2"/>
      <c r="O6" s="2"/>
      <c r="P6" s="2"/>
    </row>
    <row r="7" spans="1:16" s="83" customFormat="1" ht="24.9" customHeight="1" thickTop="1" thickBot="1">
      <c r="A7" s="54"/>
      <c r="B7" s="55"/>
      <c r="C7" s="151"/>
      <c r="D7" s="152"/>
      <c r="E7" s="56" t="s">
        <v>3</v>
      </c>
      <c r="F7" s="57" t="s">
        <v>5</v>
      </c>
      <c r="G7" s="57" t="s">
        <v>5</v>
      </c>
      <c r="H7" s="57" t="s">
        <v>5</v>
      </c>
      <c r="I7" s="57" t="s">
        <v>5</v>
      </c>
      <c r="J7" s="57" t="s">
        <v>5</v>
      </c>
      <c r="K7" s="58"/>
      <c r="L7" s="59" t="s">
        <v>4</v>
      </c>
      <c r="M7" s="60"/>
      <c r="N7" s="299" t="s">
        <v>14</v>
      </c>
      <c r="O7" s="300"/>
      <c r="P7" s="301"/>
    </row>
    <row r="8" spans="1:16" s="83" customFormat="1" ht="14.25" customHeight="1" thickTop="1" thickBot="1">
      <c r="A8" s="2"/>
      <c r="B8" s="2"/>
      <c r="C8" s="2"/>
      <c r="D8" s="2"/>
      <c r="E8" s="278" t="s">
        <v>55</v>
      </c>
      <c r="F8" s="278" t="s">
        <v>56</v>
      </c>
      <c r="G8" s="278" t="s">
        <v>57</v>
      </c>
      <c r="H8" s="278" t="s">
        <v>58</v>
      </c>
      <c r="I8" s="278" t="s">
        <v>59</v>
      </c>
      <c r="J8" s="278" t="s">
        <v>60</v>
      </c>
      <c r="K8" s="2"/>
      <c r="L8" s="61"/>
      <c r="M8" s="60"/>
      <c r="N8" s="36" t="s">
        <v>15</v>
      </c>
      <c r="O8" s="37" t="s">
        <v>16</v>
      </c>
      <c r="P8" s="38" t="s">
        <v>17</v>
      </c>
    </row>
    <row r="9" spans="1:16" s="139" customFormat="1" ht="15" customHeight="1" thickTop="1">
      <c r="A9" s="130"/>
      <c r="B9" s="130"/>
      <c r="C9" s="158"/>
      <c r="D9" s="131"/>
      <c r="E9" s="132"/>
      <c r="F9" s="132"/>
      <c r="G9" s="132"/>
      <c r="H9" s="132"/>
      <c r="I9" s="132"/>
      <c r="J9" s="132"/>
      <c r="K9" s="133"/>
      <c r="L9" s="134">
        <f>E9+F9+J9</f>
        <v>0</v>
      </c>
      <c r="M9" s="135"/>
      <c r="N9" s="136">
        <f>DPGF!L1</f>
        <v>0</v>
      </c>
      <c r="O9" s="137">
        <f>DPGF!M1</f>
        <v>0</v>
      </c>
      <c r="P9" s="138">
        <f>N9+O9</f>
        <v>0</v>
      </c>
    </row>
    <row r="10" spans="1:16" s="84" customFormat="1" ht="15" customHeight="1">
      <c r="A10" s="62"/>
      <c r="B10" s="62"/>
      <c r="C10" s="159" t="s">
        <v>71</v>
      </c>
      <c r="D10" s="63"/>
      <c r="E10" s="64">
        <f>DPGF!D29</f>
        <v>0</v>
      </c>
      <c r="F10" s="64">
        <f>DPGF!E29</f>
        <v>0</v>
      </c>
      <c r="G10" s="64">
        <f>DPGF!F29</f>
        <v>0</v>
      </c>
      <c r="H10" s="64">
        <f>DPGF!G29</f>
        <v>0</v>
      </c>
      <c r="I10" s="64">
        <f>DPGF!H29</f>
        <v>0</v>
      </c>
      <c r="J10" s="64">
        <f>DPGF!I29</f>
        <v>0</v>
      </c>
      <c r="K10" s="65"/>
      <c r="L10" s="66">
        <f>E10+F10+G10+H10+I10+J10</f>
        <v>0</v>
      </c>
      <c r="M10" s="67"/>
      <c r="N10" s="68">
        <f>DPGF!L29</f>
        <v>0</v>
      </c>
      <c r="O10" s="237">
        <f>DPGF!M29</f>
        <v>0</v>
      </c>
      <c r="P10" s="42">
        <f>N10+O10</f>
        <v>0</v>
      </c>
    </row>
    <row r="11" spans="1:16" s="84" customFormat="1" ht="15" customHeight="1">
      <c r="A11" s="62"/>
      <c r="B11" s="62"/>
      <c r="C11" s="160" t="s">
        <v>72</v>
      </c>
      <c r="D11" s="63"/>
      <c r="E11" s="64">
        <f>DPGF!D53</f>
        <v>0</v>
      </c>
      <c r="F11" s="64">
        <f>DPGF!E53</f>
        <v>0</v>
      </c>
      <c r="G11" s="64">
        <f>DPGF!F53</f>
        <v>0</v>
      </c>
      <c r="H11" s="64">
        <f>DPGF!G53</f>
        <v>0</v>
      </c>
      <c r="I11" s="64">
        <f>DPGF!H53</f>
        <v>0</v>
      </c>
      <c r="J11" s="64">
        <f>DPGF!I53</f>
        <v>0</v>
      </c>
      <c r="K11" s="65"/>
      <c r="L11" s="66">
        <f>E11+F11+G11+H11+I11+J11</f>
        <v>0</v>
      </c>
      <c r="M11" s="67"/>
      <c r="N11" s="68">
        <f>DPGF!L53</f>
        <v>0</v>
      </c>
      <c r="O11" s="237">
        <f>DPGF!M53</f>
        <v>0</v>
      </c>
      <c r="P11" s="42">
        <f>N11+O11</f>
        <v>0</v>
      </c>
    </row>
    <row r="12" spans="1:16" s="84" customFormat="1" ht="15" customHeight="1">
      <c r="A12" s="62"/>
      <c r="B12" s="62"/>
      <c r="C12" s="160" t="s">
        <v>73</v>
      </c>
      <c r="D12" s="63"/>
      <c r="E12" s="64">
        <f>DPGF!D66</f>
        <v>0</v>
      </c>
      <c r="F12" s="64">
        <f>DPGF!E66</f>
        <v>0</v>
      </c>
      <c r="G12" s="64">
        <f>DPGF!F66</f>
        <v>0</v>
      </c>
      <c r="H12" s="64">
        <f>DPGF!G66</f>
        <v>0</v>
      </c>
      <c r="I12" s="64">
        <f>DPGF!H66</f>
        <v>0</v>
      </c>
      <c r="J12" s="64">
        <f>DPGF!I66</f>
        <v>0</v>
      </c>
      <c r="K12" s="65"/>
      <c r="L12" s="66">
        <f>E12+F12+G12+H12+I12+J12</f>
        <v>0</v>
      </c>
      <c r="M12" s="67"/>
      <c r="N12" s="68">
        <f>DPGF!L66</f>
        <v>0</v>
      </c>
      <c r="O12" s="237">
        <f>DPGF!M66</f>
        <v>0</v>
      </c>
      <c r="P12" s="42">
        <f>N12+O12</f>
        <v>0</v>
      </c>
    </row>
    <row r="13" spans="1:16" s="84" customFormat="1" ht="15" customHeight="1">
      <c r="A13" s="62"/>
      <c r="B13" s="62"/>
      <c r="C13" s="144"/>
      <c r="D13" s="145"/>
      <c r="E13" s="146"/>
      <c r="F13" s="146"/>
      <c r="G13" s="146"/>
      <c r="H13" s="146"/>
      <c r="I13" s="146"/>
      <c r="J13" s="146"/>
      <c r="K13" s="65"/>
      <c r="L13" s="147"/>
      <c r="M13" s="67"/>
      <c r="N13" s="148"/>
      <c r="O13" s="149"/>
      <c r="P13" s="150"/>
    </row>
    <row r="14" spans="1:16" s="128" customFormat="1" ht="11.4" thickBot="1">
      <c r="A14" s="122"/>
      <c r="B14" s="123"/>
      <c r="C14" s="124"/>
      <c r="D14" s="124"/>
      <c r="E14" s="125"/>
      <c r="F14" s="125"/>
      <c r="G14" s="125"/>
      <c r="H14" s="125"/>
      <c r="I14" s="125"/>
      <c r="J14" s="125"/>
      <c r="K14" s="126"/>
      <c r="L14" s="127"/>
      <c r="M14" s="118"/>
      <c r="N14" s="119"/>
      <c r="O14" s="120"/>
      <c r="P14" s="121"/>
    </row>
    <row r="15" spans="1:16" ht="18.75" customHeight="1" thickBot="1">
      <c r="A15" s="2"/>
      <c r="B15" s="2"/>
      <c r="C15" s="153" t="s">
        <v>23</v>
      </c>
      <c r="D15" s="69"/>
      <c r="E15" s="70">
        <f>SUBTOTAL(9,E8:E14)</f>
        <v>0</v>
      </c>
      <c r="F15" s="70">
        <f>SUBTOTAL(9,F8:F14)</f>
        <v>0</v>
      </c>
      <c r="G15" s="70">
        <f t="shared" ref="G15:I15" si="0">SUBTOTAL(9,G8:G14)</f>
        <v>0</v>
      </c>
      <c r="H15" s="70">
        <f t="shared" si="0"/>
        <v>0</v>
      </c>
      <c r="I15" s="70">
        <f t="shared" si="0"/>
        <v>0</v>
      </c>
      <c r="J15" s="70">
        <f>SUBTOTAL(9,J8:J14)</f>
        <v>0</v>
      </c>
      <c r="K15" s="71"/>
      <c r="L15" s="72">
        <f>SUBTOTAL(9,L8:L14)</f>
        <v>0</v>
      </c>
      <c r="M15" s="2"/>
      <c r="N15" s="73">
        <f>SUBTOTAL(9,N9:N14)</f>
        <v>0</v>
      </c>
      <c r="O15" s="74">
        <f>SUBTOTAL(9,O9:O14)</f>
        <v>0</v>
      </c>
      <c r="P15" s="43">
        <f>SUBTOTAL(9,P9:P14)</f>
        <v>0</v>
      </c>
    </row>
    <row r="16" spans="1:16" s="85" customFormat="1" ht="18" customHeight="1" thickBot="1">
      <c r="A16" s="75"/>
      <c r="B16" s="75"/>
      <c r="C16" s="154" t="s">
        <v>19</v>
      </c>
      <c r="D16" s="69"/>
      <c r="E16" s="76">
        <f>E15*0.2</f>
        <v>0</v>
      </c>
      <c r="F16" s="76">
        <f>F15*0.2</f>
        <v>0</v>
      </c>
      <c r="G16" s="76">
        <f t="shared" ref="G16:I16" si="1">G15*0.2</f>
        <v>0</v>
      </c>
      <c r="H16" s="76">
        <f t="shared" si="1"/>
        <v>0</v>
      </c>
      <c r="I16" s="76">
        <f t="shared" si="1"/>
        <v>0</v>
      </c>
      <c r="J16" s="76">
        <f>J15*0.2</f>
        <v>0</v>
      </c>
      <c r="K16" s="77"/>
      <c r="L16" s="78">
        <f>L15*0.2</f>
        <v>0</v>
      </c>
      <c r="M16" s="75"/>
      <c r="N16" s="2"/>
      <c r="O16" s="2"/>
      <c r="P16" s="2"/>
    </row>
    <row r="17" spans="1:16" ht="24.9" customHeight="1" thickBot="1">
      <c r="A17" s="2"/>
      <c r="B17" s="2"/>
      <c r="C17" s="155" t="s">
        <v>24</v>
      </c>
      <c r="D17" s="69"/>
      <c r="E17" s="79">
        <f>E15+E16</f>
        <v>0</v>
      </c>
      <c r="F17" s="79">
        <f>F15+F16</f>
        <v>0</v>
      </c>
      <c r="G17" s="79">
        <f t="shared" ref="G17:I17" si="2">G15+G16</f>
        <v>0</v>
      </c>
      <c r="H17" s="79">
        <f t="shared" si="2"/>
        <v>0</v>
      </c>
      <c r="I17" s="79">
        <f t="shared" si="2"/>
        <v>0</v>
      </c>
      <c r="J17" s="79">
        <f>J15+J16</f>
        <v>0</v>
      </c>
      <c r="K17" s="71"/>
      <c r="L17" s="80">
        <f>L15+L16</f>
        <v>0</v>
      </c>
      <c r="M17" s="2"/>
      <c r="N17" s="1"/>
      <c r="O17" s="1"/>
      <c r="P17" s="1"/>
    </row>
    <row r="18" spans="1:16" s="140" customFormat="1" ht="10.8" thickTop="1">
      <c r="A18" s="128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N18" s="128"/>
      <c r="O18" s="128"/>
      <c r="P18" s="128"/>
    </row>
    <row r="19" spans="1:16">
      <c r="C19" s="156" t="s">
        <v>8</v>
      </c>
      <c r="D19" s="86"/>
      <c r="E19" s="87"/>
      <c r="F19" s="87"/>
      <c r="G19" s="87"/>
      <c r="H19" s="87"/>
      <c r="I19" s="87"/>
      <c r="J19" s="87"/>
      <c r="L19" s="89"/>
      <c r="N19" s="88"/>
      <c r="O19" s="88"/>
      <c r="P19" s="88"/>
    </row>
    <row r="20" spans="1:16" s="88" customFormat="1" ht="12">
      <c r="C20" s="157" t="s">
        <v>9</v>
      </c>
    </row>
    <row r="21" spans="1:16" s="88" customFormat="1">
      <c r="N21" s="82"/>
      <c r="O21" s="82"/>
      <c r="P21" s="82"/>
    </row>
    <row r="26" spans="1:16">
      <c r="N26" s="83"/>
      <c r="O26" s="83"/>
      <c r="P26" s="83"/>
    </row>
    <row r="27" spans="1:16" s="83" customFormat="1" ht="17.25" customHeight="1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N27" s="82"/>
      <c r="O27" s="82"/>
      <c r="P27" s="82"/>
    </row>
  </sheetData>
  <mergeCells count="1">
    <mergeCell ref="N7:P7"/>
  </mergeCells>
  <phoneticPr fontId="0" type="noConversion"/>
  <conditionalFormatting sqref="E9:L10 E12:L21 K8:L8">
    <cfRule type="cellIs" dxfId="17" priority="7" stopIfTrue="1" operator="equal">
      <formula>0</formula>
    </cfRule>
  </conditionalFormatting>
  <conditionalFormatting sqref="M15:M21 E27:M27">
    <cfRule type="cellIs" dxfId="16" priority="40" stopIfTrue="1" operator="equal">
      <formula>0</formula>
    </cfRule>
  </conditionalFormatting>
  <conditionalFormatting sqref="E11:K11">
    <cfRule type="cellIs" dxfId="15" priority="2" stopIfTrue="1" operator="equal">
      <formula>0</formula>
    </cfRule>
  </conditionalFormatting>
  <conditionalFormatting sqref="L11">
    <cfRule type="cellIs" dxfId="14" priority="1" stopIfTrue="1" operator="equal">
      <formula>0</formula>
    </cfRule>
  </conditionalFormatting>
  <printOptions horizontalCentered="1"/>
  <pageMargins left="0.19685039370078741" right="0.19685039370078741" top="0.39370078740157483" bottom="0.59055118110236227" header="0.11811023622047245" footer="0.31496062992125984"/>
  <pageSetup paperSize="9" scale="5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  <pageSetUpPr fitToPage="1"/>
  </sheetPr>
  <dimension ref="A1:N72"/>
  <sheetViews>
    <sheetView showGridLines="0" view="pageBreakPreview" zoomScale="115" zoomScaleNormal="110" zoomScaleSheetLayoutView="11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baseColWidth="10" defaultColWidth="11.44140625" defaultRowHeight="13.2"/>
  <cols>
    <col min="1" max="1" width="13.44140625" style="169" customWidth="1"/>
    <col min="2" max="2" width="52.5546875" style="2" customWidth="1"/>
    <col min="3" max="3" width="15.5546875" style="2" customWidth="1"/>
    <col min="4" max="4" width="10.5546875" style="82" customWidth="1"/>
    <col min="5" max="9" width="9.5546875" style="82" customWidth="1"/>
    <col min="10" max="10" width="12.5546875" style="2" customWidth="1"/>
    <col min="11" max="11" width="0.88671875" style="2" customWidth="1"/>
    <col min="12" max="13" width="8.5546875" style="2" customWidth="1"/>
    <col min="14" max="14" width="9.5546875" style="2" customWidth="1"/>
    <col min="15" max="16384" width="11.44140625" style="2"/>
  </cols>
  <sheetData>
    <row r="1" spans="1:14" s="108" customFormat="1" ht="14.4">
      <c r="A1" s="167" t="str">
        <f>'Page de garde'!A13&amp;" - "&amp;'Page de garde'!A19</f>
        <v>RESTAURATION ET RESTRUCTURATION DU JARDIN D’HIVER DU PETIT LUXEMBOURG OUEST - Etude de diagnostic et de faisabilité</v>
      </c>
    </row>
    <row r="2" spans="1:14" ht="17.399999999999999">
      <c r="A2" s="8" t="str">
        <f>'Récap. DPGF'!A3</f>
        <v>Cadre de Décomposition de Prix Global et Forfaitaire</v>
      </c>
      <c r="B2" s="8"/>
      <c r="C2" s="8"/>
      <c r="D2" s="170"/>
      <c r="E2" s="170"/>
      <c r="F2" s="170"/>
      <c r="G2" s="170"/>
      <c r="H2" s="170"/>
      <c r="I2" s="170"/>
      <c r="J2" s="8"/>
      <c r="K2" s="8"/>
    </row>
    <row r="3" spans="1:14" ht="9.9" customHeight="1" thickBot="1">
      <c r="A3" s="168"/>
      <c r="B3" s="5"/>
      <c r="C3" s="5"/>
      <c r="D3" s="81"/>
      <c r="E3" s="81"/>
      <c r="F3" s="81"/>
      <c r="G3" s="81"/>
      <c r="H3" s="81"/>
      <c r="I3" s="81"/>
      <c r="J3" s="5"/>
      <c r="K3" s="5"/>
    </row>
    <row r="4" spans="1:14" s="1" customFormat="1" ht="39" customHeight="1" thickTop="1" thickBot="1">
      <c r="A4" s="171" t="s">
        <v>1</v>
      </c>
      <c r="B4" s="45" t="s">
        <v>0</v>
      </c>
      <c r="C4" s="46"/>
      <c r="D4" s="282" t="s">
        <v>3</v>
      </c>
      <c r="E4" s="283" t="s">
        <v>5</v>
      </c>
      <c r="F4" s="283" t="s">
        <v>5</v>
      </c>
      <c r="G4" s="283" t="s">
        <v>5</v>
      </c>
      <c r="H4" s="283" t="s">
        <v>5</v>
      </c>
      <c r="I4" s="284" t="s">
        <v>5</v>
      </c>
      <c r="J4" s="47" t="s">
        <v>4</v>
      </c>
      <c r="K4" s="60"/>
      <c r="L4" s="299" t="s">
        <v>14</v>
      </c>
      <c r="M4" s="300"/>
      <c r="N4" s="301"/>
    </row>
    <row r="5" spans="1:14" s="1" customFormat="1" ht="16.2" thickBot="1">
      <c r="A5" s="172"/>
      <c r="B5" s="44"/>
      <c r="C5" s="279"/>
      <c r="D5" s="281" t="str">
        <f>'Récap. DPGF'!E8</f>
        <v>BET A</v>
      </c>
      <c r="E5" s="281" t="str">
        <f>'Récap. DPGF'!F8</f>
        <v>BET B</v>
      </c>
      <c r="F5" s="281" t="str">
        <f>'Récap. DPGF'!G8</f>
        <v>BET C</v>
      </c>
      <c r="G5" s="281" t="str">
        <f>'Récap. DPGF'!H8</f>
        <v>BET D</v>
      </c>
      <c r="H5" s="281" t="str">
        <f>'Récap. DPGF'!I8</f>
        <v>BET E</v>
      </c>
      <c r="I5" s="281" t="str">
        <f>'Récap. DPGF'!J8</f>
        <v>BET F</v>
      </c>
      <c r="J5" s="280"/>
      <c r="K5" s="60"/>
      <c r="L5" s="36" t="s">
        <v>15</v>
      </c>
      <c r="M5" s="37" t="s">
        <v>16</v>
      </c>
      <c r="N5" s="38" t="s">
        <v>17</v>
      </c>
    </row>
    <row r="6" spans="1:14" s="1" customFormat="1">
      <c r="A6" s="173"/>
      <c r="B6" s="3"/>
      <c r="C6" s="4"/>
      <c r="D6" s="90"/>
      <c r="E6" s="91"/>
      <c r="F6" s="91"/>
      <c r="G6" s="91"/>
      <c r="H6" s="91"/>
      <c r="I6" s="92"/>
      <c r="J6" s="9"/>
      <c r="L6" s="39"/>
      <c r="M6" s="40"/>
      <c r="N6" s="41"/>
    </row>
    <row r="7" spans="1:14" s="8" customFormat="1" ht="18.75" customHeight="1">
      <c r="A7" s="213" t="str">
        <f>'Récap. DPGF'!C10</f>
        <v>1 - Diagnostic des ouvrages et équipements</v>
      </c>
      <c r="B7" s="214"/>
      <c r="C7" s="215"/>
      <c r="D7" s="205"/>
      <c r="E7" s="206"/>
      <c r="F7" s="206"/>
      <c r="G7" s="206"/>
      <c r="H7" s="206"/>
      <c r="I7" s="207"/>
      <c r="J7" s="208"/>
      <c r="L7" s="39"/>
      <c r="M7" s="40"/>
      <c r="N7" s="41"/>
    </row>
    <row r="8" spans="1:14" s="1" customFormat="1" ht="27.75" customHeight="1">
      <c r="A8" s="216" t="s">
        <v>31</v>
      </c>
      <c r="B8" s="286" t="s">
        <v>74</v>
      </c>
      <c r="C8" s="217"/>
      <c r="D8" s="209"/>
      <c r="E8" s="210"/>
      <c r="F8" s="210"/>
      <c r="G8" s="210"/>
      <c r="H8" s="210"/>
      <c r="I8" s="211"/>
      <c r="J8" s="212"/>
      <c r="L8" s="166"/>
      <c r="M8" s="163"/>
      <c r="N8" s="164"/>
    </row>
    <row r="9" spans="1:14" s="1" customFormat="1" ht="13.5" customHeight="1">
      <c r="A9" s="216"/>
      <c r="B9" s="287" t="s">
        <v>70</v>
      </c>
      <c r="C9" s="217"/>
      <c r="D9" s="285"/>
      <c r="E9" s="289"/>
      <c r="F9" s="210"/>
      <c r="G9" s="210"/>
      <c r="H9" s="210"/>
      <c r="I9" s="211"/>
      <c r="J9" s="212"/>
      <c r="L9" s="166"/>
      <c r="M9" s="163"/>
      <c r="N9" s="164"/>
    </row>
    <row r="10" spans="1:14" s="1" customFormat="1" ht="39.6">
      <c r="A10" s="218" t="s">
        <v>25</v>
      </c>
      <c r="B10" s="219" t="s">
        <v>105</v>
      </c>
      <c r="C10" s="220" t="s">
        <v>2</v>
      </c>
      <c r="D10" s="238"/>
      <c r="E10" s="241"/>
      <c r="F10" s="241"/>
      <c r="G10" s="241"/>
      <c r="H10" s="241"/>
      <c r="I10" s="185"/>
      <c r="J10" s="187">
        <f>SUM(D10:I10)</f>
        <v>0</v>
      </c>
      <c r="L10" s="48"/>
      <c r="M10" s="251"/>
      <c r="N10" s="50">
        <f t="shared" ref="N10" si="0">L10+M10</f>
        <v>0</v>
      </c>
    </row>
    <row r="11" spans="1:14" s="1" customFormat="1">
      <c r="A11" s="218" t="s">
        <v>26</v>
      </c>
      <c r="B11" s="219" t="s">
        <v>76</v>
      </c>
      <c r="C11" s="220" t="s">
        <v>2</v>
      </c>
      <c r="D11" s="238"/>
      <c r="E11" s="241"/>
      <c r="F11" s="241"/>
      <c r="G11" s="241"/>
      <c r="H11" s="241"/>
      <c r="I11" s="185"/>
      <c r="J11" s="187">
        <f t="shared" ref="J11:J70" si="1">SUM(D11:I11)</f>
        <v>0</v>
      </c>
      <c r="L11" s="48"/>
      <c r="M11" s="251"/>
      <c r="N11" s="50">
        <f t="shared" ref="N11:N12" si="2">L11+M11</f>
        <v>0</v>
      </c>
    </row>
    <row r="12" spans="1:14" s="1" customFormat="1" ht="26.4">
      <c r="A12" s="218" t="s">
        <v>27</v>
      </c>
      <c r="B12" s="219" t="s">
        <v>77</v>
      </c>
      <c r="C12" s="220" t="s">
        <v>2</v>
      </c>
      <c r="D12" s="238"/>
      <c r="E12" s="241"/>
      <c r="F12" s="241"/>
      <c r="G12" s="241"/>
      <c r="H12" s="241"/>
      <c r="I12" s="185"/>
      <c r="J12" s="187">
        <f t="shared" si="1"/>
        <v>0</v>
      </c>
      <c r="L12" s="48"/>
      <c r="M12" s="251"/>
      <c r="N12" s="50">
        <f t="shared" si="2"/>
        <v>0</v>
      </c>
    </row>
    <row r="13" spans="1:14" s="1" customFormat="1">
      <c r="A13" s="218" t="s">
        <v>28</v>
      </c>
      <c r="B13" s="219" t="s">
        <v>78</v>
      </c>
      <c r="C13" s="220" t="s">
        <v>2</v>
      </c>
      <c r="D13" s="238"/>
      <c r="E13" s="241"/>
      <c r="F13" s="241"/>
      <c r="G13" s="241"/>
      <c r="H13" s="241"/>
      <c r="I13" s="185"/>
      <c r="J13" s="187">
        <f t="shared" si="1"/>
        <v>0</v>
      </c>
      <c r="L13" s="48"/>
      <c r="M13" s="251"/>
      <c r="N13" s="50">
        <f t="shared" ref="N13" si="3">L13+M13</f>
        <v>0</v>
      </c>
    </row>
    <row r="14" spans="1:14" s="129" customFormat="1">
      <c r="A14" s="192"/>
      <c r="B14" s="288"/>
      <c r="C14" s="109"/>
      <c r="D14" s="240"/>
      <c r="E14" s="243"/>
      <c r="F14" s="243"/>
      <c r="G14" s="243"/>
      <c r="H14" s="243"/>
      <c r="I14" s="92"/>
      <c r="J14" s="9">
        <f t="shared" si="1"/>
        <v>0</v>
      </c>
      <c r="L14" s="113"/>
      <c r="M14" s="114"/>
      <c r="N14" s="115"/>
    </row>
    <row r="15" spans="1:14" s="199" customFormat="1" ht="14.4">
      <c r="A15" s="175" t="s">
        <v>45</v>
      </c>
      <c r="B15" s="196" t="s">
        <v>34</v>
      </c>
      <c r="C15" s="197"/>
      <c r="D15" s="239"/>
      <c r="E15" s="242"/>
      <c r="F15" s="242"/>
      <c r="G15" s="242"/>
      <c r="H15" s="242"/>
      <c r="I15" s="198"/>
      <c r="J15" s="9">
        <f t="shared" si="1"/>
        <v>0</v>
      </c>
      <c r="L15" s="200"/>
      <c r="M15" s="201"/>
      <c r="N15" s="202"/>
    </row>
    <row r="16" spans="1:14" s="1" customFormat="1" ht="26.4">
      <c r="A16" s="175"/>
      <c r="B16" s="165" t="s">
        <v>91</v>
      </c>
      <c r="C16" s="4"/>
      <c r="D16" s="238"/>
      <c r="E16" s="241"/>
      <c r="F16" s="241"/>
      <c r="G16" s="241"/>
      <c r="H16" s="241"/>
      <c r="I16" s="186"/>
      <c r="J16" s="187">
        <f t="shared" si="1"/>
        <v>0</v>
      </c>
      <c r="L16" s="48"/>
      <c r="M16" s="49"/>
      <c r="N16" s="50">
        <f t="shared" ref="N16:N18" si="4">L16+M16</f>
        <v>0</v>
      </c>
    </row>
    <row r="17" spans="1:14" s="1" customFormat="1" ht="39.6">
      <c r="A17" s="175" t="s">
        <v>46</v>
      </c>
      <c r="B17" s="294" t="str">
        <f>B10</f>
        <v xml:space="preserve"> . État sanitaire des maçonneries, des menuiseries,  des couvertures en cuivre, de la verrière et de son système d'ombrage et des sols</v>
      </c>
      <c r="C17" s="295" t="s">
        <v>2</v>
      </c>
      <c r="D17" s="238"/>
      <c r="E17" s="241"/>
      <c r="F17" s="241"/>
      <c r="G17" s="241"/>
      <c r="H17" s="241"/>
      <c r="I17" s="185"/>
      <c r="J17" s="187">
        <f t="shared" si="1"/>
        <v>0</v>
      </c>
      <c r="L17" s="244"/>
      <c r="M17" s="247"/>
      <c r="N17" s="50">
        <f t="shared" si="4"/>
        <v>0</v>
      </c>
    </row>
    <row r="18" spans="1:14" s="1" customFormat="1">
      <c r="A18" s="175" t="s">
        <v>47</v>
      </c>
      <c r="B18" s="183" t="str">
        <f>B11</f>
        <v xml:space="preserve"> . Étude thermique globale</v>
      </c>
      <c r="C18" s="184" t="s">
        <v>2</v>
      </c>
      <c r="D18" s="238"/>
      <c r="E18" s="241"/>
      <c r="F18" s="241"/>
      <c r="G18" s="241"/>
      <c r="H18" s="241"/>
      <c r="I18" s="185"/>
      <c r="J18" s="187">
        <f t="shared" si="1"/>
        <v>0</v>
      </c>
      <c r="L18" s="244"/>
      <c r="M18" s="248"/>
      <c r="N18" s="50">
        <f t="shared" si="4"/>
        <v>0</v>
      </c>
    </row>
    <row r="19" spans="1:14" s="129" customFormat="1" ht="26.4">
      <c r="A19" s="175" t="s">
        <v>48</v>
      </c>
      <c r="B19" s="183" t="str">
        <f>B12</f>
        <v xml:space="preserve"> . Étude des interactions entre le jardin tropical et le bâti existant</v>
      </c>
      <c r="C19" s="184" t="s">
        <v>2</v>
      </c>
      <c r="D19" s="238"/>
      <c r="E19" s="241"/>
      <c r="F19" s="241"/>
      <c r="G19" s="241"/>
      <c r="H19" s="241"/>
      <c r="I19" s="185"/>
      <c r="J19" s="187">
        <f t="shared" si="1"/>
        <v>0</v>
      </c>
      <c r="L19" s="244"/>
      <c r="M19" s="248"/>
      <c r="N19" s="50">
        <f t="shared" ref="N19:N20" si="5">L19+M19</f>
        <v>0</v>
      </c>
    </row>
    <row r="20" spans="1:14" s="199" customFormat="1" ht="13.8">
      <c r="A20" s="175" t="s">
        <v>49</v>
      </c>
      <c r="B20" s="183" t="str">
        <f>B13</f>
        <v xml:space="preserve"> . Inventaire des installations techniques</v>
      </c>
      <c r="C20" s="184" t="s">
        <v>2</v>
      </c>
      <c r="D20" s="238"/>
      <c r="E20" s="241"/>
      <c r="F20" s="241"/>
      <c r="G20" s="241"/>
      <c r="H20" s="241"/>
      <c r="I20" s="185"/>
      <c r="J20" s="187">
        <f t="shared" si="1"/>
        <v>0</v>
      </c>
      <c r="L20" s="244"/>
      <c r="M20" s="248"/>
      <c r="N20" s="50">
        <f t="shared" si="5"/>
        <v>0</v>
      </c>
    </row>
    <row r="21" spans="1:14" s="199" customFormat="1" ht="13.8">
      <c r="A21" s="175" t="s">
        <v>50</v>
      </c>
      <c r="B21" s="183" t="s">
        <v>80</v>
      </c>
      <c r="C21" s="184" t="s">
        <v>2</v>
      </c>
      <c r="D21" s="238"/>
      <c r="E21" s="241"/>
      <c r="F21" s="241"/>
      <c r="G21" s="241"/>
      <c r="H21" s="241"/>
      <c r="I21" s="185"/>
      <c r="J21" s="187">
        <f t="shared" si="1"/>
        <v>0</v>
      </c>
      <c r="L21" s="244"/>
      <c r="M21" s="248"/>
      <c r="N21" s="50">
        <f t="shared" ref="N21" si="6">L21+M21</f>
        <v>0</v>
      </c>
    </row>
    <row r="22" spans="1:14" s="199" customFormat="1" ht="13.8">
      <c r="A22" s="175" t="s">
        <v>54</v>
      </c>
      <c r="B22" s="183" t="s">
        <v>79</v>
      </c>
      <c r="C22" s="184" t="s">
        <v>2</v>
      </c>
      <c r="D22" s="238"/>
      <c r="E22" s="241"/>
      <c r="F22" s="241"/>
      <c r="G22" s="241"/>
      <c r="H22" s="241"/>
      <c r="I22" s="185"/>
      <c r="J22" s="187">
        <f t="shared" si="1"/>
        <v>0</v>
      </c>
      <c r="L22" s="244"/>
      <c r="M22" s="248"/>
      <c r="N22" s="50">
        <f t="shared" ref="N22" si="7">L22+M22</f>
        <v>0</v>
      </c>
    </row>
    <row r="23" spans="1:14" s="1" customFormat="1" ht="14.4">
      <c r="A23" s="178"/>
      <c r="B23" s="51"/>
      <c r="C23" s="4"/>
      <c r="D23" s="238"/>
      <c r="E23" s="241"/>
      <c r="F23" s="241"/>
      <c r="G23" s="241"/>
      <c r="H23" s="241"/>
      <c r="I23" s="186"/>
      <c r="J23" s="187">
        <f t="shared" si="1"/>
        <v>0</v>
      </c>
      <c r="L23" s="244"/>
      <c r="M23" s="248"/>
      <c r="N23" s="50">
        <f t="shared" ref="N23:N27" si="8">L23+M23</f>
        <v>0</v>
      </c>
    </row>
    <row r="24" spans="1:14" s="1" customFormat="1" ht="14.4">
      <c r="A24" s="175" t="s">
        <v>42</v>
      </c>
      <c r="B24" s="196" t="s">
        <v>35</v>
      </c>
      <c r="C24" s="197"/>
      <c r="D24" s="238"/>
      <c r="E24" s="241"/>
      <c r="F24" s="241"/>
      <c r="G24" s="241"/>
      <c r="H24" s="241"/>
      <c r="I24" s="186"/>
      <c r="J24" s="187">
        <f t="shared" si="1"/>
        <v>0</v>
      </c>
      <c r="L24" s="244"/>
      <c r="M24" s="248"/>
      <c r="N24" s="50">
        <f t="shared" si="8"/>
        <v>0</v>
      </c>
    </row>
    <row r="25" spans="1:14" s="129" customFormat="1">
      <c r="A25" s="175" t="s">
        <v>43</v>
      </c>
      <c r="B25" s="188" t="s">
        <v>13</v>
      </c>
      <c r="C25" s="184" t="s">
        <v>2</v>
      </c>
      <c r="D25" s="238"/>
      <c r="E25" s="241"/>
      <c r="F25" s="241"/>
      <c r="G25" s="241"/>
      <c r="H25" s="241"/>
      <c r="I25" s="185"/>
      <c r="J25" s="187">
        <f t="shared" si="1"/>
        <v>0</v>
      </c>
      <c r="L25" s="113"/>
      <c r="M25" s="248"/>
      <c r="N25" s="50">
        <f t="shared" si="8"/>
        <v>0</v>
      </c>
    </row>
    <row r="26" spans="1:14" s="199" customFormat="1" ht="13.8">
      <c r="A26" s="175" t="s">
        <v>39</v>
      </c>
      <c r="B26" s="188" t="s">
        <v>6</v>
      </c>
      <c r="C26" s="184" t="s">
        <v>2</v>
      </c>
      <c r="D26" s="238"/>
      <c r="E26" s="241"/>
      <c r="F26" s="241"/>
      <c r="G26" s="241"/>
      <c r="H26" s="241"/>
      <c r="I26" s="185"/>
      <c r="J26" s="187">
        <f t="shared" si="1"/>
        <v>0</v>
      </c>
      <c r="L26" s="293"/>
      <c r="M26" s="248"/>
      <c r="N26" s="50">
        <f t="shared" si="8"/>
        <v>0</v>
      </c>
    </row>
    <row r="27" spans="1:14" s="1" customFormat="1">
      <c r="A27" s="175" t="s">
        <v>44</v>
      </c>
      <c r="B27" s="188" t="s">
        <v>7</v>
      </c>
      <c r="C27" s="184" t="s">
        <v>2</v>
      </c>
      <c r="D27" s="238"/>
      <c r="E27" s="241"/>
      <c r="F27" s="241"/>
      <c r="G27" s="241"/>
      <c r="H27" s="241"/>
      <c r="I27" s="185"/>
      <c r="J27" s="187">
        <f t="shared" si="1"/>
        <v>0</v>
      </c>
      <c r="L27" s="245"/>
      <c r="M27" s="248"/>
      <c r="N27" s="50">
        <f t="shared" si="8"/>
        <v>0</v>
      </c>
    </row>
    <row r="28" spans="1:14" s="1" customFormat="1">
      <c r="A28" s="221"/>
      <c r="B28" s="222"/>
      <c r="C28" s="223"/>
      <c r="D28" s="240"/>
      <c r="E28" s="243"/>
      <c r="F28" s="243"/>
      <c r="G28" s="243"/>
      <c r="H28" s="243"/>
      <c r="I28" s="92"/>
      <c r="J28" s="9">
        <f t="shared" si="1"/>
        <v>0</v>
      </c>
      <c r="L28" s="39"/>
      <c r="M28" s="249"/>
      <c r="N28" s="41"/>
    </row>
    <row r="29" spans="1:14" s="199" customFormat="1" ht="16.2" thickBot="1">
      <c r="A29" s="224"/>
      <c r="B29" s="225"/>
      <c r="C29" s="226" t="str">
        <f>"Sous-Total - "&amp;A7</f>
        <v>Sous-Total - 1 - Diagnostic des ouvrages et équipements</v>
      </c>
      <c r="D29" s="265">
        <f t="shared" ref="D29:I29" si="9">SUM(D10:D27)</f>
        <v>0</v>
      </c>
      <c r="E29" s="266">
        <f t="shared" si="9"/>
        <v>0</v>
      </c>
      <c r="F29" s="266">
        <f t="shared" si="9"/>
        <v>0</v>
      </c>
      <c r="G29" s="266">
        <f t="shared" si="9"/>
        <v>0</v>
      </c>
      <c r="H29" s="266">
        <f t="shared" si="9"/>
        <v>0</v>
      </c>
      <c r="I29" s="267">
        <f t="shared" si="9"/>
        <v>0</v>
      </c>
      <c r="J29" s="268">
        <f>SUBTOTAL(9,J10:J27)</f>
        <v>0</v>
      </c>
      <c r="L29" s="269">
        <f>SUM(L10:L27)</f>
        <v>0</v>
      </c>
      <c r="M29" s="270">
        <f>SUM(M10:M27)</f>
        <v>0</v>
      </c>
      <c r="N29" s="271">
        <f>SUM(N10:N27)</f>
        <v>0</v>
      </c>
    </row>
    <row r="30" spans="1:14" s="1" customFormat="1" ht="14.4" thickTop="1">
      <c r="A30" s="254"/>
      <c r="B30" s="255"/>
      <c r="C30" s="256"/>
      <c r="D30" s="257"/>
      <c r="E30" s="258"/>
      <c r="F30" s="258"/>
      <c r="G30" s="258"/>
      <c r="H30" s="258"/>
      <c r="I30" s="259"/>
      <c r="J30" s="260"/>
      <c r="K30" s="261"/>
      <c r="L30" s="262"/>
      <c r="M30" s="263"/>
      <c r="N30" s="264"/>
    </row>
    <row r="31" spans="1:14" s="1" customFormat="1">
      <c r="A31" s="191"/>
      <c r="B31" s="190"/>
      <c r="C31" s="189"/>
      <c r="D31" s="240"/>
      <c r="E31" s="243"/>
      <c r="F31" s="243"/>
      <c r="G31" s="243"/>
      <c r="H31" s="243"/>
      <c r="I31" s="235"/>
      <c r="J31" s="9">
        <f t="shared" si="1"/>
        <v>0</v>
      </c>
      <c r="L31" s="246"/>
      <c r="M31" s="250"/>
      <c r="N31" s="164">
        <f>L31+M31</f>
        <v>0</v>
      </c>
    </row>
    <row r="32" spans="1:14" s="1" customFormat="1" ht="17.399999999999999">
      <c r="A32" s="194" t="str">
        <f>'Récap. DPGF'!C11</f>
        <v>2 - Étude de faisabilité préliminaire</v>
      </c>
      <c r="B32" s="8"/>
      <c r="C32" s="7"/>
      <c r="D32" s="240"/>
      <c r="E32" s="243"/>
      <c r="F32" s="243"/>
      <c r="G32" s="243"/>
      <c r="H32" s="243"/>
      <c r="I32" s="235"/>
      <c r="J32" s="9">
        <f t="shared" si="1"/>
        <v>0</v>
      </c>
      <c r="K32" s="236"/>
      <c r="L32" s="246"/>
      <c r="M32" s="250"/>
      <c r="N32" s="164">
        <f>L32+M32</f>
        <v>0</v>
      </c>
    </row>
    <row r="33" spans="1:14" ht="14.4">
      <c r="A33" s="175" t="s">
        <v>32</v>
      </c>
      <c r="B33" s="196" t="s">
        <v>36</v>
      </c>
      <c r="C33" s="197"/>
      <c r="D33" s="240"/>
      <c r="E33" s="243"/>
      <c r="F33" s="243"/>
      <c r="G33" s="243"/>
      <c r="H33" s="243"/>
      <c r="I33" s="235"/>
      <c r="J33" s="9">
        <f t="shared" si="1"/>
        <v>0</v>
      </c>
      <c r="K33" s="236"/>
      <c r="L33" s="246"/>
      <c r="M33" s="250"/>
      <c r="N33" s="164">
        <f t="shared" ref="N33:N69" si="10">L33+M33</f>
        <v>0</v>
      </c>
    </row>
    <row r="34" spans="1:14" ht="52.8">
      <c r="A34" s="175" t="s">
        <v>29</v>
      </c>
      <c r="B34" s="193" t="s">
        <v>61</v>
      </c>
      <c r="C34" s="4"/>
      <c r="D34" s="240"/>
      <c r="E34" s="243"/>
      <c r="F34" s="243"/>
      <c r="G34" s="243"/>
      <c r="H34" s="243"/>
      <c r="I34" s="235"/>
      <c r="J34" s="9">
        <f t="shared" si="1"/>
        <v>0</v>
      </c>
      <c r="K34" s="236"/>
      <c r="L34" s="246"/>
      <c r="M34" s="250"/>
      <c r="N34" s="164">
        <f t="shared" si="10"/>
        <v>0</v>
      </c>
    </row>
    <row r="35" spans="1:14">
      <c r="A35" s="175" t="s">
        <v>40</v>
      </c>
      <c r="B35" s="297" t="s">
        <v>94</v>
      </c>
      <c r="C35" s="184"/>
      <c r="D35" s="238"/>
      <c r="E35" s="241"/>
      <c r="F35" s="241"/>
      <c r="G35" s="241"/>
      <c r="H35" s="241"/>
      <c r="I35" s="185"/>
      <c r="J35" s="187">
        <f t="shared" si="1"/>
        <v>0</v>
      </c>
      <c r="K35" s="1"/>
      <c r="L35" s="244"/>
      <c r="M35" s="248"/>
      <c r="N35" s="50">
        <f t="shared" si="10"/>
        <v>0</v>
      </c>
    </row>
    <row r="36" spans="1:14">
      <c r="A36" s="290" t="s">
        <v>82</v>
      </c>
      <c r="B36" s="291" t="s">
        <v>95</v>
      </c>
      <c r="C36" s="184" t="s">
        <v>2</v>
      </c>
      <c r="D36" s="238"/>
      <c r="E36" s="241"/>
      <c r="F36" s="241"/>
      <c r="G36" s="241"/>
      <c r="H36" s="241"/>
      <c r="I36" s="185"/>
      <c r="J36" s="187"/>
      <c r="K36" s="1"/>
      <c r="L36" s="244"/>
      <c r="M36" s="248"/>
      <c r="N36" s="50"/>
    </row>
    <row r="37" spans="1:14" ht="26.4">
      <c r="A37" s="290" t="s">
        <v>83</v>
      </c>
      <c r="B37" s="291" t="s">
        <v>81</v>
      </c>
      <c r="C37" s="184" t="s">
        <v>2</v>
      </c>
      <c r="D37" s="238"/>
      <c r="E37" s="241"/>
      <c r="F37" s="241"/>
      <c r="G37" s="241"/>
      <c r="H37" s="241"/>
      <c r="I37" s="185"/>
      <c r="J37" s="187">
        <f t="shared" si="1"/>
        <v>0</v>
      </c>
      <c r="K37" s="1"/>
      <c r="L37" s="244"/>
      <c r="M37" s="248"/>
      <c r="N37" s="50">
        <f t="shared" si="10"/>
        <v>0</v>
      </c>
    </row>
    <row r="38" spans="1:14" ht="36.75" customHeight="1">
      <c r="A38" s="290" t="s">
        <v>84</v>
      </c>
      <c r="B38" s="291" t="s">
        <v>103</v>
      </c>
      <c r="C38" s="184" t="s">
        <v>2</v>
      </c>
      <c r="D38" s="238"/>
      <c r="E38" s="241"/>
      <c r="F38" s="241"/>
      <c r="G38" s="241"/>
      <c r="H38" s="241"/>
      <c r="I38" s="185"/>
      <c r="J38" s="187">
        <f>SUM(D38:I38)</f>
        <v>0</v>
      </c>
      <c r="K38" s="1"/>
      <c r="L38" s="244"/>
      <c r="M38" s="248"/>
      <c r="N38" s="50">
        <f>L38+M38</f>
        <v>0</v>
      </c>
    </row>
    <row r="39" spans="1:14">
      <c r="A39" s="290" t="s">
        <v>98</v>
      </c>
      <c r="B39" s="291" t="s">
        <v>97</v>
      </c>
      <c r="C39" s="184" t="s">
        <v>2</v>
      </c>
      <c r="D39" s="238"/>
      <c r="E39" s="241"/>
      <c r="F39" s="241"/>
      <c r="G39" s="241"/>
      <c r="H39" s="241"/>
      <c r="I39" s="185"/>
      <c r="J39" s="187">
        <f t="shared" ref="J39" si="11">SUM(D39:I39)</f>
        <v>0</v>
      </c>
      <c r="K39" s="1"/>
      <c r="L39" s="244"/>
      <c r="M39" s="248"/>
      <c r="N39" s="50">
        <f t="shared" ref="N39" si="12">L39+M39</f>
        <v>0</v>
      </c>
    </row>
    <row r="40" spans="1:14" ht="26.4">
      <c r="A40" s="175" t="s">
        <v>41</v>
      </c>
      <c r="B40" s="297" t="s">
        <v>100</v>
      </c>
      <c r="C40" s="184"/>
      <c r="D40" s="238"/>
      <c r="E40" s="241"/>
      <c r="F40" s="241"/>
      <c r="G40" s="241"/>
      <c r="H40" s="241"/>
      <c r="I40" s="185"/>
      <c r="J40" s="187">
        <f>SUM(D40:I40)</f>
        <v>0</v>
      </c>
      <c r="K40" s="1"/>
      <c r="L40" s="244"/>
      <c r="M40" s="248"/>
      <c r="N40" s="50">
        <f>L40+M40</f>
        <v>0</v>
      </c>
    </row>
    <row r="41" spans="1:14">
      <c r="A41" s="290" t="s">
        <v>87</v>
      </c>
      <c r="B41" s="292" t="s">
        <v>85</v>
      </c>
      <c r="C41" s="184" t="s">
        <v>2</v>
      </c>
      <c r="D41" s="238"/>
      <c r="E41" s="241"/>
      <c r="F41" s="241"/>
      <c r="G41" s="241"/>
      <c r="H41" s="241"/>
      <c r="I41" s="185"/>
      <c r="J41" s="187">
        <f t="shared" ref="J41:J42" si="13">SUM(D41:I41)</f>
        <v>0</v>
      </c>
      <c r="K41" s="1"/>
      <c r="L41" s="244"/>
      <c r="M41" s="248"/>
      <c r="N41" s="50">
        <f t="shared" ref="N41:N42" si="14">L41+M41</f>
        <v>0</v>
      </c>
    </row>
    <row r="42" spans="1:14">
      <c r="A42" s="290" t="s">
        <v>88</v>
      </c>
      <c r="B42" s="292" t="s">
        <v>86</v>
      </c>
      <c r="C42" s="184" t="s">
        <v>2</v>
      </c>
      <c r="D42" s="238"/>
      <c r="E42" s="241"/>
      <c r="F42" s="241"/>
      <c r="G42" s="241"/>
      <c r="H42" s="241"/>
      <c r="I42" s="185"/>
      <c r="J42" s="187">
        <f t="shared" si="13"/>
        <v>0</v>
      </c>
      <c r="K42" s="1"/>
      <c r="L42" s="244"/>
      <c r="M42" s="248"/>
      <c r="N42" s="50">
        <f t="shared" si="14"/>
        <v>0</v>
      </c>
    </row>
    <row r="43" spans="1:14" ht="26.4">
      <c r="A43" s="290" t="s">
        <v>89</v>
      </c>
      <c r="B43" s="292" t="s">
        <v>104</v>
      </c>
      <c r="C43" s="184" t="s">
        <v>2</v>
      </c>
      <c r="D43" s="238"/>
      <c r="E43" s="241"/>
      <c r="F43" s="241"/>
      <c r="G43" s="241"/>
      <c r="H43" s="241"/>
      <c r="I43" s="185"/>
      <c r="J43" s="187"/>
      <c r="K43" s="1"/>
      <c r="L43" s="244"/>
      <c r="M43" s="248"/>
      <c r="N43" s="50"/>
    </row>
    <row r="44" spans="1:14">
      <c r="A44" s="290" t="s">
        <v>96</v>
      </c>
      <c r="B44" s="292" t="s">
        <v>99</v>
      </c>
      <c r="C44" s="184" t="s">
        <v>2</v>
      </c>
      <c r="D44" s="238"/>
      <c r="E44" s="241"/>
      <c r="F44" s="241"/>
      <c r="G44" s="241"/>
      <c r="H44" s="241"/>
      <c r="I44" s="185"/>
      <c r="J44" s="187">
        <f t="shared" ref="J44" si="15">SUM(D44:I44)</f>
        <v>0</v>
      </c>
      <c r="K44" s="1"/>
      <c r="L44" s="244"/>
      <c r="M44" s="248"/>
      <c r="N44" s="50">
        <f t="shared" ref="N44" si="16">L44+M44</f>
        <v>0</v>
      </c>
    </row>
    <row r="45" spans="1:14" ht="14.4">
      <c r="A45" s="178"/>
      <c r="B45" s="51"/>
      <c r="C45" s="4"/>
      <c r="D45" s="240"/>
      <c r="E45" s="243"/>
      <c r="F45" s="243"/>
      <c r="G45" s="243"/>
      <c r="H45" s="243"/>
      <c r="I45" s="235"/>
      <c r="J45" s="9">
        <f t="shared" si="1"/>
        <v>0</v>
      </c>
      <c r="K45" s="236"/>
      <c r="L45" s="246"/>
      <c r="M45" s="250"/>
      <c r="N45" s="164">
        <f t="shared" si="10"/>
        <v>0</v>
      </c>
    </row>
    <row r="46" spans="1:14" ht="118.5" customHeight="1">
      <c r="A46" s="175" t="s">
        <v>30</v>
      </c>
      <c r="B46" s="203" t="s">
        <v>93</v>
      </c>
      <c r="C46" s="184" t="s">
        <v>2</v>
      </c>
      <c r="D46" s="238"/>
      <c r="E46" s="241"/>
      <c r="F46" s="241"/>
      <c r="G46" s="241"/>
      <c r="H46" s="241"/>
      <c r="I46" s="185"/>
      <c r="J46" s="187">
        <f t="shared" si="1"/>
        <v>0</v>
      </c>
      <c r="K46" s="1"/>
      <c r="L46" s="244"/>
      <c r="M46" s="248"/>
      <c r="N46" s="50">
        <f>L46+M46</f>
        <v>0</v>
      </c>
    </row>
    <row r="47" spans="1:14" ht="15" customHeight="1">
      <c r="A47" s="175"/>
      <c r="B47" s="253"/>
      <c r="C47" s="4"/>
      <c r="D47" s="240"/>
      <c r="E47" s="243"/>
      <c r="F47" s="243"/>
      <c r="G47" s="243"/>
      <c r="H47" s="243"/>
      <c r="I47" s="235"/>
      <c r="J47" s="9">
        <f t="shared" si="1"/>
        <v>0</v>
      </c>
      <c r="K47" s="1"/>
      <c r="L47" s="246"/>
      <c r="M47" s="250"/>
      <c r="N47" s="164"/>
    </row>
    <row r="48" spans="1:14" ht="15.75" customHeight="1">
      <c r="A48" s="175" t="s">
        <v>62</v>
      </c>
      <c r="B48" s="196" t="s">
        <v>35</v>
      </c>
      <c r="C48" s="197"/>
      <c r="D48" s="240"/>
      <c r="E48" s="243"/>
      <c r="F48" s="243"/>
      <c r="G48" s="243"/>
      <c r="H48" s="243"/>
      <c r="I48" s="235"/>
      <c r="J48" s="9">
        <f t="shared" si="1"/>
        <v>0</v>
      </c>
      <c r="K48" s="236"/>
      <c r="L48" s="246"/>
      <c r="M48" s="250"/>
      <c r="N48" s="164">
        <f t="shared" ref="N48:N51" si="17">L48+M48</f>
        <v>0</v>
      </c>
    </row>
    <row r="49" spans="1:14">
      <c r="A49" s="175" t="s">
        <v>63</v>
      </c>
      <c r="B49" s="188" t="s">
        <v>13</v>
      </c>
      <c r="C49" s="184" t="s">
        <v>2</v>
      </c>
      <c r="D49" s="238"/>
      <c r="E49" s="241"/>
      <c r="F49" s="241"/>
      <c r="G49" s="241"/>
      <c r="H49" s="241"/>
      <c r="I49" s="185"/>
      <c r="J49" s="187">
        <f t="shared" si="1"/>
        <v>0</v>
      </c>
      <c r="K49" s="1"/>
      <c r="L49" s="244"/>
      <c r="M49" s="248"/>
      <c r="N49" s="50">
        <f t="shared" si="17"/>
        <v>0</v>
      </c>
    </row>
    <row r="50" spans="1:14">
      <c r="A50" s="175" t="s">
        <v>64</v>
      </c>
      <c r="B50" s="188" t="s">
        <v>6</v>
      </c>
      <c r="C50" s="184" t="s">
        <v>2</v>
      </c>
      <c r="D50" s="238"/>
      <c r="E50" s="241"/>
      <c r="F50" s="241"/>
      <c r="G50" s="241"/>
      <c r="H50" s="241"/>
      <c r="I50" s="185"/>
      <c r="J50" s="187">
        <f t="shared" si="1"/>
        <v>0</v>
      </c>
      <c r="K50" s="1"/>
      <c r="L50" s="244"/>
      <c r="M50" s="248"/>
      <c r="N50" s="50">
        <f t="shared" si="17"/>
        <v>0</v>
      </c>
    </row>
    <row r="51" spans="1:14">
      <c r="A51" s="175" t="s">
        <v>65</v>
      </c>
      <c r="B51" s="188" t="s">
        <v>7</v>
      </c>
      <c r="C51" s="184" t="s">
        <v>2</v>
      </c>
      <c r="D51" s="238"/>
      <c r="E51" s="241"/>
      <c r="F51" s="241"/>
      <c r="G51" s="241"/>
      <c r="H51" s="241"/>
      <c r="I51" s="185"/>
      <c r="J51" s="187">
        <f t="shared" si="1"/>
        <v>0</v>
      </c>
      <c r="K51" s="1"/>
      <c r="L51" s="244"/>
      <c r="M51" s="248"/>
      <c r="N51" s="50">
        <f t="shared" si="17"/>
        <v>0</v>
      </c>
    </row>
    <row r="52" spans="1:14">
      <c r="A52" s="177"/>
      <c r="B52" s="112"/>
      <c r="C52" s="109"/>
      <c r="D52" s="240"/>
      <c r="E52" s="243"/>
      <c r="F52" s="243"/>
      <c r="G52" s="243"/>
      <c r="H52" s="243"/>
      <c r="I52" s="235"/>
      <c r="J52" s="9">
        <f t="shared" si="1"/>
        <v>0</v>
      </c>
      <c r="K52" s="1"/>
      <c r="L52" s="246"/>
      <c r="M52" s="250"/>
      <c r="N52" s="164">
        <f t="shared" si="10"/>
        <v>0</v>
      </c>
    </row>
    <row r="53" spans="1:14" ht="16.2" thickBot="1">
      <c r="A53" s="272"/>
      <c r="B53" s="273"/>
      <c r="C53" s="274" t="str">
        <f>"Sous-Total - "&amp;A32</f>
        <v>Sous-Total - 2 - Étude de faisabilité préliminaire</v>
      </c>
      <c r="D53" s="275">
        <f>SUM(D34:D51)</f>
        <v>0</v>
      </c>
      <c r="E53" s="276">
        <f>SUM(E35:E51)</f>
        <v>0</v>
      </c>
      <c r="F53" s="276">
        <f>SUM(F35:F51)</f>
        <v>0</v>
      </c>
      <c r="G53" s="276">
        <f>SUM(G35:G51)</f>
        <v>0</v>
      </c>
      <c r="H53" s="276">
        <f>SUM(H35:H51)</f>
        <v>0</v>
      </c>
      <c r="I53" s="277">
        <f>SUM(I35:I51)</f>
        <v>0</v>
      </c>
      <c r="J53" s="268">
        <f>SUBTOTAL(9,J34:J51)</f>
        <v>0</v>
      </c>
      <c r="K53" s="1"/>
      <c r="L53" s="269">
        <f>SUM(L35:L51)</f>
        <v>0</v>
      </c>
      <c r="M53" s="270">
        <f>SUM(M35:M51)</f>
        <v>0</v>
      </c>
      <c r="N53" s="271">
        <f>SUM(N35:N51)</f>
        <v>0</v>
      </c>
    </row>
    <row r="54" spans="1:14" ht="13.8" thickTop="1">
      <c r="A54" s="177"/>
      <c r="B54" s="112"/>
      <c r="C54" s="109"/>
      <c r="D54" s="240"/>
      <c r="E54" s="243"/>
      <c r="F54" s="243"/>
      <c r="G54" s="243"/>
      <c r="H54" s="243"/>
      <c r="I54" s="235"/>
      <c r="J54" s="9">
        <f t="shared" si="1"/>
        <v>0</v>
      </c>
      <c r="K54" s="1"/>
      <c r="L54" s="246"/>
      <c r="M54" s="250"/>
      <c r="N54" s="164"/>
    </row>
    <row r="55" spans="1:14" s="1" customFormat="1" ht="17.399999999999999">
      <c r="A55" s="194" t="str">
        <f>'Récap. DPGF'!C12</f>
        <v>3 - Étude de faisabilité approfondie</v>
      </c>
      <c r="B55" s="8"/>
      <c r="C55" s="7"/>
      <c r="D55" s="240"/>
      <c r="E55" s="243"/>
      <c r="F55" s="243"/>
      <c r="G55" s="243"/>
      <c r="H55" s="243"/>
      <c r="I55" s="235"/>
      <c r="J55" s="9">
        <f t="shared" si="1"/>
        <v>0</v>
      </c>
      <c r="L55" s="246"/>
      <c r="M55" s="250"/>
      <c r="N55" s="164">
        <f>L55+M55</f>
        <v>0</v>
      </c>
    </row>
    <row r="56" spans="1:14">
      <c r="A56" s="177"/>
      <c r="B56" s="112"/>
      <c r="C56" s="109"/>
      <c r="D56" s="240"/>
      <c r="E56" s="243"/>
      <c r="F56" s="243"/>
      <c r="G56" s="243"/>
      <c r="H56" s="243"/>
      <c r="I56" s="235"/>
      <c r="J56" s="9">
        <f t="shared" si="1"/>
        <v>0</v>
      </c>
      <c r="K56" s="1"/>
      <c r="L56" s="246"/>
      <c r="M56" s="250"/>
      <c r="N56" s="164"/>
    </row>
    <row r="57" spans="1:14" ht="14.4">
      <c r="A57" s="175" t="s">
        <v>66</v>
      </c>
      <c r="B57" s="196" t="s">
        <v>34</v>
      </c>
      <c r="C57" s="197"/>
      <c r="D57" s="240"/>
      <c r="E57" s="243"/>
      <c r="F57" s="243"/>
      <c r="G57" s="243"/>
      <c r="H57" s="243"/>
      <c r="I57" s="235"/>
      <c r="J57" s="9">
        <f t="shared" si="1"/>
        <v>0</v>
      </c>
      <c r="K57" s="236"/>
      <c r="L57" s="246"/>
      <c r="M57" s="250"/>
      <c r="N57" s="164">
        <f t="shared" si="10"/>
        <v>0</v>
      </c>
    </row>
    <row r="58" spans="1:14" ht="26.4">
      <c r="A58" s="175" t="s">
        <v>67</v>
      </c>
      <c r="B58" s="188" t="s">
        <v>12</v>
      </c>
      <c r="C58" s="184" t="s">
        <v>2</v>
      </c>
      <c r="D58" s="238"/>
      <c r="E58" s="241"/>
      <c r="F58" s="241"/>
      <c r="G58" s="241"/>
      <c r="H58" s="241"/>
      <c r="I58" s="185"/>
      <c r="J58" s="187">
        <f t="shared" si="1"/>
        <v>0</v>
      </c>
      <c r="K58" s="1"/>
      <c r="L58" s="244"/>
      <c r="M58" s="248"/>
      <c r="N58" s="50">
        <f t="shared" si="10"/>
        <v>0</v>
      </c>
    </row>
    <row r="59" spans="1:14" ht="162" customHeight="1">
      <c r="A59" s="175" t="s">
        <v>68</v>
      </c>
      <c r="B59" s="203" t="s">
        <v>92</v>
      </c>
      <c r="C59" s="204" t="s">
        <v>2</v>
      </c>
      <c r="D59" s="238"/>
      <c r="E59" s="241"/>
      <c r="F59" s="241"/>
      <c r="G59" s="241"/>
      <c r="H59" s="241"/>
      <c r="I59" s="185"/>
      <c r="J59" s="187">
        <f t="shared" si="1"/>
        <v>0</v>
      </c>
      <c r="K59" s="1"/>
      <c r="L59" s="244"/>
      <c r="M59" s="248"/>
      <c r="N59" s="50">
        <f t="shared" si="10"/>
        <v>0</v>
      </c>
    </row>
    <row r="60" spans="1:14">
      <c r="A60" s="174"/>
      <c r="B60" s="6"/>
      <c r="C60" s="4"/>
      <c r="D60" s="240"/>
      <c r="E60" s="243"/>
      <c r="F60" s="243"/>
      <c r="G60" s="243"/>
      <c r="H60" s="243"/>
      <c r="I60" s="235"/>
      <c r="J60" s="9">
        <f t="shared" si="1"/>
        <v>0</v>
      </c>
      <c r="K60" s="1"/>
      <c r="L60" s="246"/>
      <c r="M60" s="250"/>
      <c r="N60" s="164">
        <f t="shared" si="10"/>
        <v>0</v>
      </c>
    </row>
    <row r="61" spans="1:14" ht="14.4">
      <c r="A61" s="175" t="s">
        <v>51</v>
      </c>
      <c r="B61" s="196" t="s">
        <v>35</v>
      </c>
      <c r="C61" s="197"/>
      <c r="D61" s="240"/>
      <c r="E61" s="243"/>
      <c r="F61" s="243"/>
      <c r="G61" s="243"/>
      <c r="H61" s="243"/>
      <c r="I61" s="235"/>
      <c r="J61" s="9">
        <f t="shared" si="1"/>
        <v>0</v>
      </c>
      <c r="K61" s="236"/>
      <c r="L61" s="246"/>
      <c r="M61" s="250"/>
      <c r="N61" s="164">
        <f t="shared" si="10"/>
        <v>0</v>
      </c>
    </row>
    <row r="62" spans="1:14">
      <c r="A62" s="175" t="s">
        <v>52</v>
      </c>
      <c r="B62" s="188" t="s">
        <v>13</v>
      </c>
      <c r="C62" s="184" t="s">
        <v>2</v>
      </c>
      <c r="D62" s="238"/>
      <c r="E62" s="241"/>
      <c r="F62" s="241"/>
      <c r="G62" s="241"/>
      <c r="H62" s="241"/>
      <c r="I62" s="185"/>
      <c r="J62" s="187">
        <f t="shared" si="1"/>
        <v>0</v>
      </c>
      <c r="K62" s="1"/>
      <c r="L62" s="244"/>
      <c r="M62" s="248"/>
      <c r="N62" s="50">
        <f t="shared" si="10"/>
        <v>0</v>
      </c>
    </row>
    <row r="63" spans="1:14">
      <c r="A63" s="175" t="s">
        <v>53</v>
      </c>
      <c r="B63" s="188" t="s">
        <v>6</v>
      </c>
      <c r="C63" s="184" t="s">
        <v>2</v>
      </c>
      <c r="D63" s="238"/>
      <c r="E63" s="241"/>
      <c r="F63" s="241"/>
      <c r="G63" s="241"/>
      <c r="H63" s="241"/>
      <c r="I63" s="185"/>
      <c r="J63" s="187">
        <f t="shared" si="1"/>
        <v>0</v>
      </c>
      <c r="K63" s="1"/>
      <c r="L63" s="244"/>
      <c r="M63" s="248"/>
      <c r="N63" s="50">
        <f t="shared" si="10"/>
        <v>0</v>
      </c>
    </row>
    <row r="64" spans="1:14">
      <c r="A64" s="175" t="s">
        <v>69</v>
      </c>
      <c r="B64" s="188" t="s">
        <v>7</v>
      </c>
      <c r="C64" s="184" t="s">
        <v>2</v>
      </c>
      <c r="D64" s="238"/>
      <c r="E64" s="241"/>
      <c r="F64" s="241"/>
      <c r="G64" s="241"/>
      <c r="H64" s="241"/>
      <c r="I64" s="185"/>
      <c r="J64" s="187">
        <f t="shared" si="1"/>
        <v>0</v>
      </c>
      <c r="K64" s="1"/>
      <c r="L64" s="244"/>
      <c r="M64" s="248"/>
      <c r="N64" s="50">
        <f t="shared" si="10"/>
        <v>0</v>
      </c>
    </row>
    <row r="65" spans="1:14">
      <c r="A65" s="178"/>
      <c r="B65" s="3"/>
      <c r="C65" s="4"/>
      <c r="D65" s="240"/>
      <c r="E65" s="243"/>
      <c r="F65" s="243"/>
      <c r="G65" s="243"/>
      <c r="H65" s="243"/>
      <c r="I65" s="235"/>
      <c r="J65" s="9">
        <f t="shared" si="1"/>
        <v>0</v>
      </c>
      <c r="K65" s="1"/>
      <c r="L65" s="246"/>
      <c r="M65" s="250"/>
      <c r="N65" s="164">
        <f t="shared" si="10"/>
        <v>0</v>
      </c>
    </row>
    <row r="66" spans="1:14" ht="16.2" thickBot="1">
      <c r="A66" s="272"/>
      <c r="B66" s="273"/>
      <c r="C66" s="274" t="str">
        <f>"Sous-Total - "&amp;A55</f>
        <v>Sous-Total - 3 - Étude de faisabilité approfondie</v>
      </c>
      <c r="D66" s="275">
        <f>SUM(D58:D64)</f>
        <v>0</v>
      </c>
      <c r="E66" s="276">
        <f>SUM(E58:E64)</f>
        <v>0</v>
      </c>
      <c r="F66" s="276">
        <f t="shared" ref="F66:H66" si="18">SUM(F58:F64)</f>
        <v>0</v>
      </c>
      <c r="G66" s="276">
        <f t="shared" si="18"/>
        <v>0</v>
      </c>
      <c r="H66" s="276">
        <f t="shared" si="18"/>
        <v>0</v>
      </c>
      <c r="I66" s="277">
        <f>SUM(I58:I64)</f>
        <v>0</v>
      </c>
      <c r="J66" s="268">
        <f>SUBTOTAL(9,J58:J64)</f>
        <v>0</v>
      </c>
      <c r="K66" s="1"/>
      <c r="L66" s="269">
        <f>SUM(L57:L64)</f>
        <v>0</v>
      </c>
      <c r="M66" s="270">
        <f>SUM(M58:M64)</f>
        <v>0</v>
      </c>
      <c r="N66" s="271">
        <f>SUM(N58:N64)</f>
        <v>0</v>
      </c>
    </row>
    <row r="67" spans="1:14" ht="13.8" thickTop="1">
      <c r="A67" s="176"/>
      <c r="B67" s="110"/>
      <c r="C67" s="111"/>
      <c r="D67" s="90"/>
      <c r="E67" s="91"/>
      <c r="F67" s="91"/>
      <c r="G67" s="91"/>
      <c r="H67" s="91"/>
      <c r="I67" s="235"/>
      <c r="J67" s="9">
        <f t="shared" si="1"/>
        <v>0</v>
      </c>
      <c r="K67" s="1"/>
      <c r="L67" s="166"/>
      <c r="M67" s="252"/>
      <c r="N67" s="164">
        <f t="shared" si="10"/>
        <v>0</v>
      </c>
    </row>
    <row r="68" spans="1:14">
      <c r="A68" s="176"/>
      <c r="B68" s="110"/>
      <c r="C68" s="111"/>
      <c r="D68" s="90"/>
      <c r="E68" s="91"/>
      <c r="F68" s="91"/>
      <c r="G68" s="91"/>
      <c r="H68" s="91"/>
      <c r="I68" s="235"/>
      <c r="J68" s="9">
        <f t="shared" si="1"/>
        <v>0</v>
      </c>
      <c r="K68" s="236"/>
      <c r="L68" s="166"/>
      <c r="M68" s="252"/>
      <c r="N68" s="164"/>
    </row>
    <row r="69" spans="1:14" ht="14.4" thickBot="1">
      <c r="A69" s="179"/>
      <c r="B69" s="161"/>
      <c r="C69" s="162"/>
      <c r="D69" s="90"/>
      <c r="E69" s="91"/>
      <c r="F69" s="91"/>
      <c r="G69" s="91"/>
      <c r="H69" s="91"/>
      <c r="I69" s="92"/>
      <c r="J69" s="296">
        <f t="shared" si="1"/>
        <v>0</v>
      </c>
      <c r="K69" s="1"/>
      <c r="L69" s="166"/>
      <c r="M69" s="163"/>
      <c r="N69" s="164">
        <f t="shared" si="10"/>
        <v>0</v>
      </c>
    </row>
    <row r="70" spans="1:14" ht="13.8" thickBot="1">
      <c r="A70" s="180"/>
      <c r="B70" s="116"/>
      <c r="C70" s="117"/>
      <c r="D70" s="227"/>
      <c r="E70" s="228"/>
      <c r="F70" s="228"/>
      <c r="G70" s="228"/>
      <c r="H70" s="228"/>
      <c r="I70" s="229"/>
      <c r="J70" s="230">
        <f t="shared" si="1"/>
        <v>0</v>
      </c>
      <c r="K70" s="1"/>
      <c r="L70" s="231">
        <f>L66+L29+L53</f>
        <v>0</v>
      </c>
      <c r="M70" s="232">
        <f>M66+M29+M53</f>
        <v>0</v>
      </c>
      <c r="N70" s="233">
        <f>L70+M70</f>
        <v>0</v>
      </c>
    </row>
    <row r="71" spans="1:14" ht="18" thickBot="1">
      <c r="A71" s="181"/>
      <c r="B71" s="35" t="s">
        <v>17</v>
      </c>
      <c r="C71" s="32"/>
      <c r="D71" s="227"/>
      <c r="E71" s="228"/>
      <c r="F71" s="228"/>
      <c r="G71" s="228"/>
      <c r="H71" s="228"/>
      <c r="I71" s="229"/>
      <c r="J71" s="80">
        <f>SUBTOTAL(9,J10:J69)</f>
        <v>0</v>
      </c>
      <c r="K71" s="234"/>
      <c r="L71" s="231"/>
      <c r="M71" s="232"/>
      <c r="N71" s="233">
        <f>N66+N29+N53</f>
        <v>0</v>
      </c>
    </row>
    <row r="72" spans="1:14" ht="15" thickTop="1" thickBot="1">
      <c r="A72" s="182"/>
      <c r="B72" s="33"/>
      <c r="C72" s="34"/>
    </row>
  </sheetData>
  <mergeCells count="1">
    <mergeCell ref="L4:N4"/>
  </mergeCells>
  <phoneticPr fontId="0" type="noConversion"/>
  <conditionalFormatting sqref="D54:I54 D56:I71 D52:I52 D6:K10 K52 K56:K71 K54 J67:J70 J54:J65 D11:I29 K11:K29 J11:J28 D45:I47 K45:K47 J45:J52 D31:K37 D40:K40">
    <cfRule type="cellIs" dxfId="13" priority="16" stopIfTrue="1" operator="equal">
      <formula>0</formula>
    </cfRule>
  </conditionalFormatting>
  <conditionalFormatting sqref="D53:I53 K53">
    <cfRule type="cellIs" dxfId="12" priority="14" stopIfTrue="1" operator="equal">
      <formula>0</formula>
    </cfRule>
  </conditionalFormatting>
  <conditionalFormatting sqref="D55:I55 K55">
    <cfRule type="cellIs" dxfId="11" priority="13" stopIfTrue="1" operator="equal">
      <formula>0</formula>
    </cfRule>
  </conditionalFormatting>
  <conditionalFormatting sqref="D48:I51 K48:K51">
    <cfRule type="cellIs" dxfId="10" priority="12" stopIfTrue="1" operator="equal">
      <formula>0</formula>
    </cfRule>
  </conditionalFormatting>
  <conditionalFormatting sqref="J71">
    <cfRule type="cellIs" dxfId="9" priority="11" stopIfTrue="1" operator="equal">
      <formula>0</formula>
    </cfRule>
  </conditionalFormatting>
  <conditionalFormatting sqref="J66">
    <cfRule type="cellIs" dxfId="8" priority="10" stopIfTrue="1" operator="equal">
      <formula>0</formula>
    </cfRule>
  </conditionalFormatting>
  <conditionalFormatting sqref="J53">
    <cfRule type="cellIs" dxfId="7" priority="9" stopIfTrue="1" operator="equal">
      <formula>0</formula>
    </cfRule>
  </conditionalFormatting>
  <conditionalFormatting sqref="J29">
    <cfRule type="cellIs" dxfId="6" priority="8" stopIfTrue="1" operator="equal">
      <formula>0</formula>
    </cfRule>
  </conditionalFormatting>
  <conditionalFormatting sqref="D30:K30">
    <cfRule type="cellIs" dxfId="5" priority="6" stopIfTrue="1" operator="equal">
      <formula>0</formula>
    </cfRule>
  </conditionalFormatting>
  <conditionalFormatting sqref="D38:K38">
    <cfRule type="cellIs" dxfId="4" priority="5" stopIfTrue="1" operator="equal">
      <formula>0</formula>
    </cfRule>
  </conditionalFormatting>
  <conditionalFormatting sqref="D39:K44">
    <cfRule type="cellIs" dxfId="3" priority="4" stopIfTrue="1" operator="equal">
      <formula>0</formula>
    </cfRule>
  </conditionalFormatting>
  <conditionalFormatting sqref="D41:K41">
    <cfRule type="cellIs" dxfId="2" priority="3" stopIfTrue="1" operator="equal">
      <formula>0</formula>
    </cfRule>
  </conditionalFormatting>
  <conditionalFormatting sqref="D42:K43">
    <cfRule type="cellIs" dxfId="1" priority="2" stopIfTrue="1" operator="equal">
      <formula>0</formula>
    </cfRule>
  </conditionalFormatting>
  <conditionalFormatting sqref="D44:K44">
    <cfRule type="cellIs" dxfId="0" priority="1" stopIfTrue="1" operator="equal">
      <formula>0</formula>
    </cfRule>
  </conditionalFormatting>
  <printOptions horizontalCentered="1"/>
  <pageMargins left="0.19685039370078741" right="0.19685039370078741" top="0.19685039370078741" bottom="0.59055118110236227" header="0.11811023622047245" footer="0.31496062992125984"/>
  <pageSetup paperSize="9" scale="56" firstPageNumber="9" fitToHeight="0" orientation="portrait" r:id="rId1"/>
  <headerFooter alignWithMargins="0"/>
  <rowBreaks count="1" manualBreakCount="1">
    <brk id="51" max="10" man="1"/>
  </rowBreaks>
  <ignoredErrors>
    <ignoredError sqref="N66" formula="1"/>
    <ignoredError sqref="L70:M7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Récap. DPGF</vt:lpstr>
      <vt:lpstr>DPGF</vt:lpstr>
      <vt:lpstr>DPGF!Impression_des_titres</vt:lpstr>
      <vt:lpstr>'Récap. DPGF'!Impression_des_titres</vt:lpstr>
      <vt:lpstr>'Page de garde'!OLE_LINK1</vt:lpstr>
      <vt:lpstr>DPGF!Zone_d_impression</vt:lpstr>
      <vt:lpstr>'Récap.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Célia ZUPAN</cp:lastModifiedBy>
  <cp:lastPrinted>2025-02-26T17:21:26Z</cp:lastPrinted>
  <dcterms:created xsi:type="dcterms:W3CDTF">1996-10-21T11:03:58Z</dcterms:created>
  <dcterms:modified xsi:type="dcterms:W3CDTF">2025-03-14T14:07:15Z</dcterms:modified>
</cp:coreProperties>
</file>