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gradesoccitanie.sharepoint.com/sites/GRP-MOOP-Achats/Documents partages/General/MP en cours/MARCHES/FILIERES/2025-01-TELE EXPERTISE/0_PREPA/REDAC/"/>
    </mc:Choice>
  </mc:AlternateContent>
  <xr:revisionPtr revIDLastSave="2232" documentId="11_BCCD6377BED1BD7BD17BDA62A4C2A0F0EABE56F0" xr6:coauthVersionLast="47" xr6:coauthVersionMax="47" xr10:uidLastSave="{3B0339E9-7A69-4A2E-A0C2-73FD5761D25A}"/>
  <bookViews>
    <workbookView xWindow="-120" yWindow="-120" windowWidth="29040" windowHeight="15720" tabRatio="769" xr2:uid="{00000000-000D-0000-FFFF-FFFF00000000}"/>
  </bookViews>
  <sheets>
    <sheet name="Instructions" sheetId="1" r:id="rId1"/>
    <sheet name="Processus et règles métier" sheetId="3" r:id="rId2"/>
    <sheet name="Fonctionnalités transverses" sheetId="2" r:id="rId3"/>
    <sheet name="Besoins techniques" sheetId="4" r:id="rId4"/>
    <sheet name="Standards et référentiels"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5" i="3" l="1"/>
  <c r="B6" i="3"/>
  <c r="B28" i="3"/>
  <c r="B29" i="3"/>
  <c r="B39" i="3"/>
  <c r="B102" i="3" l="1"/>
  <c r="B80" i="3"/>
  <c r="B79" i="3"/>
  <c r="B82" i="3"/>
  <c r="B18" i="3"/>
  <c r="B15" i="3"/>
  <c r="B30" i="3"/>
  <c r="B34" i="3"/>
  <c r="B24" i="3"/>
  <c r="B25" i="3"/>
  <c r="B26" i="3"/>
  <c r="B27" i="3"/>
  <c r="B32" i="3"/>
  <c r="B31" i="3"/>
  <c r="B33" i="3"/>
  <c r="B35" i="3"/>
  <c r="B36" i="3"/>
  <c r="B37" i="3"/>
  <c r="B38" i="3"/>
  <c r="B40" i="3"/>
  <c r="B41" i="3"/>
  <c r="B52" i="3" l="1"/>
  <c r="B50" i="3"/>
  <c r="B54" i="3"/>
  <c r="B55" i="3"/>
  <c r="B56" i="3"/>
  <c r="B57" i="3"/>
  <c r="B58" i="3"/>
  <c r="B59" i="3"/>
  <c r="B60" i="3"/>
  <c r="B61" i="3"/>
  <c r="B62" i="3"/>
  <c r="B63" i="3"/>
  <c r="B64" i="3"/>
  <c r="B65" i="3"/>
  <c r="B66" i="3"/>
  <c r="B67" i="3"/>
  <c r="B45" i="3"/>
  <c r="B46" i="3"/>
  <c r="B4" i="3"/>
  <c r="B5" i="3"/>
  <c r="B7" i="3"/>
  <c r="B49" i="3"/>
  <c r="B53" i="3"/>
  <c r="B89" i="3"/>
  <c r="B84" i="3"/>
  <c r="B74" i="3"/>
  <c r="B75" i="3"/>
  <c r="B72" i="3"/>
  <c r="B73" i="3"/>
  <c r="B77" i="3" l="1"/>
  <c r="B83" i="3"/>
  <c r="B85" i="3"/>
  <c r="B86" i="3"/>
  <c r="B13" i="3"/>
  <c r="B14" i="3"/>
  <c r="B16" i="3"/>
  <c r="B17" i="3"/>
  <c r="B12" i="3"/>
  <c r="B20" i="3"/>
  <c r="B21" i="3"/>
  <c r="B104" i="3"/>
  <c r="B99" i="3"/>
  <c r="B100" i="3"/>
  <c r="B101" i="3"/>
  <c r="B98" i="3"/>
  <c r="B90" i="3"/>
  <c r="B91" i="3"/>
  <c r="B92" i="3"/>
  <c r="B93" i="3"/>
  <c r="B94" i="3"/>
  <c r="B95" i="3"/>
  <c r="B96" i="3"/>
  <c r="B81" i="3"/>
  <c r="B78" i="3"/>
  <c r="B69" i="3"/>
  <c r="B70" i="3"/>
  <c r="B71" i="3"/>
  <c r="B44" i="3"/>
  <c r="B43" i="3"/>
  <c r="B23" i="3"/>
  <c r="B11" i="3"/>
  <c r="B10" i="3"/>
  <c r="B9" i="3"/>
  <c r="B3" i="3"/>
  <c r="B48" i="3"/>
  <c r="B51" i="3"/>
  <c r="B88" i="3"/>
  <c r="B42" i="2" l="1"/>
  <c r="B43" i="2" s="1"/>
  <c r="A11" i="2"/>
  <c r="B11" i="2" s="1"/>
  <c r="B2" i="2"/>
  <c r="B10" i="2" l="1"/>
  <c r="B8" i="2"/>
  <c r="B9" i="2"/>
  <c r="B7" i="2"/>
  <c r="B3" i="2"/>
  <c r="B4" i="2"/>
  <c r="A20" i="2"/>
  <c r="B17" i="2"/>
  <c r="B12" i="2"/>
  <c r="B19" i="2"/>
  <c r="B16" i="2"/>
  <c r="B18" i="2"/>
  <c r="B13" i="2"/>
  <c r="B14" i="2"/>
  <c r="B15" i="2"/>
  <c r="B5" i="2"/>
  <c r="B6" i="2"/>
  <c r="A26" i="2" l="1"/>
  <c r="B26" i="2" s="1"/>
  <c r="B20" i="2"/>
  <c r="B22" i="2" s="1"/>
  <c r="B21" i="2" l="1"/>
  <c r="B24" i="2"/>
  <c r="B25" i="2"/>
  <c r="B23" i="2"/>
  <c r="A29" i="2"/>
  <c r="B27" i="2" l="1"/>
  <c r="B28" i="2"/>
  <c r="A34" i="2"/>
  <c r="B29" i="2"/>
  <c r="B33" i="2" l="1"/>
  <c r="B31" i="2"/>
  <c r="B30" i="2"/>
  <c r="B32" i="2"/>
  <c r="B34" i="2"/>
  <c r="A37" i="2"/>
  <c r="B37" i="2" s="1"/>
  <c r="B41" i="2" l="1"/>
  <c r="B39" i="2"/>
  <c r="B38" i="2"/>
  <c r="B40" i="2"/>
</calcChain>
</file>

<file path=xl/sharedStrings.xml><?xml version="1.0" encoding="utf-8"?>
<sst xmlns="http://schemas.openxmlformats.org/spreadsheetml/2006/main" count="648" uniqueCount="390">
  <si>
    <t>Mise à disposition et maintenance d’une plateforme de téléexpertise en région Occitanie</t>
  </si>
  <si>
    <t>Annexe 1 au CCTP : Grille fonctionnelle</t>
  </si>
  <si>
    <t>Instructions</t>
  </si>
  <si>
    <t>Merci de compléter les colonnes/cellules dans les onglets suivants, après avoir pris connaissance des informations ci-dessous :</t>
  </si>
  <si>
    <t>Colonnes</t>
  </si>
  <si>
    <t>A remplir</t>
  </si>
  <si>
    <t>Description</t>
  </si>
  <si>
    <t>Réponse (capacité de la solution à répondre au besoin)</t>
  </si>
  <si>
    <t>Standard</t>
  </si>
  <si>
    <t>Votre solution dispose de cette fonctionnalité sans adaptation particulière. Vous préciserez si la fonctionnalité standard est déjà disponible dans la solution ou en cours de développement car intégrée à votre roadmap produit en indiquant la date de disponibilité de la fonctionnalité.</t>
  </si>
  <si>
    <t>Paramétrage</t>
  </si>
  <si>
    <t>Votre solution peut être paramétrée pour répondre à cette fonctionnalité. Dans ce cas, il faudra préciser dans la colonne "Commentaires" de la grille fonctionnelle si ce paramétrage est inclus dans le déploiement de la solution ou si c'est une prestation de maintenance évolutive devant faire l'objet d'un bon de commande (UO 3.1 à 3.3).</t>
  </si>
  <si>
    <t>Développement éditeur</t>
  </si>
  <si>
    <t>Ce développement est prévu dans la roadmap éditeur (date de disponibilité à préciser obligatoirement dans la colonne "Commentaires" de la grille fonctionnelle), qui sera mis à disposition du Titulaire sans faire l’objet d’une prestation ou d’un bon de commande.</t>
  </si>
  <si>
    <t>Développement spécifique</t>
  </si>
  <si>
    <t>Cette exigence nécessite de réaliser des développements spécifiques sur votre solution. Dans ce cas, vous préciserez le niveau de complexité du développement spécifique à réaliser et la date de disponibilité à laquelle vous vous engagez à le développer.</t>
  </si>
  <si>
    <t>Ne sait pas répondre</t>
  </si>
  <si>
    <t>A détailler dans la colonne "Commentaires" de la grille fonctionnelle.</t>
  </si>
  <si>
    <t>Non réalisable</t>
  </si>
  <si>
    <t>Votre solution ne peut pas répondre de manière satisfaisante à cette exigence et il n'est pas envisageable de réaliser un développement pour y répondre.</t>
  </si>
  <si>
    <t>Niveau de complexité du développement spécifique</t>
  </si>
  <si>
    <t>Simple</t>
  </si>
  <si>
    <t>Un développement spécifique doit être réalisé dans le cadre d'une "Prestation 3 - Maintenance évolutive" (UO 3.4, 3.5, 3.6).
Ces prestations sont détaillées dans le CCTP (articles 4.2.3.2.4, 4.2.3.2.5, 4.2.3.2.6).</t>
  </si>
  <si>
    <t>Moyen</t>
  </si>
  <si>
    <t>Complexe</t>
  </si>
  <si>
    <t>Date de disponibilité de la fonctionnalité</t>
  </si>
  <si>
    <t>Mois ou trimestre + année</t>
  </si>
  <si>
    <t>Pour les fonctionnalités relevant d'un développement spécifique ou d'un développement prévu dans la roadmap éditeur, préciser le mois ou le trimestre de l'année de mise à disposition de la fonctionnalité.</t>
  </si>
  <si>
    <t>Commentaires</t>
  </si>
  <si>
    <t>Champ libre</t>
  </si>
  <si>
    <t>Veuillez indiquer ici toute information complémentaire qui vous semble utile pour compléter votre réponse. Vous pouvez par exemple proposer une alternative présente en standard dans votre outil si cette règle demande un développement spécifique lourd, ou spécifier la charge de développement spécifique le cas échéant.</t>
  </si>
  <si>
    <t>Il est interdit d'ajouter ou de supprimer une colonne ainsi que de modifier toute information présente dans ce document.</t>
  </si>
  <si>
    <t>Les niveaux de priorité sont indiqués dans la grille fonctionnelle de la façon suivante :</t>
  </si>
  <si>
    <t>Obligatoire  </t>
  </si>
  <si>
    <t>Une fonctionnalité « Obligatoire » doit être native à la solution, dans le cas contraire, la réponse du candidat sera non conforme ;</t>
  </si>
  <si>
    <t>Important</t>
  </si>
  <si>
    <t>Une fonctionnalité « Importante » doit être à minima intégrée à la roadmap et au mieux native à la solution ;</t>
  </si>
  <si>
    <t>Confort</t>
  </si>
  <si>
    <t>Une fonctionnalité « Confort » ne doit pas être obligatoirement présente dans la solution ou intégrée à une Roadmap produit, mais sera valorisée si elle est présente nativement dans la solution.  </t>
  </si>
  <si>
    <t>Code</t>
  </si>
  <si>
    <t>Etape du processus métier</t>
  </si>
  <si>
    <t xml:space="preserve">Besoin fonctionnel </t>
  </si>
  <si>
    <t>Niveau de priorité</t>
  </si>
  <si>
    <t>Réponse
(capacité de la solution à répondre au besoin)</t>
  </si>
  <si>
    <t>INIT-1</t>
  </si>
  <si>
    <t>Initialisation du télédossier</t>
  </si>
  <si>
    <t>Identifier l'auteur du télédossier</t>
  </si>
  <si>
    <t>Renseigner automatiquement dans le télédossier : l'identité, l'établissement et la communauté de l'auteur</t>
  </si>
  <si>
    <t>Gérer la confidentialité</t>
  </si>
  <si>
    <t>Permettre à l'auteur du télédossier de le masquer à sa communauté</t>
  </si>
  <si>
    <t>Gestion du contexte d'exercice</t>
  </si>
  <si>
    <t>Pouvoir gérer ou préciser le contexte d'exercice de l'auteur en cas de multi-rattachement</t>
  </si>
  <si>
    <t>Délégation d'initialisation de la demande</t>
  </si>
  <si>
    <t>Dans le cas d'une délégation de la saisie d'une demande d'avis ou d'un transfert d'imagerie, être en mesure de renseigner le nom du mandant</t>
  </si>
  <si>
    <t>Renseigner un numéro de téléphone</t>
  </si>
  <si>
    <t>Pouvoir gérer ou préciser le numéro de téléphone du requérant ou du mandant</t>
  </si>
  <si>
    <t>ADRESSAGE-2</t>
  </si>
  <si>
    <t>Adressage et gestion des correspondants</t>
  </si>
  <si>
    <t>Rechercher un professionnel de santé</t>
  </si>
  <si>
    <t>Rechercher des professionnels de santé selon plusieurs critères : nom, spécialité, structure</t>
  </si>
  <si>
    <t>Rechercher une communauté</t>
  </si>
  <si>
    <t>Rechercher une ou des communautés selon plusieurs critères : nom, structure</t>
  </si>
  <si>
    <t>Consulter une fiche de correspondant</t>
  </si>
  <si>
    <t>Afficher une fiche de présentation du professionnel de santé ou de la communauté qui reprendra les critères définis : nom, prénom, spécialité, établissement, téléphone, email, etc.</t>
  </si>
  <si>
    <t>Choisir un correspondant</t>
  </si>
  <si>
    <t>Sélectionner un ou plusieurs professionnels de santé utilisateurs de la solution dans la demande d'avis</t>
  </si>
  <si>
    <t>Sélectionner une ou plusieurs communautés utilisatrices de la solution dans la demande d'avis</t>
  </si>
  <si>
    <t>Inviter un professionnel de santé dans le télédossier de demande d'avis avec son adresse de messagerie</t>
  </si>
  <si>
    <t>Transférer le dossier</t>
  </si>
  <si>
    <t>Pouvoir adresser le dossier à un autre correspondant (ex : 2e avis)</t>
  </si>
  <si>
    <t>Obligatoire</t>
  </si>
  <si>
    <t>Choisir un correspondant hors-région</t>
  </si>
  <si>
    <t>Permettre à l'utilisateur occitan d’envoyer des demandes (demande d’avis ou transfert d’imagerie)  à des correspondants hors région Occitanie</t>
  </si>
  <si>
    <t>Avoir un correspondant hors-région</t>
  </si>
  <si>
    <t>Permettre à l'utilisateur hors région Occitanie d’envoyer des demandes (demande d’avis ou transfert d’imagerie)  à des correspondants occitans</t>
  </si>
  <si>
    <t xml:space="preserve">Gestion des favoris </t>
  </si>
  <si>
    <t>Avoir une gestion de "favoris" sur les "routes" d'envoi de télédossier pour une structure</t>
  </si>
  <si>
    <t>IDENTITE-3</t>
  </si>
  <si>
    <t>Gérer les données du patient</t>
  </si>
  <si>
    <t>Récupérer les données administratives</t>
  </si>
  <si>
    <t>Récupérer de la carte Vitale du patient les données administratives utiles à la facturation (NIR, rang gémélaire…)</t>
  </si>
  <si>
    <t>Créer l'identité</t>
  </si>
  <si>
    <t>Créer un nouveau patient manuellement dans la solution, selon les traits stricts de l'INS et les données administratives utiles à la facturation</t>
  </si>
  <si>
    <t>DONNEES-4</t>
  </si>
  <si>
    <t>Gérer les données médicales</t>
  </si>
  <si>
    <t>Spécifier le type de demande</t>
  </si>
  <si>
    <t>Indiquer le type de demande (ou choisir un formulaire) lié à l'acte de télésanté</t>
  </si>
  <si>
    <t>Saisir une demande d'avis AVC aigu</t>
  </si>
  <si>
    <t>Pouvoir saisir une demande/choisir un formulaire spécifique à une demande d'avis AVC aigu</t>
  </si>
  <si>
    <t>Saisir une demande d'avis Urgences</t>
  </si>
  <si>
    <t>Pouvoir saisir une demande/choisir un formulaire spécifique à une demande d'avis Urgences</t>
  </si>
  <si>
    <t>Saisir une demande d'avis Téléexpertise programmée</t>
  </si>
  <si>
    <t>Pouvoir saisir une demande/choisir un formulaire spécifique à une demande d'avis Téléexpertise programmée</t>
  </si>
  <si>
    <t>Saisir une demande de Transfert d'imagerie</t>
  </si>
  <si>
    <t>Pouvoir saisir une demande/choisir un formulaire spécifique à un Transfert d'imagerie</t>
  </si>
  <si>
    <t>Saisir une demande d'avis RCP greffe rénale</t>
  </si>
  <si>
    <t>Pouvoir saisir une demande/choisir un formulaire spécifique à une demande d'avis RCP greffe rénale</t>
  </si>
  <si>
    <t>Saisir une demande d'avis</t>
  </si>
  <si>
    <t xml:space="preserve">Saisir une demande d'avis, dans des formulaires/champs constitués des éléments classiques (zone de texte, case à cocher, listes déroulantes ...) </t>
  </si>
  <si>
    <t>Enregistrer la demande d'avis sans la valider</t>
  </si>
  <si>
    <t>Enregistrer une demande de manière temporaire sans la valider</t>
  </si>
  <si>
    <t>Ajouter des examens DICOM au télédossier</t>
  </si>
  <si>
    <t>Ajouter des examens d'imagerie au télédossier</t>
  </si>
  <si>
    <t>Ajouter un examen DICOM depuis un CD-rom</t>
  </si>
  <si>
    <t>Ajouter des examens d'imagerie au télédossier depuis un CD-rom ou un serveur de fichiers</t>
  </si>
  <si>
    <t>Ajouter des examens DICOM au télédossier jusqu'à :
- 3 Go par fichier
- 5 Go par télédossier
- 10 fichiers par télédossier</t>
  </si>
  <si>
    <t>Pouvoir sélectionner une ou plusieurs séries lors du Q/R</t>
  </si>
  <si>
    <t>Ajouter des pièces jointes au télédossier</t>
  </si>
  <si>
    <t>Ajouter des pièces jointes (pdf, .doc, .xls, JPEG, MP4, DICOM, fichier propriétaire de type ECG, EEG, ...) au télédossier (parcourir un dossier ou par glisser-déposer) jusqu'à :
- 2 Go par fichier (il est attendu des précisions sur les formats et les tailles des fichiers supportés)
- 3 Go par télédossier
- 50 pièces jointes par télédossier</t>
  </si>
  <si>
    <t>Chargement de l'examen en tache de fond</t>
  </si>
  <si>
    <t>Lors du rattachement manuel d'un examen importé depuis le PACS, ne pas bloquer la navigation dans l'interface</t>
  </si>
  <si>
    <t>Automatiser le rattachement de l'examen à la demande d'avis</t>
  </si>
  <si>
    <t>Automatiser le rattachement de l'examen à la demande d'avis lors de sa création (si examen précédemment transmis à la plateforme depuis le PACS ou la modalité)</t>
  </si>
  <si>
    <t>Automatiser la récupération de l'examen côté requis</t>
  </si>
  <si>
    <t>Permettre de paramétrer au niveau du recours une fonction de transfert automatique de l'examen vers le PACS ou la console de traitement du requis/destinataire</t>
  </si>
  <si>
    <t>Modifier les données médicales pendant la saisie</t>
  </si>
  <si>
    <t>Ajouter / Supprimer des examens d'imagerie dans le télédossier en phase de saisie de l'acte</t>
  </si>
  <si>
    <t>Modifier les données médicales pendant la saise</t>
  </si>
  <si>
    <t>Ajouter / Supprimer des pièces jointes dans le télédossier en phase de saisie de l'acte</t>
  </si>
  <si>
    <t>Visualiser les données médicales</t>
  </si>
  <si>
    <t>Consulter les documents ajoutés (examens DICOM ou pièce jointe) en les prévisualisant avant envoi, depuis le télédossier</t>
  </si>
  <si>
    <t>INTERFACE SAISIE-5</t>
  </si>
  <si>
    <t>Gérer l'interface de saisie à la création de la demande</t>
  </si>
  <si>
    <t xml:space="preserve">Renseigner les informations </t>
  </si>
  <si>
    <t>Renseigner les champs dans l'outil par saisie au clavier</t>
  </si>
  <si>
    <t>Renseigner les informations</t>
  </si>
  <si>
    <t>Renseigner les champs en exécutant des copier / coller</t>
  </si>
  <si>
    <t>Renseigner les champs des traits stricts de l'INS du patient à partir des métadonnées DICOM</t>
  </si>
  <si>
    <t>Remplir les champs grâce à un outil de dictée vocale (compatibilité avec les logiciels de reconnaissance vocale ou intégration d’une reconnaissance vocale dans la solution) pour le requérant</t>
  </si>
  <si>
    <t>ACTE DE TLM-6</t>
  </si>
  <si>
    <t>Réaliser l'acte de téléexpertise</t>
  </si>
  <si>
    <t>Visualiser une demande</t>
  </si>
  <si>
    <t>Visualiser les dossiers en attente de réponse et les trier selon plusieurs critères (ex: type de demande)</t>
  </si>
  <si>
    <t>Gérer la liste des télédossiers</t>
  </si>
  <si>
    <t>Pouvoir trier et filtrer les télédossiers par :
- Date de création
- PS / communauté / structure à l’origine du télédossier
- Nom du patient
- Communauté destinataire du télédossier
- Type du télédossier (demande d’avis AVC aigu, demande d’avis Urgences, demande d’avis Téléexpertise programmée, demande d’avis RCP greffe rénale, Transfert d’imagerie)
- Statut (pour les demandes d’avis) : en attente de réponse, en attente d’information complémentaire, pris en charge, répondu, clos, refusé.</t>
  </si>
  <si>
    <t>Afficher la délégation de demande</t>
  </si>
  <si>
    <t>Afficher l'information du mandant au requis au niveau de la liste des télédossiers</t>
  </si>
  <si>
    <t>Consulter un télédossier</t>
  </si>
  <si>
    <t>Visualiser les données saisies dans le dossier</t>
  </si>
  <si>
    <t>Pouvoir accéder au télédossier (formulaire + examen DICOM + pièces jointes) durant 2 mois après la dernière action en écriture</t>
  </si>
  <si>
    <t>Demander une information complémentaire</t>
  </si>
  <si>
    <t>Demander une information complémentaire à une demande d'avis ou à un transfert d'imagerie, à l'initiative du requis</t>
  </si>
  <si>
    <t>Gérer une plateforme de gestion de la continuité de soins</t>
  </si>
  <si>
    <t>Envoyer une demande à plusieurs requis puis affecter le dossier au premier requis à accepter la demande (suppression de la demande pour les autres)</t>
  </si>
  <si>
    <t>Rejeter un dossier</t>
  </si>
  <si>
    <t>Avoir la possibilité pour le requis de refuser un télédossier</t>
  </si>
  <si>
    <t>Naviguer entre les différentes étapes</t>
  </si>
  <si>
    <t>Visionner sur un seul écran toutes les étapes de la demande d'avis en cours et y naviguer aisément selon son niveau d'accomplissement et les habilitations de l'utilisateur</t>
  </si>
  <si>
    <t>Visualiser les pièces jointes</t>
  </si>
  <si>
    <t>Visuliser les pièces jointes associées à la demande d'avis</t>
  </si>
  <si>
    <t>Visualiser les étapes</t>
  </si>
  <si>
    <t>Visualiser dans la demande d'avis le praticien qui a le dossier en cours</t>
  </si>
  <si>
    <t>Saisir un compte rendu</t>
  </si>
  <si>
    <t xml:space="preserve">Saisir une expertise médicale, dans des formulaires/champs constitués des éléments classiques (zone de texte, case à cocher, listes déroulantes ...) </t>
  </si>
  <si>
    <t>Notifier une erreur</t>
  </si>
  <si>
    <t>Capaciter à notifier que le dossier n'a pas été adressé à la bonne ressource ou au bon service</t>
  </si>
  <si>
    <t>Remplir les champs grâce à un outil de dictée vocale (compatibilité avec les logiciels de reconnaissance vocale ou intégration d’une reconnaissance vocale dans la solution) pour le requis</t>
  </si>
  <si>
    <t>Pouvoir saisir un champ de texte libre</t>
  </si>
  <si>
    <t>Pouvoir joindre des pièces jointes au compte-rendu</t>
  </si>
  <si>
    <t>Pouvoir joindre des examens DICOM au compte-rendu</t>
  </si>
  <si>
    <t>Déléguer une saisie de CR</t>
  </si>
  <si>
    <t>Dans le cas d'une délégation de la saisie du compte-rendu, être en mesure de renseigner le nom du requis</t>
  </si>
  <si>
    <t>Mettre en forme un compte rendu</t>
  </si>
  <si>
    <t>Pouvoir structurer le compte rendu sous la forme d'un courrier</t>
  </si>
  <si>
    <t>SYNCHRONE-7</t>
  </si>
  <si>
    <t>Réaliser une visioconférence ou un appel</t>
  </si>
  <si>
    <t>Demander une visioconférence</t>
  </si>
  <si>
    <t>Effectuer une demande de visioconférence en sélectionnant un ou plusieurs correspondants dans l'annuaire</t>
  </si>
  <si>
    <t>Partager une visioconférence</t>
  </si>
  <si>
    <t>Partager un lien d'accès à la visioconférence pour un professionnel de santé ne possédant pas d'accès à la solution de télésanté</t>
  </si>
  <si>
    <t>Réaliser une visioconférence</t>
  </si>
  <si>
    <t>Lancer la visioconférence côté requérant ou requis</t>
  </si>
  <si>
    <t>Piloter une caméra à distance</t>
  </si>
  <si>
    <t>Permettre le pilotage à distance par le requis de caméras PTZ</t>
  </si>
  <si>
    <t>Réaliser la visio avec un appareil mobile</t>
  </si>
  <si>
    <t>Réaliser une visioconférence avec tablette ou smartphone</t>
  </si>
  <si>
    <t>Réaliser un appel depuis la solution</t>
  </si>
  <si>
    <t>Réaliser un appel téléphonique depuis l'outil de télésanté</t>
  </si>
  <si>
    <t>Générer une retranscription audio d'un appel</t>
  </si>
  <si>
    <t>Générer le compte rendu de téléexpertise d'urgence à partir de la transcription de l'appel téléphonique</t>
  </si>
  <si>
    <t>VIEWER-8</t>
  </si>
  <si>
    <t>Visualiser l'imagerie</t>
  </si>
  <si>
    <t>Gérer l'imagerie</t>
  </si>
  <si>
    <t>Viewer DICOM avec marquage CE 2a zero footprint</t>
  </si>
  <si>
    <t>Sélectionner une série ou un examen à visualiser</t>
  </si>
  <si>
    <t xml:space="preserve">Visualiser une série réceptionnée même si la totalité de l’examen n’est pas réceptionné </t>
  </si>
  <si>
    <t>Indiquer que l'examen est en cours de réception</t>
  </si>
  <si>
    <t>Effectuer un zoom sur le document visualisé</t>
  </si>
  <si>
    <t>Visualiser une série en mode cinéma</t>
  </si>
  <si>
    <t>Visualiser un compte-rendu au format DICOM SR</t>
  </si>
  <si>
    <t>Disposer de fonctions 3D MPR</t>
  </si>
  <si>
    <t>Disposer de fonctions MIP</t>
  </si>
  <si>
    <t>Disposer de la fonction de fusion TEP/Scan</t>
  </si>
  <si>
    <t>SUIVI-9</t>
  </si>
  <si>
    <t>Suivre la demande d'avis</t>
  </si>
  <si>
    <t>Visualiser les informations</t>
  </si>
  <si>
    <t>Visualiser les informations d’ouverture et de prise en charge de la demande d’avis</t>
  </si>
  <si>
    <t>Envoyer une information complémentaire</t>
  </si>
  <si>
    <t>Envoyer une information complémentaire à une demande d'avis ou à un transfert d'imagerie, à l'initiative du requérant</t>
  </si>
  <si>
    <t>Suivre les étapes de la demande d'avis</t>
  </si>
  <si>
    <t>Notifier les utilisateurs/recours au fur et à mesure de l'avancement de la demande d'avis : SMS</t>
  </si>
  <si>
    <t>Notifier les utilisateurs/recours au fur et à mesure de l'avancement de la demande d'avis : mail</t>
  </si>
  <si>
    <t>Notifier les utilisateurs/recours au fur et à mesure de l'avancement de la demande d'avis : push</t>
  </si>
  <si>
    <t>Notifier les utilisateurs/recours au fur et à mesure de l'avancement de la demande d'avis : icone ou élément visuel dans l'interface</t>
  </si>
  <si>
    <t>Afficher les informations sur l'émetteur et le destinataire du télédossier dans les notifications SMS, mail et push</t>
  </si>
  <si>
    <t>Diffuser un lien d'accès direct au télédossier dans les notifications SMS, mail et push</t>
  </si>
  <si>
    <t>Etre en mesure de paramétrer ses préférences de notification (SMS, mail, push, icone ou élément visuel dans l'interface)</t>
  </si>
  <si>
    <t>COMPTE RENDU-10</t>
  </si>
  <si>
    <t>Gérer les comptes rendus</t>
  </si>
  <si>
    <t>Générer un compte rendu structuré</t>
  </si>
  <si>
    <t>Générer un compte rendu déjà structuré à la fin de l'acte de téléexpertise sous un template prédéfini</t>
  </si>
  <si>
    <t>Valider un compte rendu</t>
  </si>
  <si>
    <t>Valider le compte rendu via un certificat électronique</t>
  </si>
  <si>
    <t>Récupérer le compte rendu</t>
  </si>
  <si>
    <t>Télécharger le compte rendu vers le poste de travail (préciser le ou les formats du CR)</t>
  </si>
  <si>
    <t>Partager le compte rendu</t>
  </si>
  <si>
    <t>Envoyer le compte rendu sur la MSS du requis et du requérant</t>
  </si>
  <si>
    <t>Envoyer le compte rendu sur le DMP du patient</t>
  </si>
  <si>
    <t>FACT-11</t>
  </si>
  <si>
    <t>Gérer la facturation</t>
  </si>
  <si>
    <t>Afficher les données d'identité et administratives</t>
  </si>
  <si>
    <t>Interface ou export (csv, …) pour le bureau des entrées côté requis, pour le traitement des actes réalisés (liste des données d'identité et des données administratives utiles à la facturation, par patient, relatives à chaque compte-rendu rédigé + RPPS portant la spécialité du requis)</t>
  </si>
  <si>
    <t>Gérer le FINESS EG par communauté</t>
  </si>
  <si>
    <t>Pouvoir définir et modifier le FINESS géographique ou le SIRET du site de facturation associé à une communauté, sans modifier son rattachement dans l'annuaire</t>
  </si>
  <si>
    <t>Etape de la fonctionnalité</t>
  </si>
  <si>
    <t>Gérer les habilitations</t>
  </si>
  <si>
    <t>Disposer de droits et d'habilitations différents selon le profil utilisateur qui se connecte</t>
  </si>
  <si>
    <t>Disposer de différents niveaux d'habilitation (dont droit d'accès imagerie PACS)</t>
  </si>
  <si>
    <t>Disposer au minimum des profils d'utilisateurs suivants :
- Professionnel de santé
- Bureau des entrées
- Administrateur local
- Administrateur régional</t>
  </si>
  <si>
    <t>Disposer d'une interface d'activation et désactivation des droits et habilitations</t>
  </si>
  <si>
    <t>Disposer d'une API d'activation et désactivation des droits et habilitations</t>
  </si>
  <si>
    <t>Déléguer l'administration des droits et habilitations à un administrateur local (GHT/ES)</t>
  </si>
  <si>
    <t>Pouvoir, de préférence en tant qu'administrateur local ou régional, masquer et démasquer un établissement, une communauté ou un professionnel de santé au niveau de l'annuaire des correspondants</t>
  </si>
  <si>
    <t>Gérer des plannings</t>
  </si>
  <si>
    <t>Pouvoir, de préférence en tant qu'administrateur local ou régional, affecter des professionnels requis sur des vacations déterminées, par une interface ou une fonctionnalité de gestion de planning.</t>
  </si>
  <si>
    <t>Gérer la mobilité</t>
  </si>
  <si>
    <t>Disposer d'une application mobile</t>
  </si>
  <si>
    <t>Disposer d'une application mobile dédiée ou d'une application web/mobile hybride</t>
  </si>
  <si>
    <t>Accéder en mobilité à la solution</t>
  </si>
  <si>
    <t>Disposer d'une solution en SAAS responsive sur smartphone et tablette, accessible via les navigateurs courants (Chrome, Firefox, Edge, Safari)</t>
  </si>
  <si>
    <t>Utiliser la solution en mobilité (requérant)</t>
  </si>
  <si>
    <t>Saisir l'identité patient à partir d'un appareil mobile (smartphone, tablette)</t>
  </si>
  <si>
    <t>Saisir les données médicales à partir d'un appareil mobile (smartphone, tablette)</t>
  </si>
  <si>
    <t>Utiliser la solution en mobilité (requis et requérant)</t>
  </si>
  <si>
    <t>Visualiser le télédossier de façon adaptée à l'usage d'un appareil mobile</t>
  </si>
  <si>
    <t>Saisir l'expertise médicale de façon adaptée à l'usage d'un appareil mobile</t>
  </si>
  <si>
    <t>Utiliser la solution en mobilité (requis)</t>
  </si>
  <si>
    <t>Visualiser les images depuis l'appareil mobile</t>
  </si>
  <si>
    <t>Utiliser la solution en mobilité</t>
  </si>
  <si>
    <t>Disposer  en mobilité de l'ensemble des fonctionnalités de la solution, excepté les fonctionnalités d'administration et de paramétrage</t>
  </si>
  <si>
    <t>Paramétrer des formulaires</t>
  </si>
  <si>
    <t>Créer et personnaliser un formulaire</t>
  </si>
  <si>
    <t>Elaborer de manière intuitive, dans un backoffice ou un module dédié, un formulaire de télésanté</t>
  </si>
  <si>
    <t>Gérer un formulaire</t>
  </si>
  <si>
    <t>Paramétrer ou définir par système de favori le formulaire utilisé par défaut, pour un groupe d'utilisateurs ou de recours au sein d'un établissement</t>
  </si>
  <si>
    <t>Modifier/Editer un formulaire créé</t>
  </si>
  <si>
    <t>Supprimer un formulaire créé</t>
  </si>
  <si>
    <t>Dupliquer un formulaire créé</t>
  </si>
  <si>
    <t>Gérer les journaux d'activité</t>
  </si>
  <si>
    <t>Consulter les journaux d'activité</t>
  </si>
  <si>
    <t>Permettre aux administrateurs locaux/régionaux de consulter les journaux d'activité par une fonctionnalité ou une interface dédiée</t>
  </si>
  <si>
    <t>Extraire les journaux d'activité</t>
  </si>
  <si>
    <t>Permettre aux administrateurs locaux/régionaux d'extraire les journaux d'activité, sur une plage de temps sélectionnée et/ou intégrant des filtres, dans un format de type .csv ou .xls</t>
  </si>
  <si>
    <t>Rechercher dans la solution</t>
  </si>
  <si>
    <t>Effectuer une recherche</t>
  </si>
  <si>
    <t>Recherche un document ou un dossier dans la solution</t>
  </si>
  <si>
    <t>Effectuer une recherche sur le nom ou le contenu d'un document ou d'un dossier de la solution</t>
  </si>
  <si>
    <t>Effectuer une recherche avancée</t>
  </si>
  <si>
    <t>Effectuer une recherche avancée (en fonction des dates de création, modification, de l'établissement, du PS, etc.)</t>
  </si>
  <si>
    <t>Mémoriser des paramètres de recherche</t>
  </si>
  <si>
    <t>Enregistrer des paramétrages de recherche ou conserver les paramètres de la session précédente</t>
  </si>
  <si>
    <t>Paramétrer l'interface de saisie</t>
  </si>
  <si>
    <t>INTERFACE SAISIE-4-1</t>
  </si>
  <si>
    <t>Paramétrer ou définir par système de favori, au niveau de l'utilisateur, le formulaire utilisé par défaut</t>
  </si>
  <si>
    <t>INTERFACE SAISIE-4-2</t>
  </si>
  <si>
    <t>Accéder à la liste des formulaires disponibles en fonction de son habilitation et sélectionner le modèle à utiliser</t>
  </si>
  <si>
    <t>Gérer les données d'activité</t>
  </si>
  <si>
    <t>Gérer les indicateurs</t>
  </si>
  <si>
    <t>Disposer de données d'activité relatives à l'utilisation de la solution</t>
  </si>
  <si>
    <t>Faire varier le périmètre des données d'activité (global, par établissement, par communauté, par PS, sur une période définie, etc.)</t>
  </si>
  <si>
    <t>Extraire les données</t>
  </si>
  <si>
    <t>Pouvoir extraire en autonomie les données d'activité (l'ensemble des champs) de façon brute</t>
  </si>
  <si>
    <t>Extraire les rapports</t>
  </si>
  <si>
    <t>Pouvoir extraire les données d'activité anonymisées</t>
  </si>
  <si>
    <t>Obtenir de l'aide contextuelle</t>
  </si>
  <si>
    <t>Obtenir une aide contextuelle en rappport avec la fonction demandée ou l'endroit où se situe l'utilisateur (fenêtre pop-up, infobulles, ...)</t>
  </si>
  <si>
    <t>Besoin</t>
  </si>
  <si>
    <t>Standards associés</t>
  </si>
  <si>
    <t>Réponse (information ou capacité de la solution)</t>
  </si>
  <si>
    <t>Réponse éditeur</t>
  </si>
  <si>
    <t>Niveau de complexité du développement</t>
  </si>
  <si>
    <t>Date de disponibilité de l'interface</t>
  </si>
  <si>
    <t>Commentaire (préciser les limites de l'interfaçage)</t>
  </si>
  <si>
    <t>Disponibilité</t>
  </si>
  <si>
    <t>Taux de disponibilité supérieur ou égal à 99,9%</t>
  </si>
  <si>
    <t>Taux de disponibilité supérieur ou égal à 99,5%</t>
  </si>
  <si>
    <t>Accès à la solution</t>
  </si>
  <si>
    <t>Accès par appel contextuel sans réauthentification (passage contexte utilisateur)</t>
  </si>
  <si>
    <t>Accès par appel contextuel avec réauthentification PSC</t>
  </si>
  <si>
    <t>Authentification à la solution par identifiant et mot de passe + OTP SMS ou mail</t>
  </si>
  <si>
    <t>DPI, RIS</t>
  </si>
  <si>
    <t>Capacité de la solution de récupérer les contextes patient et utilisateur via appel contextuel ou interopérabilité émis depuis le DPI/RIS</t>
  </si>
  <si>
    <t>API REST / HL7 ADT</t>
  </si>
  <si>
    <t>Transmettre les comptes-rendus au format CDA R2 vers le DPI du requis/requérant</t>
  </si>
  <si>
    <t>HL7 ORU/MDM</t>
  </si>
  <si>
    <t>Transmettre les comptes-rendus au format PDF vers le DPI du requérant/requis</t>
  </si>
  <si>
    <t>GAM</t>
  </si>
  <si>
    <t>Récupérer l'IPP côté requis associée à l'acte/au compte-rendu</t>
  </si>
  <si>
    <t>IHE PAM, HL7 ADT</t>
  </si>
  <si>
    <t>Récupérer l'IEP côté requis de la venue</t>
  </si>
  <si>
    <t>Automatiser la création d'une venue depuis la plateforme de télésanté dans la GAM</t>
  </si>
  <si>
    <t>Interroger la GAM côté requis pour récupérer automatiquement l'IPP (si patient avec INS qualifié) (connecteur FHIR vers serveur FHIR de la GAM)</t>
  </si>
  <si>
    <t>FHIR (profil patient)</t>
  </si>
  <si>
    <t xml:space="preserve">Automatiser la création d'une venue depuis la plateforme de télésanté dans la GAM </t>
  </si>
  <si>
    <t>FHIR (profil encounter)</t>
  </si>
  <si>
    <t>Intégrer et transmettre des données de facturation dans une GAM</t>
  </si>
  <si>
    <t>HPRIM XML</t>
  </si>
  <si>
    <t>PACS d'établissement</t>
  </si>
  <si>
    <t>Export manuel ou automatique d’un examen reçu via la solution vers le PACS du destinataire</t>
  </si>
  <si>
    <t>DICOM C-STORE SCU</t>
  </si>
  <si>
    <t>Envoi d’un examen à partir du PACS du requérant/émetteur vers la solution, en vue de l’associer à une demande d’avis/un transfert d’imagerie créé dans un second temps</t>
  </si>
  <si>
    <t>DICOM C-STORE SCP</t>
  </si>
  <si>
    <t>Recherche d’un examen sur le PACS du requérant/émetteur à partir de la solution pour l’associer à la demande d’avis/transfert d’imagerie en cours de saisie</t>
  </si>
  <si>
    <t>DICOM Q/R SCU</t>
  </si>
  <si>
    <t>Création automatique du télédossier lors de l'échange d'un examen depuis un PACS local vers la solution</t>
  </si>
  <si>
    <t>DICOM</t>
  </si>
  <si>
    <t>Intéropérabilité DCC</t>
  </si>
  <si>
    <t>Capacité de la solution de récupérer les contextes patient et utilisateur via appel contextuel ou interopérabilité émis depuis le DCC</t>
  </si>
  <si>
    <t>Si la solution récupére les contextes patient et utilisateur via appel contextuel émis depuis le DCC, capacité à masquer les données présentes dans l'URL</t>
  </si>
  <si>
    <t>HL7 ADT</t>
  </si>
  <si>
    <t>Intégration de la BI du Bénéficiaire</t>
  </si>
  <si>
    <t>Capacité de la solution à exposer des données d'activité via un connecteur.</t>
  </si>
  <si>
    <t>API REST, WebService SOAP, SFTP, etc.</t>
  </si>
  <si>
    <t>Intégration de l'INS</t>
  </si>
  <si>
    <t>Gérer l'INS, les statuts de l'identité et le datamatrix INS en conformité avec le Référentiel INS, le RNIV, le Guide d'implémentation INS</t>
  </si>
  <si>
    <t>Capacité de réaliser un appel de récupération au téléservice INSi</t>
  </si>
  <si>
    <t>Capacité de réaliser un appel de vérification au téléservice INSi</t>
  </si>
  <si>
    <t>Capacité de récupérer le contexte patient INS et statut de l'identité via appel contextuel ou interopérabilité émis depuis un DPI/RIS</t>
  </si>
  <si>
    <t>Capacité de diffuser le contexte patient INS et statut de l'identité via appel contextuel ou interopérabilité</t>
  </si>
  <si>
    <t>Capacité à utiliser les données saisies manuellement dans les champs des traits stricts de l’identité pour réaliser l'appel au téléservice INSi</t>
  </si>
  <si>
    <t>Capacité à utiliser les données d’identité depuis la carte Vitale pour réaliser l'appel au téléservice INSi</t>
  </si>
  <si>
    <t>Intégration du RPPS</t>
  </si>
  <si>
    <t>Capacité de la solution à consommer le référentiel RPPS via API FHIR Annuaire Santé</t>
  </si>
  <si>
    <t>FHIR</t>
  </si>
  <si>
    <t>Capacité de la solution à consommer le référentiel RPPS via extractions données publiques de l'Annuaire Santé (V300)</t>
  </si>
  <si>
    <t>Fichiers (CSV) V300</t>
  </si>
  <si>
    <t>Capacité de synchronisation des données des professionnels à partir du RPPS</t>
  </si>
  <si>
    <t>Intégration du DMP</t>
  </si>
  <si>
    <t>Capacité de la solution à alimenter le DMP du patient</t>
  </si>
  <si>
    <t>Capacité à consulter le DMP du patient depuis la solution</t>
  </si>
  <si>
    <t>Intégration de la MSS</t>
  </si>
  <si>
    <t>Capacité d’émission de messages via un Opérateur MSSanté</t>
  </si>
  <si>
    <t>Capacité de réception de messages via un Opérateur MSSanté</t>
  </si>
  <si>
    <t>Réglementations / Standards</t>
  </si>
  <si>
    <t>Réponse
(conformité de la solution au standard ou règlement)</t>
  </si>
  <si>
    <t>Date de mise en conformité</t>
  </si>
  <si>
    <t>Réglementation française</t>
  </si>
  <si>
    <t>Respect HDS (Hébergement des données de santé)</t>
  </si>
  <si>
    <t>Respect recommandations HAS</t>
  </si>
  <si>
    <t>RGPD (Règlement Général sur la Protection des Données)</t>
  </si>
  <si>
    <t>Standards internationaux</t>
  </si>
  <si>
    <t>HL7 (Health Level Seven)</t>
  </si>
  <si>
    <t>IHE (Integrating the Healthcare Enterprise )</t>
  </si>
  <si>
    <t>CDA-R2 (Clinical Document Architecture Release 2)</t>
  </si>
  <si>
    <t>Standards français</t>
  </si>
  <si>
    <t>Guide d'intégration DMP</t>
  </si>
  <si>
    <t>Référentiel de sécurité et d'interopérabilité relatif à l'accès des professionnels au DMP</t>
  </si>
  <si>
    <t>Référentiel Identité Nationale de Santé (INS)</t>
  </si>
  <si>
    <t>INS Format datamatrix</t>
  </si>
  <si>
    <t>Guide d'implémentation INS</t>
  </si>
  <si>
    <t>RNIV : Référentiel National d'Identito-vigilance</t>
  </si>
  <si>
    <t xml:space="preserve">Annexe CI-SIS : prise en charge de l'INS dans les volets du CI-SIS </t>
  </si>
  <si>
    <t>Prise en charge de l'INS dans un Workflow Imagerie</t>
  </si>
  <si>
    <t>Transmission d’un document CDA en HL7v2</t>
  </si>
  <si>
    <t>Transmission au LPS d'un document CDA provenant d'un courriel MSSanté</t>
  </si>
  <si>
    <t>Structuration minimale des documents de santé v1.16</t>
  </si>
  <si>
    <t>Volet Partage de Documents de Santé</t>
  </si>
  <si>
    <t>Volet Echange de Documents de Santé</t>
  </si>
  <si>
    <t>IHE PAM – National extension France Contraintes applicables au profil d’intégration 
« Patient Administration Management » (PAM) du cadre technique IT Infrastructure 
dans le périmètre d’IHE France.</t>
  </si>
  <si>
    <t>Référentiel Pro Santé Connect</t>
  </si>
  <si>
    <t>Dossier des Spécifications Fonctionnelles et Techniques Fichiers d'extraction des données en libre accès de l’annuaire esanté.f</t>
  </si>
  <si>
    <t>Guide Implémention FHIR API Annuaire Santé</t>
  </si>
  <si>
    <t>Documentation FHIR Annuaire-sante</t>
  </si>
  <si>
    <t>PGSSI-S (Politique Générale de Sécurité des Systèmes d’Information de Santé)</t>
  </si>
  <si>
    <t>Référentiel socle MSSanté #2 Clients de Messageries Sécurisées de Santé Version : 1.0.1</t>
  </si>
  <si>
    <t>DSR-HOP-PFI-Va2 : Gérer un CR via la PFI de la structure en utilisant le protocole MSS et l’envoi du document sur une BAL applicative</t>
  </si>
  <si>
    <t>Mise en œuvre de transactions IHE-PAM avec flux de type HL7 ADT</t>
  </si>
  <si>
    <t>Mise en œuvre de transactions via des webservices FHIR, profil core-patient</t>
  </si>
  <si>
    <t>Mise en œuvre de transactions via des webservices FHIR, profil core-encounter</t>
  </si>
  <si>
    <t>Mise en œuvre de flux HPRIM XML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</si>
</sst>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mmm\-yy"/>
  </numFmts>
  <fonts count="27" x14ac:knownFonts="1">
    <font>
      <sz val="11"/>
      <color theme="1"/>
      <name val="Aptos Narrow"/>
      <family val="2"/>
      <scheme val="minor"/>
    </font>
    <font>
      <sz val="11"/>
      <color theme="0"/>
      <name val="Calibri"/>
      <family val="2"/>
    </font>
    <font>
      <sz val="11"/>
      <color theme="1"/>
      <name val="Calibri"/>
      <family val="2"/>
    </font>
    <font>
      <b/>
      <sz val="14"/>
      <color rgb="FFFF0000"/>
      <name val="Calibri"/>
      <family val="2"/>
    </font>
    <font>
      <b/>
      <sz val="11"/>
      <color rgb="FFFFFFFF"/>
      <name val="Calibri"/>
      <family val="2"/>
    </font>
    <font>
      <sz val="11"/>
      <name val="Calibri"/>
      <family val="2"/>
    </font>
    <font>
      <b/>
      <sz val="12"/>
      <color theme="1"/>
      <name val="Calibri"/>
    </font>
    <font>
      <b/>
      <sz val="12"/>
      <color theme="0"/>
      <name val="Calibri"/>
    </font>
    <font>
      <b/>
      <sz val="10"/>
      <color theme="0"/>
      <name val="Calibri"/>
    </font>
    <font>
      <sz val="10"/>
      <color theme="1"/>
      <name val="Calibri"/>
    </font>
    <font>
      <sz val="10"/>
      <color theme="0"/>
      <name val="Calibri"/>
    </font>
    <font>
      <b/>
      <sz val="10"/>
      <color rgb="FFFFFFFF"/>
      <name val="Calibri"/>
    </font>
    <font>
      <b/>
      <sz val="11"/>
      <color theme="0"/>
      <name val="Calibri"/>
    </font>
    <font>
      <b/>
      <sz val="10"/>
      <color theme="0"/>
      <name val="Calibri"/>
      <family val="2"/>
    </font>
    <font>
      <b/>
      <sz val="12"/>
      <color theme="0"/>
      <name val="Calibri"/>
      <family val="2"/>
    </font>
    <font>
      <b/>
      <sz val="10"/>
      <color rgb="FFFFFFFF"/>
      <name val="Calibri"/>
      <family val="2"/>
    </font>
    <font>
      <b/>
      <sz val="12"/>
      <color theme="1"/>
      <name val="Calibri"/>
      <family val="2"/>
    </font>
    <font>
      <sz val="10"/>
      <color theme="1"/>
      <name val="Calibri"/>
      <family val="2"/>
    </font>
    <font>
      <sz val="10"/>
      <color theme="0"/>
      <name val="Calibri"/>
      <family val="2"/>
    </font>
    <font>
      <b/>
      <sz val="11"/>
      <color theme="0"/>
      <name val="Calibri"/>
      <family val="2"/>
    </font>
    <font>
      <sz val="10"/>
      <color rgb="FF000000"/>
      <name val="Calibri"/>
      <family val="2"/>
    </font>
    <font>
      <u/>
      <sz val="11"/>
      <color theme="10"/>
      <name val="Calibri"/>
      <family val="2"/>
    </font>
    <font>
      <u/>
      <sz val="11"/>
      <color theme="10"/>
      <name val="Aptos Narrow"/>
      <family val="2"/>
      <scheme val="minor"/>
    </font>
    <font>
      <sz val="10"/>
      <color theme="4"/>
      <name val="Calibri"/>
      <family val="2"/>
    </font>
    <font>
      <b/>
      <sz val="11"/>
      <name val="Aptos Narrow"/>
      <family val="2"/>
      <scheme val="minor"/>
    </font>
    <font>
      <b/>
      <sz val="14"/>
      <color theme="1"/>
      <name val="Calibri"/>
      <family val="2"/>
    </font>
    <font>
      <b/>
      <sz val="16"/>
      <color theme="1"/>
      <name val="Calibri"/>
      <family val="2"/>
    </font>
  </fonts>
  <fills count="9">
    <fill>
      <patternFill patternType="none"/>
    </fill>
    <fill>
      <patternFill patternType="gray125"/>
    </fill>
    <fill>
      <patternFill patternType="solid">
        <fgColor rgb="FF333F4F"/>
        <bgColor rgb="FF333F4F"/>
      </patternFill>
    </fill>
    <fill>
      <patternFill patternType="solid">
        <fgColor rgb="FFF2F2F2"/>
        <bgColor rgb="FFF2F2F2"/>
      </patternFill>
    </fill>
    <fill>
      <patternFill patternType="solid">
        <fgColor rgb="FFD6DCE4"/>
        <bgColor rgb="FFD6DCE4"/>
      </patternFill>
    </fill>
    <fill>
      <patternFill patternType="solid">
        <fgColor theme="0"/>
        <bgColor theme="0"/>
      </patternFill>
    </fill>
    <fill>
      <patternFill patternType="solid">
        <fgColor theme="0" tint="-4.9989318521683403E-2"/>
        <bgColor indexed="64"/>
      </patternFill>
    </fill>
    <fill>
      <patternFill patternType="solid">
        <fgColor theme="0" tint="-4.9989318521683403E-2"/>
        <bgColor rgb="FFF2F2F2"/>
      </patternFill>
    </fill>
    <fill>
      <patternFill patternType="solid">
        <fgColor theme="0" tint="-4.9989318521683403E-2"/>
        <bgColor theme="0"/>
      </patternFill>
    </fill>
  </fills>
  <borders count="25">
    <border>
      <left/>
      <right/>
      <top/>
      <bottom/>
      <diagonal/>
    </border>
    <border>
      <left style="thin">
        <color rgb="FF44546A"/>
      </left>
      <right style="thin">
        <color rgb="FF44546A"/>
      </right>
      <top style="thin">
        <color rgb="FF44546A"/>
      </top>
      <bottom/>
      <diagonal/>
    </border>
    <border>
      <left style="thin">
        <color rgb="FF44546A"/>
      </left>
      <right style="thin">
        <color rgb="FF44546A"/>
      </right>
      <top style="thin">
        <color rgb="FF44546A"/>
      </top>
      <bottom style="thin">
        <color rgb="FF44546A"/>
      </bottom>
      <diagonal/>
    </border>
    <border>
      <left style="thin">
        <color rgb="FF44546A"/>
      </left>
      <right style="thin">
        <color rgb="FF44546A"/>
      </right>
      <top/>
      <bottom/>
      <diagonal/>
    </border>
    <border>
      <left style="thin">
        <color rgb="FF44546A"/>
      </left>
      <right style="thin">
        <color rgb="FF44546A"/>
      </right>
      <top/>
      <bottom style="thin">
        <color rgb="FF44546A"/>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rgb="FF000000"/>
      </left>
      <right/>
      <top style="thin">
        <color rgb="FF000000"/>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right/>
      <top style="thin">
        <color rgb="FF000000"/>
      </top>
      <bottom/>
      <diagonal/>
    </border>
    <border>
      <left style="thin">
        <color indexed="64"/>
      </left>
      <right/>
      <top/>
      <bottom/>
      <diagonal/>
    </border>
    <border>
      <left/>
      <right style="thin">
        <color indexed="64"/>
      </right>
      <top/>
      <bottom/>
      <diagonal/>
    </border>
  </borders>
  <cellStyleXfs count="2">
    <xf numFmtId="0" fontId="0" fillId="0" borderId="0"/>
    <xf numFmtId="0" fontId="22" fillId="0" borderId="0" applyNumberFormat="0" applyFill="0" applyBorder="0" applyAlignment="0" applyProtection="0"/>
  </cellStyleXfs>
  <cellXfs count="161">
    <xf numFmtId="0" fontId="0" fillId="0" borderId="0" xfId="0"/>
    <xf numFmtId="0" fontId="1" fillId="0" borderId="0" xfId="0" applyFont="1"/>
    <xf numFmtId="0" fontId="3" fillId="0" borderId="0" xfId="0" applyFont="1"/>
    <xf numFmtId="0" fontId="4" fillId="2" borderId="0" xfId="0" applyFont="1" applyFill="1"/>
    <xf numFmtId="0" fontId="2" fillId="4" borderId="2" xfId="0" applyFont="1" applyFill="1" applyBorder="1" applyAlignment="1">
      <alignment horizontal="left" vertical="center"/>
    </xf>
    <xf numFmtId="0" fontId="2" fillId="4" borderId="2" xfId="0" applyFont="1" applyFill="1" applyBorder="1" applyAlignment="1">
      <alignment horizontal="left" vertical="center" wrapText="1"/>
    </xf>
    <xf numFmtId="0" fontId="2" fillId="3" borderId="2" xfId="0" applyFont="1" applyFill="1" applyBorder="1" applyAlignment="1">
      <alignment horizontal="left" vertical="center" wrapText="1"/>
    </xf>
    <xf numFmtId="20" fontId="2" fillId="4" borderId="2" xfId="0" applyNumberFormat="1" applyFont="1" applyFill="1" applyBorder="1" applyAlignment="1">
      <alignment horizontal="left" vertical="center" wrapText="1"/>
    </xf>
    <xf numFmtId="0" fontId="8" fillId="2" borderId="5" xfId="0" applyFont="1" applyFill="1" applyBorder="1" applyAlignment="1">
      <alignment horizontal="center" vertical="center"/>
    </xf>
    <xf numFmtId="0" fontId="8" fillId="2" borderId="5" xfId="0" applyFont="1" applyFill="1" applyBorder="1" applyAlignment="1">
      <alignment vertical="center" wrapText="1"/>
    </xf>
    <xf numFmtId="0" fontId="9" fillId="3" borderId="5" xfId="0" applyFont="1" applyFill="1" applyBorder="1" applyAlignment="1">
      <alignment horizontal="center" vertical="center"/>
    </xf>
    <xf numFmtId="0" fontId="9" fillId="3" borderId="5" xfId="0" applyFont="1" applyFill="1" applyBorder="1" applyAlignment="1">
      <alignment horizontal="left" vertical="center"/>
    </xf>
    <xf numFmtId="0" fontId="8" fillId="2" borderId="6"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6" xfId="0" applyFont="1" applyFill="1" applyBorder="1" applyAlignment="1">
      <alignment horizontal="left" vertical="center"/>
    </xf>
    <xf numFmtId="0" fontId="9" fillId="3" borderId="6" xfId="0" applyFont="1" applyFill="1" applyBorder="1" applyAlignment="1">
      <alignment horizontal="left" vertical="center" wrapText="1"/>
    </xf>
    <xf numFmtId="0" fontId="8" fillId="2" borderId="6" xfId="0" applyFont="1" applyFill="1" applyBorder="1" applyAlignment="1">
      <alignment horizontal="left" vertical="center"/>
    </xf>
    <xf numFmtId="0" fontId="8" fillId="2" borderId="6" xfId="0" applyFont="1" applyFill="1" applyBorder="1" applyAlignment="1">
      <alignment horizontal="left" vertical="center" wrapText="1"/>
    </xf>
    <xf numFmtId="0" fontId="10" fillId="2" borderId="6"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5" xfId="0" applyFont="1" applyFill="1" applyBorder="1" applyAlignment="1">
      <alignment horizontal="left" vertical="center" wrapText="1"/>
    </xf>
    <xf numFmtId="0" fontId="9" fillId="5" borderId="6" xfId="0" applyFont="1" applyFill="1" applyBorder="1" applyAlignment="1">
      <alignment horizontal="center" vertical="center"/>
    </xf>
    <xf numFmtId="0" fontId="12" fillId="2" borderId="0" xfId="0" applyFont="1" applyFill="1" applyAlignment="1">
      <alignment vertical="center" wrapText="1"/>
    </xf>
    <xf numFmtId="0" fontId="2" fillId="0" borderId="0" xfId="0" applyFont="1"/>
    <xf numFmtId="0" fontId="8" fillId="2" borderId="10" xfId="0" applyFont="1" applyFill="1" applyBorder="1" applyAlignment="1">
      <alignment horizontal="left" vertical="center" wrapText="1"/>
    </xf>
    <xf numFmtId="0" fontId="9" fillId="3" borderId="7" xfId="0" applyFont="1" applyFill="1" applyBorder="1" applyAlignment="1">
      <alignment horizontal="left" vertical="center" wrapText="1"/>
    </xf>
    <xf numFmtId="0" fontId="8" fillId="2" borderId="7" xfId="0" applyFont="1" applyFill="1" applyBorder="1" applyAlignment="1">
      <alignment horizontal="left" vertical="center" wrapText="1"/>
    </xf>
    <xf numFmtId="0" fontId="9" fillId="3" borderId="7" xfId="0" applyFont="1" applyFill="1" applyBorder="1" applyAlignment="1">
      <alignment vertical="center" wrapText="1"/>
    </xf>
    <xf numFmtId="0" fontId="8" fillId="2" borderId="9" xfId="0" applyFont="1" applyFill="1" applyBorder="1" applyAlignment="1">
      <alignment vertical="center" wrapText="1"/>
    </xf>
    <xf numFmtId="0" fontId="9" fillId="3" borderId="9" xfId="0" applyFont="1" applyFill="1" applyBorder="1" applyAlignment="1">
      <alignment vertical="center" wrapText="1"/>
    </xf>
    <xf numFmtId="0" fontId="8" fillId="2" borderId="9" xfId="0" applyFont="1" applyFill="1" applyBorder="1" applyAlignment="1">
      <alignment horizontal="left" vertical="center" wrapText="1"/>
    </xf>
    <xf numFmtId="0" fontId="9" fillId="3" borderId="9" xfId="0" applyFont="1" applyFill="1" applyBorder="1" applyAlignment="1">
      <alignment horizontal="left" vertical="center" wrapText="1"/>
    </xf>
    <xf numFmtId="0" fontId="16" fillId="0" borderId="0" xfId="0" applyFont="1"/>
    <xf numFmtId="0" fontId="0" fillId="0" borderId="0" xfId="0" applyAlignment="1">
      <alignment horizontal="left"/>
    </xf>
    <xf numFmtId="0" fontId="5" fillId="6" borderId="4" xfId="0" applyFont="1" applyFill="1" applyBorder="1" applyAlignment="1">
      <alignment wrapText="1"/>
    </xf>
    <xf numFmtId="0" fontId="9" fillId="3" borderId="9" xfId="0" applyFont="1" applyFill="1" applyBorder="1" applyAlignment="1">
      <alignment horizontal="center" vertical="center"/>
    </xf>
    <xf numFmtId="0" fontId="17" fillId="3" borderId="10" xfId="0" applyFont="1" applyFill="1" applyBorder="1" applyAlignment="1">
      <alignment vertical="center" wrapText="1"/>
    </xf>
    <xf numFmtId="0" fontId="17" fillId="3" borderId="5" xfId="0" applyFont="1" applyFill="1" applyBorder="1" applyAlignment="1">
      <alignment horizontal="left" vertical="center"/>
    </xf>
    <xf numFmtId="0" fontId="13" fillId="2" borderId="10" xfId="0" applyFont="1" applyFill="1" applyBorder="1" applyAlignment="1">
      <alignment horizontal="left" vertical="center"/>
    </xf>
    <xf numFmtId="0" fontId="17" fillId="3" borderId="5" xfId="0" applyFont="1" applyFill="1" applyBorder="1" applyAlignment="1">
      <alignment horizontal="left" vertical="center" wrapText="1"/>
    </xf>
    <xf numFmtId="0" fontId="13" fillId="2" borderId="5" xfId="0" applyFont="1" applyFill="1" applyBorder="1" applyAlignment="1">
      <alignment horizontal="center" vertical="center"/>
    </xf>
    <xf numFmtId="0" fontId="17" fillId="3" borderId="10" xfId="0" applyFont="1" applyFill="1" applyBorder="1" applyAlignment="1">
      <alignment horizontal="left" vertical="center"/>
    </xf>
    <xf numFmtId="0" fontId="9" fillId="3" borderId="12" xfId="0" applyFont="1" applyFill="1" applyBorder="1" applyAlignment="1">
      <alignment vertical="center" wrapText="1"/>
    </xf>
    <xf numFmtId="0" fontId="13" fillId="2" borderId="5" xfId="0" applyFont="1" applyFill="1" applyBorder="1" applyAlignment="1">
      <alignment horizontal="left" vertical="center"/>
    </xf>
    <xf numFmtId="0" fontId="17" fillId="3" borderId="7" xfId="0" applyFont="1" applyFill="1" applyBorder="1" applyAlignment="1">
      <alignment horizontal="left" vertical="center" wrapText="1"/>
    </xf>
    <xf numFmtId="0" fontId="17" fillId="3" borderId="6" xfId="0" applyFont="1" applyFill="1" applyBorder="1" applyAlignment="1">
      <alignment horizontal="left" vertical="center"/>
    </xf>
    <xf numFmtId="0" fontId="17" fillId="3" borderId="10" xfId="0" applyFont="1" applyFill="1" applyBorder="1" applyAlignment="1">
      <alignment horizontal="left" vertical="center" wrapText="1"/>
    </xf>
    <xf numFmtId="0" fontId="9" fillId="6" borderId="6" xfId="0" applyFont="1" applyFill="1" applyBorder="1" applyAlignment="1">
      <alignment vertical="center" wrapText="1"/>
    </xf>
    <xf numFmtId="0" fontId="13" fillId="2" borderId="6" xfId="0" applyFont="1" applyFill="1" applyBorder="1" applyAlignment="1">
      <alignment horizontal="center" vertical="center"/>
    </xf>
    <xf numFmtId="0" fontId="17" fillId="3" borderId="16" xfId="0" applyFont="1" applyFill="1" applyBorder="1" applyAlignment="1">
      <alignment vertical="center" wrapText="1"/>
    </xf>
    <xf numFmtId="0" fontId="8" fillId="2" borderId="16" xfId="0" applyFont="1" applyFill="1" applyBorder="1" applyAlignment="1">
      <alignment vertical="center" wrapText="1"/>
    </xf>
    <xf numFmtId="0" fontId="17" fillId="3" borderId="9" xfId="0" applyFont="1" applyFill="1" applyBorder="1" applyAlignment="1">
      <alignment horizontal="left" vertical="center"/>
    </xf>
    <xf numFmtId="0" fontId="13" fillId="2" borderId="12" xfId="0" applyFont="1" applyFill="1" applyBorder="1" applyAlignment="1">
      <alignment horizontal="left" vertical="center"/>
    </xf>
    <xf numFmtId="0" fontId="17" fillId="7" borderId="7" xfId="0" applyFont="1" applyFill="1" applyBorder="1" applyAlignment="1">
      <alignment horizontal="left" vertical="center" wrapText="1"/>
    </xf>
    <xf numFmtId="0" fontId="9" fillId="5" borderId="5" xfId="0" applyFont="1" applyFill="1" applyBorder="1" applyAlignment="1">
      <alignment horizontal="center" vertical="center"/>
    </xf>
    <xf numFmtId="0" fontId="19" fillId="2" borderId="0" xfId="0" applyFont="1" applyFill="1" applyAlignment="1">
      <alignment vertical="center"/>
    </xf>
    <xf numFmtId="0" fontId="20" fillId="3" borderId="7" xfId="0" applyFont="1" applyFill="1" applyBorder="1"/>
    <xf numFmtId="0" fontId="17" fillId="3" borderId="6" xfId="0" applyFont="1" applyFill="1" applyBorder="1" applyAlignment="1">
      <alignment vertical="center" wrapText="1"/>
    </xf>
    <xf numFmtId="0" fontId="17" fillId="3" borderId="6" xfId="0" applyFont="1" applyFill="1" applyBorder="1" applyAlignment="1">
      <alignment horizontal="left" vertical="top"/>
    </xf>
    <xf numFmtId="0" fontId="17" fillId="3" borderId="6" xfId="0" applyFont="1" applyFill="1" applyBorder="1" applyAlignment="1">
      <alignment horizontal="left" vertical="top" wrapText="1"/>
    </xf>
    <xf numFmtId="0" fontId="21" fillId="0" borderId="6" xfId="0" applyFont="1" applyBorder="1" applyAlignment="1">
      <alignment horizontal="left" vertical="center" wrapText="1"/>
    </xf>
    <xf numFmtId="0" fontId="21" fillId="5" borderId="6" xfId="0" applyFont="1" applyFill="1" applyBorder="1" applyAlignment="1">
      <alignment horizontal="left" vertical="center" wrapText="1"/>
    </xf>
    <xf numFmtId="0" fontId="21" fillId="0" borderId="8" xfId="0" applyFont="1" applyBorder="1" applyAlignment="1">
      <alignment horizontal="left" vertical="top" wrapText="1"/>
    </xf>
    <xf numFmtId="0" fontId="22" fillId="0" borderId="9" xfId="1" applyBorder="1"/>
    <xf numFmtId="0" fontId="8" fillId="2" borderId="8" xfId="0" applyFont="1" applyFill="1" applyBorder="1" applyAlignment="1">
      <alignment horizontal="center" vertical="center"/>
    </xf>
    <xf numFmtId="0" fontId="9" fillId="3" borderId="10" xfId="0" applyFont="1" applyFill="1" applyBorder="1" applyAlignment="1">
      <alignment horizontal="left" vertical="center" wrapText="1"/>
    </xf>
    <xf numFmtId="0" fontId="9" fillId="3" borderId="7" xfId="0" applyFont="1" applyFill="1" applyBorder="1" applyAlignment="1">
      <alignment horizontal="left" vertical="center"/>
    </xf>
    <xf numFmtId="0" fontId="9" fillId="3" borderId="18" xfId="0" applyFont="1" applyFill="1" applyBorder="1" applyAlignment="1">
      <alignment horizontal="left" vertical="center" wrapText="1"/>
    </xf>
    <xf numFmtId="0" fontId="22" fillId="0" borderId="0" xfId="1" applyAlignment="1">
      <alignment wrapText="1"/>
    </xf>
    <xf numFmtId="0" fontId="8" fillId="2" borderId="18" xfId="0" applyFont="1" applyFill="1" applyBorder="1" applyAlignment="1">
      <alignment horizontal="left" vertical="center" wrapText="1"/>
    </xf>
    <xf numFmtId="0" fontId="8" fillId="2" borderId="11" xfId="0" applyFont="1" applyFill="1" applyBorder="1" applyAlignment="1">
      <alignment wrapText="1"/>
    </xf>
    <xf numFmtId="0" fontId="17" fillId="6" borderId="9" xfId="0" applyFont="1" applyFill="1" applyBorder="1" applyAlignment="1">
      <alignment vertical="center" wrapText="1"/>
    </xf>
    <xf numFmtId="0" fontId="8" fillId="2" borderId="17" xfId="0" applyFont="1" applyFill="1" applyBorder="1" applyAlignment="1">
      <alignment vertical="center" wrapText="1"/>
    </xf>
    <xf numFmtId="0" fontId="8" fillId="2" borderId="15" xfId="0" applyFont="1" applyFill="1" applyBorder="1" applyAlignment="1">
      <alignment vertical="center" wrapText="1"/>
    </xf>
    <xf numFmtId="0" fontId="22" fillId="0" borderId="8" xfId="1" applyBorder="1" applyAlignment="1">
      <alignment horizontal="left"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9" xfId="0" applyFont="1" applyFill="1" applyBorder="1" applyAlignment="1">
      <alignment horizontal="center" vertical="center" wrapText="1"/>
    </xf>
    <xf numFmtId="0" fontId="0" fillId="0" borderId="0" xfId="0" applyAlignment="1">
      <alignment horizontal="center" vertical="center"/>
    </xf>
    <xf numFmtId="0" fontId="17" fillId="3" borderId="16"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3" fillId="0" borderId="0" xfId="0" applyFont="1" applyAlignment="1">
      <alignment horizontal="center" vertical="center" wrapText="1"/>
    </xf>
    <xf numFmtId="0" fontId="17" fillId="0" borderId="0" xfId="0" applyFont="1" applyAlignment="1">
      <alignment horizontal="center" vertical="center" wrapText="1"/>
    </xf>
    <xf numFmtId="0" fontId="0" fillId="0" borderId="0" xfId="0" applyAlignment="1">
      <alignment horizontal="center"/>
    </xf>
    <xf numFmtId="0" fontId="9" fillId="3"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0" fontId="17" fillId="6" borderId="9" xfId="0" applyFont="1" applyFill="1" applyBorder="1" applyAlignment="1">
      <alignment vertical="center"/>
    </xf>
    <xf numFmtId="0" fontId="10" fillId="2" borderId="8" xfId="0" applyFont="1" applyFill="1" applyBorder="1" applyAlignment="1">
      <alignment horizontal="center" vertical="center"/>
    </xf>
    <xf numFmtId="0" fontId="8" fillId="2" borderId="8" xfId="0" applyFont="1" applyFill="1" applyBorder="1" applyAlignment="1">
      <alignment horizontal="left" vertical="center"/>
    </xf>
    <xf numFmtId="0" fontId="13" fillId="2" borderId="20" xfId="0" applyFont="1" applyFill="1" applyBorder="1" applyAlignment="1">
      <alignment horizontal="center" vertical="center" wrapText="1"/>
    </xf>
    <xf numFmtId="0" fontId="8" fillId="2" borderId="14" xfId="0" applyFont="1" applyFill="1" applyBorder="1" applyAlignment="1">
      <alignment horizontal="left" vertical="center" wrapText="1"/>
    </xf>
    <xf numFmtId="0" fontId="9" fillId="3" borderId="9" xfId="0" applyFont="1" applyFill="1" applyBorder="1" applyAlignment="1">
      <alignment horizontal="left" vertical="center"/>
    </xf>
    <xf numFmtId="0" fontId="17" fillId="3" borderId="9" xfId="0" applyFont="1" applyFill="1" applyBorder="1" applyAlignment="1">
      <alignment vertical="center" wrapText="1"/>
    </xf>
    <xf numFmtId="0" fontId="17" fillId="6" borderId="16" xfId="0" applyFont="1" applyFill="1" applyBorder="1" applyAlignment="1">
      <alignment horizontal="justify" vertical="center" wrapText="1"/>
    </xf>
    <xf numFmtId="0" fontId="17" fillId="6" borderId="0" xfId="0" applyFont="1" applyFill="1" applyAlignment="1">
      <alignment horizontal="justify" vertical="center" wrapText="1"/>
    </xf>
    <xf numFmtId="0" fontId="17" fillId="6" borderId="0" xfId="0" applyFont="1" applyFill="1" applyAlignment="1">
      <alignment vertical="center" wrapText="1"/>
    </xf>
    <xf numFmtId="0" fontId="9" fillId="3" borderId="7" xfId="0" applyFont="1" applyFill="1" applyBorder="1" applyAlignment="1">
      <alignment horizontal="center" vertical="center"/>
    </xf>
    <xf numFmtId="0" fontId="17" fillId="3" borderId="8" xfId="0" applyFont="1" applyFill="1" applyBorder="1" applyAlignment="1">
      <alignment horizontal="left" vertical="center"/>
    </xf>
    <xf numFmtId="0" fontId="17" fillId="3" borderId="18" xfId="0" applyFont="1" applyFill="1" applyBorder="1" applyAlignment="1">
      <alignment horizontal="left" vertical="center" wrapText="1"/>
    </xf>
    <xf numFmtId="0" fontId="17" fillId="7" borderId="9" xfId="0" applyFont="1" applyFill="1" applyBorder="1" applyAlignment="1">
      <alignment horizontal="left" vertical="center"/>
    </xf>
    <xf numFmtId="0" fontId="17" fillId="7" borderId="9" xfId="0" applyFont="1" applyFill="1" applyBorder="1" applyAlignment="1">
      <alignment horizontal="left" vertical="center" wrapText="1"/>
    </xf>
    <xf numFmtId="0" fontId="17" fillId="7" borderId="9"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7" fillId="6" borderId="9" xfId="0" applyFont="1" applyFill="1" applyBorder="1" applyAlignment="1">
      <alignment horizontal="center" vertical="center"/>
    </xf>
    <xf numFmtId="0" fontId="17" fillId="7" borderId="9" xfId="0" applyFont="1" applyFill="1" applyBorder="1" applyAlignment="1">
      <alignment vertical="center" wrapText="1"/>
    </xf>
    <xf numFmtId="0" fontId="8" fillId="2" borderId="11" xfId="0" applyFont="1" applyFill="1" applyBorder="1" applyAlignment="1">
      <alignment horizontal="left" vertical="center"/>
    </xf>
    <xf numFmtId="0" fontId="8" fillId="2" borderId="11" xfId="0" applyFont="1" applyFill="1" applyBorder="1" applyAlignment="1">
      <alignment vertical="center" wrapText="1"/>
    </xf>
    <xf numFmtId="0" fontId="13" fillId="2" borderId="11" xfId="0" applyFont="1" applyFill="1" applyBorder="1" applyAlignment="1">
      <alignment horizontal="left" vertical="center" wrapText="1"/>
    </xf>
    <xf numFmtId="0" fontId="13" fillId="2" borderId="11" xfId="0" applyFont="1" applyFill="1" applyBorder="1" applyAlignment="1">
      <alignment horizontal="left" vertical="center"/>
    </xf>
    <xf numFmtId="0" fontId="13" fillId="2" borderId="2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17" fillId="8" borderId="9" xfId="0" applyFont="1" applyFill="1" applyBorder="1" applyAlignment="1">
      <alignment horizontal="left" vertical="center"/>
    </xf>
    <xf numFmtId="0" fontId="17" fillId="8" borderId="9" xfId="0" applyFont="1" applyFill="1" applyBorder="1" applyAlignment="1">
      <alignment vertical="center" wrapText="1"/>
    </xf>
    <xf numFmtId="0" fontId="17" fillId="8" borderId="9" xfId="0" applyFont="1" applyFill="1" applyBorder="1" applyAlignment="1">
      <alignment horizontal="left" vertical="center" wrapText="1"/>
    </xf>
    <xf numFmtId="0" fontId="6" fillId="2" borderId="9"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9" xfId="0" applyFont="1" applyFill="1" applyBorder="1" applyAlignment="1">
      <alignment horizontal="left" vertical="center"/>
    </xf>
    <xf numFmtId="0" fontId="7" fillId="2" borderId="9" xfId="0" applyFont="1" applyFill="1" applyBorder="1" applyAlignment="1">
      <alignment horizontal="center" vertical="center" wrapText="1"/>
    </xf>
    <xf numFmtId="0" fontId="15" fillId="2" borderId="9" xfId="0" applyFont="1" applyFill="1" applyBorder="1" applyAlignment="1">
      <alignment horizontal="center" vertical="center" wrapText="1"/>
    </xf>
    <xf numFmtId="164" fontId="13" fillId="2" borderId="9" xfId="0" applyNumberFormat="1" applyFont="1" applyFill="1" applyBorder="1" applyAlignment="1">
      <alignment horizontal="center" vertical="center" wrapText="1"/>
    </xf>
    <xf numFmtId="0" fontId="14" fillId="2" borderId="9" xfId="0" applyFont="1" applyFill="1" applyBorder="1" applyAlignment="1">
      <alignment horizontal="center" vertical="center"/>
    </xf>
    <xf numFmtId="0" fontId="9" fillId="8" borderId="7" xfId="0" applyFont="1" applyFill="1" applyBorder="1" applyAlignment="1">
      <alignment horizontal="center" vertical="center" wrapText="1"/>
    </xf>
    <xf numFmtId="0" fontId="9" fillId="8" borderId="7" xfId="0" applyFont="1" applyFill="1" applyBorder="1" applyAlignment="1">
      <alignment horizontal="center" vertical="center"/>
    </xf>
    <xf numFmtId="0" fontId="9" fillId="8" borderId="10" xfId="0" applyFont="1" applyFill="1" applyBorder="1" applyAlignment="1">
      <alignment horizontal="center" vertical="center"/>
    </xf>
    <xf numFmtId="0" fontId="9" fillId="7" borderId="10" xfId="0" applyFont="1" applyFill="1" applyBorder="1" applyAlignment="1">
      <alignment horizontal="center" vertical="center"/>
    </xf>
    <xf numFmtId="0" fontId="17" fillId="6" borderId="9"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8" fillId="2" borderId="9" xfId="0" applyFont="1" applyFill="1" applyBorder="1" applyAlignment="1">
      <alignment vertical="center"/>
    </xf>
    <xf numFmtId="0" fontId="15" fillId="2" borderId="9"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2" borderId="9" xfId="0" applyFont="1" applyFill="1" applyBorder="1" applyAlignment="1">
      <alignment horizontal="center" vertical="center"/>
    </xf>
    <xf numFmtId="164" fontId="15" fillId="2" borderId="9" xfId="0" applyNumberFormat="1" applyFont="1" applyFill="1" applyBorder="1" applyAlignment="1">
      <alignment horizontal="center" vertical="center" wrapText="1"/>
    </xf>
    <xf numFmtId="0" fontId="19" fillId="2" borderId="21" xfId="0" applyFont="1" applyFill="1" applyBorder="1" applyAlignment="1">
      <alignment horizontal="center" vertical="center" wrapText="1"/>
    </xf>
    <xf numFmtId="0" fontId="7" fillId="2" borderId="23" xfId="0" applyFont="1" applyFill="1" applyBorder="1" applyAlignment="1">
      <alignment horizontal="center" vertical="center"/>
    </xf>
    <xf numFmtId="0" fontId="13" fillId="2" borderId="0" xfId="0" applyFont="1" applyFill="1" applyAlignment="1">
      <alignment horizontal="left" vertical="center"/>
    </xf>
    <xf numFmtId="0" fontId="13" fillId="2" borderId="24" xfId="0" applyFont="1" applyFill="1" applyBorder="1" applyAlignment="1">
      <alignment horizontal="left" vertical="center"/>
    </xf>
    <xf numFmtId="0" fontId="8" fillId="2" borderId="11" xfId="0" applyFont="1" applyFill="1" applyBorder="1" applyAlignment="1">
      <alignment horizontal="center" vertical="center"/>
    </xf>
    <xf numFmtId="0" fontId="13" fillId="2" borderId="21" xfId="0" applyFont="1" applyFill="1" applyBorder="1" applyAlignment="1">
      <alignment horizontal="center" vertical="center"/>
    </xf>
    <xf numFmtId="0" fontId="13" fillId="2" borderId="11" xfId="0" applyFont="1" applyFill="1" applyBorder="1" applyAlignment="1">
      <alignment wrapText="1"/>
    </xf>
    <xf numFmtId="0" fontId="17" fillId="7" borderId="9" xfId="0" applyFont="1" applyFill="1" applyBorder="1" applyAlignment="1">
      <alignment horizontal="center" vertical="center"/>
    </xf>
    <xf numFmtId="0" fontId="20" fillId="7" borderId="9" xfId="0" applyFont="1" applyFill="1" applyBorder="1" applyAlignment="1">
      <alignment vertical="center" wrapText="1"/>
    </xf>
    <xf numFmtId="0" fontId="20" fillId="7" borderId="9" xfId="0" applyFont="1" applyFill="1" applyBorder="1" applyAlignment="1">
      <alignment horizontal="center" vertical="center" wrapText="1"/>
    </xf>
    <xf numFmtId="0" fontId="23" fillId="7" borderId="9" xfId="0" applyFont="1" applyFill="1" applyBorder="1" applyAlignment="1">
      <alignment horizontal="center" vertical="center" wrapText="1"/>
    </xf>
    <xf numFmtId="0" fontId="20" fillId="7" borderId="9" xfId="0" applyFont="1" applyFill="1" applyBorder="1" applyAlignment="1">
      <alignment horizontal="center" vertical="center"/>
    </xf>
    <xf numFmtId="0" fontId="20" fillId="7" borderId="9" xfId="0" applyFont="1" applyFill="1" applyBorder="1" applyAlignment="1">
      <alignment horizontal="left" vertical="center"/>
    </xf>
    <xf numFmtId="0" fontId="17" fillId="7" borderId="9" xfId="0" applyFont="1" applyFill="1" applyBorder="1" applyAlignment="1">
      <alignment vertical="center"/>
    </xf>
    <xf numFmtId="0" fontId="12" fillId="2" borderId="0" xfId="0" applyFont="1" applyFill="1" applyAlignment="1">
      <alignment horizontal="center" vertical="center"/>
    </xf>
    <xf numFmtId="0" fontId="24" fillId="0" borderId="0" xfId="0" applyFont="1" applyAlignment="1">
      <alignment horizontal="center"/>
    </xf>
    <xf numFmtId="0" fontId="25" fillId="0" borderId="0" xfId="0" applyFont="1"/>
    <xf numFmtId="0" fontId="26" fillId="0" borderId="0" xfId="0" applyFont="1"/>
    <xf numFmtId="0" fontId="2" fillId="3" borderId="1" xfId="0" applyFont="1" applyFill="1" applyBorder="1" applyAlignment="1">
      <alignment horizontal="left" vertical="center" wrapText="1"/>
    </xf>
    <xf numFmtId="0" fontId="5" fillId="0" borderId="3" xfId="0" applyFont="1" applyBorder="1" applyAlignment="1">
      <alignment wrapText="1"/>
    </xf>
    <xf numFmtId="0" fontId="5" fillId="0" borderId="4" xfId="0" applyFont="1" applyBorder="1" applyAlignment="1">
      <alignment wrapText="1"/>
    </xf>
    <xf numFmtId="0" fontId="5" fillId="6" borderId="1" xfId="0" applyFont="1" applyFill="1" applyBorder="1" applyAlignment="1">
      <alignment horizontal="left" vertical="center" wrapText="1"/>
    </xf>
    <xf numFmtId="0" fontId="5" fillId="6" borderId="3" xfId="0" applyFont="1" applyFill="1" applyBorder="1" applyAlignment="1">
      <alignment horizontal="left" vertical="center" wrapText="1"/>
    </xf>
    <xf numFmtId="0" fontId="5" fillId="6" borderId="4"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cellXfs>
  <cellStyles count="2">
    <cellStyle name="Lien hypertexte" xfId="1" builtinId="8"/>
    <cellStyle name="Normal" xfId="0" builtinId="0"/>
  </cellStyles>
  <dxfs count="1">
    <dxf>
      <fill>
        <patternFill patternType="solid">
          <fgColor rgb="FFD6DCE4"/>
          <bgColor rgb="FFD6DCE4"/>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23813</xdr:colOff>
      <xdr:row>0</xdr:row>
      <xdr:rowOff>35719</xdr:rowOff>
    </xdr:from>
    <xdr:to>
      <xdr:col>1</xdr:col>
      <xdr:colOff>378619</xdr:colOff>
      <xdr:row>1</xdr:row>
      <xdr:rowOff>4763</xdr:rowOff>
    </xdr:to>
    <xdr:pic>
      <xdr:nvPicPr>
        <xdr:cNvPr id="4" name="Image 3" descr="https://westeurope1-mediap.svc.ms/transform/thumbnail?provider=spo&amp;inputFormat=jpg&amp;cs=fFNQTw&amp;docid=https%3A%2F%2Fgradesoccitanie.sharepoint.com%3A443%2F_api%2Fv2.0%2Fdrives%2Fb!08vWEQgSJk6jTMkqEZQQFwm_YCrzeG5PmjUxjunDQ3NyVX-G0TkFQ5xjKSDZ9sCm%2Fitems%2F01BISGSNXDD2WP7WDLMJAKU7JS4L3ZK6RS%3Fversion%3DPublished&amp;access_token=eyJ0eXAiOiJKV1QiLCJhbGciOiJub25lIn0.eyJhdWQiOiIwMDAwMDAwMy0wMDAwLTBmZjEtY2UwMC0wMDAwMDAwMDAwMDAvZ3JhZGVzb2NjaXRhbmllLnNoYXJlcG9pbnQuY29tQDkyZjU3Y2QwLTJlYTktNDMzMy1hOGMxLTA2ZjY5OGJlZWQ0NCIsImlzcyI6IjAwMDAwMDAzLTAwMDAtMGZmMS1jZTAwLTAwMDAwMDAwMDAwMCIsIm5iZiI6IjE1MzcxOTM5OTEiLCJleHAiOiIxNTM3MjE1NTkxIiwiZW5kcG9pbnR1cmwiOiJTQkNzcUpBekJpaGEyMjdiazdMRC91R0k3L21qdUVWaHhmaUxGK0J1N2VVPSIsImVuZHBvaW50dXJsTGVuZ3RoIjoiMTIyIiwiaXNsb29wYmFjayI6IlRydWUiLCJjaWQiOiJNMkpoTVRobU9XVXRZekEwTnkwMk1EQXdMVE14TWprdE1qQTNPV1psWm1SbVpHWmsiLCJ2ZXIiOiJoYXNoZWRwcm9vZnRva2VuIiwic2l0ZWlkIjoiTVRGa05tTmlaRE10TVRJd09DMDBaVEkyTFdFek5HTXRZemt5WVRFeE9UUXhNREUzIiwic2lnbmluX3N0YXRlIjoiW1wia21zaVwiXSIsIm5hbWVpZCI6IjAjLmZ8bWVtYmVyc2hpcHxtYXJpb24uYW1hdXJ5QGVzYW50ZS1vY2NpdGFuaWUuZnIiLCJuaWkiOiJtaWNyb3NvZnQuc2hhcmVwb2ludCIsImlzdXNlciI6InRydWUiLCJjYWNoZWtleSI6IjBoLmZ8bWVtYmVyc2hpcHwxMDAzYmZmZGFiMWQ1NjRiQGxpdmUuY29tIiwidHQiOiIwIiwidXNlUGVyc2lzdGVudENvb2tpZSI6IjMifQ.NmQ0WENmUGcrSnFUN1h6K0ZLeFZBMWtid2hibkZRNTdia09OVWloSnMvQT0&amp;encodeFailures=1&amp;width=1182&amp;height=591&amp;srcWidth=1182&amp;srcHeight=591">
          <a:extLst>
            <a:ext uri="{FF2B5EF4-FFF2-40B4-BE49-F238E27FC236}">
              <a16:creationId xmlns:a16="http://schemas.microsoft.com/office/drawing/2014/main" id="{D65BE4BB-E0E0-41E4-9EC6-70F164C81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3" y="35719"/>
          <a:ext cx="2819400" cy="1409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s://esante.gouv.fr/sites/default/files/media_entity/documents/workflow_imagerie_ins_1.2.pdf" TargetMode="External"/><Relationship Id="rId13" Type="http://schemas.openxmlformats.org/officeDocument/2006/relationships/hyperlink" Target="https://esante.gouv.fr/volet-echange-de-documents-de-sante" TargetMode="External"/><Relationship Id="rId18" Type="http://schemas.openxmlformats.org/officeDocument/2006/relationships/hyperlink" Target="https://esante.gouv.fr/espace_documentation/mssante-clients-de-messageries-securisees-de-sante/referentiel-socle-mssante-2" TargetMode="External"/><Relationship Id="rId3" Type="http://schemas.openxmlformats.org/officeDocument/2006/relationships/hyperlink" Target="https://esante.gouv.fr/sites/default/files/media_entity/documents/ANS_R%C3%A9f%C3%A9rentiel_Identifiant_National_de_Sant%C3%A9_V2.0.pdf" TargetMode="External"/><Relationship Id="rId21" Type="http://schemas.openxmlformats.org/officeDocument/2006/relationships/hyperlink" Target="https://hl7.fr/ig/fhir/core/StructureDefinition-fr-core-patient.html" TargetMode="External"/><Relationship Id="rId7" Type="http://schemas.openxmlformats.org/officeDocument/2006/relationships/hyperlink" Target="https://esante.gouv.fr/sites/default/files/media_entity/documents/ans_cisis-tec_annexe-ins_1.7.pdf" TargetMode="External"/><Relationship Id="rId12" Type="http://schemas.openxmlformats.org/officeDocument/2006/relationships/hyperlink" Target="https://esante.gouv.fr/volet-partage-de-documents-de-sante" TargetMode="External"/><Relationship Id="rId17" Type="http://schemas.openxmlformats.org/officeDocument/2006/relationships/hyperlink" Target="https://esante.gouv.fr/produits-services/pgssi-s/corpus-documentaire" TargetMode="External"/><Relationship Id="rId25" Type="http://schemas.openxmlformats.org/officeDocument/2006/relationships/hyperlink" Target="https://ansforge.github.io/annuaire-sante-fhir-documentation/" TargetMode="External"/><Relationship Id="rId2" Type="http://schemas.openxmlformats.org/officeDocument/2006/relationships/hyperlink" Target="https://esante.gouv.fr/sites/default/files/media_entity/documents/referentiel-de-securite-et-dinteroperabilite-relatif-a-lacces-des-professionnels-au-dossier-medical-partage-%28dmp%29_v1.0.pdf" TargetMode="External"/><Relationship Id="rId16" Type="http://schemas.openxmlformats.org/officeDocument/2006/relationships/hyperlink" Target="https://esante.gouv.fr/offres-services/annuaire-sante/acceder-aux-donnees" TargetMode="External"/><Relationship Id="rId20" Type="http://schemas.openxmlformats.org/officeDocument/2006/relationships/hyperlink" Target="https://hl7.fr/ig/fhir/core/StructureDefinition-fr-core-encounter.html" TargetMode="External"/><Relationship Id="rId1" Type="http://schemas.openxmlformats.org/officeDocument/2006/relationships/hyperlink" Target="https://sesam-vitale.fr/documents/20182/54758/SEL-MP-037+DMPi+v2.9.0+sans+MR.pdf/aa1c7eac-9b5c-1b8a-204d-7563ad8bf05a?t=1701338854205" TargetMode="External"/><Relationship Id="rId6" Type="http://schemas.openxmlformats.org/officeDocument/2006/relationships/hyperlink" Target="https://esante.gouv.fr/sites/default/files/media_entity/documents/rniv-0-points-essentiels-v1.3.pdf" TargetMode="External"/><Relationship Id="rId11" Type="http://schemas.openxmlformats.org/officeDocument/2006/relationships/hyperlink" Target="https://esante.gouv.fr/volet-structuration-minimale-de-documents-de-sante" TargetMode="External"/><Relationship Id="rId24" Type="http://schemas.openxmlformats.org/officeDocument/2006/relationships/hyperlink" Target="https://interop.esante.gouv.fr/ig/fhir/annuaire/" TargetMode="External"/><Relationship Id="rId5" Type="http://schemas.openxmlformats.org/officeDocument/2006/relationships/hyperlink" Target="https://esante.gouv.fr/sites/default/files/media_entity/documents/INS_Guide%20implementation_V2_0.pdf" TargetMode="External"/><Relationship Id="rId15" Type="http://schemas.openxmlformats.org/officeDocument/2006/relationships/hyperlink" Target="https://industriels.esante.gouv.fr/sites/default/files/media/document/ANS_PSC_REFERENTIEL_V1.8.4_vf.pdf" TargetMode="External"/><Relationship Id="rId23" Type="http://schemas.openxmlformats.org/officeDocument/2006/relationships/hyperlink" Target="https://industriels.esante.gouv.fr/sites/default/files/media/document/DSR-HOP-PFI-Va2.pdf" TargetMode="External"/><Relationship Id="rId10" Type="http://schemas.openxmlformats.org/officeDocument/2006/relationships/hyperlink" Target="https://esante.gouv.fr/sites/default/files/media_entity/documents/CI_SIS_TRANS_LPS_DOC_CDA_COURRIEL_MSSANTE_V1.1_Post_PAT_2023_CONCERTATION_FINAL.pdf" TargetMode="External"/><Relationship Id="rId19" Type="http://schemas.openxmlformats.org/officeDocument/2006/relationships/hyperlink" Target="https://www.interopsante.org/hprim" TargetMode="External"/><Relationship Id="rId4" Type="http://schemas.openxmlformats.org/officeDocument/2006/relationships/hyperlink" Target="https://esante.gouv.fr/sites/default/files/media_entity/documents/ANS%20-%20Datamatrix%20INS%20v2.2.pdf" TargetMode="External"/><Relationship Id="rId9" Type="http://schemas.openxmlformats.org/officeDocument/2006/relationships/hyperlink" Target="https://esante.gouv.fr/sites/default/files/media_entity/documents/CI_SIS-SERVICES_VOLET_TRANS_DOCS_CDA_EN_HL7V2_V2.1_Post_PAT_CONCERTATION_FINAL_0.pdf" TargetMode="External"/><Relationship Id="rId14" Type="http://schemas.openxmlformats.org/officeDocument/2006/relationships/hyperlink" Target="https://interop.esante.gouv.fr/document/IHE_France_PAM_National_Extension_v2.10.2.pdf" TargetMode="External"/><Relationship Id="rId22" Type="http://schemas.openxmlformats.org/officeDocument/2006/relationships/hyperlink" Target="https://www.interopsante.org/f/0684e0c5ee4f9e19c61fc1bffc7c133e38e3e975/Publication-IHE_FRANCE_PAM_National_Extension_v2.11.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6"/>
  <sheetViews>
    <sheetView tabSelected="1" zoomScale="80" zoomScaleNormal="80" workbookViewId="0">
      <selection activeCell="B5" sqref="B5"/>
    </sheetView>
  </sheetViews>
  <sheetFormatPr baseColWidth="10" defaultColWidth="9.140625" defaultRowHeight="15" x14ac:dyDescent="0.25"/>
  <cols>
    <col min="1" max="1" width="37" customWidth="1"/>
    <col min="2" max="2" width="27.7109375" customWidth="1"/>
    <col min="3" max="3" width="119.85546875" customWidth="1"/>
    <col min="4" max="4" width="11.42578125" customWidth="1"/>
  </cols>
  <sheetData>
    <row r="1" spans="1:4" ht="113.25" customHeight="1" x14ac:dyDescent="0.25"/>
    <row r="2" spans="1:4" ht="21" x14ac:dyDescent="0.35">
      <c r="A2" s="151" t="s">
        <v>0</v>
      </c>
    </row>
    <row r="3" spans="1:4" ht="21" x14ac:dyDescent="0.35">
      <c r="A3" s="151" t="s">
        <v>1</v>
      </c>
    </row>
    <row r="4" spans="1:4" ht="21" x14ac:dyDescent="0.35">
      <c r="A4" s="151"/>
    </row>
    <row r="5" spans="1:4" ht="18.75" x14ac:dyDescent="0.3">
      <c r="A5" s="150" t="s">
        <v>2</v>
      </c>
    </row>
    <row r="6" spans="1:4" ht="15.75" x14ac:dyDescent="0.25">
      <c r="A6" s="32" t="s">
        <v>3</v>
      </c>
      <c r="B6" s="23"/>
      <c r="C6" s="23"/>
      <c r="D6" s="1"/>
    </row>
    <row r="7" spans="1:4" ht="18.75" x14ac:dyDescent="0.3">
      <c r="A7" s="2"/>
    </row>
    <row r="8" spans="1:4" x14ac:dyDescent="0.25">
      <c r="A8" s="3" t="s">
        <v>4</v>
      </c>
      <c r="B8" s="3" t="s">
        <v>5</v>
      </c>
      <c r="C8" s="3" t="s">
        <v>6</v>
      </c>
    </row>
    <row r="9" spans="1:4" ht="45" x14ac:dyDescent="0.25">
      <c r="A9" s="152" t="s">
        <v>7</v>
      </c>
      <c r="B9" s="4" t="s">
        <v>8</v>
      </c>
      <c r="C9" s="5" t="s">
        <v>9</v>
      </c>
    </row>
    <row r="10" spans="1:4" ht="45" x14ac:dyDescent="0.25">
      <c r="A10" s="153"/>
      <c r="B10" s="4" t="s">
        <v>10</v>
      </c>
      <c r="C10" s="5" t="s">
        <v>11</v>
      </c>
    </row>
    <row r="11" spans="1:4" ht="51" customHeight="1" x14ac:dyDescent="0.25">
      <c r="A11" s="153"/>
      <c r="B11" s="4" t="s">
        <v>12</v>
      </c>
      <c r="C11" s="5" t="s">
        <v>13</v>
      </c>
    </row>
    <row r="12" spans="1:4" ht="54.6" customHeight="1" x14ac:dyDescent="0.25">
      <c r="A12" s="153"/>
      <c r="B12" s="4" t="s">
        <v>14</v>
      </c>
      <c r="C12" s="5" t="s">
        <v>15</v>
      </c>
    </row>
    <row r="13" spans="1:4" x14ac:dyDescent="0.25">
      <c r="A13" s="153"/>
      <c r="B13" s="4" t="s">
        <v>16</v>
      </c>
      <c r="C13" s="5" t="s">
        <v>17</v>
      </c>
    </row>
    <row r="14" spans="1:4" ht="38.25" customHeight="1" x14ac:dyDescent="0.25">
      <c r="A14" s="154"/>
      <c r="B14" s="4" t="s">
        <v>18</v>
      </c>
      <c r="C14" s="5" t="s">
        <v>19</v>
      </c>
    </row>
    <row r="15" spans="1:4" ht="38.25" customHeight="1" x14ac:dyDescent="0.25">
      <c r="A15" s="155" t="s">
        <v>20</v>
      </c>
      <c r="B15" s="4" t="s">
        <v>21</v>
      </c>
      <c r="C15" s="158" t="s">
        <v>22</v>
      </c>
    </row>
    <row r="16" spans="1:4" ht="38.25" customHeight="1" x14ac:dyDescent="0.25">
      <c r="A16" s="156"/>
      <c r="B16" s="4" t="s">
        <v>23</v>
      </c>
      <c r="C16" s="159"/>
    </row>
    <row r="17" spans="1:3" ht="30" customHeight="1" x14ac:dyDescent="0.25">
      <c r="A17" s="157"/>
      <c r="B17" s="4" t="s">
        <v>24</v>
      </c>
      <c r="C17" s="160"/>
    </row>
    <row r="18" spans="1:3" ht="33.75" customHeight="1" x14ac:dyDescent="0.25">
      <c r="A18" s="34" t="s">
        <v>25</v>
      </c>
      <c r="B18" s="4" t="s">
        <v>26</v>
      </c>
      <c r="C18" s="5" t="s">
        <v>27</v>
      </c>
    </row>
    <row r="19" spans="1:3" ht="45" x14ac:dyDescent="0.25">
      <c r="A19" s="6" t="s">
        <v>28</v>
      </c>
      <c r="B19" s="4" t="s">
        <v>29</v>
      </c>
      <c r="C19" s="7" t="s">
        <v>30</v>
      </c>
    </row>
    <row r="21" spans="1:3" ht="15.75" x14ac:dyDescent="0.25">
      <c r="A21" s="32" t="s">
        <v>31</v>
      </c>
    </row>
    <row r="23" spans="1:3" ht="15.75" x14ac:dyDescent="0.25">
      <c r="A23" s="32" t="s">
        <v>32</v>
      </c>
    </row>
    <row r="24" spans="1:3" x14ac:dyDescent="0.25">
      <c r="A24" s="149" t="s">
        <v>33</v>
      </c>
      <c r="B24" t="s">
        <v>34</v>
      </c>
    </row>
    <row r="25" spans="1:3" x14ac:dyDescent="0.25">
      <c r="A25" s="149" t="s">
        <v>35</v>
      </c>
      <c r="B25" t="s">
        <v>36</v>
      </c>
    </row>
    <row r="26" spans="1:3" x14ac:dyDescent="0.25">
      <c r="A26" s="149" t="s">
        <v>37</v>
      </c>
      <c r="B26" s="33" t="s">
        <v>38</v>
      </c>
    </row>
  </sheetData>
  <mergeCells count="3">
    <mergeCell ref="A9:A14"/>
    <mergeCell ref="A15:A17"/>
    <mergeCell ref="C15:C1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34E10-E977-4312-9A3F-C55182B7A2F0}">
  <dimension ref="A1:I105"/>
  <sheetViews>
    <sheetView zoomScale="80" zoomScaleNormal="80" workbookViewId="0">
      <selection activeCell="F12" sqref="F12"/>
    </sheetView>
  </sheetViews>
  <sheetFormatPr baseColWidth="10" defaultColWidth="11.42578125" defaultRowHeight="15" x14ac:dyDescent="0.25"/>
  <cols>
    <col min="1" max="1" width="5.42578125" style="86" customWidth="1"/>
    <col min="2" max="2" width="22.7109375" style="86" customWidth="1"/>
    <col min="3" max="3" width="45.28515625" style="86" bestFit="1" customWidth="1"/>
    <col min="4" max="4" width="74.42578125" style="87" customWidth="1"/>
    <col min="5" max="5" width="15.28515625" style="78" customWidth="1"/>
    <col min="6" max="8" width="27.42578125" style="86" customWidth="1"/>
    <col min="9" max="9" width="68.85546875" style="86" customWidth="1"/>
  </cols>
  <sheetData>
    <row r="1" spans="1:9" ht="38.25" x14ac:dyDescent="0.25">
      <c r="A1" s="116"/>
      <c r="B1" s="117" t="s">
        <v>39</v>
      </c>
      <c r="C1" s="118" t="s">
        <v>40</v>
      </c>
      <c r="D1" s="119" t="s">
        <v>41</v>
      </c>
      <c r="E1" s="119" t="s">
        <v>42</v>
      </c>
      <c r="F1" s="75" t="s">
        <v>43</v>
      </c>
      <c r="G1" s="75" t="s">
        <v>20</v>
      </c>
      <c r="H1" s="121" t="s">
        <v>25</v>
      </c>
      <c r="I1" s="122" t="s">
        <v>28</v>
      </c>
    </row>
    <row r="2" spans="1:9" x14ac:dyDescent="0.25">
      <c r="A2" s="8">
        <v>1</v>
      </c>
      <c r="B2" s="8" t="s">
        <v>44</v>
      </c>
      <c r="C2" s="38" t="s">
        <v>45</v>
      </c>
      <c r="D2" s="72"/>
      <c r="E2" s="76"/>
      <c r="F2" s="73"/>
      <c r="G2" s="73"/>
      <c r="H2" s="73"/>
      <c r="I2" s="73"/>
    </row>
    <row r="3" spans="1:9" ht="25.5" x14ac:dyDescent="0.25">
      <c r="A3" s="10">
        <v>1</v>
      </c>
      <c r="B3" s="10" t="str">
        <f>CONCATENATE(B$2,"-",A3)</f>
        <v>INIT-1-1</v>
      </c>
      <c r="C3" s="46" t="s">
        <v>46</v>
      </c>
      <c r="D3" s="49" t="s">
        <v>47</v>
      </c>
      <c r="E3" s="103" t="s">
        <v>33</v>
      </c>
      <c r="F3" s="29"/>
      <c r="G3" s="29"/>
      <c r="H3" s="29"/>
      <c r="I3" s="29"/>
    </row>
    <row r="4" spans="1:9" x14ac:dyDescent="0.25">
      <c r="A4" s="10">
        <v>2</v>
      </c>
      <c r="B4" s="10" t="str">
        <f t="shared" ref="B4:B7" si="0">CONCATENATE(B$2,"-",A4)</f>
        <v>INIT-1-2</v>
      </c>
      <c r="C4" s="46" t="s">
        <v>48</v>
      </c>
      <c r="D4" s="49" t="s">
        <v>49</v>
      </c>
      <c r="E4" s="105" t="s">
        <v>35</v>
      </c>
      <c r="F4" s="29"/>
      <c r="G4" s="29"/>
      <c r="H4" s="29"/>
      <c r="I4" s="29"/>
    </row>
    <row r="5" spans="1:9" ht="27.75" customHeight="1" x14ac:dyDescent="0.25">
      <c r="A5" s="10">
        <v>3</v>
      </c>
      <c r="B5" s="10" t="str">
        <f t="shared" si="0"/>
        <v>INIT-1-3</v>
      </c>
      <c r="C5" s="46" t="s">
        <v>50</v>
      </c>
      <c r="D5" s="49" t="s">
        <v>51</v>
      </c>
      <c r="E5" s="103" t="s">
        <v>33</v>
      </c>
      <c r="F5" s="29"/>
      <c r="G5" s="29"/>
      <c r="H5" s="29"/>
      <c r="I5" s="29"/>
    </row>
    <row r="6" spans="1:9" ht="27.75" customHeight="1" x14ac:dyDescent="0.25">
      <c r="A6" s="10">
        <v>4</v>
      </c>
      <c r="B6" s="10" t="str">
        <f t="shared" ref="B6" si="1">CONCATENATE(B$2,"-",A6)</f>
        <v>INIT-1-4</v>
      </c>
      <c r="C6" s="46" t="s">
        <v>52</v>
      </c>
      <c r="D6" s="49" t="s">
        <v>53</v>
      </c>
      <c r="E6" s="105" t="s">
        <v>35</v>
      </c>
      <c r="F6" s="29"/>
      <c r="G6" s="29"/>
      <c r="H6" s="29"/>
      <c r="I6" s="29"/>
    </row>
    <row r="7" spans="1:9" ht="29.25" customHeight="1" x14ac:dyDescent="0.25">
      <c r="A7" s="10">
        <v>5</v>
      </c>
      <c r="B7" s="10" t="str">
        <f t="shared" si="0"/>
        <v>INIT-1-5</v>
      </c>
      <c r="C7" s="46" t="s">
        <v>54</v>
      </c>
      <c r="D7" s="49" t="s">
        <v>55</v>
      </c>
      <c r="E7" s="103" t="s">
        <v>35</v>
      </c>
      <c r="F7" s="29"/>
      <c r="G7" s="29"/>
      <c r="H7" s="29"/>
      <c r="I7" s="29"/>
    </row>
    <row r="8" spans="1:9" x14ac:dyDescent="0.25">
      <c r="A8" s="8">
        <v>2</v>
      </c>
      <c r="B8" s="40" t="s">
        <v>56</v>
      </c>
      <c r="C8" s="38" t="s">
        <v>57</v>
      </c>
      <c r="D8" s="50"/>
      <c r="E8" s="77"/>
      <c r="F8" s="28"/>
      <c r="G8" s="28"/>
      <c r="H8" s="28"/>
      <c r="I8" s="28"/>
    </row>
    <row r="9" spans="1:9" ht="27.75" customHeight="1" x14ac:dyDescent="0.25">
      <c r="A9" s="10">
        <v>1</v>
      </c>
      <c r="B9" s="10" t="str">
        <f>CONCATENATE(B$8,"-",A9)</f>
        <v>ADRESSAGE-2-1</v>
      </c>
      <c r="C9" s="39" t="s">
        <v>58</v>
      </c>
      <c r="D9" s="36" t="s">
        <v>59</v>
      </c>
      <c r="E9" s="103" t="s">
        <v>33</v>
      </c>
      <c r="F9" s="29"/>
      <c r="G9" s="29"/>
      <c r="H9" s="29"/>
      <c r="I9" s="29"/>
    </row>
    <row r="10" spans="1:9" x14ac:dyDescent="0.25">
      <c r="A10" s="10">
        <v>2</v>
      </c>
      <c r="B10" s="10" t="str">
        <f>CONCATENATE(B$8,"-",A10)</f>
        <v>ADRESSAGE-2-2</v>
      </c>
      <c r="C10" s="39" t="s">
        <v>60</v>
      </c>
      <c r="D10" s="36" t="s">
        <v>61</v>
      </c>
      <c r="E10" s="103" t="s">
        <v>33</v>
      </c>
      <c r="F10" s="29"/>
      <c r="G10" s="29"/>
      <c r="H10" s="29"/>
      <c r="I10" s="29"/>
    </row>
    <row r="11" spans="1:9" ht="42.75" customHeight="1" x14ac:dyDescent="0.25">
      <c r="A11" s="10">
        <v>3</v>
      </c>
      <c r="B11" s="10" t="str">
        <f>CONCATENATE(B$8,"-",A11)</f>
        <v>ADRESSAGE-2-3</v>
      </c>
      <c r="C11" s="37" t="s">
        <v>62</v>
      </c>
      <c r="D11" s="36" t="s">
        <v>63</v>
      </c>
      <c r="E11" s="105" t="s">
        <v>35</v>
      </c>
      <c r="F11" s="29"/>
      <c r="G11" s="29"/>
      <c r="H11" s="29"/>
      <c r="I11" s="29"/>
    </row>
    <row r="12" spans="1:9" ht="25.5" x14ac:dyDescent="0.25">
      <c r="A12" s="10">
        <v>4</v>
      </c>
      <c r="B12" s="10" t="str">
        <f t="shared" ref="B12:B17" si="2">CONCATENATE(B$8,"-",A12)</f>
        <v>ADRESSAGE-2-4</v>
      </c>
      <c r="C12" s="37" t="s">
        <v>64</v>
      </c>
      <c r="D12" s="36" t="s">
        <v>65</v>
      </c>
      <c r="E12" s="103" t="s">
        <v>33</v>
      </c>
      <c r="F12" s="29"/>
      <c r="G12" s="29"/>
      <c r="H12" s="29"/>
      <c r="I12" s="29"/>
    </row>
    <row r="13" spans="1:9" ht="27.75" customHeight="1" x14ac:dyDescent="0.25">
      <c r="A13" s="10">
        <v>5</v>
      </c>
      <c r="B13" s="10" t="str">
        <f>CONCATENATE(B$8,"-",A13)</f>
        <v>ADRESSAGE-2-5</v>
      </c>
      <c r="C13" s="37" t="s">
        <v>64</v>
      </c>
      <c r="D13" s="36" t="s">
        <v>66</v>
      </c>
      <c r="E13" s="103" t="s">
        <v>33</v>
      </c>
      <c r="F13" s="29"/>
      <c r="G13" s="29"/>
      <c r="H13" s="29"/>
      <c r="I13" s="29"/>
    </row>
    <row r="14" spans="1:9" ht="25.5" x14ac:dyDescent="0.25">
      <c r="A14" s="10">
        <v>6</v>
      </c>
      <c r="B14" s="10" t="str">
        <f>CONCATENATE(B$8,"-",A14)</f>
        <v>ADRESSAGE-2-6</v>
      </c>
      <c r="C14" s="37" t="s">
        <v>64</v>
      </c>
      <c r="D14" s="42" t="s">
        <v>67</v>
      </c>
      <c r="E14" s="105" t="s">
        <v>35</v>
      </c>
      <c r="F14" s="29"/>
      <c r="G14" s="29"/>
      <c r="H14" s="29"/>
      <c r="I14" s="29"/>
    </row>
    <row r="15" spans="1:9" x14ac:dyDescent="0.25">
      <c r="A15" s="10">
        <v>7</v>
      </c>
      <c r="B15" s="10" t="str">
        <f>CONCATENATE(B$8,"-",A15)</f>
        <v>ADRESSAGE-2-7</v>
      </c>
      <c r="C15" s="14" t="s">
        <v>68</v>
      </c>
      <c r="D15" s="25" t="s">
        <v>69</v>
      </c>
      <c r="E15" s="105" t="s">
        <v>70</v>
      </c>
      <c r="F15" s="29"/>
      <c r="G15" s="29"/>
      <c r="H15" s="31"/>
      <c r="I15" s="31"/>
    </row>
    <row r="16" spans="1:9" ht="25.5" x14ac:dyDescent="0.25">
      <c r="A16" s="10">
        <v>8</v>
      </c>
      <c r="B16" s="10" t="str">
        <f>CONCATENATE(B$8,"-",A16)</f>
        <v>ADRESSAGE-2-8</v>
      </c>
      <c r="C16" s="41" t="s">
        <v>71</v>
      </c>
      <c r="D16" s="95" t="s">
        <v>72</v>
      </c>
      <c r="E16" s="105" t="s">
        <v>70</v>
      </c>
      <c r="F16" s="29"/>
      <c r="G16" s="29"/>
      <c r="H16" s="29"/>
      <c r="I16" s="29"/>
    </row>
    <row r="17" spans="1:9" ht="25.5" x14ac:dyDescent="0.25">
      <c r="A17" s="10">
        <v>9</v>
      </c>
      <c r="B17" s="10" t="str">
        <f t="shared" si="2"/>
        <v>ADRESSAGE-2-9</v>
      </c>
      <c r="C17" s="37" t="s">
        <v>73</v>
      </c>
      <c r="D17" s="96" t="s">
        <v>74</v>
      </c>
      <c r="E17" s="105" t="s">
        <v>70</v>
      </c>
      <c r="F17" s="29"/>
      <c r="G17" s="29"/>
      <c r="H17" s="29"/>
      <c r="I17" s="29"/>
    </row>
    <row r="18" spans="1:9" x14ac:dyDescent="0.25">
      <c r="A18" s="13">
        <v>10</v>
      </c>
      <c r="B18" s="10" t="str">
        <f>CONCATENATE(B$8,"-",A18)</f>
        <v>ADRESSAGE-2-10</v>
      </c>
      <c r="C18" s="66" t="s">
        <v>75</v>
      </c>
      <c r="D18" s="71" t="s">
        <v>76</v>
      </c>
      <c r="E18" s="105" t="s">
        <v>35</v>
      </c>
      <c r="F18" s="29"/>
      <c r="G18" s="29"/>
      <c r="H18" s="31"/>
      <c r="I18" s="31"/>
    </row>
    <row r="19" spans="1:9" x14ac:dyDescent="0.25">
      <c r="A19" s="12">
        <v>3</v>
      </c>
      <c r="B19" s="12" t="s">
        <v>77</v>
      </c>
      <c r="C19" s="43" t="s">
        <v>78</v>
      </c>
      <c r="D19" s="24"/>
      <c r="E19" s="77"/>
      <c r="F19" s="30"/>
      <c r="G19" s="30"/>
      <c r="H19" s="30"/>
      <c r="I19" s="30"/>
    </row>
    <row r="20" spans="1:9" ht="25.5" x14ac:dyDescent="0.25">
      <c r="A20" s="13">
        <v>1</v>
      </c>
      <c r="B20" s="13" t="str">
        <f t="shared" ref="B20:B21" si="3">CONCATENATE(B$19,"-",A20)</f>
        <v>IDENTITE-3-1</v>
      </c>
      <c r="C20" s="14" t="s">
        <v>79</v>
      </c>
      <c r="D20" s="44" t="s">
        <v>80</v>
      </c>
      <c r="E20" s="105" t="s">
        <v>35</v>
      </c>
      <c r="F20" s="29"/>
      <c r="G20" s="29"/>
      <c r="H20" s="31"/>
      <c r="I20" s="31"/>
    </row>
    <row r="21" spans="1:9" ht="25.5" x14ac:dyDescent="0.25">
      <c r="A21" s="13">
        <v>2</v>
      </c>
      <c r="B21" s="13" t="str">
        <f t="shared" si="3"/>
        <v>IDENTITE-3-2</v>
      </c>
      <c r="C21" s="14" t="s">
        <v>81</v>
      </c>
      <c r="D21" s="25" t="s">
        <v>82</v>
      </c>
      <c r="E21" s="103" t="s">
        <v>33</v>
      </c>
      <c r="F21" s="29"/>
      <c r="G21" s="29"/>
      <c r="H21" s="31"/>
      <c r="I21" s="31"/>
    </row>
    <row r="22" spans="1:9" x14ac:dyDescent="0.25">
      <c r="A22" s="12">
        <v>4</v>
      </c>
      <c r="B22" s="12" t="s">
        <v>83</v>
      </c>
      <c r="C22" s="16" t="s">
        <v>84</v>
      </c>
      <c r="D22" s="26"/>
      <c r="E22" s="77"/>
      <c r="F22" s="30"/>
      <c r="G22" s="30"/>
      <c r="H22" s="30"/>
      <c r="I22" s="30"/>
    </row>
    <row r="23" spans="1:9" x14ac:dyDescent="0.25">
      <c r="A23" s="13">
        <v>1</v>
      </c>
      <c r="B23" s="13" t="str">
        <f>CONCATENATE(B$22,"-",A23)</f>
        <v>DONNEES-4-1</v>
      </c>
      <c r="C23" s="45" t="s">
        <v>85</v>
      </c>
      <c r="D23" s="44" t="s">
        <v>86</v>
      </c>
      <c r="E23" s="103" t="s">
        <v>33</v>
      </c>
      <c r="F23" s="29"/>
      <c r="G23" s="29"/>
      <c r="H23" s="31"/>
      <c r="I23" s="31"/>
    </row>
    <row r="24" spans="1:9" ht="25.5" x14ac:dyDescent="0.25">
      <c r="A24" s="13">
        <v>2</v>
      </c>
      <c r="B24" s="13" t="str">
        <f t="shared" ref="B24:B41" si="4">CONCATENATE(B$22,"-",A24)</f>
        <v>DONNEES-4-2</v>
      </c>
      <c r="C24" s="45" t="s">
        <v>87</v>
      </c>
      <c r="D24" s="44" t="s">
        <v>88</v>
      </c>
      <c r="E24" s="103" t="s">
        <v>33</v>
      </c>
      <c r="F24" s="29"/>
      <c r="G24" s="29"/>
      <c r="H24" s="31"/>
      <c r="I24" s="31"/>
    </row>
    <row r="25" spans="1:9" ht="25.5" x14ac:dyDescent="0.25">
      <c r="A25" s="13">
        <v>3</v>
      </c>
      <c r="B25" s="13" t="str">
        <f t="shared" si="4"/>
        <v>DONNEES-4-3</v>
      </c>
      <c r="C25" s="45" t="s">
        <v>89</v>
      </c>
      <c r="D25" s="44" t="s">
        <v>90</v>
      </c>
      <c r="E25" s="103" t="s">
        <v>35</v>
      </c>
      <c r="F25" s="29"/>
      <c r="G25" s="29"/>
      <c r="H25" s="31"/>
      <c r="I25" s="31"/>
    </row>
    <row r="26" spans="1:9" ht="25.5" x14ac:dyDescent="0.25">
      <c r="A26" s="13">
        <v>4</v>
      </c>
      <c r="B26" s="13" t="str">
        <f t="shared" si="4"/>
        <v>DONNEES-4-4</v>
      </c>
      <c r="C26" s="45" t="s">
        <v>91</v>
      </c>
      <c r="D26" s="44" t="s">
        <v>92</v>
      </c>
      <c r="E26" s="103" t="s">
        <v>35</v>
      </c>
      <c r="F26" s="29"/>
      <c r="G26" s="29"/>
      <c r="H26" s="31"/>
      <c r="I26" s="31"/>
    </row>
    <row r="27" spans="1:9" ht="27" customHeight="1" x14ac:dyDescent="0.25">
      <c r="A27" s="13">
        <v>5</v>
      </c>
      <c r="B27" s="13" t="str">
        <f t="shared" si="4"/>
        <v>DONNEES-4-5</v>
      </c>
      <c r="C27" s="45" t="s">
        <v>93</v>
      </c>
      <c r="D27" s="44" t="s">
        <v>94</v>
      </c>
      <c r="E27" s="103" t="s">
        <v>35</v>
      </c>
      <c r="F27" s="29"/>
      <c r="G27" s="29"/>
      <c r="H27" s="31"/>
      <c r="I27" s="31"/>
    </row>
    <row r="28" spans="1:9" ht="25.5" x14ac:dyDescent="0.25">
      <c r="A28" s="13">
        <v>6</v>
      </c>
      <c r="B28" s="13" t="str">
        <f>CONCATENATE(B$22,"-",A28)</f>
        <v>DONNEES-4-6</v>
      </c>
      <c r="C28" s="45" t="s">
        <v>95</v>
      </c>
      <c r="D28" s="44" t="s">
        <v>96</v>
      </c>
      <c r="E28" s="103" t="s">
        <v>35</v>
      </c>
      <c r="F28" s="29"/>
      <c r="G28" s="29"/>
      <c r="H28" s="31"/>
      <c r="I28" s="31"/>
    </row>
    <row r="29" spans="1:9" ht="25.5" x14ac:dyDescent="0.25">
      <c r="A29" s="13">
        <v>7</v>
      </c>
      <c r="B29" s="13" t="str">
        <f>CONCATENATE(B$22,"-",A29)</f>
        <v>DONNEES-4-7</v>
      </c>
      <c r="C29" s="45" t="s">
        <v>97</v>
      </c>
      <c r="D29" s="97" t="s">
        <v>98</v>
      </c>
      <c r="E29" s="103" t="s">
        <v>33</v>
      </c>
      <c r="F29" s="29"/>
      <c r="G29" s="29"/>
      <c r="H29" s="31"/>
      <c r="I29" s="31"/>
    </row>
    <row r="30" spans="1:9" x14ac:dyDescent="0.25">
      <c r="A30" s="13">
        <v>8</v>
      </c>
      <c r="B30" s="13" t="str">
        <f>CONCATENATE(B$22,"-",A30)</f>
        <v>DONNEES-4-8</v>
      </c>
      <c r="C30" s="99" t="s">
        <v>99</v>
      </c>
      <c r="D30" s="100" t="s">
        <v>100</v>
      </c>
      <c r="E30" s="105" t="s">
        <v>70</v>
      </c>
      <c r="F30" s="29"/>
      <c r="G30" s="29"/>
      <c r="H30" s="31"/>
      <c r="I30" s="31"/>
    </row>
    <row r="31" spans="1:9" x14ac:dyDescent="0.25">
      <c r="A31" s="13">
        <v>9</v>
      </c>
      <c r="B31" s="98" t="str">
        <f>CONCATENATE(B$22,"-",A31)</f>
        <v>DONNEES-4-9</v>
      </c>
      <c r="C31" s="101" t="s">
        <v>101</v>
      </c>
      <c r="D31" s="71" t="s">
        <v>102</v>
      </c>
      <c r="E31" s="103" t="s">
        <v>33</v>
      </c>
      <c r="F31" s="29"/>
      <c r="G31" s="29"/>
      <c r="H31" s="31"/>
      <c r="I31" s="31"/>
    </row>
    <row r="32" spans="1:9" ht="30.75" customHeight="1" x14ac:dyDescent="0.25">
      <c r="A32" s="13">
        <v>10</v>
      </c>
      <c r="B32" s="98" t="str">
        <f t="shared" si="4"/>
        <v>DONNEES-4-10</v>
      </c>
      <c r="C32" s="88" t="s">
        <v>103</v>
      </c>
      <c r="D32" s="71" t="s">
        <v>104</v>
      </c>
      <c r="E32" s="105" t="s">
        <v>70</v>
      </c>
      <c r="F32" s="29"/>
      <c r="G32" s="29"/>
      <c r="H32" s="31"/>
      <c r="I32" s="31"/>
    </row>
    <row r="33" spans="1:9" ht="51" x14ac:dyDescent="0.25">
      <c r="A33" s="13">
        <v>11</v>
      </c>
      <c r="B33" s="13" t="str">
        <f t="shared" si="4"/>
        <v>DONNEES-4-11</v>
      </c>
      <c r="C33" s="37" t="s">
        <v>101</v>
      </c>
      <c r="D33" s="46" t="s">
        <v>105</v>
      </c>
      <c r="E33" s="105" t="s">
        <v>35</v>
      </c>
      <c r="F33" s="29"/>
      <c r="G33" s="29"/>
      <c r="H33" s="31"/>
      <c r="I33" s="31"/>
    </row>
    <row r="34" spans="1:9" x14ac:dyDescent="0.25">
      <c r="A34" s="13">
        <v>12</v>
      </c>
      <c r="B34" s="13" t="str">
        <f>CONCATENATE(B$22,"-",A34)</f>
        <v>DONNEES-4-12</v>
      </c>
      <c r="C34" s="45" t="s">
        <v>101</v>
      </c>
      <c r="D34" s="44" t="s">
        <v>106</v>
      </c>
      <c r="E34" s="105" t="s">
        <v>35</v>
      </c>
      <c r="F34" s="29"/>
      <c r="G34" s="29"/>
      <c r="H34" s="31"/>
      <c r="I34" s="31"/>
    </row>
    <row r="35" spans="1:9" ht="87.75" customHeight="1" x14ac:dyDescent="0.25">
      <c r="A35" s="13">
        <v>13</v>
      </c>
      <c r="B35" s="13" t="str">
        <f t="shared" si="4"/>
        <v>DONNEES-4-13</v>
      </c>
      <c r="C35" s="99" t="s">
        <v>107</v>
      </c>
      <c r="D35" s="100" t="s">
        <v>108</v>
      </c>
      <c r="E35" s="105" t="s">
        <v>35</v>
      </c>
      <c r="F35" s="29"/>
      <c r="G35" s="29"/>
      <c r="H35" s="31"/>
      <c r="I35" s="31"/>
    </row>
    <row r="36" spans="1:9" ht="25.5" x14ac:dyDescent="0.25">
      <c r="A36" s="13">
        <v>14</v>
      </c>
      <c r="B36" s="98" t="str">
        <f t="shared" si="4"/>
        <v>DONNEES-4-14</v>
      </c>
      <c r="C36" s="101" t="s">
        <v>109</v>
      </c>
      <c r="D36" s="102" t="s">
        <v>110</v>
      </c>
      <c r="E36" s="105" t="s">
        <v>35</v>
      </c>
      <c r="F36" s="29"/>
      <c r="G36" s="29"/>
      <c r="H36" s="31"/>
      <c r="I36" s="31"/>
    </row>
    <row r="37" spans="1:9" ht="25.5" x14ac:dyDescent="0.25">
      <c r="A37" s="13">
        <v>15</v>
      </c>
      <c r="B37" s="98" t="str">
        <f t="shared" si="4"/>
        <v>DONNEES-4-15</v>
      </c>
      <c r="C37" s="102" t="s">
        <v>111</v>
      </c>
      <c r="D37" s="102" t="s">
        <v>112</v>
      </c>
      <c r="E37" s="105" t="s">
        <v>35</v>
      </c>
      <c r="F37" s="29"/>
      <c r="G37" s="29"/>
      <c r="H37" s="31"/>
      <c r="I37" s="31"/>
    </row>
    <row r="38" spans="1:9" ht="28.5" customHeight="1" x14ac:dyDescent="0.25">
      <c r="A38" s="13">
        <v>16</v>
      </c>
      <c r="B38" s="98" t="str">
        <f t="shared" si="4"/>
        <v>DONNEES-4-16</v>
      </c>
      <c r="C38" s="102" t="s">
        <v>113</v>
      </c>
      <c r="D38" s="71" t="s">
        <v>114</v>
      </c>
      <c r="E38" s="105" t="s">
        <v>35</v>
      </c>
      <c r="F38" s="29"/>
      <c r="G38" s="29"/>
      <c r="H38" s="31"/>
      <c r="I38" s="31"/>
    </row>
    <row r="39" spans="1:9" ht="24" customHeight="1" x14ac:dyDescent="0.25">
      <c r="A39" s="13">
        <v>17</v>
      </c>
      <c r="B39" s="98" t="str">
        <f>CONCATENATE(B$22,"-",A39)</f>
        <v>DONNEES-4-17</v>
      </c>
      <c r="C39" s="88" t="s">
        <v>115</v>
      </c>
      <c r="D39" s="102" t="s">
        <v>116</v>
      </c>
      <c r="E39" s="103" t="s">
        <v>33</v>
      </c>
      <c r="F39" s="29"/>
      <c r="G39" s="29"/>
      <c r="H39" s="31"/>
      <c r="I39" s="31"/>
    </row>
    <row r="40" spans="1:9" x14ac:dyDescent="0.25">
      <c r="A40" s="13">
        <v>18</v>
      </c>
      <c r="B40" s="98" t="str">
        <f t="shared" si="4"/>
        <v>DONNEES-4-18</v>
      </c>
      <c r="C40" s="88" t="s">
        <v>117</v>
      </c>
      <c r="D40" s="71" t="s">
        <v>118</v>
      </c>
      <c r="E40" s="103" t="s">
        <v>33</v>
      </c>
      <c r="F40" s="29"/>
      <c r="G40" s="29"/>
      <c r="H40" s="31"/>
      <c r="I40" s="31"/>
    </row>
    <row r="41" spans="1:9" ht="25.5" x14ac:dyDescent="0.25">
      <c r="A41" s="13">
        <v>19</v>
      </c>
      <c r="B41" s="13" t="str">
        <f t="shared" si="4"/>
        <v>DONNEES-4-19</v>
      </c>
      <c r="C41" s="37" t="s">
        <v>119</v>
      </c>
      <c r="D41" s="46" t="s">
        <v>120</v>
      </c>
      <c r="E41" s="105" t="s">
        <v>70</v>
      </c>
      <c r="F41" s="29"/>
      <c r="G41" s="29"/>
      <c r="H41" s="31"/>
      <c r="I41" s="31"/>
    </row>
    <row r="42" spans="1:9" x14ac:dyDescent="0.25">
      <c r="A42" s="18">
        <v>5</v>
      </c>
      <c r="B42" s="12" t="s">
        <v>121</v>
      </c>
      <c r="C42" s="16" t="s">
        <v>122</v>
      </c>
      <c r="D42" s="26"/>
      <c r="E42" s="77"/>
      <c r="F42" s="30"/>
      <c r="G42" s="30"/>
      <c r="H42" s="30"/>
      <c r="I42" s="30"/>
    </row>
    <row r="43" spans="1:9" ht="15.95" customHeight="1" x14ac:dyDescent="0.25">
      <c r="A43" s="13">
        <v>1</v>
      </c>
      <c r="B43" s="19" t="str">
        <f t="shared" ref="B43:B46" si="5">CONCATENATE(B$42,"-",A43)</f>
        <v>INTERFACE SAISIE-5-1</v>
      </c>
      <c r="C43" s="14" t="s">
        <v>123</v>
      </c>
      <c r="D43" s="44" t="s">
        <v>124</v>
      </c>
      <c r="E43" s="103" t="s">
        <v>33</v>
      </c>
      <c r="F43" s="29"/>
      <c r="G43" s="29"/>
      <c r="H43" s="31"/>
      <c r="I43" s="31"/>
    </row>
    <row r="44" spans="1:9" x14ac:dyDescent="0.25">
      <c r="A44" s="13">
        <v>2</v>
      </c>
      <c r="B44" s="19" t="str">
        <f t="shared" si="5"/>
        <v>INTERFACE SAISIE-5-2</v>
      </c>
      <c r="C44" s="14" t="s">
        <v>125</v>
      </c>
      <c r="D44" s="25" t="s">
        <v>126</v>
      </c>
      <c r="E44" s="105" t="s">
        <v>70</v>
      </c>
      <c r="F44" s="29"/>
      <c r="G44" s="29"/>
      <c r="H44" s="31"/>
      <c r="I44" s="31"/>
    </row>
    <row r="45" spans="1:9" ht="28.5" customHeight="1" x14ac:dyDescent="0.25">
      <c r="A45" s="13">
        <v>3</v>
      </c>
      <c r="B45" s="19" t="str">
        <f t="shared" si="5"/>
        <v>INTERFACE SAISIE-5-3</v>
      </c>
      <c r="C45" s="14" t="s">
        <v>125</v>
      </c>
      <c r="D45" s="25" t="s">
        <v>127</v>
      </c>
      <c r="E45" s="105" t="s">
        <v>35</v>
      </c>
      <c r="F45" s="29"/>
      <c r="G45" s="29"/>
      <c r="H45" s="31"/>
      <c r="I45" s="31"/>
    </row>
    <row r="46" spans="1:9" ht="38.25" x14ac:dyDescent="0.25">
      <c r="A46" s="13">
        <v>4</v>
      </c>
      <c r="B46" s="19" t="str">
        <f t="shared" si="5"/>
        <v>INTERFACE SAISIE-5-4</v>
      </c>
      <c r="C46" s="14" t="s">
        <v>125</v>
      </c>
      <c r="D46" s="25" t="s">
        <v>128</v>
      </c>
      <c r="E46" s="105" t="s">
        <v>35</v>
      </c>
      <c r="F46" s="29"/>
      <c r="G46" s="29"/>
      <c r="H46" s="31"/>
      <c r="I46" s="31"/>
    </row>
    <row r="47" spans="1:9" x14ac:dyDescent="0.25">
      <c r="A47" s="18">
        <v>6</v>
      </c>
      <c r="B47" s="12" t="s">
        <v>129</v>
      </c>
      <c r="C47" s="16" t="s">
        <v>130</v>
      </c>
      <c r="D47" s="26"/>
      <c r="E47" s="77"/>
      <c r="F47" s="30"/>
      <c r="G47" s="30"/>
      <c r="H47" s="30"/>
      <c r="I47" s="30"/>
    </row>
    <row r="48" spans="1:9" ht="25.5" x14ac:dyDescent="0.25">
      <c r="A48" s="13">
        <v>1</v>
      </c>
      <c r="B48" s="13" t="str">
        <f t="shared" ref="B48:B67" si="6">CONCATENATE(B$47,"-",A48)</f>
        <v>ACTE DE TLM-6-1</v>
      </c>
      <c r="C48" s="14" t="s">
        <v>131</v>
      </c>
      <c r="D48" s="25" t="s">
        <v>132</v>
      </c>
      <c r="E48" s="103" t="s">
        <v>33</v>
      </c>
      <c r="F48" s="29"/>
      <c r="G48" s="29"/>
      <c r="H48" s="31"/>
      <c r="I48" s="31"/>
    </row>
    <row r="49" spans="1:9" ht="137.25" customHeight="1" x14ac:dyDescent="0.25">
      <c r="A49" s="13">
        <v>2</v>
      </c>
      <c r="B49" s="13" t="str">
        <f t="shared" si="6"/>
        <v>ACTE DE TLM-6-2</v>
      </c>
      <c r="C49" s="14" t="s">
        <v>133</v>
      </c>
      <c r="D49" s="53" t="s">
        <v>134</v>
      </c>
      <c r="E49" s="105" t="s">
        <v>35</v>
      </c>
      <c r="F49" s="29"/>
      <c r="G49" s="29"/>
      <c r="H49" s="31"/>
      <c r="I49" s="31"/>
    </row>
    <row r="50" spans="1:9" x14ac:dyDescent="0.25">
      <c r="A50" s="13">
        <v>3</v>
      </c>
      <c r="B50" s="13" t="str">
        <f>CONCATENATE(B$47,"-",A50)</f>
        <v>ACTE DE TLM-6-3</v>
      </c>
      <c r="C50" s="11" t="s">
        <v>135</v>
      </c>
      <c r="D50" s="25" t="s">
        <v>136</v>
      </c>
      <c r="E50" s="105" t="s">
        <v>35</v>
      </c>
      <c r="F50" s="29"/>
      <c r="G50" s="29"/>
      <c r="H50" s="31"/>
      <c r="I50" s="31"/>
    </row>
    <row r="51" spans="1:9" x14ac:dyDescent="0.25">
      <c r="A51" s="13">
        <v>4</v>
      </c>
      <c r="B51" s="13" t="str">
        <f>CONCATENATE(B$47,"-",A51)</f>
        <v>ACTE DE TLM-6-4</v>
      </c>
      <c r="C51" s="14" t="s">
        <v>137</v>
      </c>
      <c r="D51" s="25" t="s">
        <v>138</v>
      </c>
      <c r="E51" s="103" t="s">
        <v>33</v>
      </c>
      <c r="F51" s="29"/>
      <c r="G51" s="29"/>
      <c r="H51" s="31"/>
      <c r="I51" s="31"/>
    </row>
    <row r="52" spans="1:9" ht="25.5" x14ac:dyDescent="0.25">
      <c r="A52" s="13">
        <v>5</v>
      </c>
      <c r="B52" s="13" t="str">
        <f>CONCATENATE(B$47,"-",A52)</f>
        <v>ACTE DE TLM-6-5</v>
      </c>
      <c r="C52" s="14" t="s">
        <v>137</v>
      </c>
      <c r="D52" s="25" t="s">
        <v>139</v>
      </c>
      <c r="E52" s="103" t="s">
        <v>37</v>
      </c>
      <c r="F52" s="29"/>
      <c r="G52" s="29"/>
      <c r="H52" s="31"/>
      <c r="I52" s="31"/>
    </row>
    <row r="53" spans="1:9" ht="25.5" x14ac:dyDescent="0.25">
      <c r="A53" s="13">
        <v>6</v>
      </c>
      <c r="B53" s="13" t="str">
        <f t="shared" si="6"/>
        <v>ACTE DE TLM-6-6</v>
      </c>
      <c r="C53" s="15" t="s">
        <v>140</v>
      </c>
      <c r="D53" s="25" t="s">
        <v>141</v>
      </c>
      <c r="E53" s="105" t="s">
        <v>35</v>
      </c>
      <c r="F53" s="29"/>
      <c r="G53" s="29"/>
      <c r="H53" s="31"/>
      <c r="I53" s="31"/>
    </row>
    <row r="54" spans="1:9" ht="25.5" x14ac:dyDescent="0.25">
      <c r="A54" s="13">
        <v>7</v>
      </c>
      <c r="B54" s="13" t="str">
        <f t="shared" si="6"/>
        <v>ACTE DE TLM-6-7</v>
      </c>
      <c r="C54" s="20" t="s">
        <v>142</v>
      </c>
      <c r="D54" s="25" t="s">
        <v>143</v>
      </c>
      <c r="E54" s="105" t="s">
        <v>35</v>
      </c>
      <c r="F54" s="29"/>
      <c r="G54" s="29"/>
      <c r="H54" s="31"/>
      <c r="I54" s="31"/>
    </row>
    <row r="55" spans="1:9" x14ac:dyDescent="0.25">
      <c r="A55" s="13">
        <v>8</v>
      </c>
      <c r="B55" s="13" t="str">
        <f t="shared" si="6"/>
        <v>ACTE DE TLM-6-8</v>
      </c>
      <c r="C55" s="11" t="s">
        <v>144</v>
      </c>
      <c r="D55" s="25" t="s">
        <v>145</v>
      </c>
      <c r="E55" s="105" t="s">
        <v>70</v>
      </c>
      <c r="F55" s="29"/>
      <c r="G55" s="29"/>
      <c r="H55" s="31"/>
      <c r="I55" s="31"/>
    </row>
    <row r="56" spans="1:9" ht="25.5" x14ac:dyDescent="0.25">
      <c r="A56" s="13">
        <v>9</v>
      </c>
      <c r="B56" s="13" t="str">
        <f t="shared" si="6"/>
        <v>ACTE DE TLM-6-9</v>
      </c>
      <c r="C56" s="14" t="s">
        <v>146</v>
      </c>
      <c r="D56" s="44" t="s">
        <v>147</v>
      </c>
      <c r="E56" s="105" t="s">
        <v>35</v>
      </c>
      <c r="F56" s="29"/>
      <c r="G56" s="29"/>
      <c r="H56" s="31"/>
      <c r="I56" s="31"/>
    </row>
    <row r="57" spans="1:9" x14ac:dyDescent="0.25">
      <c r="A57" s="13">
        <v>10</v>
      </c>
      <c r="B57" s="13" t="str">
        <f t="shared" si="6"/>
        <v>ACTE DE TLM-6-10</v>
      </c>
      <c r="C57" s="14" t="s">
        <v>148</v>
      </c>
      <c r="D57" s="25" t="s">
        <v>149</v>
      </c>
      <c r="E57" s="103" t="s">
        <v>33</v>
      </c>
      <c r="F57" s="29"/>
      <c r="G57" s="29"/>
      <c r="H57" s="31"/>
      <c r="I57" s="31"/>
    </row>
    <row r="58" spans="1:9" x14ac:dyDescent="0.25">
      <c r="A58" s="13">
        <v>11</v>
      </c>
      <c r="B58" s="13" t="str">
        <f t="shared" si="6"/>
        <v>ACTE DE TLM-6-11</v>
      </c>
      <c r="C58" s="14" t="s">
        <v>150</v>
      </c>
      <c r="D58" s="44" t="s">
        <v>151</v>
      </c>
      <c r="E58" s="103" t="s">
        <v>35</v>
      </c>
      <c r="F58" s="29"/>
      <c r="G58" s="29"/>
      <c r="H58" s="31"/>
      <c r="I58" s="31"/>
    </row>
    <row r="59" spans="1:9" ht="25.5" x14ac:dyDescent="0.25">
      <c r="A59" s="13">
        <v>12</v>
      </c>
      <c r="B59" s="13" t="str">
        <f t="shared" si="6"/>
        <v>ACTE DE TLM-6-12</v>
      </c>
      <c r="C59" s="14" t="s">
        <v>152</v>
      </c>
      <c r="D59" s="97" t="s">
        <v>153</v>
      </c>
      <c r="E59" s="103" t="s">
        <v>33</v>
      </c>
      <c r="F59" s="29"/>
      <c r="G59" s="29"/>
      <c r="H59" s="31"/>
      <c r="I59" s="31"/>
    </row>
    <row r="60" spans="1:9" ht="25.5" x14ac:dyDescent="0.25">
      <c r="A60" s="13">
        <v>13</v>
      </c>
      <c r="B60" s="13" t="str">
        <f t="shared" si="6"/>
        <v>ACTE DE TLM-6-13</v>
      </c>
      <c r="C60" s="14" t="s">
        <v>154</v>
      </c>
      <c r="D60" s="25" t="s">
        <v>155</v>
      </c>
      <c r="E60" s="105" t="s">
        <v>70</v>
      </c>
      <c r="F60" s="29"/>
      <c r="G60" s="29"/>
      <c r="H60" s="31"/>
      <c r="I60" s="31"/>
    </row>
    <row r="61" spans="1:9" ht="25.5" customHeight="1" x14ac:dyDescent="0.25">
      <c r="A61" s="13">
        <v>14</v>
      </c>
      <c r="B61" s="13" t="str">
        <f t="shared" si="6"/>
        <v>ACTE DE TLM-6-14</v>
      </c>
      <c r="C61" s="14" t="s">
        <v>68</v>
      </c>
      <c r="D61" s="44" t="s">
        <v>69</v>
      </c>
      <c r="E61" s="105" t="s">
        <v>70</v>
      </c>
      <c r="F61" s="29"/>
      <c r="G61" s="29"/>
      <c r="H61" s="31"/>
      <c r="I61" s="31"/>
    </row>
    <row r="62" spans="1:9" ht="38.25" customHeight="1" x14ac:dyDescent="0.25">
      <c r="A62" s="13">
        <v>15</v>
      </c>
      <c r="B62" s="13" t="str">
        <f t="shared" si="6"/>
        <v>ACTE DE TLM-6-15</v>
      </c>
      <c r="C62" s="14" t="s">
        <v>152</v>
      </c>
      <c r="D62" s="44" t="s">
        <v>156</v>
      </c>
      <c r="E62" s="105" t="s">
        <v>70</v>
      </c>
      <c r="F62" s="29"/>
      <c r="G62" s="29"/>
      <c r="H62" s="31"/>
      <c r="I62" s="31"/>
    </row>
    <row r="63" spans="1:9" x14ac:dyDescent="0.25">
      <c r="A63" s="13">
        <v>16</v>
      </c>
      <c r="B63" s="13" t="str">
        <f t="shared" si="6"/>
        <v>ACTE DE TLM-6-16</v>
      </c>
      <c r="C63" s="14" t="s">
        <v>152</v>
      </c>
      <c r="D63" s="44" t="s">
        <v>157</v>
      </c>
      <c r="E63" s="105" t="s">
        <v>70</v>
      </c>
      <c r="F63" s="29"/>
      <c r="G63" s="29"/>
      <c r="H63" s="31"/>
      <c r="I63" s="31"/>
    </row>
    <row r="64" spans="1:9" x14ac:dyDescent="0.25">
      <c r="A64" s="13">
        <v>17</v>
      </c>
      <c r="B64" s="13" t="str">
        <f t="shared" si="6"/>
        <v>ACTE DE TLM-6-17</v>
      </c>
      <c r="C64" s="14" t="s">
        <v>152</v>
      </c>
      <c r="D64" s="44" t="s">
        <v>158</v>
      </c>
      <c r="E64" s="105" t="s">
        <v>35</v>
      </c>
      <c r="F64" s="29"/>
      <c r="G64" s="29"/>
      <c r="H64" s="31"/>
      <c r="I64" s="31"/>
    </row>
    <row r="65" spans="1:9" x14ac:dyDescent="0.25">
      <c r="A65" s="13">
        <v>18</v>
      </c>
      <c r="B65" s="13" t="str">
        <f t="shared" si="6"/>
        <v>ACTE DE TLM-6-18</v>
      </c>
      <c r="C65" s="14" t="s">
        <v>152</v>
      </c>
      <c r="D65" s="44" t="s">
        <v>159</v>
      </c>
      <c r="E65" s="105" t="s">
        <v>35</v>
      </c>
      <c r="F65" s="29"/>
      <c r="G65" s="29"/>
      <c r="H65" s="31"/>
      <c r="I65" s="31"/>
    </row>
    <row r="66" spans="1:9" ht="25.5" x14ac:dyDescent="0.25">
      <c r="A66" s="13">
        <v>19</v>
      </c>
      <c r="B66" s="13" t="str">
        <f t="shared" si="6"/>
        <v>ACTE DE TLM-6-19</v>
      </c>
      <c r="C66" s="45" t="s">
        <v>160</v>
      </c>
      <c r="D66" s="44" t="s">
        <v>161</v>
      </c>
      <c r="E66" s="105" t="s">
        <v>35</v>
      </c>
      <c r="F66" s="29"/>
      <c r="G66" s="29"/>
      <c r="H66" s="31"/>
      <c r="I66" s="31"/>
    </row>
    <row r="67" spans="1:9" x14ac:dyDescent="0.25">
      <c r="A67" s="13">
        <v>20</v>
      </c>
      <c r="B67" s="13" t="str">
        <f t="shared" si="6"/>
        <v>ACTE DE TLM-6-20</v>
      </c>
      <c r="C67" s="14" t="s">
        <v>162</v>
      </c>
      <c r="D67" s="25" t="s">
        <v>163</v>
      </c>
      <c r="E67" s="105" t="s">
        <v>70</v>
      </c>
      <c r="F67" s="29"/>
      <c r="G67" s="29"/>
      <c r="H67" s="31"/>
      <c r="I67" s="31"/>
    </row>
    <row r="68" spans="1:9" x14ac:dyDescent="0.25">
      <c r="A68" s="18">
        <v>7</v>
      </c>
      <c r="B68" s="12" t="s">
        <v>164</v>
      </c>
      <c r="C68" s="16" t="s">
        <v>165</v>
      </c>
      <c r="D68" s="26"/>
      <c r="E68" s="77"/>
      <c r="F68" s="30"/>
      <c r="G68" s="30"/>
      <c r="H68" s="30"/>
      <c r="I68" s="30"/>
    </row>
    <row r="69" spans="1:9" ht="25.5" x14ac:dyDescent="0.25">
      <c r="A69" s="13">
        <v>1</v>
      </c>
      <c r="B69" s="13" t="str">
        <f t="shared" ref="B69:B75" si="7">CONCATENATE(B$68,"-",A69)</f>
        <v>SYNCHRONE-7-1</v>
      </c>
      <c r="C69" s="14" t="s">
        <v>166</v>
      </c>
      <c r="D69" s="25" t="s">
        <v>167</v>
      </c>
      <c r="E69" s="105" t="s">
        <v>35</v>
      </c>
      <c r="F69" s="29"/>
      <c r="G69" s="29"/>
      <c r="H69" s="31"/>
      <c r="I69" s="31"/>
    </row>
    <row r="70" spans="1:9" ht="25.5" x14ac:dyDescent="0.25">
      <c r="A70" s="13">
        <v>2</v>
      </c>
      <c r="B70" s="13" t="str">
        <f t="shared" si="7"/>
        <v>SYNCHRONE-7-2</v>
      </c>
      <c r="C70" s="14" t="s">
        <v>168</v>
      </c>
      <c r="D70" s="25" t="s">
        <v>169</v>
      </c>
      <c r="E70" s="105" t="s">
        <v>35</v>
      </c>
      <c r="F70" s="29"/>
      <c r="G70" s="29"/>
      <c r="H70" s="31"/>
      <c r="I70" s="31"/>
    </row>
    <row r="71" spans="1:9" x14ac:dyDescent="0.25">
      <c r="A71" s="13">
        <v>3</v>
      </c>
      <c r="B71" s="13" t="str">
        <f t="shared" si="7"/>
        <v>SYNCHRONE-7-3</v>
      </c>
      <c r="C71" s="14" t="s">
        <v>170</v>
      </c>
      <c r="D71" s="25" t="s">
        <v>171</v>
      </c>
      <c r="E71" s="105" t="s">
        <v>70</v>
      </c>
      <c r="F71" s="29"/>
      <c r="G71" s="29"/>
      <c r="H71" s="31"/>
      <c r="I71" s="31"/>
    </row>
    <row r="72" spans="1:9" x14ac:dyDescent="0.25">
      <c r="A72" s="13">
        <v>4</v>
      </c>
      <c r="B72" s="13" t="str">
        <f t="shared" si="7"/>
        <v>SYNCHRONE-7-4</v>
      </c>
      <c r="C72" s="14" t="s">
        <v>172</v>
      </c>
      <c r="D72" s="25" t="s">
        <v>173</v>
      </c>
      <c r="E72" s="105" t="s">
        <v>35</v>
      </c>
      <c r="F72" s="29"/>
      <c r="G72" s="29"/>
      <c r="H72" s="31"/>
      <c r="I72" s="31"/>
    </row>
    <row r="73" spans="1:9" x14ac:dyDescent="0.25">
      <c r="A73" s="13">
        <v>5</v>
      </c>
      <c r="B73" s="13" t="str">
        <f t="shared" si="7"/>
        <v>SYNCHRONE-7-5</v>
      </c>
      <c r="C73" s="14" t="s">
        <v>174</v>
      </c>
      <c r="D73" s="25" t="s">
        <v>175</v>
      </c>
      <c r="E73" s="105" t="s">
        <v>35</v>
      </c>
      <c r="F73" s="29"/>
      <c r="G73" s="29"/>
      <c r="H73" s="31"/>
      <c r="I73" s="31"/>
    </row>
    <row r="74" spans="1:9" x14ac:dyDescent="0.25">
      <c r="A74" s="13">
        <v>6</v>
      </c>
      <c r="B74" s="13" t="str">
        <f t="shared" si="7"/>
        <v>SYNCHRONE-7-6</v>
      </c>
      <c r="C74" s="14" t="s">
        <v>176</v>
      </c>
      <c r="D74" s="47" t="s">
        <v>177</v>
      </c>
      <c r="E74" s="105" t="s">
        <v>35</v>
      </c>
      <c r="F74" s="29"/>
      <c r="G74" s="29"/>
      <c r="H74" s="31"/>
      <c r="I74" s="31"/>
    </row>
    <row r="75" spans="1:9" ht="25.5" x14ac:dyDescent="0.25">
      <c r="A75" s="13">
        <v>7</v>
      </c>
      <c r="B75" s="13" t="str">
        <f t="shared" si="7"/>
        <v>SYNCHRONE-7-7</v>
      </c>
      <c r="C75" s="14" t="s">
        <v>178</v>
      </c>
      <c r="D75" s="47" t="s">
        <v>179</v>
      </c>
      <c r="E75" s="105" t="s">
        <v>35</v>
      </c>
      <c r="F75" s="29"/>
      <c r="G75" s="29"/>
      <c r="H75" s="31"/>
      <c r="I75" s="31"/>
    </row>
    <row r="76" spans="1:9" x14ac:dyDescent="0.25">
      <c r="A76" s="18">
        <v>8</v>
      </c>
      <c r="B76" s="12" t="s">
        <v>180</v>
      </c>
      <c r="C76" s="16" t="s">
        <v>181</v>
      </c>
      <c r="D76" s="26"/>
      <c r="E76" s="77"/>
      <c r="F76" s="30"/>
      <c r="G76" s="30"/>
      <c r="H76" s="30"/>
      <c r="I76" s="30"/>
    </row>
    <row r="77" spans="1:9" x14ac:dyDescent="0.25">
      <c r="A77" s="13">
        <v>1</v>
      </c>
      <c r="B77" s="13" t="str">
        <f>CONCATENATE(B$76,"-",A77)</f>
        <v>VIEWER-8-1</v>
      </c>
      <c r="C77" s="14" t="s">
        <v>182</v>
      </c>
      <c r="D77" s="44" t="s">
        <v>183</v>
      </c>
      <c r="E77" s="103" t="s">
        <v>33</v>
      </c>
      <c r="F77" s="29"/>
      <c r="G77" s="29"/>
      <c r="H77" s="31"/>
      <c r="I77" s="31"/>
    </row>
    <row r="78" spans="1:9" x14ac:dyDescent="0.25">
      <c r="A78" s="13">
        <v>2</v>
      </c>
      <c r="B78" s="13" t="str">
        <f>CONCATENATE(B$76,"-",A78)</f>
        <v>VIEWER-8-2</v>
      </c>
      <c r="C78" s="14" t="s">
        <v>182</v>
      </c>
      <c r="D78" s="67" t="s">
        <v>184</v>
      </c>
      <c r="E78" s="103" t="s">
        <v>33</v>
      </c>
      <c r="F78" s="29"/>
      <c r="G78" s="29"/>
      <c r="H78" s="31"/>
      <c r="I78" s="31"/>
    </row>
    <row r="79" spans="1:9" ht="29.25" customHeight="1" x14ac:dyDescent="0.25">
      <c r="A79" s="13">
        <v>3</v>
      </c>
      <c r="B79" s="13" t="str">
        <f>CONCATENATE(B$76,"-",A79)</f>
        <v>VIEWER-8-3</v>
      </c>
      <c r="C79" s="66" t="s">
        <v>182</v>
      </c>
      <c r="D79" s="71" t="s">
        <v>185</v>
      </c>
      <c r="E79" s="105" t="s">
        <v>35</v>
      </c>
      <c r="F79" s="29"/>
      <c r="G79" s="29"/>
      <c r="H79" s="31"/>
      <c r="I79" s="31"/>
    </row>
    <row r="80" spans="1:9" x14ac:dyDescent="0.25">
      <c r="A80" s="13">
        <v>4</v>
      </c>
      <c r="B80" s="13" t="str">
        <f>CONCATENATE(B$76,"-",A80)</f>
        <v>VIEWER-8-4</v>
      </c>
      <c r="C80" s="66" t="s">
        <v>182</v>
      </c>
      <c r="D80" s="71" t="s">
        <v>186</v>
      </c>
      <c r="E80" s="104" t="s">
        <v>35</v>
      </c>
      <c r="F80" s="29"/>
      <c r="G80" s="29"/>
      <c r="H80" s="31"/>
      <c r="I80" s="31"/>
    </row>
    <row r="81" spans="1:9" x14ac:dyDescent="0.25">
      <c r="A81" s="13">
        <v>5</v>
      </c>
      <c r="B81" s="13" t="str">
        <f t="shared" ref="B81:B86" si="8">CONCATENATE(B$76,"-",A81)</f>
        <v>VIEWER-8-5</v>
      </c>
      <c r="C81" s="14" t="s">
        <v>182</v>
      </c>
      <c r="D81" s="65" t="s">
        <v>187</v>
      </c>
      <c r="E81" s="103" t="s">
        <v>33</v>
      </c>
      <c r="F81" s="29"/>
      <c r="G81" s="29"/>
      <c r="H81" s="31"/>
      <c r="I81" s="31"/>
    </row>
    <row r="82" spans="1:9" x14ac:dyDescent="0.25">
      <c r="A82" s="13">
        <v>6</v>
      </c>
      <c r="B82" s="13" t="str">
        <f>CONCATENATE(B$76,"-",A82)</f>
        <v>VIEWER-8-6</v>
      </c>
      <c r="C82" s="14" t="s">
        <v>182</v>
      </c>
      <c r="D82" s="25" t="s">
        <v>188</v>
      </c>
      <c r="E82" s="105" t="s">
        <v>35</v>
      </c>
      <c r="F82" s="29"/>
      <c r="G82" s="29"/>
      <c r="H82" s="31"/>
      <c r="I82" s="31"/>
    </row>
    <row r="83" spans="1:9" x14ac:dyDescent="0.25">
      <c r="A83" s="13">
        <v>7</v>
      </c>
      <c r="B83" s="13" t="str">
        <f t="shared" si="8"/>
        <v>VIEWER-8-7</v>
      </c>
      <c r="C83" s="14" t="s">
        <v>182</v>
      </c>
      <c r="D83" s="25" t="s">
        <v>189</v>
      </c>
      <c r="E83" s="105" t="s">
        <v>35</v>
      </c>
      <c r="F83" s="29"/>
      <c r="G83" s="29"/>
      <c r="H83" s="31"/>
      <c r="I83" s="31"/>
    </row>
    <row r="84" spans="1:9" x14ac:dyDescent="0.25">
      <c r="A84" s="13">
        <v>8</v>
      </c>
      <c r="B84" s="13" t="str">
        <f t="shared" si="8"/>
        <v>VIEWER-8-8</v>
      </c>
      <c r="C84" s="14" t="s">
        <v>182</v>
      </c>
      <c r="D84" s="25" t="s">
        <v>190</v>
      </c>
      <c r="E84" s="105" t="s">
        <v>70</v>
      </c>
      <c r="F84" s="29"/>
      <c r="G84" s="29"/>
      <c r="H84" s="31"/>
      <c r="I84" s="31"/>
    </row>
    <row r="85" spans="1:9" x14ac:dyDescent="0.25">
      <c r="A85" s="13">
        <v>9</v>
      </c>
      <c r="B85" s="13" t="str">
        <f t="shared" si="8"/>
        <v>VIEWER-8-9</v>
      </c>
      <c r="C85" s="14" t="s">
        <v>182</v>
      </c>
      <c r="D85" s="25" t="s">
        <v>191</v>
      </c>
      <c r="E85" s="105" t="s">
        <v>70</v>
      </c>
      <c r="F85" s="29"/>
      <c r="G85" s="29"/>
      <c r="H85" s="31"/>
      <c r="I85" s="31"/>
    </row>
    <row r="86" spans="1:9" x14ac:dyDescent="0.25">
      <c r="A86" s="13">
        <v>10</v>
      </c>
      <c r="B86" s="13" t="str">
        <f t="shared" si="8"/>
        <v>VIEWER-8-10</v>
      </c>
      <c r="C86" s="14" t="s">
        <v>182</v>
      </c>
      <c r="D86" s="25" t="s">
        <v>192</v>
      </c>
      <c r="E86" s="105" t="s">
        <v>70</v>
      </c>
      <c r="F86" s="29"/>
      <c r="G86" s="29"/>
      <c r="H86" s="31"/>
      <c r="I86" s="31"/>
    </row>
    <row r="87" spans="1:9" x14ac:dyDescent="0.25">
      <c r="A87" s="18">
        <v>9</v>
      </c>
      <c r="B87" s="48" t="s">
        <v>193</v>
      </c>
      <c r="C87" s="16" t="s">
        <v>194</v>
      </c>
      <c r="D87" s="26"/>
      <c r="E87" s="77"/>
      <c r="F87" s="30"/>
      <c r="G87" s="30"/>
      <c r="H87" s="30"/>
      <c r="I87" s="30"/>
    </row>
    <row r="88" spans="1:9" x14ac:dyDescent="0.25">
      <c r="A88" s="13">
        <v>1</v>
      </c>
      <c r="B88" s="13" t="str">
        <f>CONCATENATE(B$87,"-",A88)</f>
        <v>SUIVI-9-1</v>
      </c>
      <c r="C88" s="15" t="s">
        <v>195</v>
      </c>
      <c r="D88" s="97" t="s">
        <v>196</v>
      </c>
      <c r="E88" s="103" t="s">
        <v>35</v>
      </c>
      <c r="F88" s="29"/>
      <c r="G88" s="29"/>
      <c r="H88" s="31"/>
      <c r="I88" s="31"/>
    </row>
    <row r="89" spans="1:9" ht="25.5" x14ac:dyDescent="0.25">
      <c r="A89" s="13">
        <v>2</v>
      </c>
      <c r="B89" s="13" t="str">
        <f>CONCATENATE(B$87,"-",A89)</f>
        <v>SUIVI-9-2</v>
      </c>
      <c r="C89" s="15" t="s">
        <v>197</v>
      </c>
      <c r="D89" s="15" t="s">
        <v>198</v>
      </c>
      <c r="E89" s="105" t="s">
        <v>35</v>
      </c>
      <c r="F89" s="29"/>
      <c r="G89" s="29"/>
      <c r="H89" s="31"/>
      <c r="I89" s="31"/>
    </row>
    <row r="90" spans="1:9" ht="27.75" customHeight="1" x14ac:dyDescent="0.25">
      <c r="A90" s="13">
        <v>3</v>
      </c>
      <c r="B90" s="13" t="str">
        <f t="shared" ref="B90:B96" si="9">CONCATENATE(B$87,"-",A90)</f>
        <v>SUIVI-9-3</v>
      </c>
      <c r="C90" s="14" t="s">
        <v>199</v>
      </c>
      <c r="D90" s="25" t="s">
        <v>200</v>
      </c>
      <c r="E90" s="105" t="s">
        <v>35</v>
      </c>
      <c r="F90" s="29"/>
      <c r="G90" s="29"/>
      <c r="H90" s="31"/>
      <c r="I90" s="31"/>
    </row>
    <row r="91" spans="1:9" ht="24.75" customHeight="1" x14ac:dyDescent="0.25">
      <c r="A91" s="13">
        <v>4</v>
      </c>
      <c r="B91" s="13" t="str">
        <f t="shared" si="9"/>
        <v>SUIVI-9-4</v>
      </c>
      <c r="C91" s="14" t="s">
        <v>199</v>
      </c>
      <c r="D91" s="25" t="s">
        <v>201</v>
      </c>
      <c r="E91" s="103" t="s">
        <v>35</v>
      </c>
      <c r="F91" s="29"/>
      <c r="G91" s="29"/>
      <c r="H91" s="31"/>
      <c r="I91" s="31"/>
    </row>
    <row r="92" spans="1:9" ht="25.5" customHeight="1" x14ac:dyDescent="0.25">
      <c r="A92" s="13">
        <v>5</v>
      </c>
      <c r="B92" s="13" t="str">
        <f t="shared" si="9"/>
        <v>SUIVI-9-5</v>
      </c>
      <c r="C92" s="14" t="s">
        <v>199</v>
      </c>
      <c r="D92" s="25" t="s">
        <v>202</v>
      </c>
      <c r="E92" s="105" t="s">
        <v>35</v>
      </c>
      <c r="F92" s="29"/>
      <c r="G92" s="29"/>
      <c r="H92" s="31"/>
      <c r="I92" s="31"/>
    </row>
    <row r="93" spans="1:9" ht="24.75" customHeight="1" x14ac:dyDescent="0.25">
      <c r="A93" s="13">
        <v>6</v>
      </c>
      <c r="B93" s="13" t="str">
        <f t="shared" si="9"/>
        <v>SUIVI-9-6</v>
      </c>
      <c r="C93" s="14" t="s">
        <v>199</v>
      </c>
      <c r="D93" s="25" t="s">
        <v>203</v>
      </c>
      <c r="E93" s="105" t="s">
        <v>70</v>
      </c>
      <c r="F93" s="29"/>
      <c r="G93" s="29"/>
      <c r="H93" s="31"/>
      <c r="I93" s="31"/>
    </row>
    <row r="94" spans="1:9" ht="25.5" x14ac:dyDescent="0.25">
      <c r="A94" s="13">
        <v>7</v>
      </c>
      <c r="B94" s="13" t="str">
        <f t="shared" si="9"/>
        <v>SUIVI-9-7</v>
      </c>
      <c r="C94" s="14" t="s">
        <v>199</v>
      </c>
      <c r="D94" s="25" t="s">
        <v>204</v>
      </c>
      <c r="E94" s="105" t="s">
        <v>35</v>
      </c>
      <c r="F94" s="29"/>
      <c r="G94" s="29"/>
      <c r="H94" s="31"/>
      <c r="I94" s="31"/>
    </row>
    <row r="95" spans="1:9" ht="24.75" customHeight="1" x14ac:dyDescent="0.25">
      <c r="A95" s="13">
        <v>8</v>
      </c>
      <c r="B95" s="13" t="str">
        <f t="shared" si="9"/>
        <v>SUIVI-9-8</v>
      </c>
      <c r="C95" s="14" t="s">
        <v>199</v>
      </c>
      <c r="D95" s="25" t="s">
        <v>205</v>
      </c>
      <c r="E95" s="105" t="s">
        <v>35</v>
      </c>
      <c r="F95" s="29"/>
      <c r="G95" s="29"/>
      <c r="H95" s="31"/>
      <c r="I95" s="31"/>
    </row>
    <row r="96" spans="1:9" ht="25.5" x14ac:dyDescent="0.25">
      <c r="A96" s="13">
        <v>9</v>
      </c>
      <c r="B96" s="13" t="str">
        <f t="shared" si="9"/>
        <v>SUIVI-9-9</v>
      </c>
      <c r="C96" s="14" t="s">
        <v>199</v>
      </c>
      <c r="D96" s="25" t="s">
        <v>206</v>
      </c>
      <c r="E96" s="105" t="s">
        <v>70</v>
      </c>
      <c r="F96" s="29"/>
      <c r="G96" s="29"/>
      <c r="H96" s="31"/>
      <c r="I96" s="31"/>
    </row>
    <row r="97" spans="1:9" x14ac:dyDescent="0.25">
      <c r="A97" s="18">
        <v>10</v>
      </c>
      <c r="B97" s="12" t="s">
        <v>207</v>
      </c>
      <c r="C97" s="16" t="s">
        <v>208</v>
      </c>
      <c r="D97" s="26"/>
      <c r="E97" s="77"/>
      <c r="F97" s="30"/>
      <c r="G97" s="30"/>
      <c r="H97" s="30"/>
      <c r="I97" s="30"/>
    </row>
    <row r="98" spans="1:9" ht="25.5" customHeight="1" x14ac:dyDescent="0.25">
      <c r="A98" s="13">
        <v>1</v>
      </c>
      <c r="B98" s="13" t="str">
        <f>CONCATENATE(B$97,"-",A98)</f>
        <v>COMPTE RENDU-10-1</v>
      </c>
      <c r="C98" s="14" t="s">
        <v>209</v>
      </c>
      <c r="D98" s="27" t="s">
        <v>210</v>
      </c>
      <c r="E98" s="105" t="s">
        <v>35</v>
      </c>
      <c r="F98" s="29"/>
      <c r="G98" s="29"/>
      <c r="H98" s="29"/>
      <c r="I98" s="29"/>
    </row>
    <row r="99" spans="1:9" x14ac:dyDescent="0.25">
      <c r="A99" s="13">
        <v>2</v>
      </c>
      <c r="B99" s="13" t="str">
        <f t="shared" ref="B99:B101" si="10">CONCATENATE(B$97,"-",A99)</f>
        <v>COMPTE RENDU-10-2</v>
      </c>
      <c r="C99" s="14" t="s">
        <v>211</v>
      </c>
      <c r="D99" s="27" t="s">
        <v>212</v>
      </c>
      <c r="E99" s="105" t="s">
        <v>35</v>
      </c>
      <c r="F99" s="29"/>
      <c r="G99" s="29"/>
      <c r="H99" s="29"/>
      <c r="I99" s="29"/>
    </row>
    <row r="100" spans="1:9" ht="28.5" customHeight="1" x14ac:dyDescent="0.25">
      <c r="A100" s="13">
        <v>3</v>
      </c>
      <c r="B100" s="13" t="str">
        <f t="shared" si="10"/>
        <v>COMPTE RENDU-10-3</v>
      </c>
      <c r="C100" s="14" t="s">
        <v>213</v>
      </c>
      <c r="D100" s="27" t="s">
        <v>214</v>
      </c>
      <c r="E100" s="105" t="s">
        <v>70</v>
      </c>
      <c r="F100" s="29"/>
      <c r="G100" s="29"/>
      <c r="H100" s="29"/>
      <c r="I100" s="29"/>
    </row>
    <row r="101" spans="1:9" x14ac:dyDescent="0.25">
      <c r="A101" s="13">
        <v>4</v>
      </c>
      <c r="B101" s="13" t="str">
        <f t="shared" si="10"/>
        <v>COMPTE RENDU-10-4</v>
      </c>
      <c r="C101" s="14" t="s">
        <v>215</v>
      </c>
      <c r="D101" s="27" t="s">
        <v>216</v>
      </c>
      <c r="E101" s="105" t="s">
        <v>35</v>
      </c>
      <c r="F101" s="29"/>
      <c r="G101" s="29"/>
      <c r="H101" s="29"/>
      <c r="I101" s="29"/>
    </row>
    <row r="102" spans="1:9" x14ac:dyDescent="0.25">
      <c r="A102" s="13">
        <v>5</v>
      </c>
      <c r="B102" s="13" t="str">
        <f>CONCATENATE(B$97,"-",A102)</f>
        <v>COMPTE RENDU-10-5</v>
      </c>
      <c r="C102" s="14" t="s">
        <v>215</v>
      </c>
      <c r="D102" s="27" t="s">
        <v>217</v>
      </c>
      <c r="E102" s="105" t="s">
        <v>35</v>
      </c>
      <c r="F102" s="29"/>
      <c r="G102" s="29"/>
      <c r="H102" s="29"/>
      <c r="I102" s="29"/>
    </row>
    <row r="103" spans="1:9" x14ac:dyDescent="0.25">
      <c r="A103" s="89">
        <v>11</v>
      </c>
      <c r="B103" s="64" t="s">
        <v>218</v>
      </c>
      <c r="C103" s="90" t="s">
        <v>219</v>
      </c>
      <c r="D103" s="69"/>
      <c r="E103" s="91"/>
      <c r="F103" s="92"/>
      <c r="G103" s="92"/>
      <c r="H103" s="92"/>
      <c r="I103" s="92"/>
    </row>
    <row r="104" spans="1:9" ht="66" customHeight="1" x14ac:dyDescent="0.25">
      <c r="A104" s="35">
        <v>1</v>
      </c>
      <c r="B104" s="35" t="str">
        <f>CONCATENATE(B$103,"-",A104)</f>
        <v>FACT-11-1</v>
      </c>
      <c r="C104" s="93" t="s">
        <v>220</v>
      </c>
      <c r="D104" s="71" t="s">
        <v>221</v>
      </c>
      <c r="E104" s="103" t="s">
        <v>33</v>
      </c>
      <c r="F104" s="29"/>
      <c r="G104" s="29"/>
      <c r="H104" s="29"/>
      <c r="I104" s="29"/>
    </row>
    <row r="105" spans="1:9" ht="25.5" x14ac:dyDescent="0.25">
      <c r="A105" s="35">
        <v>2</v>
      </c>
      <c r="B105" s="35" t="str">
        <f>CONCATENATE(B$103,"-",A105)</f>
        <v>FACT-11-2</v>
      </c>
      <c r="C105" s="51" t="s">
        <v>222</v>
      </c>
      <c r="D105" s="94" t="s">
        <v>223</v>
      </c>
      <c r="E105" s="105" t="s">
        <v>35</v>
      </c>
      <c r="F105" s="29"/>
      <c r="G105" s="29"/>
      <c r="H105" s="29"/>
      <c r="I105" s="29"/>
    </row>
  </sheetData>
  <dataValidations count="1">
    <dataValidation type="list" allowBlank="1" showErrorMessage="1" sqref="G1:G2" xr:uid="{94449A8D-9844-4F74-94C3-48CD32D9565B}">
      <formula1>"Simple,Moyen,Complexe"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D46C7B8E-05DC-4A35-9848-DA06DB3F0BAF}">
          <x14:formula1>
            <xm:f>Instructions!$A$24:$A$26</xm:f>
          </x14:formula1>
          <xm:sqref>E7 E5 E51:E52 E57:E59 E48 E43 E39:E40 E23:E29 E21 E12:E13 E9:E10 E3 E31 E80:E81 E77:E78 E88 E91 E104</xm:sqref>
        </x14:dataValidation>
        <x14:dataValidation type="list" allowBlank="1" showInputMessage="1" showErrorMessage="1" xr:uid="{EBB59C91-5998-44FD-A174-C4D77D008FA4}">
          <x14:formula1>
            <xm:f>Instructions!$B$9:$B$14</xm:f>
          </x14:formula1>
          <xm:sqref>F3:F7 F69:F75 F88:F96 F77:F86 F9:F18 F48:F67 F20:F21 F98:F102 F43:F46 F23:F41 F104:F105</xm:sqref>
        </x14:dataValidation>
        <x14:dataValidation type="list" allowBlank="1" showInputMessage="1" showErrorMessage="1" xr:uid="{ACE53231-3BA0-4AD1-A6CD-C2B8A598E4A3}">
          <x14:formula1>
            <xm:f>Instructions!$B$15:$B$17</xm:f>
          </x14:formula1>
          <xm:sqref>G3:G7 G69:G75 G88:G96 G77:G86 G9:G18 G48:G67 G20:G21 G98:G102 G43:G46 G23:G41 G104:G105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15749-F90D-48FE-9378-BF0A8C6BDE4B}">
  <dimension ref="A1:I43"/>
  <sheetViews>
    <sheetView zoomScale="80" zoomScaleNormal="80" workbookViewId="0">
      <selection activeCell="F17" sqref="F17"/>
    </sheetView>
  </sheetViews>
  <sheetFormatPr baseColWidth="10" defaultColWidth="11.42578125" defaultRowHeight="15" x14ac:dyDescent="0.25"/>
  <cols>
    <col min="1" max="1" width="3" style="86" customWidth="1"/>
    <col min="2" max="2" width="29.42578125" style="86" customWidth="1"/>
    <col min="3" max="3" width="43" style="86" customWidth="1"/>
    <col min="4" max="4" width="72.140625" style="86" customWidth="1"/>
    <col min="5" max="5" width="17.5703125" style="78" customWidth="1"/>
    <col min="6" max="6" width="40.28515625" customWidth="1"/>
    <col min="7" max="7" width="25.85546875" customWidth="1"/>
    <col min="8" max="8" width="39.7109375" customWidth="1"/>
    <col min="9" max="9" width="44.7109375" customWidth="1"/>
  </cols>
  <sheetData>
    <row r="1" spans="1:9" ht="31.5" x14ac:dyDescent="0.25">
      <c r="A1" s="116"/>
      <c r="B1" s="117" t="s">
        <v>39</v>
      </c>
      <c r="C1" s="118" t="s">
        <v>224</v>
      </c>
      <c r="D1" s="119" t="s">
        <v>41</v>
      </c>
      <c r="E1" s="119" t="s">
        <v>42</v>
      </c>
      <c r="F1" s="75" t="s">
        <v>43</v>
      </c>
      <c r="G1" s="75" t="s">
        <v>20</v>
      </c>
      <c r="H1" s="75" t="s">
        <v>25</v>
      </c>
      <c r="I1" s="120" t="s">
        <v>28</v>
      </c>
    </row>
    <row r="2" spans="1:9" x14ac:dyDescent="0.25">
      <c r="A2" s="8">
        <v>1</v>
      </c>
      <c r="B2" s="8" t="str">
        <f>"HABILITATIONS-"&amp;A2</f>
        <v>HABILITATIONS-1</v>
      </c>
      <c r="C2" s="107" t="s">
        <v>225</v>
      </c>
      <c r="D2" s="108"/>
      <c r="E2" s="73"/>
      <c r="F2" s="73"/>
      <c r="G2" s="73"/>
      <c r="H2" s="73"/>
      <c r="I2" s="73"/>
    </row>
    <row r="3" spans="1:9" ht="32.25" customHeight="1" x14ac:dyDescent="0.25">
      <c r="A3" s="10">
        <v>1</v>
      </c>
      <c r="B3" s="126" t="str">
        <f t="shared" ref="B3:B10" si="0">CONCATENATE(B$2,"-",A3)</f>
        <v>HABILITATIONS-1-1</v>
      </c>
      <c r="C3" s="101" t="s">
        <v>225</v>
      </c>
      <c r="D3" s="106" t="s">
        <v>226</v>
      </c>
      <c r="E3" s="103" t="s">
        <v>33</v>
      </c>
      <c r="F3" s="29"/>
      <c r="G3" s="29"/>
      <c r="H3" s="29"/>
      <c r="I3" s="29"/>
    </row>
    <row r="4" spans="1:9" x14ac:dyDescent="0.25">
      <c r="A4" s="10">
        <v>2</v>
      </c>
      <c r="B4" s="126" t="str">
        <f t="shared" si="0"/>
        <v>HABILITATIONS-1-2</v>
      </c>
      <c r="C4" s="101" t="s">
        <v>225</v>
      </c>
      <c r="D4" s="106" t="s">
        <v>227</v>
      </c>
      <c r="E4" s="105" t="s">
        <v>35</v>
      </c>
      <c r="F4" s="29"/>
      <c r="G4" s="29"/>
      <c r="H4" s="29"/>
      <c r="I4" s="29"/>
    </row>
    <row r="5" spans="1:9" ht="63.75" x14ac:dyDescent="0.25">
      <c r="A5" s="10">
        <v>3</v>
      </c>
      <c r="B5" s="126" t="str">
        <f t="shared" si="0"/>
        <v>HABILITATIONS-1-3</v>
      </c>
      <c r="C5" s="101" t="s">
        <v>225</v>
      </c>
      <c r="D5" s="106" t="s">
        <v>228</v>
      </c>
      <c r="E5" s="105" t="s">
        <v>35</v>
      </c>
      <c r="F5" s="29"/>
      <c r="G5" s="29"/>
      <c r="H5" s="29"/>
      <c r="I5" s="29"/>
    </row>
    <row r="6" spans="1:9" x14ac:dyDescent="0.25">
      <c r="A6" s="10">
        <v>4</v>
      </c>
      <c r="B6" s="126" t="str">
        <f t="shared" si="0"/>
        <v>HABILITATIONS-1-4</v>
      </c>
      <c r="C6" s="101" t="s">
        <v>225</v>
      </c>
      <c r="D6" s="88" t="s">
        <v>229</v>
      </c>
      <c r="E6" s="105" t="s">
        <v>35</v>
      </c>
      <c r="F6" s="29"/>
      <c r="G6" s="29"/>
      <c r="H6" s="29"/>
      <c r="I6" s="29"/>
    </row>
    <row r="7" spans="1:9" x14ac:dyDescent="0.25">
      <c r="A7" s="10">
        <v>5</v>
      </c>
      <c r="B7" s="126" t="str">
        <f t="shared" si="0"/>
        <v>HABILITATIONS-1-5</v>
      </c>
      <c r="C7" s="101" t="s">
        <v>225</v>
      </c>
      <c r="D7" s="88" t="s">
        <v>230</v>
      </c>
      <c r="E7" s="105" t="s">
        <v>35</v>
      </c>
      <c r="F7" s="29"/>
      <c r="G7" s="29"/>
      <c r="H7" s="29"/>
      <c r="I7" s="29"/>
    </row>
    <row r="8" spans="1:9" ht="27.75" customHeight="1" x14ac:dyDescent="0.25">
      <c r="A8" s="10">
        <v>6</v>
      </c>
      <c r="B8" s="126" t="str">
        <f t="shared" si="0"/>
        <v>HABILITATIONS-1-6</v>
      </c>
      <c r="C8" s="101" t="s">
        <v>225</v>
      </c>
      <c r="D8" s="106" t="s">
        <v>231</v>
      </c>
      <c r="E8" s="105" t="s">
        <v>35</v>
      </c>
      <c r="F8" s="29"/>
      <c r="G8" s="29"/>
      <c r="H8" s="29"/>
      <c r="I8" s="29"/>
    </row>
    <row r="9" spans="1:9" ht="39.75" customHeight="1" x14ac:dyDescent="0.25">
      <c r="A9" s="10">
        <v>7</v>
      </c>
      <c r="B9" s="126" t="str">
        <f t="shared" si="0"/>
        <v>HABILITATIONS-1-7</v>
      </c>
      <c r="C9" s="101" t="s">
        <v>225</v>
      </c>
      <c r="D9" s="106" t="s">
        <v>232</v>
      </c>
      <c r="E9" s="105" t="s">
        <v>35</v>
      </c>
      <c r="F9" s="29"/>
      <c r="G9" s="29"/>
      <c r="H9" s="29"/>
      <c r="I9" s="29"/>
    </row>
    <row r="10" spans="1:9" ht="39.75" customHeight="1" x14ac:dyDescent="0.25">
      <c r="A10" s="10">
        <v>8</v>
      </c>
      <c r="B10" s="126" t="str">
        <f t="shared" si="0"/>
        <v>HABILITATIONS-1-8</v>
      </c>
      <c r="C10" s="101" t="s">
        <v>233</v>
      </c>
      <c r="D10" s="106" t="s">
        <v>234</v>
      </c>
      <c r="E10" s="105" t="s">
        <v>35</v>
      </c>
      <c r="F10" s="29"/>
      <c r="G10" s="29"/>
      <c r="H10" s="29"/>
      <c r="I10" s="29"/>
    </row>
    <row r="11" spans="1:9" x14ac:dyDescent="0.25">
      <c r="A11" s="8">
        <f>A2+1</f>
        <v>2</v>
      </c>
      <c r="B11" s="8" t="str">
        <f>"MOBILITE-"&amp;A11</f>
        <v>MOBILITE-2</v>
      </c>
      <c r="C11" s="107" t="s">
        <v>235</v>
      </c>
      <c r="D11" s="108"/>
      <c r="E11" s="111"/>
      <c r="F11" s="9"/>
      <c r="G11" s="9"/>
      <c r="H11" s="9"/>
      <c r="I11" s="9"/>
    </row>
    <row r="12" spans="1:9" ht="24.75" customHeight="1" x14ac:dyDescent="0.25">
      <c r="A12" s="21">
        <v>1</v>
      </c>
      <c r="B12" s="124" t="str">
        <f t="shared" ref="B12:B19" si="1">CONCATENATE(B$11,"-",A12)</f>
        <v>MOBILITE-2-1</v>
      </c>
      <c r="C12" s="113" t="s">
        <v>236</v>
      </c>
      <c r="D12" s="114" t="s">
        <v>237</v>
      </c>
      <c r="E12" s="103" t="s">
        <v>35</v>
      </c>
      <c r="F12" s="29"/>
      <c r="G12" s="29"/>
      <c r="H12" s="29"/>
      <c r="I12" s="29"/>
    </row>
    <row r="13" spans="1:9" ht="25.5" x14ac:dyDescent="0.25">
      <c r="A13" s="21">
        <v>2</v>
      </c>
      <c r="B13" s="124" t="str">
        <f t="shared" si="1"/>
        <v>MOBILITE-2-2</v>
      </c>
      <c r="C13" s="113" t="s">
        <v>238</v>
      </c>
      <c r="D13" s="114" t="s">
        <v>239</v>
      </c>
      <c r="E13" s="103" t="s">
        <v>35</v>
      </c>
      <c r="F13" s="29"/>
      <c r="G13" s="29"/>
      <c r="H13" s="29"/>
      <c r="I13" s="29"/>
    </row>
    <row r="14" spans="1:9" x14ac:dyDescent="0.25">
      <c r="A14" s="21">
        <v>3</v>
      </c>
      <c r="B14" s="124" t="str">
        <f t="shared" si="1"/>
        <v>MOBILITE-2-3</v>
      </c>
      <c r="C14" s="113" t="s">
        <v>240</v>
      </c>
      <c r="D14" s="114" t="s">
        <v>241</v>
      </c>
      <c r="E14" s="105" t="s">
        <v>35</v>
      </c>
      <c r="F14" s="29"/>
      <c r="G14" s="29"/>
      <c r="H14" s="31"/>
      <c r="I14" s="31"/>
    </row>
    <row r="15" spans="1:9" ht="26.25" customHeight="1" x14ac:dyDescent="0.25">
      <c r="A15" s="21">
        <v>4</v>
      </c>
      <c r="B15" s="124" t="str">
        <f t="shared" si="1"/>
        <v>MOBILITE-2-4</v>
      </c>
      <c r="C15" s="113" t="s">
        <v>240</v>
      </c>
      <c r="D15" s="114" t="s">
        <v>242</v>
      </c>
      <c r="E15" s="105" t="s">
        <v>35</v>
      </c>
      <c r="F15" s="29"/>
      <c r="G15" s="29"/>
      <c r="H15" s="31"/>
      <c r="I15" s="31"/>
    </row>
    <row r="16" spans="1:9" ht="27.75" customHeight="1" x14ac:dyDescent="0.25">
      <c r="A16" s="21">
        <v>5</v>
      </c>
      <c r="B16" s="124" t="str">
        <f t="shared" si="1"/>
        <v>MOBILITE-2-5</v>
      </c>
      <c r="C16" s="115" t="s">
        <v>243</v>
      </c>
      <c r="D16" s="114" t="s">
        <v>244</v>
      </c>
      <c r="E16" s="103" t="s">
        <v>35</v>
      </c>
      <c r="F16" s="29"/>
      <c r="G16" s="29"/>
      <c r="H16" s="31"/>
      <c r="I16" s="31"/>
    </row>
    <row r="17" spans="1:9" ht="30.75" customHeight="1" x14ac:dyDescent="0.25">
      <c r="A17" s="21">
        <v>6</v>
      </c>
      <c r="B17" s="124" t="str">
        <f t="shared" si="1"/>
        <v>MOBILITE-2-6</v>
      </c>
      <c r="C17" s="115" t="s">
        <v>243</v>
      </c>
      <c r="D17" s="114" t="s">
        <v>245</v>
      </c>
      <c r="E17" s="103" t="s">
        <v>35</v>
      </c>
      <c r="F17" s="29"/>
      <c r="G17" s="29"/>
      <c r="H17" s="31"/>
      <c r="I17" s="31"/>
    </row>
    <row r="18" spans="1:9" x14ac:dyDescent="0.25">
      <c r="A18" s="21">
        <v>7</v>
      </c>
      <c r="B18" s="124" t="str">
        <f t="shared" si="1"/>
        <v>MOBILITE-2-7</v>
      </c>
      <c r="C18" s="113" t="s">
        <v>246</v>
      </c>
      <c r="D18" s="114" t="s">
        <v>247</v>
      </c>
      <c r="E18" s="105" t="s">
        <v>70</v>
      </c>
      <c r="F18" s="29"/>
      <c r="G18" s="29"/>
      <c r="H18" s="31"/>
      <c r="I18" s="31"/>
    </row>
    <row r="19" spans="1:9" ht="25.5" x14ac:dyDescent="0.25">
      <c r="A19" s="21">
        <v>8</v>
      </c>
      <c r="B19" s="124" t="str">
        <f t="shared" si="1"/>
        <v>MOBILITE-2-8</v>
      </c>
      <c r="C19" s="113" t="s">
        <v>248</v>
      </c>
      <c r="D19" s="115" t="s">
        <v>249</v>
      </c>
      <c r="E19" s="105" t="s">
        <v>35</v>
      </c>
      <c r="F19" s="29"/>
      <c r="G19" s="29"/>
      <c r="H19" s="31"/>
      <c r="I19" s="31"/>
    </row>
    <row r="20" spans="1:9" x14ac:dyDescent="0.25">
      <c r="A20" s="8">
        <f>A11+1</f>
        <v>3</v>
      </c>
      <c r="B20" s="8" t="str">
        <f>"PARAMETRAGE-"&amp;A20</f>
        <v>PARAMETRAGE-3</v>
      </c>
      <c r="C20" s="109" t="s">
        <v>250</v>
      </c>
      <c r="D20" s="108"/>
      <c r="E20" s="111"/>
      <c r="F20" s="9"/>
      <c r="G20" s="9"/>
      <c r="H20" s="9"/>
      <c r="I20" s="9"/>
    </row>
    <row r="21" spans="1:9" ht="25.5" x14ac:dyDescent="0.25">
      <c r="A21" s="21">
        <v>1</v>
      </c>
      <c r="B21" s="124" t="str">
        <f t="shared" ref="B21:B25" si="2">CONCATENATE(B$20,"-",A21)</f>
        <v>PARAMETRAGE-3-1</v>
      </c>
      <c r="C21" s="88" t="s">
        <v>251</v>
      </c>
      <c r="D21" s="114" t="s">
        <v>252</v>
      </c>
      <c r="E21" s="105" t="s">
        <v>35</v>
      </c>
      <c r="F21" s="29"/>
      <c r="G21" s="29"/>
      <c r="H21" s="31"/>
      <c r="I21" s="31"/>
    </row>
    <row r="22" spans="1:9" ht="25.5" x14ac:dyDescent="0.25">
      <c r="A22" s="21">
        <v>2</v>
      </c>
      <c r="B22" s="124" t="str">
        <f t="shared" si="2"/>
        <v>PARAMETRAGE-3-2</v>
      </c>
      <c r="C22" s="113" t="s">
        <v>253</v>
      </c>
      <c r="D22" s="114" t="s">
        <v>254</v>
      </c>
      <c r="E22" s="105" t="s">
        <v>35</v>
      </c>
      <c r="F22" s="29"/>
      <c r="G22" s="29"/>
      <c r="H22" s="31"/>
      <c r="I22" s="31"/>
    </row>
    <row r="23" spans="1:9" x14ac:dyDescent="0.25">
      <c r="A23" s="21">
        <v>3</v>
      </c>
      <c r="B23" s="124" t="str">
        <f t="shared" si="2"/>
        <v>PARAMETRAGE-3-3</v>
      </c>
      <c r="C23" s="113" t="s">
        <v>253</v>
      </c>
      <c r="D23" s="88" t="s">
        <v>255</v>
      </c>
      <c r="E23" s="105" t="s">
        <v>35</v>
      </c>
      <c r="F23" s="29"/>
      <c r="G23" s="29"/>
      <c r="H23" s="31"/>
      <c r="I23" s="31"/>
    </row>
    <row r="24" spans="1:9" x14ac:dyDescent="0.25">
      <c r="A24" s="21">
        <v>4</v>
      </c>
      <c r="B24" s="124" t="str">
        <f t="shared" si="2"/>
        <v>PARAMETRAGE-3-4</v>
      </c>
      <c r="C24" s="113" t="s">
        <v>253</v>
      </c>
      <c r="D24" s="114" t="s">
        <v>256</v>
      </c>
      <c r="E24" s="105" t="s">
        <v>35</v>
      </c>
      <c r="F24" s="29"/>
      <c r="G24" s="29"/>
      <c r="H24" s="31"/>
      <c r="I24" s="31"/>
    </row>
    <row r="25" spans="1:9" x14ac:dyDescent="0.25">
      <c r="A25" s="21">
        <v>5</v>
      </c>
      <c r="B25" s="124" t="str">
        <f t="shared" si="2"/>
        <v>PARAMETRAGE-3-5</v>
      </c>
      <c r="C25" s="113" t="s">
        <v>253</v>
      </c>
      <c r="D25" s="88" t="s">
        <v>257</v>
      </c>
      <c r="E25" s="105" t="s">
        <v>35</v>
      </c>
      <c r="F25" s="29"/>
      <c r="G25" s="29"/>
      <c r="H25" s="31"/>
      <c r="I25" s="31"/>
    </row>
    <row r="26" spans="1:9" x14ac:dyDescent="0.25">
      <c r="A26" s="8">
        <f>A20+1</f>
        <v>4</v>
      </c>
      <c r="B26" s="8" t="str">
        <f>"JOURNAUX-"&amp;A26</f>
        <v>JOURNAUX-4</v>
      </c>
      <c r="C26" s="110" t="s">
        <v>258</v>
      </c>
      <c r="D26" s="108"/>
      <c r="E26" s="111"/>
      <c r="F26" s="9"/>
      <c r="G26" s="9"/>
      <c r="H26" s="9"/>
      <c r="I26" s="9"/>
    </row>
    <row r="27" spans="1:9" ht="25.5" x14ac:dyDescent="0.25">
      <c r="A27" s="54">
        <v>1</v>
      </c>
      <c r="B27" s="125" t="str">
        <f>CONCATENATE(B$26,"-",A27)</f>
        <v>JOURNAUX-4-1</v>
      </c>
      <c r="C27" s="113" t="s">
        <v>259</v>
      </c>
      <c r="D27" s="114" t="s">
        <v>260</v>
      </c>
      <c r="E27" s="105" t="s">
        <v>35</v>
      </c>
      <c r="F27" s="29"/>
      <c r="G27" s="29"/>
      <c r="H27" s="31"/>
      <c r="I27" s="31"/>
    </row>
    <row r="28" spans="1:9" ht="38.25" x14ac:dyDescent="0.25">
      <c r="A28" s="54">
        <v>2</v>
      </c>
      <c r="B28" s="125" t="str">
        <f>CONCATENATE(B$26,"-",A28)</f>
        <v>JOURNAUX-4-2</v>
      </c>
      <c r="C28" s="113" t="s">
        <v>261</v>
      </c>
      <c r="D28" s="114" t="s">
        <v>262</v>
      </c>
      <c r="E28" s="105" t="s">
        <v>35</v>
      </c>
      <c r="F28" s="29"/>
      <c r="G28" s="29"/>
      <c r="H28" s="31"/>
      <c r="I28" s="31"/>
    </row>
    <row r="29" spans="1:9" x14ac:dyDescent="0.25">
      <c r="A29" s="8">
        <f>A26+1</f>
        <v>5</v>
      </c>
      <c r="B29" s="8" t="str">
        <f>"RECHERCHE-"&amp;A29</f>
        <v>RECHERCHE-5</v>
      </c>
      <c r="C29" s="107" t="s">
        <v>263</v>
      </c>
      <c r="D29" s="108"/>
      <c r="E29" s="111"/>
      <c r="F29" s="9"/>
      <c r="G29" s="9"/>
      <c r="H29" s="9"/>
      <c r="I29" s="9"/>
    </row>
    <row r="30" spans="1:9" x14ac:dyDescent="0.25">
      <c r="A30" s="21">
        <v>1</v>
      </c>
      <c r="B30" s="124" t="str">
        <f t="shared" ref="B30:B33" si="3">CONCATENATE(B$29,"-",A30)</f>
        <v>RECHERCHE-5-1</v>
      </c>
      <c r="C30" s="113" t="s">
        <v>264</v>
      </c>
      <c r="D30" s="114" t="s">
        <v>265</v>
      </c>
      <c r="E30" s="105" t="s">
        <v>35</v>
      </c>
      <c r="F30" s="29"/>
      <c r="G30" s="29"/>
      <c r="H30" s="31"/>
      <c r="I30" s="31"/>
    </row>
    <row r="31" spans="1:9" ht="25.5" x14ac:dyDescent="0.25">
      <c r="A31" s="21">
        <v>2</v>
      </c>
      <c r="B31" s="124" t="str">
        <f t="shared" si="3"/>
        <v>RECHERCHE-5-2</v>
      </c>
      <c r="C31" s="113" t="s">
        <v>264</v>
      </c>
      <c r="D31" s="114" t="s">
        <v>266</v>
      </c>
      <c r="E31" s="105" t="s">
        <v>35</v>
      </c>
      <c r="F31" s="29"/>
      <c r="G31" s="29"/>
      <c r="H31" s="31"/>
      <c r="I31" s="31"/>
    </row>
    <row r="32" spans="1:9" ht="25.5" x14ac:dyDescent="0.25">
      <c r="A32" s="21">
        <v>3</v>
      </c>
      <c r="B32" s="124" t="str">
        <f t="shared" si="3"/>
        <v>RECHERCHE-5-3</v>
      </c>
      <c r="C32" s="113" t="s">
        <v>267</v>
      </c>
      <c r="D32" s="114" t="s">
        <v>268</v>
      </c>
      <c r="E32" s="105" t="s">
        <v>35</v>
      </c>
      <c r="F32" s="29"/>
      <c r="G32" s="29"/>
      <c r="H32" s="31"/>
      <c r="I32" s="31"/>
    </row>
    <row r="33" spans="1:9" ht="25.5" x14ac:dyDescent="0.25">
      <c r="A33" s="21">
        <v>4</v>
      </c>
      <c r="B33" s="124" t="str">
        <f t="shared" si="3"/>
        <v>RECHERCHE-5-4</v>
      </c>
      <c r="C33" s="88" t="s">
        <v>269</v>
      </c>
      <c r="D33" s="71" t="s">
        <v>270</v>
      </c>
      <c r="E33" s="105" t="s">
        <v>35</v>
      </c>
      <c r="F33" s="29"/>
      <c r="G33" s="29"/>
      <c r="H33" s="31"/>
      <c r="I33" s="31"/>
    </row>
    <row r="34" spans="1:9" x14ac:dyDescent="0.25">
      <c r="A34" s="8">
        <f>A29+1</f>
        <v>6</v>
      </c>
      <c r="B34" s="8" t="str">
        <f>"INTERFACE SAISIE-"&amp;A34</f>
        <v>INTERFACE SAISIE-6</v>
      </c>
      <c r="C34" s="107" t="s">
        <v>271</v>
      </c>
      <c r="D34" s="108"/>
      <c r="E34" s="111"/>
      <c r="F34" s="9"/>
      <c r="G34" s="9"/>
      <c r="H34" s="9"/>
      <c r="I34" s="9"/>
    </row>
    <row r="35" spans="1:9" ht="25.5" x14ac:dyDescent="0.25">
      <c r="A35" s="21">
        <v>1</v>
      </c>
      <c r="B35" s="123" t="s">
        <v>272</v>
      </c>
      <c r="C35" s="113" t="s">
        <v>271</v>
      </c>
      <c r="D35" s="114" t="s">
        <v>273</v>
      </c>
      <c r="E35" s="105" t="s">
        <v>35</v>
      </c>
      <c r="F35" s="29"/>
      <c r="G35" s="29"/>
      <c r="H35" s="31"/>
      <c r="I35" s="31"/>
    </row>
    <row r="36" spans="1:9" ht="25.5" x14ac:dyDescent="0.25">
      <c r="A36" s="21">
        <v>2</v>
      </c>
      <c r="B36" s="123" t="s">
        <v>274</v>
      </c>
      <c r="C36" s="113" t="s">
        <v>271</v>
      </c>
      <c r="D36" s="114" t="s">
        <v>275</v>
      </c>
      <c r="E36" s="105" t="s">
        <v>35</v>
      </c>
      <c r="F36" s="29"/>
      <c r="G36" s="29"/>
      <c r="H36" s="31"/>
      <c r="I36" s="31"/>
    </row>
    <row r="37" spans="1:9" x14ac:dyDescent="0.25">
      <c r="A37" s="18">
        <f>A34+1</f>
        <v>7</v>
      </c>
      <c r="B37" s="12" t="str">
        <f>"REPORT-"&amp;A37</f>
        <v>REPORT-7</v>
      </c>
      <c r="C37" s="110" t="s">
        <v>276</v>
      </c>
      <c r="D37" s="112"/>
      <c r="E37" s="111"/>
      <c r="F37" s="17"/>
      <c r="G37" s="17"/>
      <c r="H37" s="17"/>
      <c r="I37" s="17"/>
    </row>
    <row r="38" spans="1:9" x14ac:dyDescent="0.25">
      <c r="A38" s="13">
        <v>1</v>
      </c>
      <c r="B38" s="98" t="str">
        <f t="shared" ref="B38:B41" si="4">CONCATENATE(B$37,"-",A38)</f>
        <v>REPORT-7-1</v>
      </c>
      <c r="C38" s="101" t="s">
        <v>277</v>
      </c>
      <c r="D38" s="71" t="s">
        <v>278</v>
      </c>
      <c r="E38" s="105" t="s">
        <v>70</v>
      </c>
      <c r="F38" s="29"/>
      <c r="G38" s="29"/>
      <c r="H38" s="31"/>
      <c r="I38" s="31"/>
    </row>
    <row r="39" spans="1:9" ht="25.5" x14ac:dyDescent="0.25">
      <c r="A39" s="13">
        <v>2</v>
      </c>
      <c r="B39" s="98" t="str">
        <f t="shared" si="4"/>
        <v>REPORT-7-2</v>
      </c>
      <c r="C39" s="101" t="s">
        <v>277</v>
      </c>
      <c r="D39" s="71" t="s">
        <v>279</v>
      </c>
      <c r="E39" s="105" t="s">
        <v>70</v>
      </c>
      <c r="F39" s="29"/>
      <c r="G39" s="29"/>
      <c r="H39" s="31"/>
      <c r="I39" s="31"/>
    </row>
    <row r="40" spans="1:9" ht="38.25" customHeight="1" x14ac:dyDescent="0.25">
      <c r="A40" s="13">
        <v>3</v>
      </c>
      <c r="B40" s="98" t="str">
        <f t="shared" si="4"/>
        <v>REPORT-7-3</v>
      </c>
      <c r="C40" s="101" t="s">
        <v>280</v>
      </c>
      <c r="D40" s="106" t="s">
        <v>281</v>
      </c>
      <c r="E40" s="105" t="s">
        <v>70</v>
      </c>
      <c r="F40" s="29"/>
      <c r="G40" s="29"/>
      <c r="H40" s="31"/>
      <c r="I40" s="31"/>
    </row>
    <row r="41" spans="1:9" x14ac:dyDescent="0.25">
      <c r="A41" s="13">
        <v>4</v>
      </c>
      <c r="B41" s="98" t="str">
        <f t="shared" si="4"/>
        <v>REPORT-7-4</v>
      </c>
      <c r="C41" s="101" t="s">
        <v>282</v>
      </c>
      <c r="D41" s="88" t="s">
        <v>283</v>
      </c>
      <c r="E41" s="105" t="s">
        <v>70</v>
      </c>
      <c r="F41" s="29"/>
      <c r="G41" s="29"/>
      <c r="H41" s="31"/>
      <c r="I41" s="31"/>
    </row>
    <row r="42" spans="1:9" x14ac:dyDescent="0.25">
      <c r="A42" s="8">
        <v>8</v>
      </c>
      <c r="B42" s="8" t="str">
        <f>"AIDE-"&amp;A42</f>
        <v>AIDE-8</v>
      </c>
      <c r="C42" s="107" t="s">
        <v>284</v>
      </c>
      <c r="D42" s="108"/>
      <c r="E42" s="111"/>
      <c r="F42" s="9"/>
      <c r="G42" s="9"/>
      <c r="H42" s="9"/>
      <c r="I42" s="9"/>
    </row>
    <row r="43" spans="1:9" ht="25.5" x14ac:dyDescent="0.25">
      <c r="A43" s="10">
        <v>1</v>
      </c>
      <c r="B43" s="98" t="str">
        <f>CONCATENATE(B$42,"-",A43)</f>
        <v>AIDE-8-1</v>
      </c>
      <c r="C43" s="101" t="s">
        <v>284</v>
      </c>
      <c r="D43" s="106" t="s">
        <v>285</v>
      </c>
      <c r="E43" s="105" t="s">
        <v>35</v>
      </c>
      <c r="F43" s="29"/>
      <c r="G43" s="29"/>
      <c r="H43" s="31"/>
      <c r="I43" s="31"/>
    </row>
  </sheetData>
  <dataValidations count="1">
    <dataValidation type="list" allowBlank="1" showErrorMessage="1" sqref="G1" xr:uid="{4EE24F0E-F4C9-4DBE-97BD-30E603EA4898}">
      <formula1>"Simple,Moyen,Complexe"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E6686C9B-CEA6-49FB-9AA1-8A45A5C617AB}">
          <x14:formula1>
            <xm:f>Instructions!$A$24:$A$26</xm:f>
          </x14:formula1>
          <xm:sqref>E16:E17 E12:E13 E3</xm:sqref>
        </x14:dataValidation>
        <x14:dataValidation type="list" allowBlank="1" showInputMessage="1" showErrorMessage="1" xr:uid="{62DEC5CB-A188-46CF-988D-F6B01D3D6F95}">
          <x14:formula1>
            <xm:f>Instructions!$B$9:$B$14</xm:f>
          </x14:formula1>
          <xm:sqref>F43 F12:F19 F30:F33 F35:F36 F27:F28 F21:F25 F38:F41 F3:F10</xm:sqref>
        </x14:dataValidation>
        <x14:dataValidation type="list" allowBlank="1" showInputMessage="1" showErrorMessage="1" xr:uid="{6BB50425-EA0C-4BC6-B94E-DB3A55E39D28}">
          <x14:formula1>
            <xm:f>Instructions!$B$15:$B$17</xm:f>
          </x14:formula1>
          <xm:sqref>G12:G19 G30:G33 G35:G36 G43 G27:G28 G21:G25 G38:G41 G3:G10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88F0A2-B7E5-41A4-9387-3FC2B4143F19}">
  <dimension ref="A1:H52"/>
  <sheetViews>
    <sheetView zoomScale="70" zoomScaleNormal="70" workbookViewId="0">
      <selection activeCell="G27" sqref="G27"/>
    </sheetView>
  </sheetViews>
  <sheetFormatPr baseColWidth="10" defaultColWidth="11.42578125" defaultRowHeight="15" x14ac:dyDescent="0.25"/>
  <cols>
    <col min="1" max="1" width="75.28515625" customWidth="1"/>
    <col min="2" max="2" width="20.42578125" style="83" customWidth="1"/>
    <col min="3" max="3" width="18.28515625" style="83" customWidth="1"/>
    <col min="4" max="4" width="19.42578125" customWidth="1"/>
    <col min="5" max="5" width="34" customWidth="1"/>
    <col min="6" max="6" width="32.5703125" customWidth="1"/>
    <col min="7" max="7" width="22.7109375" customWidth="1"/>
    <col min="8" max="8" width="92.140625" customWidth="1"/>
  </cols>
  <sheetData>
    <row r="1" spans="1:8" ht="38.25" x14ac:dyDescent="0.25">
      <c r="A1" s="130" t="s">
        <v>286</v>
      </c>
      <c r="B1" s="75" t="s">
        <v>287</v>
      </c>
      <c r="C1" s="85" t="s">
        <v>42</v>
      </c>
      <c r="D1" s="131" t="s">
        <v>288</v>
      </c>
      <c r="E1" s="132" t="s">
        <v>289</v>
      </c>
      <c r="F1" s="130" t="s">
        <v>290</v>
      </c>
      <c r="G1" s="133" t="s">
        <v>291</v>
      </c>
      <c r="H1" s="130" t="s">
        <v>292</v>
      </c>
    </row>
    <row r="2" spans="1:8" x14ac:dyDescent="0.25">
      <c r="A2" s="22" t="s">
        <v>293</v>
      </c>
      <c r="B2" s="148"/>
      <c r="C2" s="134"/>
      <c r="D2" s="22"/>
      <c r="E2" s="22"/>
      <c r="F2" s="22"/>
      <c r="G2" s="22"/>
      <c r="H2" s="22"/>
    </row>
    <row r="3" spans="1:8" x14ac:dyDescent="0.25">
      <c r="A3" s="88" t="s">
        <v>294</v>
      </c>
      <c r="B3" s="103"/>
      <c r="C3" s="103" t="s">
        <v>35</v>
      </c>
      <c r="D3" s="106"/>
      <c r="E3" s="106"/>
      <c r="F3" s="106"/>
      <c r="G3" s="106"/>
      <c r="H3" s="106"/>
    </row>
    <row r="4" spans="1:8" x14ac:dyDescent="0.25">
      <c r="A4" s="88" t="s">
        <v>295</v>
      </c>
      <c r="B4" s="103"/>
      <c r="C4" s="103" t="s">
        <v>70</v>
      </c>
      <c r="D4" s="106"/>
      <c r="E4" s="106"/>
      <c r="F4" s="106"/>
      <c r="G4" s="106"/>
      <c r="H4" s="106"/>
    </row>
    <row r="5" spans="1:8" ht="15.75" x14ac:dyDescent="0.25">
      <c r="A5" s="52" t="s">
        <v>296</v>
      </c>
      <c r="B5" s="135"/>
      <c r="C5" s="139"/>
      <c r="D5" s="136"/>
      <c r="E5" s="136"/>
      <c r="F5" s="136"/>
      <c r="G5" s="136"/>
      <c r="H5" s="137"/>
    </row>
    <row r="6" spans="1:8" x14ac:dyDescent="0.25">
      <c r="A6" s="101" t="s">
        <v>297</v>
      </c>
      <c r="B6" s="141"/>
      <c r="C6" s="103" t="s">
        <v>35</v>
      </c>
      <c r="D6" s="102"/>
      <c r="E6" s="106"/>
      <c r="F6" s="106"/>
      <c r="G6" s="106"/>
      <c r="H6" s="106"/>
    </row>
    <row r="7" spans="1:8" x14ac:dyDescent="0.25">
      <c r="A7" s="101" t="s">
        <v>298</v>
      </c>
      <c r="B7" s="141"/>
      <c r="C7" s="103" t="s">
        <v>35</v>
      </c>
      <c r="D7" s="102"/>
      <c r="E7" s="106"/>
      <c r="F7" s="106"/>
      <c r="G7" s="106"/>
      <c r="H7" s="106"/>
    </row>
    <row r="8" spans="1:8" x14ac:dyDescent="0.25">
      <c r="A8" s="101" t="s">
        <v>299</v>
      </c>
      <c r="B8" s="141"/>
      <c r="C8" s="103" t="s">
        <v>33</v>
      </c>
      <c r="D8" s="102"/>
      <c r="E8" s="106"/>
      <c r="F8" s="106"/>
      <c r="G8" s="106"/>
      <c r="H8" s="106"/>
    </row>
    <row r="9" spans="1:8" x14ac:dyDescent="0.25">
      <c r="A9" s="70" t="s">
        <v>300</v>
      </c>
      <c r="B9" s="138"/>
      <c r="C9" s="139"/>
      <c r="D9" s="138"/>
      <c r="E9" s="138"/>
      <c r="F9" s="138"/>
      <c r="G9" s="138"/>
      <c r="H9" s="138"/>
    </row>
    <row r="10" spans="1:8" ht="25.5" x14ac:dyDescent="0.25">
      <c r="A10" s="142" t="s">
        <v>301</v>
      </c>
      <c r="B10" s="103" t="s">
        <v>302</v>
      </c>
      <c r="C10" s="103" t="s">
        <v>35</v>
      </c>
      <c r="D10" s="143"/>
      <c r="E10" s="106"/>
      <c r="F10" s="106"/>
      <c r="G10" s="106"/>
      <c r="H10" s="106"/>
    </row>
    <row r="11" spans="1:8" x14ac:dyDescent="0.25">
      <c r="A11" s="88" t="s">
        <v>303</v>
      </c>
      <c r="B11" s="105" t="s">
        <v>304</v>
      </c>
      <c r="C11" s="103" t="s">
        <v>35</v>
      </c>
      <c r="D11" s="143"/>
      <c r="E11" s="106"/>
      <c r="F11" s="106"/>
      <c r="G11" s="106"/>
      <c r="H11" s="106"/>
    </row>
    <row r="12" spans="1:8" x14ac:dyDescent="0.25">
      <c r="A12" s="106" t="s">
        <v>305</v>
      </c>
      <c r="B12" s="143" t="s">
        <v>304</v>
      </c>
      <c r="C12" s="103" t="s">
        <v>35</v>
      </c>
      <c r="D12" s="143"/>
      <c r="E12" s="106"/>
      <c r="F12" s="106"/>
      <c r="G12" s="106"/>
      <c r="H12" s="106"/>
    </row>
    <row r="13" spans="1:8" x14ac:dyDescent="0.25">
      <c r="A13" s="140" t="s">
        <v>306</v>
      </c>
      <c r="B13" s="138"/>
      <c r="C13" s="139"/>
      <c r="D13" s="138"/>
      <c r="E13" s="138"/>
      <c r="F13" s="138"/>
      <c r="G13" s="138"/>
      <c r="H13" s="138"/>
    </row>
    <row r="14" spans="1:8" x14ac:dyDescent="0.25">
      <c r="A14" s="147" t="s">
        <v>307</v>
      </c>
      <c r="B14" s="103" t="s">
        <v>308</v>
      </c>
      <c r="C14" s="103" t="s">
        <v>35</v>
      </c>
      <c r="D14" s="144"/>
      <c r="E14" s="106"/>
      <c r="F14" s="106"/>
      <c r="G14" s="106"/>
      <c r="H14" s="106"/>
    </row>
    <row r="15" spans="1:8" x14ac:dyDescent="0.25">
      <c r="A15" s="88" t="s">
        <v>309</v>
      </c>
      <c r="B15" s="105" t="s">
        <v>308</v>
      </c>
      <c r="C15" s="103" t="s">
        <v>35</v>
      </c>
      <c r="D15" s="144"/>
      <c r="E15" s="106"/>
      <c r="F15" s="106"/>
      <c r="G15" s="106"/>
      <c r="H15" s="106"/>
    </row>
    <row r="16" spans="1:8" x14ac:dyDescent="0.25">
      <c r="A16" s="88" t="s">
        <v>310</v>
      </c>
      <c r="B16" s="103" t="s">
        <v>308</v>
      </c>
      <c r="C16" s="103" t="s">
        <v>35</v>
      </c>
      <c r="D16" s="144"/>
      <c r="E16" s="106"/>
      <c r="F16" s="106"/>
      <c r="G16" s="106"/>
      <c r="H16" s="106"/>
    </row>
    <row r="17" spans="1:8" ht="25.5" x14ac:dyDescent="0.25">
      <c r="A17" s="71" t="s">
        <v>311</v>
      </c>
      <c r="B17" s="103" t="s">
        <v>312</v>
      </c>
      <c r="C17" s="103" t="s">
        <v>35</v>
      </c>
      <c r="D17" s="144"/>
      <c r="E17" s="106"/>
      <c r="F17" s="106"/>
      <c r="G17" s="106"/>
      <c r="H17" s="106"/>
    </row>
    <row r="18" spans="1:8" x14ac:dyDescent="0.25">
      <c r="A18" s="88" t="s">
        <v>313</v>
      </c>
      <c r="B18" s="105" t="s">
        <v>314</v>
      </c>
      <c r="C18" s="103" t="s">
        <v>35</v>
      </c>
      <c r="D18" s="144"/>
      <c r="E18" s="106"/>
      <c r="F18" s="106"/>
      <c r="G18" s="106"/>
      <c r="H18" s="106"/>
    </row>
    <row r="19" spans="1:8" x14ac:dyDescent="0.25">
      <c r="A19" s="88" t="s">
        <v>315</v>
      </c>
      <c r="B19" s="103" t="s">
        <v>316</v>
      </c>
      <c r="C19" s="103" t="s">
        <v>35</v>
      </c>
      <c r="D19" s="144"/>
      <c r="E19" s="106"/>
      <c r="F19" s="106"/>
      <c r="G19" s="106"/>
      <c r="H19" s="106"/>
    </row>
    <row r="20" spans="1:8" x14ac:dyDescent="0.25">
      <c r="A20" s="140" t="s">
        <v>317</v>
      </c>
      <c r="B20" s="138"/>
      <c r="C20" s="139"/>
      <c r="D20" s="138"/>
      <c r="E20" s="138"/>
      <c r="F20" s="138"/>
      <c r="G20" s="138"/>
      <c r="H20" s="138"/>
    </row>
    <row r="21" spans="1:8" ht="37.5" customHeight="1" x14ac:dyDescent="0.25">
      <c r="A21" s="71" t="s">
        <v>318</v>
      </c>
      <c r="B21" s="105" t="s">
        <v>319</v>
      </c>
      <c r="C21" s="103" t="s">
        <v>33</v>
      </c>
      <c r="D21" s="103"/>
      <c r="E21" s="106"/>
      <c r="F21" s="106"/>
      <c r="G21" s="106"/>
      <c r="H21" s="106"/>
    </row>
    <row r="22" spans="1:8" ht="35.25" customHeight="1" x14ac:dyDescent="0.25">
      <c r="A22" s="71" t="s">
        <v>320</v>
      </c>
      <c r="B22" s="103" t="s">
        <v>321</v>
      </c>
      <c r="C22" s="103" t="s">
        <v>35</v>
      </c>
      <c r="D22" s="103"/>
      <c r="E22" s="106"/>
      <c r="F22" s="106"/>
      <c r="G22" s="106"/>
      <c r="H22" s="106"/>
    </row>
    <row r="23" spans="1:8" ht="36" customHeight="1" x14ac:dyDescent="0.25">
      <c r="A23" s="102" t="s">
        <v>322</v>
      </c>
      <c r="B23" s="103" t="s">
        <v>323</v>
      </c>
      <c r="C23" s="103" t="s">
        <v>35</v>
      </c>
      <c r="D23" s="103"/>
      <c r="E23" s="106"/>
      <c r="F23" s="106"/>
      <c r="G23" s="106"/>
      <c r="H23" s="106"/>
    </row>
    <row r="24" spans="1:8" ht="25.5" x14ac:dyDescent="0.25">
      <c r="A24" s="71" t="s">
        <v>324</v>
      </c>
      <c r="B24" s="141" t="s">
        <v>325</v>
      </c>
      <c r="C24" s="103" t="s">
        <v>35</v>
      </c>
      <c r="D24" s="103"/>
      <c r="E24" s="106"/>
      <c r="F24" s="106"/>
      <c r="G24" s="106"/>
      <c r="H24" s="106"/>
    </row>
    <row r="25" spans="1:8" x14ac:dyDescent="0.25">
      <c r="A25" s="70" t="s">
        <v>326</v>
      </c>
      <c r="B25" s="138"/>
      <c r="C25" s="139"/>
      <c r="D25" s="138"/>
      <c r="E25" s="138"/>
      <c r="F25" s="138"/>
      <c r="G25" s="138"/>
      <c r="H25" s="138"/>
    </row>
    <row r="26" spans="1:8" ht="25.5" x14ac:dyDescent="0.25">
      <c r="A26" s="142" t="s">
        <v>327</v>
      </c>
      <c r="B26" s="103" t="s">
        <v>302</v>
      </c>
      <c r="C26" s="103" t="s">
        <v>35</v>
      </c>
      <c r="D26" s="145"/>
      <c r="E26" s="106"/>
      <c r="F26" s="106"/>
      <c r="G26" s="106"/>
      <c r="H26" s="106"/>
    </row>
    <row r="27" spans="1:8" ht="25.5" x14ac:dyDescent="0.25">
      <c r="A27" s="142" t="s">
        <v>328</v>
      </c>
      <c r="B27" s="103" t="s">
        <v>329</v>
      </c>
      <c r="C27" s="103" t="s">
        <v>33</v>
      </c>
      <c r="D27" s="145"/>
      <c r="E27" s="106"/>
      <c r="F27" s="106"/>
      <c r="G27" s="106"/>
      <c r="H27" s="106"/>
    </row>
    <row r="28" spans="1:8" x14ac:dyDescent="0.25">
      <c r="A28" s="70" t="s">
        <v>330</v>
      </c>
      <c r="B28" s="138"/>
      <c r="C28" s="139"/>
      <c r="D28" s="138"/>
      <c r="E28" s="138"/>
      <c r="F28" s="138"/>
      <c r="G28" s="138"/>
      <c r="H28" s="138"/>
    </row>
    <row r="29" spans="1:8" ht="25.5" x14ac:dyDescent="0.25">
      <c r="A29" s="71" t="s">
        <v>331</v>
      </c>
      <c r="B29" s="127" t="s">
        <v>332</v>
      </c>
      <c r="C29" s="103" t="s">
        <v>35</v>
      </c>
      <c r="D29" s="145"/>
      <c r="E29" s="106"/>
      <c r="F29" s="106"/>
      <c r="G29" s="106"/>
      <c r="H29" s="106"/>
    </row>
    <row r="30" spans="1:8" x14ac:dyDescent="0.25">
      <c r="A30" s="107" t="s">
        <v>333</v>
      </c>
      <c r="B30" s="138"/>
      <c r="C30" s="139"/>
      <c r="D30" s="138"/>
      <c r="E30" s="138"/>
      <c r="F30" s="138"/>
      <c r="G30" s="138"/>
      <c r="H30" s="138"/>
    </row>
    <row r="31" spans="1:8" ht="25.5" x14ac:dyDescent="0.25">
      <c r="A31" s="102" t="s">
        <v>334</v>
      </c>
      <c r="B31" s="145"/>
      <c r="C31" s="103" t="s">
        <v>33</v>
      </c>
      <c r="D31" s="145"/>
      <c r="E31" s="106"/>
      <c r="F31" s="106"/>
      <c r="G31" s="106"/>
      <c r="H31" s="106"/>
    </row>
    <row r="32" spans="1:8" x14ac:dyDescent="0.25">
      <c r="A32" s="146" t="s">
        <v>335</v>
      </c>
      <c r="B32" s="145"/>
      <c r="C32" s="103" t="s">
        <v>33</v>
      </c>
      <c r="D32" s="145"/>
      <c r="E32" s="106"/>
      <c r="F32" s="106"/>
      <c r="G32" s="106"/>
      <c r="H32" s="106"/>
    </row>
    <row r="33" spans="1:8" x14ac:dyDescent="0.25">
      <c r="A33" s="102" t="s">
        <v>336</v>
      </c>
      <c r="B33" s="145"/>
      <c r="C33" s="103" t="s">
        <v>37</v>
      </c>
      <c r="D33" s="145"/>
      <c r="E33" s="106"/>
      <c r="F33" s="106"/>
      <c r="G33" s="106"/>
      <c r="H33" s="106"/>
    </row>
    <row r="34" spans="1:8" ht="25.5" x14ac:dyDescent="0.25">
      <c r="A34" s="102" t="s">
        <v>337</v>
      </c>
      <c r="B34" s="145"/>
      <c r="C34" s="103" t="s">
        <v>35</v>
      </c>
      <c r="D34" s="145"/>
      <c r="E34" s="106"/>
      <c r="F34" s="106"/>
      <c r="G34" s="106"/>
      <c r="H34" s="106"/>
    </row>
    <row r="35" spans="1:8" ht="25.5" x14ac:dyDescent="0.25">
      <c r="A35" s="102" t="s">
        <v>338</v>
      </c>
      <c r="B35" s="145"/>
      <c r="C35" s="103" t="s">
        <v>35</v>
      </c>
      <c r="D35" s="145"/>
      <c r="E35" s="106"/>
      <c r="F35" s="106"/>
      <c r="G35" s="106"/>
      <c r="H35" s="106"/>
    </row>
    <row r="36" spans="1:8" ht="25.5" x14ac:dyDescent="0.25">
      <c r="A36" s="142" t="s">
        <v>339</v>
      </c>
      <c r="B36" s="145"/>
      <c r="C36" s="103" t="s">
        <v>33</v>
      </c>
      <c r="D36" s="145"/>
      <c r="E36" s="106"/>
      <c r="F36" s="106"/>
      <c r="G36" s="106"/>
      <c r="H36" s="106"/>
    </row>
    <row r="37" spans="1:8" ht="25.5" x14ac:dyDescent="0.25">
      <c r="A37" s="142" t="s">
        <v>340</v>
      </c>
      <c r="B37" s="145"/>
      <c r="C37" s="103" t="s">
        <v>35</v>
      </c>
      <c r="D37" s="145"/>
      <c r="E37" s="106"/>
      <c r="F37" s="106"/>
      <c r="G37" s="106"/>
      <c r="H37" s="106"/>
    </row>
    <row r="38" spans="1:8" x14ac:dyDescent="0.25">
      <c r="A38" s="70" t="s">
        <v>341</v>
      </c>
      <c r="B38" s="138"/>
      <c r="C38" s="139"/>
      <c r="D38" s="138"/>
      <c r="E38" s="138"/>
      <c r="F38" s="138"/>
      <c r="G38" s="138"/>
      <c r="H38" s="138"/>
    </row>
    <row r="39" spans="1:8" x14ac:dyDescent="0.25">
      <c r="A39" s="142" t="s">
        <v>342</v>
      </c>
      <c r="B39" s="145" t="s">
        <v>343</v>
      </c>
      <c r="C39" s="103" t="s">
        <v>35</v>
      </c>
      <c r="D39" s="145"/>
      <c r="E39" s="106"/>
      <c r="F39" s="106"/>
      <c r="G39" s="106"/>
      <c r="H39" s="106"/>
    </row>
    <row r="40" spans="1:8" ht="25.5" x14ac:dyDescent="0.25">
      <c r="A40" s="142" t="s">
        <v>344</v>
      </c>
      <c r="B40" s="145" t="s">
        <v>345</v>
      </c>
      <c r="C40" s="103" t="s">
        <v>35</v>
      </c>
      <c r="D40" s="145"/>
      <c r="E40" s="106"/>
      <c r="F40" s="106"/>
      <c r="G40" s="106"/>
      <c r="H40" s="106"/>
    </row>
    <row r="41" spans="1:8" x14ac:dyDescent="0.25">
      <c r="A41" s="142" t="s">
        <v>346</v>
      </c>
      <c r="B41" s="145"/>
      <c r="C41" s="103" t="s">
        <v>37</v>
      </c>
      <c r="D41" s="145"/>
      <c r="E41" s="106"/>
      <c r="F41" s="106"/>
      <c r="G41" s="106"/>
      <c r="H41" s="106"/>
    </row>
    <row r="42" spans="1:8" x14ac:dyDescent="0.25">
      <c r="A42" s="70" t="s">
        <v>347</v>
      </c>
      <c r="B42" s="138"/>
      <c r="C42" s="139"/>
      <c r="D42" s="138"/>
      <c r="E42" s="138"/>
      <c r="F42" s="138"/>
      <c r="G42" s="138"/>
      <c r="H42" s="138"/>
    </row>
    <row r="43" spans="1:8" x14ac:dyDescent="0.25">
      <c r="A43" s="142" t="s">
        <v>348</v>
      </c>
      <c r="B43" s="145"/>
      <c r="C43" s="103" t="s">
        <v>35</v>
      </c>
      <c r="D43" s="145"/>
      <c r="E43" s="106"/>
      <c r="F43" s="106"/>
      <c r="G43" s="106"/>
      <c r="H43" s="106"/>
    </row>
    <row r="44" spans="1:8" x14ac:dyDescent="0.25">
      <c r="A44" s="142" t="s">
        <v>349</v>
      </c>
      <c r="B44" s="145"/>
      <c r="C44" s="103" t="s">
        <v>35</v>
      </c>
      <c r="D44" s="145"/>
      <c r="E44" s="106"/>
      <c r="F44" s="106"/>
      <c r="G44" s="106"/>
      <c r="H44" s="106"/>
    </row>
    <row r="45" spans="1:8" x14ac:dyDescent="0.25">
      <c r="A45" s="70" t="s">
        <v>350</v>
      </c>
      <c r="B45" s="138"/>
      <c r="C45" s="139"/>
      <c r="D45" s="138"/>
      <c r="E45" s="138"/>
      <c r="F45" s="138"/>
      <c r="G45" s="138"/>
      <c r="H45" s="138"/>
    </row>
    <row r="46" spans="1:8" x14ac:dyDescent="0.25">
      <c r="A46" s="142" t="s">
        <v>351</v>
      </c>
      <c r="B46" s="145"/>
      <c r="C46" s="103" t="s">
        <v>35</v>
      </c>
      <c r="D46" s="145"/>
      <c r="E46" s="106"/>
      <c r="F46" s="106"/>
      <c r="G46" s="106"/>
      <c r="H46" s="106"/>
    </row>
    <row r="47" spans="1:8" x14ac:dyDescent="0.25">
      <c r="A47" s="142" t="s">
        <v>352</v>
      </c>
      <c r="B47" s="145"/>
      <c r="C47" s="103" t="s">
        <v>35</v>
      </c>
      <c r="D47" s="145"/>
      <c r="E47" s="106"/>
      <c r="F47" s="106"/>
      <c r="G47" s="106"/>
      <c r="H47" s="106"/>
    </row>
    <row r="48" spans="1:8" x14ac:dyDescent="0.25">
      <c r="C48" s="82"/>
    </row>
    <row r="49" spans="3:3" x14ac:dyDescent="0.25">
      <c r="C49" s="82"/>
    </row>
    <row r="50" spans="3:3" x14ac:dyDescent="0.25">
      <c r="C50" s="82"/>
    </row>
    <row r="51" spans="3:3" x14ac:dyDescent="0.25">
      <c r="C51" s="82"/>
    </row>
    <row r="52" spans="3:3" x14ac:dyDescent="0.25">
      <c r="C52" s="82"/>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4A605EC-482C-4EA6-8DCF-3FAC4740464D}">
          <x14:formula1>
            <xm:f>Instructions!$A$24:$A$26</xm:f>
          </x14:formula1>
          <xm:sqref>C27 C21 C8 C15:C16 C24 C39:C41 C31:C37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3D3BC-F401-4C19-8F72-A8B7946590F7}">
  <dimension ref="A1:F82"/>
  <sheetViews>
    <sheetView zoomScale="80" zoomScaleNormal="80" workbookViewId="0">
      <selection activeCell="F22" sqref="F22"/>
    </sheetView>
  </sheetViews>
  <sheetFormatPr baseColWidth="10" defaultColWidth="11.42578125" defaultRowHeight="15" x14ac:dyDescent="0.25"/>
  <cols>
    <col min="1" max="1" width="79.85546875" customWidth="1"/>
    <col min="2" max="2" width="15.28515625" style="78" customWidth="1"/>
    <col min="3" max="3" width="40.28515625" customWidth="1"/>
    <col min="4" max="4" width="25.85546875" customWidth="1"/>
    <col min="5" max="5" width="39.7109375" customWidth="1"/>
    <col min="6" max="6" width="44.7109375" customWidth="1"/>
  </cols>
  <sheetData>
    <row r="1" spans="1:6" ht="38.25" x14ac:dyDescent="0.25">
      <c r="A1" s="129" t="s">
        <v>353</v>
      </c>
      <c r="B1" s="128" t="s">
        <v>42</v>
      </c>
      <c r="C1" s="75" t="s">
        <v>354</v>
      </c>
      <c r="D1" s="75" t="s">
        <v>20</v>
      </c>
      <c r="E1" s="75" t="s">
        <v>355</v>
      </c>
      <c r="F1" s="120" t="s">
        <v>28</v>
      </c>
    </row>
    <row r="2" spans="1:6" x14ac:dyDescent="0.25">
      <c r="A2" s="55" t="s">
        <v>356</v>
      </c>
      <c r="B2" s="75"/>
      <c r="C2" s="73"/>
      <c r="D2" s="73"/>
      <c r="E2" s="73"/>
      <c r="F2" s="73"/>
    </row>
    <row r="3" spans="1:6" x14ac:dyDescent="0.25">
      <c r="A3" s="56" t="s">
        <v>357</v>
      </c>
      <c r="B3" s="84" t="s">
        <v>33</v>
      </c>
      <c r="C3" s="29"/>
      <c r="D3" s="29"/>
      <c r="E3" s="29"/>
      <c r="F3" s="29"/>
    </row>
    <row r="4" spans="1:6" x14ac:dyDescent="0.25">
      <c r="A4" s="57" t="s">
        <v>358</v>
      </c>
      <c r="B4" s="79" t="s">
        <v>35</v>
      </c>
      <c r="C4" s="29"/>
      <c r="D4" s="29"/>
      <c r="E4" s="29"/>
      <c r="F4" s="29"/>
    </row>
    <row r="5" spans="1:6" x14ac:dyDescent="0.25">
      <c r="A5" s="58" t="s">
        <v>359</v>
      </c>
      <c r="B5" s="79" t="s">
        <v>35</v>
      </c>
      <c r="C5" s="29"/>
      <c r="D5" s="29"/>
      <c r="E5" s="29"/>
      <c r="F5" s="29"/>
    </row>
    <row r="6" spans="1:6" x14ac:dyDescent="0.25">
      <c r="A6" s="55" t="s">
        <v>360</v>
      </c>
      <c r="B6" s="75"/>
      <c r="C6" s="9"/>
      <c r="D6" s="9"/>
      <c r="E6" s="9"/>
      <c r="F6" s="9"/>
    </row>
    <row r="7" spans="1:6" x14ac:dyDescent="0.25">
      <c r="A7" s="59" t="s">
        <v>361</v>
      </c>
      <c r="B7" s="80" t="s">
        <v>33</v>
      </c>
      <c r="C7" s="29"/>
      <c r="D7" s="29"/>
      <c r="E7" s="29"/>
      <c r="F7" s="29"/>
    </row>
    <row r="8" spans="1:6" x14ac:dyDescent="0.25">
      <c r="A8" s="59" t="s">
        <v>362</v>
      </c>
      <c r="B8" s="80" t="s">
        <v>33</v>
      </c>
      <c r="C8" s="29"/>
      <c r="D8" s="29"/>
      <c r="E8" s="29"/>
      <c r="F8" s="29"/>
    </row>
    <row r="9" spans="1:6" x14ac:dyDescent="0.25">
      <c r="A9" s="59" t="s">
        <v>363</v>
      </c>
      <c r="B9" s="80" t="s">
        <v>35</v>
      </c>
      <c r="C9" s="29"/>
      <c r="D9" s="29"/>
      <c r="E9" s="29"/>
      <c r="F9" s="29"/>
    </row>
    <row r="10" spans="1:6" x14ac:dyDescent="0.25">
      <c r="A10" s="59" t="s">
        <v>343</v>
      </c>
      <c r="B10" s="80" t="s">
        <v>35</v>
      </c>
      <c r="C10" s="29"/>
      <c r="D10" s="29"/>
      <c r="E10" s="29"/>
      <c r="F10" s="29"/>
    </row>
    <row r="11" spans="1:6" x14ac:dyDescent="0.25">
      <c r="A11" s="55" t="s">
        <v>364</v>
      </c>
      <c r="B11" s="75"/>
      <c r="C11" s="9"/>
      <c r="D11" s="9"/>
      <c r="E11" s="9"/>
      <c r="F11" s="9"/>
    </row>
    <row r="12" spans="1:6" x14ac:dyDescent="0.25">
      <c r="A12" s="60" t="s">
        <v>365</v>
      </c>
      <c r="B12" s="80" t="s">
        <v>35</v>
      </c>
      <c r="C12" s="29"/>
      <c r="D12" s="29"/>
      <c r="E12" s="29"/>
      <c r="F12" s="29"/>
    </row>
    <row r="13" spans="1:6" x14ac:dyDescent="0.25">
      <c r="A13" s="60" t="s">
        <v>366</v>
      </c>
      <c r="B13" s="80" t="s">
        <v>35</v>
      </c>
      <c r="C13" s="29"/>
      <c r="D13" s="29"/>
      <c r="E13" s="29"/>
      <c r="F13" s="29"/>
    </row>
    <row r="14" spans="1:6" x14ac:dyDescent="0.25">
      <c r="A14" s="60" t="s">
        <v>367</v>
      </c>
      <c r="B14" s="84" t="s">
        <v>33</v>
      </c>
      <c r="C14" s="29"/>
      <c r="D14" s="29"/>
      <c r="E14" s="31"/>
      <c r="F14" s="31"/>
    </row>
    <row r="15" spans="1:6" x14ac:dyDescent="0.25">
      <c r="A15" s="60" t="s">
        <v>368</v>
      </c>
      <c r="B15" s="84" t="s">
        <v>35</v>
      </c>
      <c r="C15" s="29"/>
      <c r="D15" s="29"/>
      <c r="E15" s="31"/>
      <c r="F15" s="31"/>
    </row>
    <row r="16" spans="1:6" x14ac:dyDescent="0.25">
      <c r="A16" s="60" t="s">
        <v>369</v>
      </c>
      <c r="B16" s="84" t="s">
        <v>33</v>
      </c>
      <c r="C16" s="29"/>
      <c r="D16" s="29"/>
      <c r="E16" s="31"/>
      <c r="F16" s="31"/>
    </row>
    <row r="17" spans="1:6" x14ac:dyDescent="0.25">
      <c r="A17" s="60" t="s">
        <v>370</v>
      </c>
      <c r="B17" s="84" t="s">
        <v>33</v>
      </c>
      <c r="C17" s="29"/>
      <c r="D17" s="29"/>
      <c r="E17" s="31"/>
      <c r="F17" s="31"/>
    </row>
    <row r="18" spans="1:6" x14ac:dyDescent="0.25">
      <c r="A18" s="60" t="s">
        <v>371</v>
      </c>
      <c r="B18" s="84" t="s">
        <v>35</v>
      </c>
      <c r="C18" s="29"/>
      <c r="D18" s="29"/>
      <c r="E18" s="31"/>
      <c r="F18" s="31"/>
    </row>
    <row r="19" spans="1:6" x14ac:dyDescent="0.25">
      <c r="A19" s="60" t="s">
        <v>372</v>
      </c>
      <c r="B19" s="80" t="s">
        <v>35</v>
      </c>
      <c r="C19" s="29"/>
      <c r="D19" s="29"/>
      <c r="E19" s="31"/>
      <c r="F19" s="31"/>
    </row>
    <row r="20" spans="1:6" x14ac:dyDescent="0.25">
      <c r="A20" s="60" t="s">
        <v>373</v>
      </c>
      <c r="B20" s="80" t="s">
        <v>35</v>
      </c>
      <c r="C20" s="29"/>
      <c r="D20" s="29"/>
      <c r="E20" s="31"/>
      <c r="F20" s="31"/>
    </row>
    <row r="21" spans="1:6" x14ac:dyDescent="0.25">
      <c r="A21" s="60" t="s">
        <v>374</v>
      </c>
      <c r="B21" s="80" t="s">
        <v>35</v>
      </c>
      <c r="C21" s="29"/>
      <c r="D21" s="29"/>
      <c r="E21" s="31"/>
      <c r="F21" s="31"/>
    </row>
    <row r="22" spans="1:6" x14ac:dyDescent="0.25">
      <c r="A22" s="60" t="s">
        <v>375</v>
      </c>
      <c r="B22" s="84" t="s">
        <v>37</v>
      </c>
      <c r="C22" s="29"/>
      <c r="D22" s="29"/>
      <c r="E22" s="31"/>
      <c r="F22" s="31"/>
    </row>
    <row r="23" spans="1:6" x14ac:dyDescent="0.25">
      <c r="A23" s="61" t="s">
        <v>376</v>
      </c>
      <c r="B23" s="84" t="s">
        <v>37</v>
      </c>
      <c r="C23" s="29"/>
      <c r="D23" s="29"/>
      <c r="E23" s="31"/>
      <c r="F23" s="31"/>
    </row>
    <row r="24" spans="1:6" x14ac:dyDescent="0.25">
      <c r="A24" s="61" t="s">
        <v>377</v>
      </c>
      <c r="B24" s="80" t="s">
        <v>35</v>
      </c>
      <c r="C24" s="29"/>
      <c r="D24" s="29"/>
      <c r="E24" s="31"/>
      <c r="F24" s="31"/>
    </row>
    <row r="25" spans="1:6" ht="45" x14ac:dyDescent="0.25">
      <c r="A25" s="61" t="s">
        <v>378</v>
      </c>
      <c r="B25" s="84" t="s">
        <v>33</v>
      </c>
      <c r="C25" s="29"/>
      <c r="D25" s="29"/>
      <c r="E25" s="31"/>
      <c r="F25" s="31"/>
    </row>
    <row r="26" spans="1:6" x14ac:dyDescent="0.25">
      <c r="A26" s="60" t="s">
        <v>379</v>
      </c>
      <c r="B26" s="80" t="s">
        <v>33</v>
      </c>
      <c r="C26" s="29"/>
      <c r="D26" s="29"/>
      <c r="E26" s="31"/>
      <c r="F26" s="31"/>
    </row>
    <row r="27" spans="1:6" ht="30" x14ac:dyDescent="0.25">
      <c r="A27" s="60" t="s">
        <v>380</v>
      </c>
      <c r="B27" s="80" t="s">
        <v>35</v>
      </c>
      <c r="C27" s="29"/>
      <c r="D27" s="29"/>
      <c r="E27" s="31"/>
      <c r="F27" s="31"/>
    </row>
    <row r="28" spans="1:6" x14ac:dyDescent="0.25">
      <c r="A28" s="74" t="s">
        <v>381</v>
      </c>
      <c r="B28" s="84" t="s">
        <v>37</v>
      </c>
      <c r="C28" s="29"/>
      <c r="D28" s="29"/>
      <c r="E28" s="31"/>
      <c r="F28" s="31"/>
    </row>
    <row r="29" spans="1:6" x14ac:dyDescent="0.25">
      <c r="A29" s="74" t="s">
        <v>382</v>
      </c>
      <c r="B29" s="80" t="s">
        <v>35</v>
      </c>
      <c r="C29" s="29"/>
      <c r="D29" s="29"/>
      <c r="E29" s="31"/>
      <c r="F29" s="31"/>
    </row>
    <row r="30" spans="1:6" x14ac:dyDescent="0.25">
      <c r="A30" s="62" t="s">
        <v>383</v>
      </c>
      <c r="B30" s="80" t="s">
        <v>35</v>
      </c>
      <c r="C30" s="29"/>
      <c r="D30" s="29"/>
      <c r="E30" s="31"/>
      <c r="F30" s="31"/>
    </row>
    <row r="31" spans="1:6" x14ac:dyDescent="0.25">
      <c r="A31" s="63" t="s">
        <v>384</v>
      </c>
      <c r="B31" s="84" t="s">
        <v>37</v>
      </c>
      <c r="C31" s="29"/>
      <c r="D31" s="29"/>
      <c r="E31" s="31"/>
      <c r="F31" s="31"/>
    </row>
    <row r="32" spans="1:6" ht="30" x14ac:dyDescent="0.25">
      <c r="A32" s="68" t="s">
        <v>385</v>
      </c>
      <c r="B32" s="80" t="s">
        <v>35</v>
      </c>
      <c r="C32" s="29"/>
      <c r="D32" s="29"/>
      <c r="E32" s="31"/>
      <c r="F32" s="31"/>
    </row>
    <row r="33" spans="1:6" x14ac:dyDescent="0.25">
      <c r="A33" s="63" t="s">
        <v>386</v>
      </c>
      <c r="B33" s="80" t="s">
        <v>35</v>
      </c>
      <c r="C33" s="29"/>
      <c r="D33" s="29"/>
      <c r="E33" s="31"/>
      <c r="F33" s="31"/>
    </row>
    <row r="34" spans="1:6" x14ac:dyDescent="0.25">
      <c r="A34" s="63" t="s">
        <v>387</v>
      </c>
      <c r="B34" s="127" t="s">
        <v>35</v>
      </c>
      <c r="C34" s="29"/>
      <c r="D34" s="29"/>
      <c r="E34" s="31"/>
      <c r="F34" s="31"/>
    </row>
    <row r="35" spans="1:6" x14ac:dyDescent="0.25">
      <c r="A35" s="63" t="s">
        <v>388</v>
      </c>
      <c r="B35" s="127" t="s">
        <v>35</v>
      </c>
      <c r="C35" s="29"/>
      <c r="D35" s="29"/>
      <c r="E35" s="31"/>
      <c r="F35" s="31"/>
    </row>
    <row r="36" spans="1:6" x14ac:dyDescent="0.25">
      <c r="A36" s="63" t="s">
        <v>389</v>
      </c>
      <c r="B36" s="127" t="s">
        <v>35</v>
      </c>
      <c r="C36" s="29"/>
      <c r="D36" s="29"/>
      <c r="E36" s="31"/>
      <c r="F36" s="31"/>
    </row>
    <row r="37" spans="1:6" x14ac:dyDescent="0.25">
      <c r="B37" s="82"/>
    </row>
    <row r="38" spans="1:6" x14ac:dyDescent="0.25">
      <c r="B38" s="82"/>
    </row>
    <row r="39" spans="1:6" x14ac:dyDescent="0.25">
      <c r="B39" s="82"/>
    </row>
    <row r="40" spans="1:6" x14ac:dyDescent="0.25">
      <c r="B40" s="82"/>
    </row>
    <row r="41" spans="1:6" x14ac:dyDescent="0.25">
      <c r="B41" s="82"/>
    </row>
    <row r="42" spans="1:6" x14ac:dyDescent="0.25">
      <c r="B42" s="82"/>
    </row>
    <row r="43" spans="1:6" x14ac:dyDescent="0.25">
      <c r="B43" s="82"/>
    </row>
    <row r="44" spans="1:6" x14ac:dyDescent="0.25">
      <c r="B44" s="82"/>
    </row>
    <row r="45" spans="1:6" x14ac:dyDescent="0.25">
      <c r="B45" s="82"/>
    </row>
    <row r="46" spans="1:6" x14ac:dyDescent="0.25">
      <c r="B46" s="82"/>
    </row>
    <row r="47" spans="1:6" x14ac:dyDescent="0.25">
      <c r="B47" s="82"/>
    </row>
    <row r="48" spans="1:6" x14ac:dyDescent="0.25">
      <c r="B48" s="81"/>
    </row>
    <row r="49" spans="2:2" x14ac:dyDescent="0.25">
      <c r="B49" s="82"/>
    </row>
    <row r="50" spans="2:2" x14ac:dyDescent="0.25">
      <c r="B50" s="82"/>
    </row>
    <row r="51" spans="2:2" x14ac:dyDescent="0.25">
      <c r="B51" s="82"/>
    </row>
    <row r="52" spans="2:2" x14ac:dyDescent="0.25">
      <c r="B52" s="82"/>
    </row>
    <row r="53" spans="2:2" x14ac:dyDescent="0.25">
      <c r="B53" s="82"/>
    </row>
    <row r="54" spans="2:2" x14ac:dyDescent="0.25">
      <c r="B54" s="82"/>
    </row>
    <row r="55" spans="2:2" x14ac:dyDescent="0.25">
      <c r="B55" s="82"/>
    </row>
    <row r="56" spans="2:2" x14ac:dyDescent="0.25">
      <c r="B56" s="81"/>
    </row>
    <row r="57" spans="2:2" x14ac:dyDescent="0.25">
      <c r="B57" s="82"/>
    </row>
    <row r="58" spans="2:2" x14ac:dyDescent="0.25">
      <c r="B58" s="82"/>
    </row>
    <row r="59" spans="2:2" x14ac:dyDescent="0.25">
      <c r="B59" s="82"/>
    </row>
    <row r="60" spans="2:2" x14ac:dyDescent="0.25">
      <c r="B60" s="82"/>
    </row>
    <row r="61" spans="2:2" x14ac:dyDescent="0.25">
      <c r="B61" s="82"/>
    </row>
    <row r="62" spans="2:2" x14ac:dyDescent="0.25">
      <c r="B62" s="82"/>
    </row>
    <row r="63" spans="2:2" x14ac:dyDescent="0.25">
      <c r="B63" s="82"/>
    </row>
    <row r="64" spans="2:2" x14ac:dyDescent="0.25">
      <c r="B64" s="82"/>
    </row>
    <row r="65" spans="2:2" x14ac:dyDescent="0.25">
      <c r="B65" s="82"/>
    </row>
    <row r="66" spans="2:2" x14ac:dyDescent="0.25">
      <c r="B66" s="81"/>
    </row>
    <row r="67" spans="2:2" x14ac:dyDescent="0.25">
      <c r="B67" s="82"/>
    </row>
    <row r="68" spans="2:2" x14ac:dyDescent="0.25">
      <c r="B68" s="82"/>
    </row>
    <row r="69" spans="2:2" x14ac:dyDescent="0.25">
      <c r="B69" s="82"/>
    </row>
    <row r="70" spans="2:2" x14ac:dyDescent="0.25">
      <c r="B70" s="82"/>
    </row>
    <row r="71" spans="2:2" x14ac:dyDescent="0.25">
      <c r="B71" s="82"/>
    </row>
    <row r="72" spans="2:2" x14ac:dyDescent="0.25">
      <c r="B72" s="82"/>
    </row>
    <row r="73" spans="2:2" x14ac:dyDescent="0.25">
      <c r="B73" s="82"/>
    </row>
    <row r="74" spans="2:2" x14ac:dyDescent="0.25">
      <c r="B74" s="82"/>
    </row>
    <row r="75" spans="2:2" x14ac:dyDescent="0.25">
      <c r="B75" s="82"/>
    </row>
    <row r="76" spans="2:2" x14ac:dyDescent="0.25">
      <c r="B76" s="81"/>
    </row>
    <row r="77" spans="2:2" x14ac:dyDescent="0.25">
      <c r="B77" s="82"/>
    </row>
    <row r="78" spans="2:2" x14ac:dyDescent="0.25">
      <c r="B78" s="82"/>
    </row>
    <row r="79" spans="2:2" x14ac:dyDescent="0.25">
      <c r="B79" s="82"/>
    </row>
    <row r="80" spans="2:2" x14ac:dyDescent="0.25">
      <c r="B80" s="82"/>
    </row>
    <row r="81" spans="2:2" x14ac:dyDescent="0.25">
      <c r="B81" s="82"/>
    </row>
    <row r="82" spans="2:2" x14ac:dyDescent="0.25">
      <c r="B82" s="82"/>
    </row>
  </sheetData>
  <conditionalFormatting sqref="B3:C5">
    <cfRule type="expression" dxfId="0" priority="1">
      <formula>#REF!="Développement Spécifique"</formula>
    </cfRule>
  </conditionalFormatting>
  <dataValidations count="1">
    <dataValidation type="list" allowBlank="1" showErrorMessage="1" sqref="D1" xr:uid="{9246529F-073F-40E6-BB43-53CEF7B92A92}">
      <formula1>"Simple,Moyen,Complexe"</formula1>
    </dataValidation>
  </dataValidations>
  <hyperlinks>
    <hyperlink ref="A12" r:id="rId1" xr:uid="{D7C54E9E-94A2-4969-8B87-E4FB4E78A90C}"/>
    <hyperlink ref="A13" r:id="rId2" xr:uid="{93E717F6-948F-406A-9295-CAB2E8C4E7E8}"/>
    <hyperlink ref="A14" r:id="rId3" xr:uid="{B8FB170C-8759-4CB1-B926-78BB847705DD}"/>
    <hyperlink ref="A15" r:id="rId4" xr:uid="{0C56BC86-49F8-4E47-B3E7-E95A7A938435}"/>
    <hyperlink ref="A16" r:id="rId5" xr:uid="{3DA1BB3E-9E96-465D-8D72-7B5E2BAE9501}"/>
    <hyperlink ref="A17" r:id="rId6" xr:uid="{C438FFEB-B835-4EB9-88BC-67558A76218C}"/>
    <hyperlink ref="A18" r:id="rId7" xr:uid="{5FFD629A-D9DD-4CF0-AC6E-E3A597DB9181}"/>
    <hyperlink ref="A19" r:id="rId8" xr:uid="{A4EDAD4C-C770-47D0-BAE7-BD61F93B4512}"/>
    <hyperlink ref="A20" r:id="rId9" xr:uid="{24B48D04-983E-43DE-B990-2E3A08E2BE0B}"/>
    <hyperlink ref="A21" r:id="rId10" xr:uid="{1C5A6FDE-AC57-4D28-8219-82203BAF390B}"/>
    <hyperlink ref="A22" r:id="rId11" display="Structuration minimale des documents de santé" xr:uid="{19AE5F32-4204-4C0F-8DD1-B2609B41E4D0}"/>
    <hyperlink ref="A23" r:id="rId12" xr:uid="{2F2E8222-0449-41E6-9461-078734975BB8}"/>
    <hyperlink ref="A24" r:id="rId13" xr:uid="{AC557911-ECB0-466B-AB5C-85519D551E63}"/>
    <hyperlink ref="A25" r:id="rId14" xr:uid="{99C366AB-B58A-4AB7-9BD8-AC311622B831}"/>
    <hyperlink ref="A26" r:id="rId15" xr:uid="{7C6C336E-9BD9-4F5E-A3A3-D69352411D4B}"/>
    <hyperlink ref="A27" r:id="rId16" xr:uid="{0C4F0350-81CB-4635-B28D-4B148549EA2D}"/>
    <hyperlink ref="A30" r:id="rId17" xr:uid="{38264284-234B-4AEB-A0AB-359AB7CD1218}"/>
    <hyperlink ref="A31" r:id="rId18" xr:uid="{53AB2C10-A021-4440-9542-4A5923E049BF}"/>
    <hyperlink ref="A36" r:id="rId19" xr:uid="{7007BAC3-A2C9-49DA-92D9-A906F6669153}"/>
    <hyperlink ref="A35" r:id="rId20" xr:uid="{23AC558E-ABE3-4127-BF79-42F975F4DF7B}"/>
    <hyperlink ref="A34" r:id="rId21" xr:uid="{D430B2F4-5E43-4729-833F-3B10AAB89785}"/>
    <hyperlink ref="A33" r:id="rId22" xr:uid="{7E554CC3-76D3-49BF-89D2-62EC47F42BC7}"/>
    <hyperlink ref="A32" r:id="rId23" xr:uid="{9CCB6982-8C65-46C5-BA53-5E75B31DEC37}"/>
    <hyperlink ref="A28" r:id="rId24" xr:uid="{A65F289E-83BB-4AF3-8925-0DB6FCBE275C}"/>
    <hyperlink ref="A29" r:id="rId25" xr:uid="{915A45F6-506F-4F3B-A336-1459D798E96C}"/>
  </hyperlink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1C819ADF-1573-4344-9079-7EBB99E9BEEF}">
          <x14:formula1>
            <xm:f>Instructions!$B$15:$B$17</xm:f>
          </x14:formula1>
          <xm:sqref>D7:D10 D3:D5 D12:D36</xm:sqref>
        </x14:dataValidation>
        <x14:dataValidation type="list" allowBlank="1" showInputMessage="1" showErrorMessage="1" xr:uid="{C2963711-59BD-4194-8C24-0F12A9ECEB7A}">
          <x14:formula1>
            <xm:f>Instructions!$B$9:$B$14</xm:f>
          </x14:formula1>
          <xm:sqref>C7:C10 C3:C5 C12:C36</xm:sqref>
        </x14:dataValidation>
        <x14:dataValidation type="list" allowBlank="1" showInputMessage="1" showErrorMessage="1" xr:uid="{9F182C79-8D3E-4AFC-97F0-8FF2AFC66E5B}">
          <x14:formula1>
            <xm:f>Instructions!$A$24:$A$26</xm:f>
          </x14:formula1>
          <xm:sqref>B22:B23 B25 B3 B14:B18 B28 B31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53c5ee5-2a65-4640-8298-c97f452c7aa2">
      <Terms xmlns="http://schemas.microsoft.com/office/infopath/2007/PartnerControls"/>
    </lcf76f155ced4ddcb4097134ff3c332f>
    <TaxCatchAll xmlns="207cdf1c-9e12-4af2-856a-1b723c53ea9a" xsi:nil="true"/>
    <SharedWithUsers xmlns="207cdf1c-9e12-4af2-856a-1b723c53ea9a">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FAC039D4D0D5040A021341C20770A9A" ma:contentTypeVersion="14" ma:contentTypeDescription="Crée un document." ma:contentTypeScope="" ma:versionID="45a6dd0e13fdae85590d3c20b84a6d6e">
  <xsd:schema xmlns:xsd="http://www.w3.org/2001/XMLSchema" xmlns:xs="http://www.w3.org/2001/XMLSchema" xmlns:p="http://schemas.microsoft.com/office/2006/metadata/properties" xmlns:ns2="553c5ee5-2a65-4640-8298-c97f452c7aa2" xmlns:ns3="207cdf1c-9e12-4af2-856a-1b723c53ea9a" targetNamespace="http://schemas.microsoft.com/office/2006/metadata/properties" ma:root="true" ma:fieldsID="98b07e0383d3cc06ec72d5fb3a3b2448" ns2:_="" ns3:_="">
    <xsd:import namespace="553c5ee5-2a65-4640-8298-c97f452c7aa2"/>
    <xsd:import namespace="207cdf1c-9e12-4af2-856a-1b723c53ea9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3c5ee5-2a65-4640-8298-c97f452c7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7b0ebcd-6f27-4f07-8134-dc73aee9a97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07cdf1c-9e12-4af2-856a-1b723c53ea9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4a21c6a0-307b-4ed9-99c7-064e0d45bb59}" ma:internalName="TaxCatchAll" ma:showField="CatchAllData" ma:web="207cdf1c-9e12-4af2-856a-1b723c53ea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3B1DE4-0FFE-4C82-81D1-1F6EF6B48439}">
  <ds:schemaRefs>
    <ds:schemaRef ds:uri="http://schemas.microsoft.com/office/2006/documentManagement/types"/>
    <ds:schemaRef ds:uri="553c5ee5-2a65-4640-8298-c97f452c7aa2"/>
    <ds:schemaRef ds:uri="http://schemas.microsoft.com/office/infopath/2007/PartnerControls"/>
    <ds:schemaRef ds:uri="http://schemas.microsoft.com/office/2006/metadata/properties"/>
    <ds:schemaRef ds:uri="http://purl.org/dc/elements/1.1/"/>
    <ds:schemaRef ds:uri="http://purl.org/dc/dcmitype/"/>
    <ds:schemaRef ds:uri="http://purl.org/dc/terms/"/>
    <ds:schemaRef ds:uri="http://www.w3.org/XML/1998/namespace"/>
    <ds:schemaRef ds:uri="http://schemas.openxmlformats.org/package/2006/metadata/core-properties"/>
    <ds:schemaRef ds:uri="207cdf1c-9e12-4af2-856a-1b723c53ea9a"/>
  </ds:schemaRefs>
</ds:datastoreItem>
</file>

<file path=customXml/itemProps2.xml><?xml version="1.0" encoding="utf-8"?>
<ds:datastoreItem xmlns:ds="http://schemas.openxmlformats.org/officeDocument/2006/customXml" ds:itemID="{266ACFBC-DEBB-4EAD-A680-C0C3482376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3c5ee5-2a65-4640-8298-c97f452c7aa2"/>
    <ds:schemaRef ds:uri="207cdf1c-9e12-4af2-856a-1b723c53ea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1AFFCF-017A-479F-A98D-464FA88EA5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Instructions</vt:lpstr>
      <vt:lpstr>Processus et règles métier</vt:lpstr>
      <vt:lpstr>Fonctionnalités transverses</vt:lpstr>
      <vt:lpstr>Besoins techniques</vt:lpstr>
      <vt:lpstr>Standards et référentiels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Christophe UGO</cp:lastModifiedBy>
  <cp:revision/>
  <dcterms:created xsi:type="dcterms:W3CDTF">2025-02-24T14:44:52Z</dcterms:created>
  <dcterms:modified xsi:type="dcterms:W3CDTF">2025-04-03T15:09:58Z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0x0101009FAC039D4D0D5040A021341C20770A9A</vt:lpwstr>
  </property>
  <property fmtid="{D5CDD505-2E9C-101B-9397-08002B2CF9AE}" pid="3" name="MediaServiceImageTags">
    <vt:lpwstr/>
  </property>
  <property fmtid="{D5CDD505-2E9C-101B-9397-08002B2CF9AE}" pid="4" name="Order">
    <vt:r8>7527500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