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kim.bejaoui\Desktop\"/>
    </mc:Choice>
  </mc:AlternateContent>
  <bookViews>
    <workbookView xWindow="0" yWindow="0" windowWidth="17130" windowHeight="7400" activeTab="1"/>
  </bookViews>
  <sheets>
    <sheet name="0. Notice" sheetId="1" r:id="rId1"/>
    <sheet name="1. Financial offer" sheetId="2" r:id="rId2"/>
    <sheet name="2. Experts team" sheetId="3" r:id="rId3"/>
    <sheet name="3. Financial Breakdown" sheetId="4" r:id="rId4"/>
  </sheets>
  <definedNames>
    <definedName name="_ftn1" localSheetId="1">'1. Financial offer'!#REF!</definedName>
    <definedName name="_ftn2" localSheetId="1">'1. Financial offer'!#REF!</definedName>
    <definedName name="_ftn3" localSheetId="1">'1. Financial offer'!#REF!</definedName>
    <definedName name="_ftn4" localSheetId="1">'1. Financial offer'!#REF!</definedName>
    <definedName name="_ftn5" localSheetId="1">'1. Financial offer'!#REF!</definedName>
    <definedName name="_ftnref1" localSheetId="1">'1. Financial offer'!#REF!</definedName>
    <definedName name="_ftnref2" localSheetId="1">'1. Financial offer'!#REF!</definedName>
    <definedName name="_ftnref3" localSheetId="1">'1. Financial offer'!#REF!</definedName>
    <definedName name="_ftnref4" localSheetId="1">'1. Financial offer'!#REF!</definedName>
    <definedName name="_ftnref5" localSheetId="1">'1. Financial offer'!#REF!</definedName>
  </definedNames>
  <calcPr calcId="162913"/>
  <fileRecoveryPr repairLoad="1"/>
</workbook>
</file>

<file path=xl/calcChain.xml><?xml version="1.0" encoding="utf-8"?>
<calcChain xmlns="http://schemas.openxmlformats.org/spreadsheetml/2006/main">
  <c r="E34" i="2" l="1"/>
  <c r="E10" i="2"/>
  <c r="E29" i="2"/>
  <c r="E30" i="2"/>
  <c r="E31" i="2"/>
  <c r="E32" i="2"/>
  <c r="E28" i="2"/>
  <c r="C31" i="4"/>
  <c r="E25" i="2"/>
  <c r="E26" i="2"/>
  <c r="E24" i="2"/>
  <c r="E21" i="2"/>
  <c r="E22" i="2"/>
  <c r="E20" i="2"/>
  <c r="E17" i="2"/>
  <c r="E18" i="2"/>
  <c r="E16" i="2"/>
  <c r="E13" i="2"/>
  <c r="E14" i="2"/>
  <c r="E12" i="2"/>
  <c r="E9" i="2"/>
  <c r="C42" i="4"/>
  <c r="C41" i="4"/>
  <c r="C40" i="4"/>
  <c r="C37" i="4"/>
  <c r="C35" i="4"/>
  <c r="C32" i="4"/>
  <c r="C33" i="4"/>
  <c r="C34" i="4"/>
  <c r="C23" i="4"/>
  <c r="C22" i="4"/>
  <c r="C21" i="4"/>
  <c r="C19" i="4"/>
  <c r="C18" i="4"/>
  <c r="C17" i="4"/>
  <c r="C15" i="4"/>
  <c r="C14" i="4"/>
  <c r="C13" i="4"/>
  <c r="C10" i="4"/>
  <c r="C9" i="4"/>
  <c r="C11" i="4"/>
  <c r="A31" i="4"/>
  <c r="A32" i="4"/>
  <c r="A33" i="4"/>
  <c r="A34" i="4"/>
  <c r="A30" i="4"/>
  <c r="B31" i="4"/>
  <c r="B32" i="4"/>
  <c r="B33" i="4"/>
  <c r="B34" i="4"/>
  <c r="E33" i="2" l="1"/>
  <c r="E35" i="2" s="1"/>
  <c r="B23" i="4"/>
  <c r="A23" i="4"/>
  <c r="B22" i="4"/>
  <c r="A22" i="4"/>
  <c r="B21" i="4"/>
  <c r="A21" i="4"/>
  <c r="C20" i="4"/>
  <c r="B20" i="4"/>
  <c r="B19" i="4"/>
  <c r="A19" i="4"/>
  <c r="B18" i="4"/>
  <c r="A18" i="4"/>
  <c r="B17" i="4"/>
  <c r="A17" i="4"/>
  <c r="B16" i="4"/>
  <c r="B15" i="4"/>
  <c r="A15" i="4"/>
  <c r="B14" i="4"/>
  <c r="A14" i="4"/>
  <c r="B13" i="4"/>
  <c r="A13" i="4"/>
  <c r="C12" i="4"/>
  <c r="B12" i="4"/>
  <c r="B11" i="4"/>
  <c r="A11" i="4"/>
  <c r="B10" i="4"/>
  <c r="A10" i="4"/>
  <c r="B9" i="4"/>
  <c r="A9" i="4"/>
  <c r="B8" i="4"/>
  <c r="B7" i="4"/>
  <c r="A7" i="4"/>
  <c r="O6" i="4"/>
  <c r="M6" i="4"/>
  <c r="K6" i="4"/>
  <c r="I6" i="4"/>
  <c r="G6" i="4"/>
  <c r="E6" i="4"/>
  <c r="B6" i="4"/>
  <c r="A6" i="4"/>
  <c r="B5" i="4"/>
  <c r="C7" i="4" l="1"/>
  <c r="C6" i="4"/>
  <c r="C24" i="4" s="1"/>
  <c r="C26" i="4" s="1"/>
</calcChain>
</file>

<file path=xl/sharedStrings.xml><?xml version="1.0" encoding="utf-8"?>
<sst xmlns="http://schemas.openxmlformats.org/spreadsheetml/2006/main" count="135" uniqueCount="98">
  <si>
    <t>Operating instructions</t>
  </si>
  <si>
    <t>Only cells in yellow should be filled in by the contractor when necessary</t>
  </si>
  <si>
    <t>the formulas in these light grey cells will need to be modified.</t>
  </si>
  <si>
    <t>Name</t>
  </si>
  <si>
    <t>Objectives</t>
  </si>
  <si>
    <t>Methodology</t>
  </si>
  <si>
    <t>TABS</t>
  </si>
  <si>
    <t>Notice</t>
  </si>
  <si>
    <t>General overview of the file and tabs</t>
  </si>
  <si>
    <t>Do not fill in this tab</t>
  </si>
  <si>
    <t>Financial offer</t>
  </si>
  <si>
    <t>This tab shows the costs per activity, the amounts per phase and the total amount of the service</t>
  </si>
  <si>
    <t>Do not fill in this tab (automatical filling from the other tabs).</t>
  </si>
  <si>
    <t>Experts team</t>
  </si>
  <si>
    <t>This tab details the composition of the team</t>
  </si>
  <si>
    <t xml:space="preserve">The contractor will fill in with the names and titles of all team members.  </t>
  </si>
  <si>
    <t>Financial breakdown</t>
  </si>
  <si>
    <t>This tab details all the costs</t>
  </si>
  <si>
    <t>ToR section</t>
  </si>
  <si>
    <t>Activities</t>
  </si>
  <si>
    <t>Deliverables</t>
  </si>
  <si>
    <r>
      <t>FIXED-PRICED ELEMENT - Overall fixed-price of the financial proposal excluding taxes</t>
    </r>
    <r>
      <rPr>
        <b/>
        <vertAlign val="superscript"/>
        <sz val="14"/>
        <color theme="0"/>
        <rFont val="Calibri"/>
        <scheme val="minor"/>
      </rPr>
      <t>2</t>
    </r>
  </si>
  <si>
    <t>Assignment preparation</t>
  </si>
  <si>
    <t>Kick-of meeting (online)</t>
  </si>
  <si>
    <t>Kick-off Meeting minutes</t>
  </si>
  <si>
    <t>Value Added Tax (VAT) or equivalent</t>
  </si>
  <si>
    <t>Total Fixed-priced element including taxes</t>
  </si>
  <si>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</si>
  <si>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</si>
  <si>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>FINANCIAL BREAKDOWN</t>
  </si>
  <si>
    <t>Expert 1</t>
  </si>
  <si>
    <t>Expert 2</t>
  </si>
  <si>
    <t>Expert 3</t>
  </si>
  <si>
    <t>Expert 4</t>
  </si>
  <si>
    <t>Expert 5</t>
  </si>
  <si>
    <t>…**</t>
  </si>
  <si>
    <t>Logistics</t>
  </si>
  <si>
    <t>Number of days</t>
  </si>
  <si>
    <t>TOTAL GLOBAL FIXED-PRICES, excluding taxes</t>
  </si>
  <si>
    <t>TOTAL GLOBAL FIXED-PRICES, including taxes</t>
  </si>
  <si>
    <t xml:space="preserve">This excel file is designed to be used by the bidder to present its financial offer. </t>
  </si>
  <si>
    <t>Add line if necessary</t>
  </si>
  <si>
    <t xml:space="preserve">Cells in light grey wil be filled in automatically. However, whenever additional columns are inserted by the bidder, </t>
  </si>
  <si>
    <r>
      <rPr>
        <b/>
        <sz val="11"/>
        <color theme="3" tint="-0.499984740745262"/>
        <rFont val="Calibri Light"/>
        <family val="2"/>
        <scheme val="major"/>
      </rPr>
      <t>Only yellow cells have to be filled in by the bidder :</t>
    </r>
    <r>
      <rPr>
        <sz val="11"/>
        <color theme="3" tint="-0.499984740745262"/>
        <rFont val="Calibri Light"/>
        <scheme val="major"/>
      </rPr>
      <t xml:space="preserve">
- for the remuneration section, time input by day and remuneration rate have to be filled in
- for the other expenses, the unit costs and the quantities have to be filled in.</t>
    </r>
  </si>
  <si>
    <t>Activity 0 - Assignment preparation</t>
  </si>
  <si>
    <t>Work Plan</t>
  </si>
  <si>
    <t>Activity n°1.1 - PBL Phase 2 Monitoring Report 2025</t>
  </si>
  <si>
    <t>Gathering information &amp; interviews with energy sector stakeholders</t>
  </si>
  <si>
    <t>1st version of the 2025 report</t>
  </si>
  <si>
    <t>Final version of the 2025 report &amp; presentation during the TASC</t>
  </si>
  <si>
    <t>A.0.1</t>
  </si>
  <si>
    <t>A.0.2</t>
  </si>
  <si>
    <t>Activity n°1.2 - PBL Phase 2 Monitoring Report 2026</t>
  </si>
  <si>
    <t>A 1.1.2</t>
  </si>
  <si>
    <t>A 1.1.3</t>
  </si>
  <si>
    <t>A 1.2.1</t>
  </si>
  <si>
    <t>A.1.2.2</t>
  </si>
  <si>
    <t>A.1.2.3</t>
  </si>
  <si>
    <t>A 1.1.1</t>
  </si>
  <si>
    <t>1st version of the 2026 report</t>
  </si>
  <si>
    <t>Final version of the 2026 report &amp; presentation during the TASC</t>
  </si>
  <si>
    <t>Activity n°2 - Strategic environmental and social assessment</t>
  </si>
  <si>
    <t>E&amp;S legal framework in Uzbekistan and gap analysis</t>
  </si>
  <si>
    <t>Assessment of E&amp;S impacts/risks related to the specific public policy actions of PBL Phase 1 and 2</t>
  </si>
  <si>
    <t xml:space="preserve">Recommendations </t>
  </si>
  <si>
    <t>A.2.2</t>
  </si>
  <si>
    <t>A.2.1</t>
  </si>
  <si>
    <t>A.2.3</t>
  </si>
  <si>
    <t xml:space="preserve">Activity n°3 - Evaluation report of the PBL Phase 2 </t>
  </si>
  <si>
    <t>B.1</t>
  </si>
  <si>
    <t>B.2</t>
  </si>
  <si>
    <t>1st version of the report</t>
  </si>
  <si>
    <t>Final version of the report</t>
  </si>
  <si>
    <t>Meeting minutes and information collected</t>
  </si>
  <si>
    <t>Strategic environmental and social assessment report</t>
  </si>
  <si>
    <t>A.3.1</t>
  </si>
  <si>
    <t>A.3.2</t>
  </si>
  <si>
    <t>B.3</t>
  </si>
  <si>
    <t>B.4</t>
  </si>
  <si>
    <t>A.3.3</t>
  </si>
  <si>
    <t>1st version of the Evaluation report</t>
  </si>
  <si>
    <t>Final version of the Evaluation report</t>
  </si>
  <si>
    <t>Daily cost in Euros
( € excluding taxes)</t>
  </si>
  <si>
    <t xml:space="preserve">Expert 7 </t>
  </si>
  <si>
    <t>Expert 6</t>
  </si>
  <si>
    <t>Daily cost in EUROS (excluding taxes)</t>
  </si>
  <si>
    <t>B.5</t>
  </si>
  <si>
    <t>Supporting documents</t>
  </si>
  <si>
    <t>Description of logistical cost if necessary</t>
  </si>
  <si>
    <t>Cost per Unit in EUROS (excluding taxes)</t>
  </si>
  <si>
    <t>Number of unit</t>
  </si>
  <si>
    <t>SUB-TOTAL A COSTS (excluding taxes)</t>
  </si>
  <si>
    <t>SUB-TOTAL A COSTS (including taxes)</t>
  </si>
  <si>
    <t>SUB-TOTAL B COSTS (excluding taxes)</t>
  </si>
  <si>
    <t>SUB-TOTAL B COSTS (including taxes)</t>
  </si>
  <si>
    <t>Total Fixed-priced element excluding taxes</t>
  </si>
  <si>
    <t>Price in EUROS</t>
  </si>
  <si>
    <t xml:space="preserve">Tab 0 and part of tab 1 do not need to be filled in by the contractor, tabs 2 and 3 need to be filled in by the bidder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</si>
</sst>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3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6"/>
      <color theme="5"/>
      <name val="Calibri Light"/>
      <scheme val="major"/>
    </font>
    <font>
      <sz val="24"/>
      <color theme="0"/>
      <name val="Calibri Light"/>
      <scheme val="major"/>
    </font>
    <font>
      <sz val="11"/>
      <color theme="3" tint="-0.499984740745262"/>
      <name val="Calibri Light"/>
      <scheme val="major"/>
    </font>
    <font>
      <b/>
      <sz val="24"/>
      <color theme="0"/>
      <name val="Calibri Light"/>
      <scheme val="major"/>
    </font>
    <font>
      <sz val="11"/>
      <name val="Calibri Light"/>
      <scheme val="major"/>
    </font>
    <font>
      <sz val="10.5"/>
      <color theme="1"/>
      <name val="Calibri"/>
      <scheme val="minor"/>
    </font>
    <font>
      <i/>
      <sz val="10.5"/>
      <color theme="0" tint="-0.34998626667073579"/>
      <name val="Calibri"/>
      <scheme val="minor"/>
    </font>
    <font>
      <b/>
      <sz val="10.5"/>
      <color theme="0"/>
      <name val="Calibri"/>
      <scheme val="minor"/>
    </font>
    <font>
      <sz val="11"/>
      <color rgb="FF9ED1AE"/>
      <name val="Calibri"/>
      <scheme val="minor"/>
    </font>
    <font>
      <sz val="11"/>
      <color rgb="FF034EA2"/>
      <name val="Calibri"/>
      <scheme val="minor"/>
    </font>
    <font>
      <sz val="11"/>
      <color rgb="FF3C8BCA"/>
      <name val="Calibri"/>
      <scheme val="minor"/>
    </font>
    <font>
      <b/>
      <sz val="11"/>
      <color indexed="2"/>
      <name val="Calibri"/>
      <scheme val="minor"/>
    </font>
    <font>
      <sz val="11"/>
      <color indexed="2"/>
      <name val="Calibri"/>
      <scheme val="minor"/>
    </font>
    <font>
      <b/>
      <sz val="14"/>
      <color theme="0"/>
      <name val="Calibri"/>
      <scheme val="minor"/>
    </font>
    <font>
      <b/>
      <sz val="12"/>
      <color theme="0"/>
      <name val="Calibri"/>
      <scheme val="minor"/>
    </font>
    <font>
      <b/>
      <sz val="16"/>
      <color theme="0"/>
      <name val="Calibri"/>
      <scheme val="minor"/>
    </font>
    <font>
      <b/>
      <sz val="10"/>
      <color indexed="65"/>
      <name val="Calibri"/>
    </font>
    <font>
      <b/>
      <sz val="11"/>
      <color theme="1"/>
      <name val="Calibri"/>
      <scheme val="minor"/>
    </font>
    <font>
      <i/>
      <sz val="11"/>
      <color theme="1"/>
      <name val="Calibri"/>
      <scheme val="minor"/>
    </font>
    <font>
      <i/>
      <sz val="11"/>
      <color indexed="2"/>
      <name val="Calibri"/>
      <scheme val="minor"/>
    </font>
    <font>
      <sz val="10"/>
      <color theme="1"/>
      <name val="Calibri"/>
      <scheme val="minor"/>
    </font>
    <font>
      <b/>
      <sz val="12"/>
      <name val="Calibri"/>
      <scheme val="minor"/>
    </font>
    <font>
      <b/>
      <sz val="10"/>
      <name val="Calibri"/>
      <scheme val="minor"/>
    </font>
    <font>
      <b/>
      <sz val="10"/>
      <color theme="0"/>
      <name val="Calibri"/>
      <scheme val="minor"/>
    </font>
    <font>
      <b/>
      <sz val="10"/>
      <color theme="1"/>
      <name val="Calibri"/>
      <scheme val="minor"/>
    </font>
    <font>
      <b/>
      <vertAlign val="superscript"/>
      <sz val="14"/>
      <color theme="0"/>
      <name val="Calibri"/>
      <scheme val="minor"/>
    </font>
    <font>
      <sz val="9"/>
      <color indexed="65"/>
      <name val="Calibri"/>
    </font>
    <font>
      <i/>
      <sz val="9"/>
      <color indexed="65"/>
      <name val="Calibri"/>
    </font>
    <font>
      <b/>
      <sz val="11"/>
      <color theme="3" tint="-0.499984740745262"/>
      <name val="Calibri Light"/>
      <family val="2"/>
      <scheme val="major"/>
    </font>
    <font>
      <sz val="11"/>
      <color theme="3" tint="-0.499984740745262"/>
      <name val="Calibri Light"/>
      <family val="2"/>
      <scheme val="major"/>
    </font>
    <font>
      <b/>
      <sz val="10"/>
      <color theme="0"/>
      <name val="Calibri"/>
      <family val="2"/>
      <scheme val="minor"/>
    </font>
    <font>
      <b/>
      <sz val="10"/>
      <color rgb="FF7030A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5"/>
      </patternFill>
    </fill>
    <fill>
      <patternFill patternType="solid">
        <fgColor rgb="FF3C8BCA"/>
      </patternFill>
    </fill>
    <fill>
      <patternFill patternType="solid">
        <fgColor rgb="FF2EAB66"/>
      </patternFill>
    </fill>
    <fill>
      <patternFill patternType="solid">
        <fgColor rgb="FF9ED1AE"/>
      </patternFill>
    </fill>
    <fill>
      <patternFill patternType="solid">
        <fgColor theme="0" tint="-0.499984740745262"/>
        <bgColor indexed="65"/>
      </patternFill>
    </fill>
    <fill>
      <patternFill patternType="solid">
        <fgColor rgb="FF034EA2"/>
      </patternFill>
    </fill>
    <fill>
      <patternFill patternType="solid">
        <fgColor indexed="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7030A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3">
    <xf numFmtId="0" fontId="0" fillId="0" borderId="0"/>
    <xf numFmtId="44" fontId="3" fillId="0" borderId="0" applyFont="0" applyFill="0" applyBorder="0" applyProtection="0"/>
    <xf numFmtId="44" fontId="3" fillId="0" borderId="0" applyFont="0" applyFill="0" applyBorder="0" applyProtection="0"/>
    <xf numFmtId="44" fontId="3" fillId="0" borderId="0" applyFont="0" applyFill="0" applyBorder="0" applyProtection="0"/>
    <xf numFmtId="43" fontId="3" fillId="0" borderId="0" applyFont="0" applyFill="0" applyBorder="0" applyProtection="0"/>
    <xf numFmtId="43" fontId="3" fillId="0" borderId="0" applyFont="0" applyFill="0" applyBorder="0" applyProtection="0"/>
    <xf numFmtId="0" fontId="3" fillId="0" borderId="0"/>
    <xf numFmtId="0" fontId="3" fillId="0" borderId="0"/>
    <xf numFmtId="0" fontId="4" fillId="2" borderId="0">
      <alignment vertical="center"/>
    </xf>
    <xf numFmtId="0" fontId="5" fillId="3" borderId="0">
      <alignment horizontal="center" vertical="center"/>
    </xf>
    <xf numFmtId="0" fontId="6" fillId="2" borderId="1"/>
    <xf numFmtId="9" fontId="3" fillId="0" borderId="0" applyFont="0" applyFill="0" applyBorder="0" applyProtection="0"/>
    <xf numFmtId="9" fontId="3" fillId="0" borderId="0" applyFont="0" applyFill="0" applyBorder="0" applyProtection="0"/>
  </cellStyleXfs>
  <cellXfs count="140">
    <xf numFmtId="0" fontId="0" fillId="0" borderId="0" xfId="0"/>
    <xf numFmtId="0" fontId="7" fillId="4" borderId="0" xfId="9" applyFont="1" applyFill="1" applyAlignment="1">
      <alignment horizontal="left" vertical="top"/>
    </xf>
    <xf numFmtId="0" fontId="7" fillId="4" borderId="0" xfId="9" applyFont="1" applyFill="1" applyAlignment="1">
      <alignment horizontal="left" vertical="center"/>
    </xf>
    <xf numFmtId="0" fontId="6" fillId="2" borderId="0" xfId="0" applyFont="1" applyFill="1"/>
    <xf numFmtId="0" fontId="4" fillId="2" borderId="0" xfId="8" applyFont="1" applyFill="1" applyAlignment="1">
      <alignment vertical="center"/>
    </xf>
    <xf numFmtId="0" fontId="0" fillId="2" borderId="0" xfId="0" applyFill="1"/>
    <xf numFmtId="0" fontId="8" fillId="2" borderId="0" xfId="0" quotePrefix="1" applyFont="1" applyFill="1"/>
    <xf numFmtId="0" fontId="9" fillId="2" borderId="0" xfId="0" applyFont="1" applyFill="1"/>
    <xf numFmtId="0" fontId="8" fillId="2" borderId="0" xfId="0" quotePrefix="1" applyFont="1" applyFill="1" applyAlignment="1">
      <alignment vertical="center" wrapText="1"/>
    </xf>
    <xf numFmtId="0" fontId="10" fillId="2" borderId="0" xfId="0" applyFont="1" applyFill="1" applyAlignment="1">
      <alignment horizontal="right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vertical="center"/>
    </xf>
    <xf numFmtId="0" fontId="11" fillId="6" borderId="4" xfId="0" applyFont="1" applyFill="1" applyBorder="1" applyAlignment="1">
      <alignment horizontal="center" vertical="center"/>
    </xf>
    <xf numFmtId="0" fontId="6" fillId="2" borderId="2" xfId="10" applyFont="1" applyFill="1" applyBorder="1" applyAlignment="1">
      <alignment vertical="center"/>
    </xf>
    <xf numFmtId="0" fontId="6" fillId="2" borderId="2" xfId="10" applyFont="1" applyFill="1" applyBorder="1" applyAlignment="1">
      <alignment wrapText="1"/>
    </xf>
    <xf numFmtId="0" fontId="11" fillId="6" borderId="2" xfId="0" applyFont="1" applyFill="1" applyBorder="1" applyAlignment="1">
      <alignment horizontal="center" vertical="center"/>
    </xf>
    <xf numFmtId="0" fontId="6" fillId="2" borderId="2" xfId="10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6" fillId="2" borderId="2" xfId="1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0" fillId="0" borderId="0" xfId="0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horizontal="right"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17" fillId="7" borderId="7" xfId="0" applyFont="1" applyFill="1" applyBorder="1" applyAlignment="1" applyProtection="1">
      <alignment horizontal="center" vertical="center" wrapText="1"/>
    </xf>
    <xf numFmtId="0" fontId="17" fillId="7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vertical="center" wrapText="1"/>
    </xf>
    <xf numFmtId="0" fontId="0" fillId="0" borderId="6" xfId="0" applyBorder="1" applyAlignment="1" applyProtection="1">
      <alignment horizontal="center"/>
    </xf>
    <xf numFmtId="164" fontId="0" fillId="2" borderId="14" xfId="0" quotePrefix="1" applyNumberFormat="1" applyFill="1" applyBorder="1" applyAlignment="1" applyProtection="1">
      <alignment horizontal="center" vertical="center" wrapText="1"/>
    </xf>
    <xf numFmtId="164" fontId="0" fillId="2" borderId="15" xfId="0" quotePrefix="1" applyNumberFormat="1" applyFill="1" applyBorder="1" applyAlignment="1" applyProtection="1">
      <alignment horizontal="left" vertical="center" wrapText="1"/>
    </xf>
    <xf numFmtId="164" fontId="0" fillId="0" borderId="16" xfId="0" applyNumberForma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14" xfId="0" quotePrefix="1" applyBorder="1" applyAlignment="1" applyProtection="1">
      <alignment horizontal="center" vertical="center" wrapText="1"/>
    </xf>
    <xf numFmtId="164" fontId="0" fillId="0" borderId="15" xfId="0" quotePrefix="1" applyNumberFormat="1" applyBorder="1" applyAlignment="1" applyProtection="1">
      <alignment horizontal="left" vertical="center" wrapText="1"/>
    </xf>
    <xf numFmtId="0" fontId="0" fillId="0" borderId="21" xfId="0" applyBorder="1" applyAlignment="1" applyProtection="1">
      <alignment vertical="center" wrapText="1"/>
    </xf>
    <xf numFmtId="164" fontId="0" fillId="2" borderId="22" xfId="0" applyNumberFormat="1" applyFill="1" applyBorder="1" applyAlignment="1" applyProtection="1">
      <alignment horizontal="left" vertical="center" wrapText="1"/>
    </xf>
    <xf numFmtId="0" fontId="0" fillId="0" borderId="0" xfId="0" applyAlignment="1">
      <alignment horizontal="left"/>
    </xf>
    <xf numFmtId="0" fontId="0" fillId="9" borderId="2" xfId="0" applyFill="1" applyBorder="1" applyAlignment="1">
      <alignment horizontal="left"/>
    </xf>
    <xf numFmtId="0" fontId="21" fillId="9" borderId="28" xfId="0" applyFon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0" fillId="9" borderId="29" xfId="0" applyFill="1" applyBorder="1" applyAlignment="1">
      <alignment horizontal="left"/>
    </xf>
    <xf numFmtId="0" fontId="21" fillId="9" borderId="23" xfId="0" applyFont="1" applyFill="1" applyBorder="1" applyAlignment="1">
      <alignment horizontal="center" vertical="center"/>
    </xf>
    <xf numFmtId="0" fontId="0" fillId="0" borderId="30" xfId="0" applyBorder="1"/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24" fillId="0" borderId="0" xfId="0" applyFont="1" applyProtection="1">
      <protection locked="0"/>
    </xf>
    <xf numFmtId="0" fontId="24" fillId="0" borderId="0" xfId="0" applyFont="1" applyProtection="1"/>
    <xf numFmtId="0" fontId="25" fillId="6" borderId="0" xfId="0" applyFont="1" applyFill="1" applyAlignment="1" applyProtection="1">
      <alignment vertical="center" wrapText="1"/>
    </xf>
    <xf numFmtId="0" fontId="26" fillId="0" borderId="0" xfId="0" applyFont="1" applyAlignment="1" applyProtection="1">
      <alignment vertical="center" wrapText="1"/>
    </xf>
    <xf numFmtId="0" fontId="27" fillId="8" borderId="35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/>
    </xf>
    <xf numFmtId="3" fontId="26" fillId="9" borderId="14" xfId="0" applyNumberFormat="1" applyFont="1" applyFill="1" applyBorder="1" applyAlignment="1" applyProtection="1">
      <alignment vertical="center" wrapText="1"/>
      <protection locked="0"/>
    </xf>
    <xf numFmtId="3" fontId="26" fillId="9" borderId="15" xfId="0" applyNumberFormat="1" applyFont="1" applyFill="1" applyBorder="1" applyAlignment="1" applyProtection="1">
      <alignment vertical="center" wrapText="1"/>
      <protection locked="0"/>
    </xf>
    <xf numFmtId="3" fontId="28" fillId="7" borderId="23" xfId="0" applyNumberFormat="1" applyFont="1" applyFill="1" applyBorder="1" applyAlignment="1" applyProtection="1">
      <alignment horizontal="center" vertical="center"/>
    </xf>
    <xf numFmtId="164" fontId="24" fillId="0" borderId="14" xfId="0" quotePrefix="1" applyNumberFormat="1" applyFont="1" applyBorder="1" applyAlignment="1" applyProtection="1">
      <alignment horizontal="right" vertical="center" wrapText="1"/>
    </xf>
    <xf numFmtId="3" fontId="28" fillId="9" borderId="16" xfId="0" applyNumberFormat="1" applyFont="1" applyFill="1" applyBorder="1" applyAlignment="1" applyProtection="1">
      <alignment horizontal="center" vertical="center"/>
      <protection locked="0"/>
    </xf>
    <xf numFmtId="0" fontId="27" fillId="11" borderId="7" xfId="0" applyFont="1" applyFill="1" applyBorder="1" applyAlignment="1" applyProtection="1">
      <alignment horizontal="right" vertical="center" wrapText="1"/>
    </xf>
    <xf numFmtId="3" fontId="28" fillId="10" borderId="9" xfId="0" applyNumberFormat="1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vertical="center" wrapText="1"/>
      <protection locked="0"/>
    </xf>
    <xf numFmtId="0" fontId="27" fillId="8" borderId="4" xfId="0" applyFont="1" applyFill="1" applyBorder="1" applyAlignment="1" applyProtection="1">
      <alignment horizontal="center" vertical="center" wrapText="1"/>
      <protection locked="0"/>
    </xf>
    <xf numFmtId="3" fontId="28" fillId="10" borderId="41" xfId="0" applyNumberFormat="1" applyFont="1" applyFill="1" applyBorder="1" applyAlignment="1" applyProtection="1">
      <alignment horizontal="center" vertical="center"/>
    </xf>
    <xf numFmtId="3" fontId="26" fillId="9" borderId="2" xfId="0" applyNumberFormat="1" applyFont="1" applyFill="1" applyBorder="1" applyAlignment="1" applyProtection="1">
      <alignment vertical="center" wrapText="1"/>
      <protection locked="0"/>
    </xf>
    <xf numFmtId="0" fontId="27" fillId="11" borderId="7" xfId="0" applyFont="1" applyFill="1" applyBorder="1" applyAlignment="1" applyProtection="1">
      <alignment horizontal="right"/>
    </xf>
    <xf numFmtId="3" fontId="28" fillId="7" borderId="9" xfId="0" applyNumberFormat="1" applyFont="1" applyFill="1" applyBorder="1" applyAlignment="1" applyProtection="1">
      <alignment horizontal="center" vertical="center"/>
    </xf>
    <xf numFmtId="0" fontId="32" fillId="2" borderId="2" xfId="10" applyFont="1" applyFill="1" applyBorder="1" applyAlignment="1">
      <alignment vertical="center"/>
    </xf>
    <xf numFmtId="0" fontId="32" fillId="2" borderId="2" xfId="10" applyFont="1" applyFill="1" applyBorder="1" applyAlignment="1">
      <alignment vertical="center" wrapText="1"/>
    </xf>
    <xf numFmtId="0" fontId="33" fillId="2" borderId="2" xfId="10" applyFont="1" applyFill="1" applyBorder="1" applyAlignment="1">
      <alignment horizontal="left" vertical="center" wrapText="1"/>
    </xf>
    <xf numFmtId="164" fontId="0" fillId="2" borderId="0" xfId="0" quotePrefix="1" applyNumberFormat="1" applyFill="1" applyBorder="1" applyAlignment="1" applyProtection="1">
      <alignment horizontal="left" vertical="center" wrapText="1"/>
    </xf>
    <xf numFmtId="0" fontId="0" fillId="9" borderId="4" xfId="0" applyFill="1" applyBorder="1" applyAlignment="1">
      <alignment horizontal="left"/>
    </xf>
    <xf numFmtId="0" fontId="21" fillId="9" borderId="20" xfId="0" applyFont="1" applyFill="1" applyBorder="1" applyAlignment="1">
      <alignment horizontal="center" vertical="center"/>
    </xf>
    <xf numFmtId="164" fontId="0" fillId="0" borderId="2" xfId="0" quotePrefix="1" applyNumberFormat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4" fillId="8" borderId="29" xfId="0" applyFont="1" applyFill="1" applyBorder="1" applyAlignment="1" applyProtection="1">
      <alignment horizontal="center" vertical="center" wrapText="1"/>
      <protection locked="0"/>
    </xf>
    <xf numFmtId="164" fontId="0" fillId="13" borderId="15" xfId="0" quotePrefix="1" applyNumberFormat="1" applyFill="1" applyBorder="1" applyAlignment="1" applyProtection="1">
      <alignment horizontal="left" vertical="center" wrapText="1"/>
    </xf>
    <xf numFmtId="164" fontId="2" fillId="0" borderId="15" xfId="0" quotePrefix="1" applyNumberFormat="1" applyFont="1" applyBorder="1" applyAlignment="1" applyProtection="1">
      <alignment horizontal="left" vertical="center" wrapText="1"/>
    </xf>
    <xf numFmtId="0" fontId="34" fillId="8" borderId="35" xfId="0" applyFont="1" applyFill="1" applyBorder="1" applyAlignment="1" applyProtection="1">
      <alignment horizontal="center" vertical="center" wrapText="1"/>
      <protection locked="0"/>
    </xf>
    <xf numFmtId="0" fontId="18" fillId="5" borderId="10" xfId="0" applyFont="1" applyFill="1" applyBorder="1" applyAlignment="1" applyProtection="1">
      <alignment horizontal="center" vertical="center" wrapText="1"/>
    </xf>
    <xf numFmtId="0" fontId="18" fillId="5" borderId="11" xfId="0" applyFont="1" applyFill="1" applyBorder="1" applyAlignment="1" applyProtection="1">
      <alignment horizontal="center" vertical="center" wrapText="1"/>
    </xf>
    <xf numFmtId="0" fontId="18" fillId="5" borderId="12" xfId="0" applyFont="1" applyFill="1" applyBorder="1" applyAlignment="1" applyProtection="1">
      <alignment horizontal="center" vertical="center" wrapText="1"/>
    </xf>
    <xf numFmtId="164" fontId="0" fillId="2" borderId="24" xfId="0" quotePrefix="1" applyNumberFormat="1" applyFill="1" applyBorder="1" applyAlignment="1" applyProtection="1">
      <alignment horizontal="left" vertical="center" wrapText="1"/>
    </xf>
    <xf numFmtId="164" fontId="0" fillId="2" borderId="27" xfId="0" quotePrefix="1" applyNumberFormat="1" applyFill="1" applyBorder="1" applyAlignment="1" applyProtection="1">
      <alignment horizontal="left" vertical="center" wrapText="1"/>
    </xf>
    <xf numFmtId="164" fontId="0" fillId="2" borderId="42" xfId="0" quotePrefix="1" applyNumberFormat="1" applyFill="1" applyBorder="1" applyAlignment="1" applyProtection="1">
      <alignment horizontal="left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7" fillId="8" borderId="10" xfId="0" applyFont="1" applyFill="1" applyBorder="1" applyAlignment="1" applyProtection="1">
      <alignment horizontal="center" vertical="center"/>
    </xf>
    <xf numFmtId="0" fontId="17" fillId="8" borderId="11" xfId="0" applyFont="1" applyFill="1" applyBorder="1" applyAlignment="1" applyProtection="1">
      <alignment horizontal="center" vertical="center"/>
    </xf>
    <xf numFmtId="0" fontId="17" fillId="8" borderId="12" xfId="0" applyFont="1" applyFill="1" applyBorder="1" applyAlignment="1" applyProtection="1">
      <alignment horizontal="center" vertical="center"/>
    </xf>
    <xf numFmtId="0" fontId="18" fillId="5" borderId="13" xfId="0" applyFont="1" applyFill="1" applyBorder="1" applyAlignment="1" applyProtection="1">
      <alignment horizontal="center" vertical="center" wrapText="1"/>
    </xf>
    <xf numFmtId="0" fontId="20" fillId="8" borderId="38" xfId="7" applyFont="1" applyFill="1" applyBorder="1" applyAlignment="1">
      <alignment horizontal="center" vertical="center" wrapText="1"/>
    </xf>
    <xf numFmtId="0" fontId="20" fillId="8" borderId="14" xfId="7" applyFont="1" applyFill="1" applyBorder="1" applyAlignment="1">
      <alignment horizontal="center" vertical="center" wrapText="1"/>
    </xf>
    <xf numFmtId="0" fontId="20" fillId="8" borderId="24" xfId="7" applyFont="1" applyFill="1" applyBorder="1" applyAlignment="1">
      <alignment horizontal="center" vertical="center" wrapText="1"/>
    </xf>
    <xf numFmtId="0" fontId="20" fillId="8" borderId="27" xfId="7" applyFont="1" applyFill="1" applyBorder="1" applyAlignment="1">
      <alignment horizontal="center" vertical="center" wrapText="1"/>
    </xf>
    <xf numFmtId="0" fontId="20" fillId="8" borderId="25" xfId="7" applyFont="1" applyFill="1" applyBorder="1" applyAlignment="1">
      <alignment horizontal="center" vertical="center" wrapText="1"/>
    </xf>
    <xf numFmtId="0" fontId="20" fillId="8" borderId="4" xfId="7" applyFont="1" applyFill="1" applyBorder="1" applyAlignment="1">
      <alignment horizontal="center" vertical="center" wrapText="1"/>
    </xf>
    <xf numFmtId="0" fontId="20" fillId="8" borderId="26" xfId="7" applyFont="1" applyFill="1" applyBorder="1" applyAlignment="1">
      <alignment horizontal="center" vertical="center" wrapText="1"/>
    </xf>
    <xf numFmtId="0" fontId="20" fillId="8" borderId="20" xfId="7" applyFont="1" applyFill="1" applyBorder="1" applyAlignment="1">
      <alignment horizontal="center" vertical="center" wrapText="1"/>
    </xf>
    <xf numFmtId="3" fontId="26" fillId="12" borderId="37" xfId="0" applyNumberFormat="1" applyFont="1" applyFill="1" applyBorder="1" applyAlignment="1" applyProtection="1">
      <alignment horizontal="center" vertical="center" wrapText="1"/>
      <protection locked="0"/>
    </xf>
    <xf numFmtId="3" fontId="26" fillId="12" borderId="1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10" xfId="0" applyFont="1" applyFill="1" applyBorder="1" applyAlignment="1" applyProtection="1">
      <alignment horizontal="center" vertical="center" wrapText="1"/>
      <protection locked="0"/>
    </xf>
    <xf numFmtId="0" fontId="26" fillId="6" borderId="11" xfId="0" applyFont="1" applyFill="1" applyBorder="1" applyAlignment="1" applyProtection="1">
      <alignment horizontal="center" vertical="center" wrapText="1"/>
      <protection locked="0"/>
    </xf>
    <xf numFmtId="0" fontId="26" fillId="6" borderId="10" xfId="0" applyFont="1" applyFill="1" applyBorder="1" applyAlignment="1" applyProtection="1">
      <alignment horizontal="left" vertical="center" wrapText="1"/>
    </xf>
    <xf numFmtId="0" fontId="26" fillId="6" borderId="12" xfId="0" applyFont="1" applyFill="1" applyBorder="1" applyAlignment="1" applyProtection="1">
      <alignment horizontal="left" vertical="center" wrapText="1"/>
    </xf>
    <xf numFmtId="0" fontId="27" fillId="8" borderId="31" xfId="0" applyFont="1" applyFill="1" applyBorder="1" applyAlignment="1" applyProtection="1">
      <alignment horizontal="center" vertical="center" wrapText="1"/>
      <protection locked="0"/>
    </xf>
    <xf numFmtId="0" fontId="27" fillId="8" borderId="32" xfId="0" applyFont="1" applyFill="1" applyBorder="1" applyAlignment="1" applyProtection="1">
      <alignment horizontal="center" vertical="center" wrapText="1"/>
      <protection locked="0"/>
    </xf>
    <xf numFmtId="0" fontId="27" fillId="8" borderId="33" xfId="0" applyFont="1" applyFill="1" applyBorder="1" applyAlignment="1" applyProtection="1">
      <alignment horizontal="center" vertical="center" wrapText="1"/>
      <protection locked="0"/>
    </xf>
    <xf numFmtId="0" fontId="26" fillId="9" borderId="33" xfId="0" applyFont="1" applyFill="1" applyBorder="1" applyAlignment="1" applyProtection="1">
      <alignment horizontal="center" vertical="center" wrapText="1"/>
      <protection locked="0"/>
    </xf>
    <xf numFmtId="0" fontId="26" fillId="9" borderId="32" xfId="0" applyFont="1" applyFill="1" applyBorder="1" applyAlignment="1" applyProtection="1">
      <alignment horizontal="center" vertical="center" wrapText="1"/>
      <protection locked="0"/>
    </xf>
    <xf numFmtId="0" fontId="27" fillId="8" borderId="34" xfId="0" applyFont="1" applyFill="1" applyBorder="1" applyAlignment="1" applyProtection="1">
      <alignment horizontal="center" vertical="center" wrapText="1"/>
      <protection locked="0"/>
    </xf>
    <xf numFmtId="164" fontId="24" fillId="12" borderId="14" xfId="0" quotePrefix="1" applyNumberFormat="1" applyFont="1" applyFill="1" applyBorder="1" applyAlignment="1" applyProtection="1">
      <alignment horizontal="left" vertical="center" wrapText="1"/>
    </xf>
    <xf numFmtId="0" fontId="26" fillId="12" borderId="37" xfId="0" applyFont="1" applyFill="1" applyBorder="1" applyAlignment="1" applyProtection="1">
      <alignment horizontal="center" vertical="center" wrapText="1"/>
      <protection locked="0"/>
    </xf>
    <xf numFmtId="0" fontId="26" fillId="12" borderId="36" xfId="0" applyFont="1" applyFill="1" applyBorder="1" applyAlignment="1" applyProtection="1">
      <alignment horizontal="center" vertical="center" wrapText="1"/>
      <protection locked="0"/>
    </xf>
    <xf numFmtId="0" fontId="26" fillId="12" borderId="43" xfId="0" applyFont="1" applyFill="1" applyBorder="1" applyAlignment="1" applyProtection="1">
      <alignment horizontal="center" vertical="center" wrapText="1"/>
      <protection locked="0"/>
    </xf>
    <xf numFmtId="0" fontId="26" fillId="12" borderId="40" xfId="0" applyFont="1" applyFill="1" applyBorder="1" applyAlignment="1" applyProtection="1">
      <alignment horizontal="center" vertical="center" wrapText="1"/>
      <protection locked="0"/>
    </xf>
    <xf numFmtId="0" fontId="26" fillId="6" borderId="12" xfId="0" applyFont="1" applyFill="1" applyBorder="1" applyAlignment="1" applyProtection="1">
      <alignment horizontal="center" vertical="center" wrapText="1"/>
      <protection locked="0"/>
    </xf>
    <xf numFmtId="3" fontId="35" fillId="14" borderId="35" xfId="0" applyNumberFormat="1" applyFont="1" applyFill="1" applyBorder="1" applyAlignment="1" applyProtection="1">
      <alignment horizontal="right" vertical="center"/>
      <protection locked="0"/>
    </xf>
    <xf numFmtId="3" fontId="35" fillId="14" borderId="29" xfId="0" applyNumberFormat="1" applyFont="1" applyFill="1" applyBorder="1" applyAlignment="1" applyProtection="1">
      <alignment horizontal="right" vertical="center"/>
      <protection locked="0"/>
    </xf>
    <xf numFmtId="3" fontId="35" fillId="14" borderId="23" xfId="0" applyNumberFormat="1" applyFont="1" applyFill="1" applyBorder="1" applyAlignment="1" applyProtection="1">
      <alignment horizontal="right" vertical="center"/>
      <protection locked="0"/>
    </xf>
    <xf numFmtId="0" fontId="34" fillId="11" borderId="7" xfId="0" applyFont="1" applyFill="1" applyBorder="1" applyAlignment="1" applyProtection="1">
      <alignment horizontal="right" vertical="center" wrapText="1"/>
    </xf>
    <xf numFmtId="0" fontId="26" fillId="6" borderId="11" xfId="0" applyFont="1" applyFill="1" applyBorder="1" applyAlignment="1" applyProtection="1">
      <alignment horizontal="left" vertical="center" wrapText="1"/>
    </xf>
    <xf numFmtId="0" fontId="34" fillId="11" borderId="35" xfId="0" applyFont="1" applyFill="1" applyBorder="1" applyAlignment="1" applyProtection="1">
      <alignment horizontal="right" vertical="center" wrapText="1"/>
    </xf>
    <xf numFmtId="0" fontId="26" fillId="6" borderId="44" xfId="0" applyFont="1" applyFill="1" applyBorder="1" applyAlignment="1" applyProtection="1">
      <alignment horizontal="left" vertical="center" wrapText="1"/>
    </xf>
    <xf numFmtId="0" fontId="26" fillId="6" borderId="45" xfId="0" applyFont="1" applyFill="1" applyBorder="1" applyAlignment="1" applyProtection="1">
      <alignment horizontal="left" vertical="center" wrapText="1"/>
    </xf>
    <xf numFmtId="0" fontId="24" fillId="0" borderId="46" xfId="0" applyFont="1" applyBorder="1" applyAlignment="1">
      <alignment horizontal="left" indent="1"/>
    </xf>
    <xf numFmtId="0" fontId="24" fillId="0" borderId="47" xfId="0" applyFont="1" applyBorder="1" applyAlignment="1">
      <alignment horizontal="left" indent="1"/>
    </xf>
    <xf numFmtId="3" fontId="28" fillId="10" borderId="48" xfId="0" applyNumberFormat="1" applyFont="1" applyFill="1" applyBorder="1" applyAlignment="1" applyProtection="1">
      <alignment horizontal="center" vertical="center"/>
    </xf>
    <xf numFmtId="3" fontId="28" fillId="10" borderId="49" xfId="0" applyNumberFormat="1" applyFont="1" applyFill="1" applyBorder="1" applyAlignment="1" applyProtection="1">
      <alignment horizontal="center" vertical="center"/>
    </xf>
    <xf numFmtId="164" fontId="24" fillId="2" borderId="46" xfId="0" quotePrefix="1" applyNumberFormat="1" applyFont="1" applyFill="1" applyBorder="1" applyAlignment="1" applyProtection="1">
      <alignment horizontal="left" vertical="center" wrapText="1"/>
    </xf>
    <xf numFmtId="3" fontId="28" fillId="10" borderId="50" xfId="0" applyNumberFormat="1" applyFont="1" applyFill="1" applyBorder="1" applyAlignment="1" applyProtection="1">
      <alignment horizontal="center" vertical="center"/>
    </xf>
    <xf numFmtId="3" fontId="28" fillId="7" borderId="39" xfId="0" applyNumberFormat="1" applyFont="1" applyFill="1" applyBorder="1" applyAlignment="1" applyProtection="1">
      <alignment horizontal="center" vertical="center"/>
    </xf>
    <xf numFmtId="0" fontId="36" fillId="7" borderId="9" xfId="0" applyFont="1" applyFill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37" fillId="14" borderId="17" xfId="0" applyFont="1" applyFill="1" applyBorder="1" applyAlignment="1" applyProtection="1">
      <alignment horizontal="right" vertical="center"/>
    </xf>
    <xf numFmtId="0" fontId="19" fillId="14" borderId="18" xfId="0" applyFont="1" applyFill="1" applyBorder="1" applyAlignment="1" applyProtection="1">
      <alignment horizontal="right" vertical="center"/>
    </xf>
    <xf numFmtId="0" fontId="19" fillId="14" borderId="19" xfId="0" applyFont="1" applyFill="1" applyBorder="1" applyAlignment="1" applyProtection="1">
      <alignment horizontal="right" vertical="center"/>
    </xf>
    <xf numFmtId="0" fontId="19" fillId="14" borderId="17" xfId="0" applyFont="1" applyFill="1" applyBorder="1" applyAlignment="1" applyProtection="1">
      <alignment horizontal="right" vertical="center"/>
    </xf>
    <xf numFmtId="0" fontId="1" fillId="2" borderId="0" xfId="0" applyFont="1" applyFill="1"/>
    <xf numFmtId="164" fontId="0" fillId="0" borderId="36" xfId="0" applyNumberFormat="1" applyBorder="1" applyAlignment="1" applyProtection="1">
      <alignment horizontal="center" vertical="center" wrapText="1"/>
    </xf>
    <xf numFmtId="164" fontId="38" fillId="12" borderId="13" xfId="0" applyNumberFormat="1" applyFont="1" applyFill="1" applyBorder="1" applyAlignment="1" applyProtection="1">
      <alignment horizontal="center" vertical="center" wrapText="1"/>
    </xf>
    <xf numFmtId="164" fontId="38" fillId="12" borderId="23" xfId="0" applyNumberFormat="1" applyFont="1" applyFill="1" applyBorder="1" applyAlignment="1" applyProtection="1">
      <alignment horizontal="center" vertical="center" wrapText="1"/>
    </xf>
  </cellXfs>
  <cellStyles count="13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Normal 3" xfId="7"/>
    <cellStyle name="P- Accent" xfId="8"/>
    <cellStyle name="P- ENtête" xfId="9"/>
    <cellStyle name="P- notice2" xfId="10"/>
    <cellStyle name="Pourcentage 2" xfId="11"/>
    <cellStyle name="Pourcentage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857250</xdr:colOff>
      <xdr:row>0</xdr:row>
      <xdr:rowOff>130968</xdr:rowOff>
    </xdr:from>
    <xdr:to>
      <xdr:col>4</xdr:col>
      <xdr:colOff>2622001</xdr:colOff>
      <xdr:row>2</xdr:row>
      <xdr:rowOff>71371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572125" y="130968"/>
          <a:ext cx="1764751" cy="6071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159787</xdr:colOff>
      <xdr:row>0</xdr:row>
      <xdr:rowOff>159861</xdr:rowOff>
    </xdr:from>
    <xdr:to>
      <xdr:col>2</xdr:col>
      <xdr:colOff>896992</xdr:colOff>
      <xdr:row>4</xdr:row>
      <xdr:rowOff>251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419204" y="159861"/>
          <a:ext cx="1764751" cy="602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zoomScale="90" workbookViewId="0">
      <selection activeCell="F13" sqref="F13"/>
    </sheetView>
  </sheetViews>
  <sheetFormatPr baseColWidth="10" defaultColWidth="11.453125" defaultRowHeight="14.5" x14ac:dyDescent="0.35"/>
  <cols>
    <col min="1" max="1" width="15.81640625" customWidth="1"/>
    <col min="2" max="2" width="8.81640625" customWidth="1"/>
    <col min="3" max="3" width="18" customWidth="1"/>
    <col min="4" max="4" width="27.81640625" customWidth="1"/>
    <col min="5" max="5" width="49.54296875" customWidth="1"/>
  </cols>
  <sheetData>
    <row r="1" spans="1:8" ht="31" x14ac:dyDescent="0.35">
      <c r="A1" s="1" t="s">
        <v>0</v>
      </c>
      <c r="B1" s="2"/>
      <c r="C1" s="2"/>
      <c r="D1" s="2"/>
      <c r="E1" s="3"/>
    </row>
    <row r="2" spans="1:8" ht="21" x14ac:dyDescent="0.35">
      <c r="A2" s="4"/>
      <c r="B2" s="4"/>
      <c r="C2" s="3"/>
      <c r="D2" s="3"/>
      <c r="E2" s="3"/>
    </row>
    <row r="3" spans="1:8" x14ac:dyDescent="0.35">
      <c r="A3" s="5" t="s">
        <v>40</v>
      </c>
      <c r="B3" s="5"/>
      <c r="C3" s="6"/>
      <c r="D3" s="3"/>
      <c r="E3" s="3"/>
    </row>
    <row r="4" spans="1:8" x14ac:dyDescent="0.35">
      <c r="A4" s="136" t="s">
        <v>97</v>
      </c>
      <c r="B4" s="5"/>
      <c r="C4" s="6"/>
      <c r="D4" s="3"/>
      <c r="E4" s="3"/>
    </row>
    <row r="5" spans="1:8" x14ac:dyDescent="0.35">
      <c r="A5" s="5" t="s">
        <v>1</v>
      </c>
      <c r="B5" s="7"/>
      <c r="C5" s="8"/>
      <c r="D5" s="8"/>
      <c r="E5" s="8"/>
    </row>
    <row r="6" spans="1:8" x14ac:dyDescent="0.35">
      <c r="A6" s="5" t="s">
        <v>42</v>
      </c>
      <c r="B6" s="7"/>
      <c r="C6" s="8"/>
      <c r="D6" s="8"/>
      <c r="E6" s="8"/>
    </row>
    <row r="7" spans="1:8" x14ac:dyDescent="0.35">
      <c r="A7" s="5" t="s">
        <v>2</v>
      </c>
      <c r="B7" s="7"/>
      <c r="C7" s="8"/>
      <c r="D7" s="8"/>
      <c r="E7" s="8"/>
    </row>
    <row r="8" spans="1:8" x14ac:dyDescent="0.35">
      <c r="B8" s="7"/>
      <c r="C8" s="8"/>
      <c r="D8" s="8"/>
      <c r="E8" s="8"/>
    </row>
    <row r="9" spans="1:8" x14ac:dyDescent="0.35">
      <c r="A9" s="9"/>
      <c r="B9" s="9"/>
      <c r="C9" s="10" t="s">
        <v>3</v>
      </c>
      <c r="D9" s="10" t="s">
        <v>4</v>
      </c>
      <c r="E9" s="10" t="s">
        <v>5</v>
      </c>
    </row>
    <row r="10" spans="1:8" ht="32.25" customHeight="1" x14ac:dyDescent="0.35">
      <c r="A10" s="11" t="s">
        <v>6</v>
      </c>
      <c r="B10" s="12">
        <v>0</v>
      </c>
      <c r="C10" s="13" t="s">
        <v>7</v>
      </c>
      <c r="D10" s="14" t="s">
        <v>8</v>
      </c>
      <c r="E10" s="66" t="s">
        <v>9</v>
      </c>
    </row>
    <row r="11" spans="1:8" ht="63" customHeight="1" x14ac:dyDescent="0.35">
      <c r="A11" s="11"/>
      <c r="B11" s="15">
        <v>1</v>
      </c>
      <c r="C11" s="16" t="s">
        <v>10</v>
      </c>
      <c r="D11" s="16" t="s">
        <v>11</v>
      </c>
      <c r="E11" s="67" t="s">
        <v>12</v>
      </c>
      <c r="H11" s="17"/>
    </row>
    <row r="12" spans="1:8" ht="48" customHeight="1" x14ac:dyDescent="0.35">
      <c r="A12" s="11"/>
      <c r="B12" s="15">
        <v>2</v>
      </c>
      <c r="C12" s="16" t="s">
        <v>13</v>
      </c>
      <c r="D12" s="16" t="s">
        <v>14</v>
      </c>
      <c r="E12" s="16" t="s">
        <v>15</v>
      </c>
      <c r="H12" s="18"/>
    </row>
    <row r="13" spans="1:8" ht="72.5" x14ac:dyDescent="0.35">
      <c r="A13" s="11"/>
      <c r="B13" s="15">
        <v>3</v>
      </c>
      <c r="C13" s="16" t="s">
        <v>16</v>
      </c>
      <c r="D13" s="19" t="s">
        <v>17</v>
      </c>
      <c r="E13" s="68" t="s">
        <v>43</v>
      </c>
      <c r="H13" s="18"/>
    </row>
    <row r="14" spans="1:8" x14ac:dyDescent="0.35">
      <c r="H14" s="20"/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35"/>
  <sheetViews>
    <sheetView tabSelected="1" topLeftCell="A16" zoomScale="70" zoomScaleNormal="70" workbookViewId="0">
      <selection activeCell="B27" sqref="B27:E27"/>
    </sheetView>
  </sheetViews>
  <sheetFormatPr baseColWidth="10" defaultColWidth="11.453125" defaultRowHeight="14.5" x14ac:dyDescent="0.35"/>
  <cols>
    <col min="1" max="1" width="4.1796875" style="21" customWidth="1"/>
    <col min="2" max="2" width="15.6328125" style="21" customWidth="1"/>
    <col min="3" max="3" width="81.81640625" style="21" customWidth="1"/>
    <col min="4" max="4" width="83.7265625" style="21" customWidth="1"/>
    <col min="5" max="5" width="21.81640625" style="21" customWidth="1"/>
    <col min="6" max="6" width="19.7265625" style="21" customWidth="1"/>
    <col min="7" max="8" width="16.7265625" style="21" customWidth="1"/>
    <col min="9" max="16384" width="11.453125" style="21"/>
  </cols>
  <sheetData>
    <row r="1" spans="1:6" x14ac:dyDescent="0.35">
      <c r="E1" s="22"/>
    </row>
    <row r="2" spans="1:6" x14ac:dyDescent="0.35">
      <c r="C2" s="23"/>
      <c r="E2" s="22"/>
    </row>
    <row r="5" spans="1:6" x14ac:dyDescent="0.35">
      <c r="B5" s="24"/>
      <c r="C5" s="24"/>
      <c r="D5" s="24"/>
      <c r="E5" s="24"/>
    </row>
    <row r="6" spans="1:6" ht="37" customHeight="1" x14ac:dyDescent="0.35">
      <c r="A6" s="25"/>
      <c r="B6" s="26" t="s">
        <v>18</v>
      </c>
      <c r="C6" s="27" t="s">
        <v>19</v>
      </c>
      <c r="D6" s="27" t="s">
        <v>20</v>
      </c>
      <c r="E6" s="130" t="s">
        <v>96</v>
      </c>
    </row>
    <row r="7" spans="1:6" ht="27.75" customHeight="1" x14ac:dyDescent="0.35">
      <c r="A7" s="25"/>
      <c r="B7" s="85" t="s">
        <v>21</v>
      </c>
      <c r="C7" s="86"/>
      <c r="D7" s="86"/>
      <c r="E7" s="87"/>
    </row>
    <row r="8" spans="1:6" ht="27.75" customHeight="1" x14ac:dyDescent="0.35">
      <c r="A8" s="25"/>
      <c r="B8" s="88" t="s">
        <v>44</v>
      </c>
      <c r="C8" s="88" t="s">
        <v>22</v>
      </c>
      <c r="D8" s="88"/>
      <c r="E8" s="88"/>
      <c r="F8" s="28"/>
    </row>
    <row r="9" spans="1:6" ht="27.75" customHeight="1" x14ac:dyDescent="0.35">
      <c r="A9" s="29"/>
      <c r="B9" s="30" t="s">
        <v>50</v>
      </c>
      <c r="C9" s="31" t="s">
        <v>23</v>
      </c>
      <c r="D9" s="31" t="s">
        <v>24</v>
      </c>
      <c r="E9" s="32">
        <f>'3. Financial Breakdown'!C6</f>
        <v>0</v>
      </c>
    </row>
    <row r="10" spans="1:6" ht="27.75" customHeight="1" x14ac:dyDescent="0.35">
      <c r="A10" s="29"/>
      <c r="B10" s="30" t="s">
        <v>51</v>
      </c>
      <c r="C10" s="31" t="s">
        <v>45</v>
      </c>
      <c r="D10" s="31" t="s">
        <v>45</v>
      </c>
      <c r="E10" s="32">
        <f>'3. Financial Breakdown'!C7</f>
        <v>0</v>
      </c>
    </row>
    <row r="11" spans="1:6" ht="27.75" customHeight="1" thickBot="1" x14ac:dyDescent="0.4">
      <c r="A11" s="25"/>
      <c r="B11" s="78" t="s">
        <v>46</v>
      </c>
      <c r="C11" s="79"/>
      <c r="D11" s="79"/>
      <c r="E11" s="80"/>
    </row>
    <row r="12" spans="1:6" ht="27.5" customHeight="1" x14ac:dyDescent="0.35">
      <c r="A12" s="25"/>
      <c r="B12" s="30" t="s">
        <v>58</v>
      </c>
      <c r="C12" s="31" t="s">
        <v>47</v>
      </c>
      <c r="D12" s="31" t="s">
        <v>73</v>
      </c>
      <c r="E12" s="32">
        <f>'3. Financial Breakdown'!C9</f>
        <v>0</v>
      </c>
      <c r="F12" s="28"/>
    </row>
    <row r="13" spans="1:6" ht="27.75" customHeight="1" x14ac:dyDescent="0.35">
      <c r="A13" s="33"/>
      <c r="B13" s="30" t="s">
        <v>53</v>
      </c>
      <c r="C13" s="31" t="s">
        <v>48</v>
      </c>
      <c r="D13" s="31" t="s">
        <v>71</v>
      </c>
      <c r="E13" s="32">
        <f>'3. Financial Breakdown'!C10</f>
        <v>0</v>
      </c>
      <c r="F13" s="28"/>
    </row>
    <row r="14" spans="1:6" ht="27.75" customHeight="1" thickBot="1" x14ac:dyDescent="0.4">
      <c r="A14" s="33"/>
      <c r="B14" s="30" t="s">
        <v>54</v>
      </c>
      <c r="C14" s="31" t="s">
        <v>49</v>
      </c>
      <c r="D14" s="31" t="s">
        <v>72</v>
      </c>
      <c r="E14" s="32">
        <f>'3. Financial Breakdown'!C11</f>
        <v>0</v>
      </c>
      <c r="F14" s="28"/>
    </row>
    <row r="15" spans="1:6" ht="27.75" customHeight="1" thickBot="1" x14ac:dyDescent="0.4">
      <c r="A15" s="33"/>
      <c r="B15" s="78" t="s">
        <v>52</v>
      </c>
      <c r="C15" s="79"/>
      <c r="D15" s="79"/>
      <c r="E15" s="80"/>
      <c r="F15" s="28"/>
    </row>
    <row r="16" spans="1:6" ht="27.75" customHeight="1" x14ac:dyDescent="0.35">
      <c r="A16" s="33"/>
      <c r="B16" s="30" t="s">
        <v>55</v>
      </c>
      <c r="C16" s="31" t="s">
        <v>47</v>
      </c>
      <c r="D16" s="31" t="s">
        <v>73</v>
      </c>
      <c r="E16" s="32">
        <f>'3. Financial Breakdown'!C13</f>
        <v>0</v>
      </c>
      <c r="F16" s="28"/>
    </row>
    <row r="17" spans="1:6" ht="27.75" customHeight="1" x14ac:dyDescent="0.35">
      <c r="A17" s="33"/>
      <c r="B17" s="30" t="s">
        <v>56</v>
      </c>
      <c r="C17" s="31" t="s">
        <v>59</v>
      </c>
      <c r="D17" s="31" t="s">
        <v>71</v>
      </c>
      <c r="E17" s="32">
        <f>'3. Financial Breakdown'!C14</f>
        <v>0</v>
      </c>
      <c r="F17" s="28"/>
    </row>
    <row r="18" spans="1:6" ht="27.75" customHeight="1" thickBot="1" x14ac:dyDescent="0.4">
      <c r="A18" s="33"/>
      <c r="B18" s="30" t="s">
        <v>57</v>
      </c>
      <c r="C18" s="31" t="s">
        <v>60</v>
      </c>
      <c r="D18" s="31" t="s">
        <v>72</v>
      </c>
      <c r="E18" s="32">
        <f>'3. Financial Breakdown'!C15</f>
        <v>0</v>
      </c>
      <c r="F18" s="28"/>
    </row>
    <row r="19" spans="1:6" ht="27.75" customHeight="1" thickBot="1" x14ac:dyDescent="0.4">
      <c r="A19" s="33"/>
      <c r="B19" s="78" t="s">
        <v>61</v>
      </c>
      <c r="C19" s="79"/>
      <c r="D19" s="79"/>
      <c r="E19" s="80"/>
    </row>
    <row r="20" spans="1:6" ht="27.75" customHeight="1" x14ac:dyDescent="0.35">
      <c r="A20" s="33"/>
      <c r="B20" s="30" t="s">
        <v>66</v>
      </c>
      <c r="C20" s="31" t="s">
        <v>62</v>
      </c>
      <c r="D20" s="81" t="s">
        <v>74</v>
      </c>
      <c r="E20" s="32">
        <f>'3. Financial Breakdown'!C17</f>
        <v>0</v>
      </c>
    </row>
    <row r="21" spans="1:6" ht="27.75" customHeight="1" x14ac:dyDescent="0.35">
      <c r="A21" s="33"/>
      <c r="B21" s="30" t="s">
        <v>65</v>
      </c>
      <c r="C21" s="31" t="s">
        <v>63</v>
      </c>
      <c r="D21" s="82"/>
      <c r="E21" s="32">
        <f>'3. Financial Breakdown'!C18</f>
        <v>0</v>
      </c>
    </row>
    <row r="22" spans="1:6" ht="27.75" customHeight="1" thickBot="1" x14ac:dyDescent="0.4">
      <c r="A22" s="33"/>
      <c r="B22" s="30" t="s">
        <v>67</v>
      </c>
      <c r="C22" s="31" t="s">
        <v>64</v>
      </c>
      <c r="D22" s="83"/>
      <c r="E22" s="32">
        <f>'3. Financial Breakdown'!C19</f>
        <v>0</v>
      </c>
    </row>
    <row r="23" spans="1:6" ht="27.75" customHeight="1" thickBot="1" x14ac:dyDescent="0.4">
      <c r="A23" s="25"/>
      <c r="B23" s="78" t="s">
        <v>68</v>
      </c>
      <c r="C23" s="79"/>
      <c r="D23" s="79"/>
      <c r="E23" s="80"/>
    </row>
    <row r="24" spans="1:6" ht="27.75" customHeight="1" x14ac:dyDescent="0.35">
      <c r="A24" s="33"/>
      <c r="B24" s="34" t="s">
        <v>75</v>
      </c>
      <c r="C24" s="31" t="s">
        <v>47</v>
      </c>
      <c r="D24" s="31" t="s">
        <v>73</v>
      </c>
      <c r="E24" s="32">
        <f>'3. Financial Breakdown'!C21</f>
        <v>0</v>
      </c>
    </row>
    <row r="25" spans="1:6" ht="27.75" customHeight="1" x14ac:dyDescent="0.35">
      <c r="A25" s="33"/>
      <c r="B25" s="34" t="s">
        <v>76</v>
      </c>
      <c r="C25" s="31" t="s">
        <v>71</v>
      </c>
      <c r="D25" s="35" t="s">
        <v>80</v>
      </c>
      <c r="E25" s="32">
        <f>'3. Financial Breakdown'!C22</f>
        <v>0</v>
      </c>
    </row>
    <row r="26" spans="1:6" ht="27.75" customHeight="1" thickBot="1" x14ac:dyDescent="0.4">
      <c r="A26" s="33"/>
      <c r="B26" s="34" t="s">
        <v>79</v>
      </c>
      <c r="C26" s="69" t="s">
        <v>72</v>
      </c>
      <c r="D26" s="72" t="s">
        <v>81</v>
      </c>
      <c r="E26" s="32">
        <f>'3. Financial Breakdown'!C23</f>
        <v>0</v>
      </c>
    </row>
    <row r="27" spans="1:6" ht="27.75" customHeight="1" thickBot="1" x14ac:dyDescent="0.4">
      <c r="A27" s="33"/>
      <c r="B27" s="78" t="s">
        <v>36</v>
      </c>
      <c r="C27" s="79"/>
      <c r="D27" s="84"/>
      <c r="E27" s="80"/>
    </row>
    <row r="28" spans="1:6" ht="27.75" customHeight="1" x14ac:dyDescent="0.35">
      <c r="A28" s="33"/>
      <c r="B28" s="34" t="s">
        <v>69</v>
      </c>
      <c r="C28" s="75" t="s">
        <v>88</v>
      </c>
      <c r="D28" s="76" t="s">
        <v>87</v>
      </c>
      <c r="E28" s="32">
        <f>'3. Financial Breakdown'!C31</f>
        <v>0</v>
      </c>
    </row>
    <row r="29" spans="1:6" ht="27.75" customHeight="1" x14ac:dyDescent="0.35">
      <c r="A29" s="33"/>
      <c r="B29" s="34" t="s">
        <v>70</v>
      </c>
      <c r="C29" s="75" t="s">
        <v>88</v>
      </c>
      <c r="D29" s="76" t="s">
        <v>87</v>
      </c>
      <c r="E29" s="32">
        <f>'3. Financial Breakdown'!C32</f>
        <v>0</v>
      </c>
    </row>
    <row r="30" spans="1:6" ht="27.75" customHeight="1" x14ac:dyDescent="0.35">
      <c r="A30" s="33"/>
      <c r="B30" s="34" t="s">
        <v>77</v>
      </c>
      <c r="C30" s="75" t="s">
        <v>88</v>
      </c>
      <c r="D30" s="76" t="s">
        <v>87</v>
      </c>
      <c r="E30" s="32">
        <f>'3. Financial Breakdown'!C33</f>
        <v>0</v>
      </c>
    </row>
    <row r="31" spans="1:6" ht="27.75" customHeight="1" x14ac:dyDescent="0.35">
      <c r="A31" s="33"/>
      <c r="B31" s="34" t="s">
        <v>78</v>
      </c>
      <c r="C31" s="75" t="s">
        <v>88</v>
      </c>
      <c r="D31" s="76" t="s">
        <v>87</v>
      </c>
      <c r="E31" s="32">
        <f>'3. Financial Breakdown'!C34</f>
        <v>0</v>
      </c>
    </row>
    <row r="32" spans="1:6" ht="27.75" customHeight="1" thickBot="1" x14ac:dyDescent="0.4">
      <c r="A32" s="33"/>
      <c r="B32" s="34" t="s">
        <v>86</v>
      </c>
      <c r="C32" s="75" t="s">
        <v>88</v>
      </c>
      <c r="D32" s="76" t="s">
        <v>87</v>
      </c>
      <c r="E32" s="137">
        <f>'3. Financial Breakdown'!C35</f>
        <v>0</v>
      </c>
    </row>
    <row r="33" spans="1:5" ht="27.75" customHeight="1" thickBot="1" x14ac:dyDescent="0.4">
      <c r="A33" s="25"/>
      <c r="B33" s="132" t="s">
        <v>95</v>
      </c>
      <c r="C33" s="133"/>
      <c r="D33" s="133"/>
      <c r="E33" s="138">
        <f>SUM(E9:E10,E12:E14,E16:E18,E20:E22,E24:E26,E28:E32)</f>
        <v>0</v>
      </c>
    </row>
    <row r="34" spans="1:5" ht="27.75" customHeight="1" x14ac:dyDescent="0.35">
      <c r="A34" s="25"/>
      <c r="B34" s="36"/>
      <c r="C34" s="37" t="s">
        <v>25</v>
      </c>
      <c r="D34" s="37"/>
      <c r="E34" s="131">
        <f>'3. Financial Breakdown'!C41</f>
        <v>0</v>
      </c>
    </row>
    <row r="35" spans="1:5" ht="27.75" customHeight="1" thickBot="1" x14ac:dyDescent="0.4">
      <c r="A35" s="25"/>
      <c r="B35" s="135" t="s">
        <v>26</v>
      </c>
      <c r="C35" s="133"/>
      <c r="D35" s="134"/>
      <c r="E35" s="139">
        <f>E33+E34</f>
        <v>0</v>
      </c>
    </row>
  </sheetData>
  <mergeCells count="10">
    <mergeCell ref="B7:E7"/>
    <mergeCell ref="B8:E8"/>
    <mergeCell ref="B11:E11"/>
    <mergeCell ref="B23:E23"/>
    <mergeCell ref="B33:D33"/>
    <mergeCell ref="B35:D35"/>
    <mergeCell ref="B15:E15"/>
    <mergeCell ref="B19:E19"/>
    <mergeCell ref="D20:D22"/>
    <mergeCell ref="B27:E27"/>
  </mergeCells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E12"/>
  <sheetViews>
    <sheetView zoomScale="80" zoomScaleNormal="80" workbookViewId="0">
      <selection activeCell="B24" sqref="B24"/>
    </sheetView>
  </sheetViews>
  <sheetFormatPr baseColWidth="10" defaultColWidth="11.453125" defaultRowHeight="14.5" x14ac:dyDescent="0.35"/>
  <cols>
    <col min="1" max="1" width="22.81640625" customWidth="1"/>
    <col min="2" max="2" width="28.6328125" customWidth="1"/>
    <col min="3" max="3" width="29.81640625" customWidth="1"/>
    <col min="4" max="4" width="28.1796875" customWidth="1"/>
    <col min="5" max="5" width="23" customWidth="1"/>
  </cols>
  <sheetData>
    <row r="1" spans="1:5" ht="15" thickBot="1" x14ac:dyDescent="0.4"/>
    <row r="2" spans="1:5" x14ac:dyDescent="0.35">
      <c r="B2" s="89" t="s">
        <v>27</v>
      </c>
      <c r="C2" s="91" t="s">
        <v>3</v>
      </c>
      <c r="D2" s="93" t="s">
        <v>28</v>
      </c>
      <c r="E2" s="95" t="s">
        <v>82</v>
      </c>
    </row>
    <row r="3" spans="1:5" ht="25.5" customHeight="1" x14ac:dyDescent="0.35">
      <c r="B3" s="90"/>
      <c r="C3" s="92"/>
      <c r="D3" s="94"/>
      <c r="E3" s="96"/>
    </row>
    <row r="4" spans="1:5" s="38" customFormat="1" ht="33.65" customHeight="1" x14ac:dyDescent="0.35">
      <c r="B4" s="73" t="s">
        <v>30</v>
      </c>
      <c r="C4" s="39"/>
      <c r="D4" s="39"/>
      <c r="E4" s="40"/>
    </row>
    <row r="5" spans="1:5" s="38" customFormat="1" ht="33.65" customHeight="1" x14ac:dyDescent="0.35">
      <c r="B5" s="73" t="s">
        <v>31</v>
      </c>
      <c r="C5" s="39"/>
      <c r="D5" s="39"/>
      <c r="E5" s="40"/>
    </row>
    <row r="6" spans="1:5" s="38" customFormat="1" ht="33.65" customHeight="1" x14ac:dyDescent="0.35">
      <c r="B6" s="73" t="s">
        <v>32</v>
      </c>
      <c r="C6" s="39"/>
      <c r="D6" s="39"/>
      <c r="E6" s="40"/>
    </row>
    <row r="7" spans="1:5" s="38" customFormat="1" ht="33.65" customHeight="1" x14ac:dyDescent="0.35">
      <c r="A7" s="41"/>
      <c r="B7" s="73" t="s">
        <v>33</v>
      </c>
      <c r="C7" s="39"/>
      <c r="D7" s="39"/>
      <c r="E7" s="40"/>
    </row>
    <row r="8" spans="1:5" s="38" customFormat="1" ht="33.65" customHeight="1" x14ac:dyDescent="0.35">
      <c r="A8" s="41"/>
      <c r="B8" s="73" t="s">
        <v>34</v>
      </c>
      <c r="C8" s="70"/>
      <c r="D8" s="70"/>
      <c r="E8" s="71"/>
    </row>
    <row r="9" spans="1:5" s="38" customFormat="1" ht="33.65" customHeight="1" x14ac:dyDescent="0.35">
      <c r="A9" s="41"/>
      <c r="B9" s="73" t="s">
        <v>84</v>
      </c>
      <c r="C9" s="70"/>
      <c r="D9" s="70"/>
      <c r="E9" s="71"/>
    </row>
    <row r="10" spans="1:5" s="38" customFormat="1" ht="33.65" customHeight="1" thickBot="1" x14ac:dyDescent="0.4">
      <c r="B10" s="73" t="s">
        <v>83</v>
      </c>
      <c r="C10" s="42"/>
      <c r="D10" s="42"/>
      <c r="E10" s="43"/>
    </row>
    <row r="11" spans="1:5" x14ac:dyDescent="0.35">
      <c r="B11" s="44" t="s">
        <v>41</v>
      </c>
    </row>
    <row r="12" spans="1:5" x14ac:dyDescent="0.35">
      <c r="B12" s="45"/>
    </row>
  </sheetData>
  <mergeCells count="4"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A42"/>
  <sheetViews>
    <sheetView zoomScale="60" zoomScaleNormal="60" workbookViewId="0">
      <selection activeCell="K37" sqref="K37"/>
    </sheetView>
  </sheetViews>
  <sheetFormatPr baseColWidth="10" defaultColWidth="11.453125" defaultRowHeight="13" x14ac:dyDescent="0.3"/>
  <cols>
    <col min="1" max="1" width="7.81640625" style="46" customWidth="1"/>
    <col min="2" max="2" width="67" style="46" customWidth="1"/>
    <col min="3" max="3" width="17.453125" style="46" bestFit="1" customWidth="1"/>
    <col min="4" max="15" width="17.1796875" style="47" customWidth="1"/>
    <col min="16" max="16" width="4.26953125" style="47" customWidth="1"/>
    <col min="17" max="27" width="11.453125" style="47"/>
    <col min="28" max="16384" width="11.453125" style="46"/>
  </cols>
  <sheetData>
    <row r="1" spans="1:16" ht="9" customHeight="1" x14ac:dyDescent="0.3">
      <c r="A1" s="48"/>
      <c r="B1" s="48"/>
      <c r="C1" s="48"/>
    </row>
    <row r="2" spans="1:16" ht="54" customHeight="1" x14ac:dyDescent="0.3">
      <c r="A2" s="48"/>
      <c r="B2" s="49" t="s">
        <v>29</v>
      </c>
      <c r="C2" s="50"/>
    </row>
    <row r="3" spans="1:16" x14ac:dyDescent="0.3">
      <c r="A3" s="48"/>
      <c r="B3" s="50"/>
      <c r="C3" s="50"/>
      <c r="D3" s="103" t="s">
        <v>30</v>
      </c>
      <c r="E3" s="104"/>
      <c r="F3" s="105" t="s">
        <v>31</v>
      </c>
      <c r="G3" s="108"/>
      <c r="H3" s="103" t="s">
        <v>32</v>
      </c>
      <c r="I3" s="104"/>
      <c r="J3" s="105" t="s">
        <v>33</v>
      </c>
      <c r="K3" s="104"/>
      <c r="L3" s="105" t="s">
        <v>34</v>
      </c>
      <c r="M3" s="104"/>
      <c r="N3" s="106" t="s">
        <v>35</v>
      </c>
      <c r="O3" s="107"/>
    </row>
    <row r="4" spans="1:16" ht="26.5" thickBot="1" x14ac:dyDescent="0.35">
      <c r="A4" s="48"/>
      <c r="B4" s="48"/>
      <c r="C4" s="48"/>
      <c r="D4" s="77" t="s">
        <v>37</v>
      </c>
      <c r="E4" s="74" t="s">
        <v>85</v>
      </c>
      <c r="F4" s="51" t="s">
        <v>37</v>
      </c>
      <c r="G4" s="74" t="s">
        <v>85</v>
      </c>
      <c r="H4" s="51" t="s">
        <v>37</v>
      </c>
      <c r="I4" s="74" t="s">
        <v>85</v>
      </c>
      <c r="J4" s="51" t="s">
        <v>37</v>
      </c>
      <c r="K4" s="74" t="s">
        <v>85</v>
      </c>
      <c r="L4" s="51" t="s">
        <v>37</v>
      </c>
      <c r="M4" s="74" t="s">
        <v>85</v>
      </c>
      <c r="N4" s="51" t="s">
        <v>37</v>
      </c>
      <c r="O4" s="74" t="s">
        <v>85</v>
      </c>
    </row>
    <row r="5" spans="1:16" ht="13.5" customHeight="1" thickBot="1" x14ac:dyDescent="0.35">
      <c r="A5" s="48"/>
      <c r="B5" s="101" t="str">
        <f>'1. Financial offer'!B8:E8</f>
        <v>Activity 0 - Assignment preparation</v>
      </c>
      <c r="C5" s="121"/>
      <c r="D5" s="99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14"/>
    </row>
    <row r="6" spans="1:16" x14ac:dyDescent="0.3">
      <c r="A6" s="52" t="str">
        <f>'1. Financial offer'!B9</f>
        <v>A.0.1</v>
      </c>
      <c r="B6" s="123" t="str">
        <f>'1. Financial offer'!C9</f>
        <v>Kick-of meeting (online)</v>
      </c>
      <c r="C6" s="125">
        <f>D6*$E$6+F6*$G$6+H6*$I$6+J6*$K$6+L6*$M$6+N6*$O$6</f>
        <v>0</v>
      </c>
      <c r="D6" s="54"/>
      <c r="E6" s="97">
        <f>'2. Experts team'!E4</f>
        <v>0</v>
      </c>
      <c r="F6" s="53"/>
      <c r="G6" s="97">
        <f>'2. Experts team'!E5</f>
        <v>0</v>
      </c>
      <c r="H6" s="53"/>
      <c r="I6" s="97">
        <f>'2. Experts team'!E6</f>
        <v>0</v>
      </c>
      <c r="J6" s="53"/>
      <c r="K6" s="97">
        <f>'2. Experts team'!E7</f>
        <v>0</v>
      </c>
      <c r="L6" s="53"/>
      <c r="M6" s="97">
        <f>'2. Experts team'!E10</f>
        <v>0</v>
      </c>
      <c r="N6" s="54"/>
      <c r="O6" s="97">
        <f>'2. Experts team'!E11</f>
        <v>0</v>
      </c>
      <c r="P6" s="48"/>
    </row>
    <row r="7" spans="1:16" ht="13.5" thickBot="1" x14ac:dyDescent="0.35">
      <c r="A7" s="52" t="str">
        <f>'1. Financial offer'!B10</f>
        <v>A.0.2</v>
      </c>
      <c r="B7" s="124" t="str">
        <f>'1. Financial offer'!C10</f>
        <v>Work Plan</v>
      </c>
      <c r="C7" s="126">
        <f>D7*$E$6+F7*$G$6+H7*$I$6+J7*$K$6+L7*$M$6+N7*$O$6</f>
        <v>0</v>
      </c>
      <c r="D7" s="54"/>
      <c r="E7" s="98"/>
      <c r="F7" s="53"/>
      <c r="G7" s="98"/>
      <c r="H7" s="53"/>
      <c r="I7" s="98"/>
      <c r="J7" s="53"/>
      <c r="K7" s="98"/>
      <c r="L7" s="53"/>
      <c r="M7" s="98"/>
      <c r="N7" s="54"/>
      <c r="O7" s="98"/>
      <c r="P7" s="48"/>
    </row>
    <row r="8" spans="1:16" ht="13.5" customHeight="1" thickBot="1" x14ac:dyDescent="0.35">
      <c r="A8" s="48"/>
      <c r="B8" s="101" t="str">
        <f>'1. Financial offer'!B11:E11</f>
        <v>Activity n°1.1 - PBL Phase 2 Monitoring Report 2025</v>
      </c>
      <c r="C8" s="122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14"/>
    </row>
    <row r="9" spans="1:16" ht="13.5" customHeight="1" x14ac:dyDescent="0.3">
      <c r="A9" s="52" t="str">
        <f>'1. Financial offer'!B12</f>
        <v>A 1.1.1</v>
      </c>
      <c r="B9" s="127" t="str">
        <f>'1. Financial offer'!C12</f>
        <v>Gathering information &amp; interviews with energy sector stakeholders</v>
      </c>
      <c r="C9" s="125">
        <f>D9*$E$9+F9*$G$9+H9*$I$9+J9*$K$9+L9*$M$9+N9*$O$9</f>
        <v>0</v>
      </c>
      <c r="D9" s="53"/>
      <c r="E9" s="112"/>
      <c r="F9" s="53"/>
      <c r="G9" s="112"/>
      <c r="H9" s="53"/>
      <c r="I9" s="112"/>
      <c r="J9" s="53"/>
      <c r="K9" s="112"/>
      <c r="L9" s="53"/>
      <c r="M9" s="112"/>
      <c r="N9" s="53"/>
      <c r="O9" s="110"/>
    </row>
    <row r="10" spans="1:16" ht="13.5" customHeight="1" x14ac:dyDescent="0.3">
      <c r="A10" s="52" t="str">
        <f>'1. Financial offer'!B13</f>
        <v>A 1.1.2</v>
      </c>
      <c r="B10" s="127" t="str">
        <f>'1. Financial offer'!C13</f>
        <v>1st version of the 2025 report</v>
      </c>
      <c r="C10" s="128">
        <f>D10*$E$9+F10*$G$9+H10*$I$9+J10*$K$9+L10*$M$9+N10*$O$9</f>
        <v>0</v>
      </c>
      <c r="D10" s="53"/>
      <c r="E10" s="113"/>
      <c r="F10" s="53"/>
      <c r="G10" s="113"/>
      <c r="H10" s="53"/>
      <c r="I10" s="113"/>
      <c r="J10" s="53"/>
      <c r="K10" s="113"/>
      <c r="L10" s="53"/>
      <c r="M10" s="113"/>
      <c r="N10" s="53"/>
      <c r="O10" s="111"/>
    </row>
    <row r="11" spans="1:16" ht="13.5" customHeight="1" thickBot="1" x14ac:dyDescent="0.35">
      <c r="A11" s="52" t="str">
        <f>'1. Financial offer'!B14</f>
        <v>A 1.1.3</v>
      </c>
      <c r="B11" s="127" t="str">
        <f>'1. Financial offer'!C14</f>
        <v>Final version of the 2025 report &amp; presentation during the TASC</v>
      </c>
      <c r="C11" s="126">
        <f>D11*$E$9+F11*$G$9+H11*$I$9+J11*$K$9+L11*$M$9+N11*$O$9</f>
        <v>0</v>
      </c>
      <c r="D11" s="53"/>
      <c r="E11" s="113"/>
      <c r="F11" s="53"/>
      <c r="G11" s="113"/>
      <c r="H11" s="53"/>
      <c r="I11" s="113"/>
      <c r="J11" s="53"/>
      <c r="K11" s="113"/>
      <c r="L11" s="53"/>
      <c r="M11" s="113"/>
      <c r="N11" s="53"/>
      <c r="O11" s="111"/>
    </row>
    <row r="12" spans="1:16" ht="15" customHeight="1" thickBot="1" x14ac:dyDescent="0.35">
      <c r="A12" s="52"/>
      <c r="B12" s="101" t="str">
        <f>'1. Financial offer'!B15:E15</f>
        <v>Activity n°1.2 - PBL Phase 2 Monitoring Report 2026</v>
      </c>
      <c r="C12" s="102" t="e">
        <f>D12*#REF!+F12*#REF!+H12*#REF!+J12*#REF!+L12*#REF!+N12*#REF!</f>
        <v>#REF!</v>
      </c>
      <c r="D12" s="99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14"/>
      <c r="P12" s="48"/>
    </row>
    <row r="13" spans="1:16" ht="15" customHeight="1" x14ac:dyDescent="0.3">
      <c r="A13" s="52" t="str">
        <f>'1. Financial offer'!B16</f>
        <v>A 1.2.1</v>
      </c>
      <c r="B13" s="127" t="str">
        <f>'1. Financial offer'!C16</f>
        <v>Gathering information &amp; interviews with energy sector stakeholders</v>
      </c>
      <c r="C13" s="125">
        <f>D13*$E$13+F13*$G$13+H13*$I$13+J13*$K$13+L13*$M$13+N13*$O$13</f>
        <v>0</v>
      </c>
      <c r="D13" s="53"/>
      <c r="E13" s="112"/>
      <c r="F13" s="53"/>
      <c r="G13" s="112"/>
      <c r="H13" s="53"/>
      <c r="I13" s="112"/>
      <c r="J13" s="53"/>
      <c r="K13" s="112"/>
      <c r="L13" s="53"/>
      <c r="M13" s="112"/>
      <c r="N13" s="54"/>
      <c r="O13" s="110"/>
      <c r="P13" s="48"/>
    </row>
    <row r="14" spans="1:16" ht="15" customHeight="1" x14ac:dyDescent="0.3">
      <c r="A14" s="52" t="str">
        <f>'1. Financial offer'!B17</f>
        <v>A.1.2.2</v>
      </c>
      <c r="B14" s="127" t="str">
        <f>'1. Financial offer'!C17</f>
        <v>1st version of the 2026 report</v>
      </c>
      <c r="C14" s="128">
        <f t="shared" ref="C14" si="0">D14*$E$13+F14*$G$13+H14*$I$13+J14*$K$13+L14*$M$13+N14*$O$13</f>
        <v>0</v>
      </c>
      <c r="D14" s="53"/>
      <c r="E14" s="113"/>
      <c r="F14" s="53"/>
      <c r="G14" s="113"/>
      <c r="H14" s="53"/>
      <c r="I14" s="113"/>
      <c r="J14" s="53"/>
      <c r="K14" s="113"/>
      <c r="L14" s="53"/>
      <c r="M14" s="113"/>
      <c r="N14" s="54"/>
      <c r="O14" s="111"/>
      <c r="P14" s="48"/>
    </row>
    <row r="15" spans="1:16" ht="15" customHeight="1" thickBot="1" x14ac:dyDescent="0.35">
      <c r="A15" s="52" t="str">
        <f>'1. Financial offer'!B18</f>
        <v>A.1.2.3</v>
      </c>
      <c r="B15" s="127" t="str">
        <f>'1. Financial offer'!C18</f>
        <v>Final version of the 2026 report &amp; presentation during the TASC</v>
      </c>
      <c r="C15" s="126">
        <f>D15*$E$13+F15*$G$13+H15*$I$13+J15*$K$13+L15*$M$13+N15*$O$13</f>
        <v>0</v>
      </c>
      <c r="D15" s="53"/>
      <c r="E15" s="113"/>
      <c r="F15" s="53"/>
      <c r="G15" s="113"/>
      <c r="H15" s="53"/>
      <c r="I15" s="113"/>
      <c r="J15" s="53"/>
      <c r="K15" s="113"/>
      <c r="L15" s="53"/>
      <c r="M15" s="113"/>
      <c r="N15" s="54"/>
      <c r="O15" s="111"/>
      <c r="P15" s="48"/>
    </row>
    <row r="16" spans="1:16" ht="13.5" customHeight="1" thickBot="1" x14ac:dyDescent="0.35">
      <c r="A16" s="52"/>
      <c r="B16" s="101" t="str">
        <f>'1. Financial offer'!B19:E19</f>
        <v>Activity n°2 - Strategic environmental and social assessment</v>
      </c>
      <c r="C16" s="102"/>
      <c r="D16" s="99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14"/>
    </row>
    <row r="17" spans="1:16" ht="15" customHeight="1" x14ac:dyDescent="0.3">
      <c r="A17" s="52" t="str">
        <f>'1. Financial offer'!B20</f>
        <v>A.2.1</v>
      </c>
      <c r="B17" s="127" t="str">
        <f>'1. Financial offer'!C20</f>
        <v>E&amp;S legal framework in Uzbekistan and gap analysis</v>
      </c>
      <c r="C17" s="125">
        <f>D17*$E$17+F17*$G$17+H17*$I$17+J17*$K$17+L17*$M$17+N17*$O$17</f>
        <v>0</v>
      </c>
      <c r="D17" s="53"/>
      <c r="E17" s="112"/>
      <c r="F17" s="53"/>
      <c r="G17" s="112"/>
      <c r="H17" s="53"/>
      <c r="I17" s="112"/>
      <c r="J17" s="53"/>
      <c r="K17" s="112"/>
      <c r="L17" s="53"/>
      <c r="M17" s="112"/>
      <c r="N17" s="54"/>
      <c r="O17" s="110"/>
      <c r="P17" s="48"/>
    </row>
    <row r="18" spans="1:16" ht="23.5" customHeight="1" x14ac:dyDescent="0.3">
      <c r="A18" s="52" t="str">
        <f>'1. Financial offer'!B21</f>
        <v>A.2.2</v>
      </c>
      <c r="B18" s="127" t="str">
        <f>'1. Financial offer'!C21</f>
        <v>Assessment of E&amp;S impacts/risks related to the specific public policy actions of PBL Phase 1 and 2</v>
      </c>
      <c r="C18" s="128">
        <f>D18*$E$17+F18*$G$17+H18*$I$17+J18*$K$17+L18*$M$17+N18*$O$17</f>
        <v>0</v>
      </c>
      <c r="D18" s="53"/>
      <c r="E18" s="113"/>
      <c r="F18" s="53"/>
      <c r="G18" s="113"/>
      <c r="H18" s="53"/>
      <c r="I18" s="113"/>
      <c r="J18" s="53"/>
      <c r="K18" s="113"/>
      <c r="L18" s="53"/>
      <c r="M18" s="113"/>
      <c r="N18" s="54"/>
      <c r="O18" s="111"/>
      <c r="P18" s="48"/>
    </row>
    <row r="19" spans="1:16" ht="15" customHeight="1" thickBot="1" x14ac:dyDescent="0.35">
      <c r="A19" s="52" t="str">
        <f>'1. Financial offer'!B22</f>
        <v>A.2.3</v>
      </c>
      <c r="B19" s="127" t="str">
        <f>'1. Financial offer'!C22</f>
        <v xml:space="preserve">Recommendations </v>
      </c>
      <c r="C19" s="126">
        <f>D19*$E$17+F19*$G$17+H19*$I$17+J19*$K$17+L19*$M$17+N19*$O$17</f>
        <v>0</v>
      </c>
      <c r="D19" s="53"/>
      <c r="E19" s="113"/>
      <c r="F19" s="53"/>
      <c r="G19" s="113"/>
      <c r="H19" s="53"/>
      <c r="I19" s="113"/>
      <c r="J19" s="53"/>
      <c r="K19" s="113"/>
      <c r="L19" s="53"/>
      <c r="M19" s="113"/>
      <c r="N19" s="54"/>
      <c r="O19" s="111"/>
      <c r="P19" s="48"/>
    </row>
    <row r="20" spans="1:16" ht="15" customHeight="1" thickBot="1" x14ac:dyDescent="0.35">
      <c r="A20" s="52"/>
      <c r="B20" s="101" t="str">
        <f>'1. Financial offer'!B23:E23</f>
        <v xml:space="preserve">Activity n°3 - Evaluation report of the PBL Phase 2 </v>
      </c>
      <c r="C20" s="102" t="e">
        <f>D20*#REF!+F20*#REF!+H20*#REF!+J20*#REF!+L20*#REF!+N20*#REF!</f>
        <v>#REF!</v>
      </c>
      <c r="D20" s="99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14"/>
      <c r="P20" s="48"/>
    </row>
    <row r="21" spans="1:16" ht="13.5" customHeight="1" x14ac:dyDescent="0.3">
      <c r="A21" s="52" t="str">
        <f>'1. Financial offer'!B24</f>
        <v>A.3.1</v>
      </c>
      <c r="B21" s="127" t="str">
        <f>'1. Financial offer'!C24</f>
        <v>Gathering information &amp; interviews with energy sector stakeholders</v>
      </c>
      <c r="C21" s="125">
        <f>D21*$E$21+F21*$G$21+H21*$I$21+J21*$K$21+L21*$M$21+N21*$O$21</f>
        <v>0</v>
      </c>
      <c r="D21" s="53"/>
      <c r="E21" s="112"/>
      <c r="F21" s="53"/>
      <c r="G21" s="112"/>
      <c r="H21" s="53"/>
      <c r="I21" s="112"/>
      <c r="J21" s="53"/>
      <c r="K21" s="112"/>
      <c r="L21" s="53"/>
      <c r="M21" s="112"/>
      <c r="N21" s="53"/>
      <c r="O21" s="110"/>
    </row>
    <row r="22" spans="1:16" ht="15" customHeight="1" x14ac:dyDescent="0.3">
      <c r="A22" s="52" t="str">
        <f>'1. Financial offer'!B25</f>
        <v>A.3.2</v>
      </c>
      <c r="B22" s="127" t="str">
        <f>'1. Financial offer'!C25</f>
        <v>1st version of the report</v>
      </c>
      <c r="C22" s="128">
        <f t="shared" ref="C22" si="1">D22*$E$21+F22*$G$21+H22*$I$21+J22*$K$21+L22*$M$21+N22*$O$21</f>
        <v>0</v>
      </c>
      <c r="D22" s="53"/>
      <c r="E22" s="113"/>
      <c r="F22" s="53"/>
      <c r="G22" s="113"/>
      <c r="H22" s="53"/>
      <c r="I22" s="113"/>
      <c r="J22" s="53"/>
      <c r="K22" s="113"/>
      <c r="L22" s="53"/>
      <c r="M22" s="113"/>
      <c r="N22" s="54"/>
      <c r="O22" s="111"/>
      <c r="P22" s="48"/>
    </row>
    <row r="23" spans="1:16" ht="15" customHeight="1" thickBot="1" x14ac:dyDescent="0.35">
      <c r="A23" s="52" t="str">
        <f>'1. Financial offer'!B26</f>
        <v>A.3.3</v>
      </c>
      <c r="B23" s="127" t="str">
        <f>'1. Financial offer'!C26</f>
        <v>Final version of the report</v>
      </c>
      <c r="C23" s="126">
        <f>D23*$E$21+F23*$G$21+H23*$I$21+J23*$K$21+L23*$M$21+N23*$O$21</f>
        <v>0</v>
      </c>
      <c r="D23" s="53"/>
      <c r="E23" s="113"/>
      <c r="F23" s="53"/>
      <c r="G23" s="113"/>
      <c r="H23" s="53"/>
      <c r="I23" s="113"/>
      <c r="J23" s="53"/>
      <c r="K23" s="113"/>
      <c r="L23" s="53"/>
      <c r="M23" s="113"/>
      <c r="N23" s="54"/>
      <c r="O23" s="111"/>
      <c r="P23" s="48"/>
    </row>
    <row r="24" spans="1:16" ht="13.5" thickBot="1" x14ac:dyDescent="0.35">
      <c r="A24" s="48"/>
      <c r="B24" s="118" t="s">
        <v>91</v>
      </c>
      <c r="C24" s="129">
        <f>SUM(C6:C7,C9:C11,C13:C15,C17:C19,C21:C23)</f>
        <v>0</v>
      </c>
      <c r="D24" s="115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7"/>
    </row>
    <row r="25" spans="1:16" ht="14.25" customHeight="1" thickBot="1" x14ac:dyDescent="0.35">
      <c r="A25" s="48"/>
      <c r="B25" s="56" t="s">
        <v>25</v>
      </c>
      <c r="C25" s="57"/>
    </row>
    <row r="26" spans="1:16" ht="14.25" customHeight="1" thickBot="1" x14ac:dyDescent="0.35">
      <c r="A26" s="48"/>
      <c r="B26" s="118" t="s">
        <v>92</v>
      </c>
      <c r="C26" s="59">
        <f>SUM(C24:C25)</f>
        <v>0</v>
      </c>
    </row>
    <row r="27" spans="1:16" ht="14.25" customHeight="1" x14ac:dyDescent="0.3">
      <c r="A27" s="48"/>
      <c r="B27" s="48"/>
      <c r="C27" s="48"/>
    </row>
    <row r="28" spans="1:16" ht="13.5" customHeight="1" x14ac:dyDescent="0.3">
      <c r="B28" s="47"/>
      <c r="C28" s="47"/>
      <c r="M28" s="60"/>
      <c r="N28" s="60"/>
      <c r="O28" s="60"/>
    </row>
    <row r="29" spans="1:16" ht="39.5" thickBot="1" x14ac:dyDescent="0.35">
      <c r="A29" s="48"/>
      <c r="B29" s="47"/>
      <c r="C29" s="47"/>
      <c r="D29" s="61" t="s">
        <v>90</v>
      </c>
      <c r="E29" s="74" t="s">
        <v>89</v>
      </c>
      <c r="M29" s="60"/>
      <c r="N29" s="60"/>
      <c r="O29" s="60"/>
      <c r="P29" s="48"/>
    </row>
    <row r="30" spans="1:16" ht="14.25" customHeight="1" thickBot="1" x14ac:dyDescent="0.35">
      <c r="A30" s="52" t="str">
        <f>'1. Financial offer'!B28</f>
        <v>B.1</v>
      </c>
      <c r="B30" s="101" t="s">
        <v>36</v>
      </c>
      <c r="C30" s="119"/>
      <c r="D30" s="119"/>
      <c r="E30" s="102"/>
      <c r="M30" s="60"/>
      <c r="N30" s="60"/>
      <c r="O30" s="60"/>
      <c r="P30" s="48"/>
    </row>
    <row r="31" spans="1:16" ht="14.25" customHeight="1" x14ac:dyDescent="0.3">
      <c r="A31" s="52" t="str">
        <f>'1. Financial offer'!B29</f>
        <v>B.2</v>
      </c>
      <c r="B31" s="109" t="str">
        <f>'1. Financial offer'!C29</f>
        <v>Description of logistical cost if necessary</v>
      </c>
      <c r="C31" s="62">
        <f>D31*E31</f>
        <v>0</v>
      </c>
      <c r="D31" s="63"/>
      <c r="E31" s="63"/>
      <c r="M31" s="60"/>
      <c r="N31" s="60"/>
      <c r="O31" s="60"/>
      <c r="P31" s="48"/>
    </row>
    <row r="32" spans="1:16" x14ac:dyDescent="0.3">
      <c r="A32" s="52" t="str">
        <f>'1. Financial offer'!B30</f>
        <v>B.3</v>
      </c>
      <c r="B32" s="109" t="str">
        <f>'1. Financial offer'!C30</f>
        <v>Description of logistical cost if necessary</v>
      </c>
      <c r="C32" s="62">
        <f t="shared" ref="C32:C34" si="2">D32*E32</f>
        <v>0</v>
      </c>
      <c r="D32" s="63"/>
      <c r="E32" s="63"/>
      <c r="M32" s="60"/>
      <c r="N32" s="60"/>
      <c r="O32" s="60"/>
      <c r="P32" s="48"/>
    </row>
    <row r="33" spans="1:16" ht="14.25" customHeight="1" x14ac:dyDescent="0.3">
      <c r="A33" s="52" t="str">
        <f>'1. Financial offer'!B31</f>
        <v>B.4</v>
      </c>
      <c r="B33" s="109" t="str">
        <f>'1. Financial offer'!C31</f>
        <v>Description of logistical cost if necessary</v>
      </c>
      <c r="C33" s="62">
        <f t="shared" si="2"/>
        <v>0</v>
      </c>
      <c r="D33" s="63"/>
      <c r="E33" s="63"/>
      <c r="M33" s="60"/>
      <c r="N33" s="60"/>
      <c r="O33" s="60"/>
      <c r="P33" s="48"/>
    </row>
    <row r="34" spans="1:16" x14ac:dyDescent="0.3">
      <c r="A34" s="52" t="str">
        <f>'1. Financial offer'!B32</f>
        <v>B.5</v>
      </c>
      <c r="B34" s="109" t="str">
        <f>'1. Financial offer'!C32</f>
        <v>Description of logistical cost if necessary</v>
      </c>
      <c r="C34" s="62">
        <f t="shared" si="2"/>
        <v>0</v>
      </c>
      <c r="D34" s="63"/>
      <c r="E34" s="63"/>
      <c r="M34" s="60"/>
      <c r="N34" s="60"/>
      <c r="O34" s="60"/>
      <c r="P34" s="48"/>
    </row>
    <row r="35" spans="1:16" ht="14.25" customHeight="1" thickBot="1" x14ac:dyDescent="0.35">
      <c r="A35" s="48"/>
      <c r="B35" s="120" t="s">
        <v>93</v>
      </c>
      <c r="C35" s="55">
        <f>SUM(C31:C34)</f>
        <v>0</v>
      </c>
      <c r="D35" s="115"/>
      <c r="E35" s="116"/>
      <c r="M35" s="60"/>
      <c r="N35" s="60"/>
      <c r="O35" s="60"/>
    </row>
    <row r="36" spans="1:16" ht="14.25" customHeight="1" thickBot="1" x14ac:dyDescent="0.35">
      <c r="A36" s="48"/>
      <c r="B36" s="56" t="s">
        <v>25</v>
      </c>
      <c r="C36" s="57"/>
      <c r="M36" s="60"/>
      <c r="N36" s="60"/>
      <c r="O36" s="60"/>
    </row>
    <row r="37" spans="1:16" ht="14.25" customHeight="1" thickBot="1" x14ac:dyDescent="0.35">
      <c r="A37" s="48"/>
      <c r="B37" s="118" t="s">
        <v>94</v>
      </c>
      <c r="C37" s="59">
        <f>SUM(C35:C36)</f>
        <v>0</v>
      </c>
    </row>
    <row r="38" spans="1:16" ht="14.25" customHeight="1" x14ac:dyDescent="0.3">
      <c r="A38" s="48"/>
      <c r="B38" s="48"/>
      <c r="C38" s="48"/>
    </row>
    <row r="39" spans="1:16" ht="14.25" customHeight="1" thickBot="1" x14ac:dyDescent="0.35">
      <c r="A39" s="48"/>
      <c r="B39" s="48"/>
      <c r="C39" s="48"/>
    </row>
    <row r="40" spans="1:16" ht="14.25" customHeight="1" x14ac:dyDescent="0.3">
      <c r="A40" s="48"/>
      <c r="B40" s="64" t="s">
        <v>38</v>
      </c>
      <c r="C40" s="65">
        <f>C24+C35</f>
        <v>0</v>
      </c>
    </row>
    <row r="41" spans="1:16" ht="14.25" customHeight="1" thickBot="1" x14ac:dyDescent="0.35">
      <c r="A41" s="48"/>
      <c r="B41" s="56" t="s">
        <v>25</v>
      </c>
      <c r="C41" s="65">
        <f>C25+C36</f>
        <v>0</v>
      </c>
    </row>
    <row r="42" spans="1:16" ht="14.25" customHeight="1" thickBot="1" x14ac:dyDescent="0.35">
      <c r="A42" s="48"/>
      <c r="B42" s="58" t="s">
        <v>39</v>
      </c>
      <c r="C42" s="59">
        <f>SUM(C40:C41)</f>
        <v>0</v>
      </c>
    </row>
  </sheetData>
  <mergeCells count="47">
    <mergeCell ref="D12:O12"/>
    <mergeCell ref="D16:O16"/>
    <mergeCell ref="D20:O20"/>
    <mergeCell ref="B30:E30"/>
    <mergeCell ref="G21:G23"/>
    <mergeCell ref="G17:G19"/>
    <mergeCell ref="G13:G15"/>
    <mergeCell ref="E13:E15"/>
    <mergeCell ref="E17:E19"/>
    <mergeCell ref="E21:E23"/>
    <mergeCell ref="K21:K23"/>
    <mergeCell ref="K17:K19"/>
    <mergeCell ref="K13:K15"/>
    <mergeCell ref="I13:I15"/>
    <mergeCell ref="I17:I19"/>
    <mergeCell ref="I21:I23"/>
    <mergeCell ref="M13:M15"/>
    <mergeCell ref="M17:M19"/>
    <mergeCell ref="M21:M23"/>
    <mergeCell ref="O21:O23"/>
    <mergeCell ref="O17:O19"/>
    <mergeCell ref="N3:O3"/>
    <mergeCell ref="D3:E3"/>
    <mergeCell ref="F3:G3"/>
    <mergeCell ref="H3:I3"/>
    <mergeCell ref="J3:K3"/>
    <mergeCell ref="L3:M3"/>
    <mergeCell ref="G6:G7"/>
    <mergeCell ref="B8:C8"/>
    <mergeCell ref="D8:O8"/>
    <mergeCell ref="E9:E11"/>
    <mergeCell ref="G9:G11"/>
    <mergeCell ref="I9:I11"/>
    <mergeCell ref="K9:K11"/>
    <mergeCell ref="M9:M11"/>
    <mergeCell ref="O9:O11"/>
    <mergeCell ref="O13:O15"/>
    <mergeCell ref="E6:E7"/>
    <mergeCell ref="D5:O5"/>
    <mergeCell ref="B5:C5"/>
    <mergeCell ref="B12:C12"/>
    <mergeCell ref="B16:C16"/>
    <mergeCell ref="B20:C20"/>
    <mergeCell ref="O6:O7"/>
    <mergeCell ref="M6:M7"/>
    <mergeCell ref="K6:K7"/>
    <mergeCell ref="I6:I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F724CA052A09499E7E14A1FEAC2E6A" ma:contentTypeVersion="17" ma:contentTypeDescription="Crée un document." ma:contentTypeScope="" ma:versionID="d34e1e8e6bb42e975af3fb8e91ec26cf">
  <xsd:schema xmlns:xsd="http://www.w3.org/2001/XMLSchema" xmlns:xs="http://www.w3.org/2001/XMLSchema" xmlns:p="http://schemas.microsoft.com/office/2006/metadata/properties" xmlns:ns2="3cf66255-41e0-4bfc-80f7-46623bc0d15b" xmlns:ns3="f75db75a-8c5a-476b-87a2-7bb1de34a55d" targetNamespace="http://schemas.microsoft.com/office/2006/metadata/properties" ma:root="true" ma:fieldsID="cb6561a79c015a246b392e6d73b4050b" ns2:_="" ns3:_="">
    <xsd:import namespace="3cf66255-41e0-4bfc-80f7-46623bc0d15b"/>
    <xsd:import namespace="f75db75a-8c5a-476b-87a2-7bb1de34a5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f66255-41e0-4bfc-80f7-46623bc0d1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1dd1e591-9111-4e73-ba4c-e7bf31be1c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5db75a-8c5a-476b-87a2-7bb1de34a55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9433a99-e65b-4976-968d-d708ca2a2f4e}" ma:internalName="TaxCatchAll" ma:showField="CatchAllData" ma:web="f75db75a-8c5a-476b-87a2-7bb1de34a5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f66255-41e0-4bfc-80f7-46623bc0d15b">
      <Terms xmlns="http://schemas.microsoft.com/office/infopath/2007/PartnerControls"/>
    </lcf76f155ced4ddcb4097134ff3c332f>
    <TaxCatchAll xmlns="f75db75a-8c5a-476b-87a2-7bb1de34a55d" xsi:nil="true"/>
  </documentManagement>
</p:properties>
</file>

<file path=customXml/itemProps1.xml><?xml version="1.0" encoding="utf-8"?>
<ds:datastoreItem xmlns:ds="http://schemas.openxmlformats.org/officeDocument/2006/customXml" ds:itemID="{0A155F40-B8BA-4243-BA1E-A987980F1F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3D604B-19F9-4B23-84F4-A8490FB17C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f66255-41e0-4bfc-80f7-46623bc0d15b"/>
    <ds:schemaRef ds:uri="f75db75a-8c5a-476b-87a2-7bb1de34a5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257D91-9E29-4CC6-8CEE-421F50EB49DC}">
  <ds:schemaRefs>
    <ds:schemaRef ds:uri="http://schemas.microsoft.com/office/2006/documentManagement/types"/>
    <ds:schemaRef ds:uri="f75db75a-8c5a-476b-87a2-7bb1de34a55d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3cf66255-41e0-4bfc-80f7-46623bc0d15b"/>
    <ds:schemaRef ds:uri="http://schemas.microsoft.com/office/infopath/2007/PartnerControl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0. Notice</vt:lpstr>
      <vt:lpstr>1. Financial offer</vt:lpstr>
      <vt:lpstr>2. Experts team</vt:lpstr>
      <vt:lpstr>3. Financial Breakdown</vt:lpstr>
    </vt:vector>
  </TitlesOfParts>
  <Manager/>
  <Company>Expertise 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Pauline TEILLAC DESCHAMPS</dc:creator>
  <cp:keywords/>
  <dc:description/>
  <cp:lastModifiedBy>Hakim BEJAOUI</cp:lastModifiedBy>
  <cp:revision>1</cp:revision>
  <dcterms:created xsi:type="dcterms:W3CDTF">2020-06-15T20:39:41Z</dcterms:created>
  <dcterms:modified xsi:type="dcterms:W3CDTF">2025-02-28T15:27:22Z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0x0101005DF724CA052A09499E7E14A1FEAC2E6A</vt:lpwstr>
  </property>
  <property fmtid="{D5CDD505-2E9C-101B-9397-08002B2CF9AE}" pid="3" name="MediaServiceImageTags">
    <vt:lpwstr/>
  </property>
</Properties>
</file>