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735_Nettoyage des locaux, de plonge et de la vitrerie de PAU\DCE\AE\LOT 3 - CERCLES MESS\"/>
    </mc:Choice>
  </mc:AlternateContent>
  <bookViews>
    <workbookView xWindow="0" yWindow="0" windowWidth="28800" windowHeight="12285" firstSheet="3" activeTab="6"/>
  </bookViews>
  <sheets>
    <sheet name="BPU FORF GLOBAL" sheetId="1" r:id="rId1"/>
    <sheet name="BPU NETT LOCAUX UZEIN" sheetId="3" r:id="rId2"/>
    <sheet name="BPU NETT LOCAUX CITADELLE" sheetId="9" r:id="rId3"/>
    <sheet name="BPU NETT LOCAUX CHATEAU VIEUX" sheetId="6" r:id="rId4"/>
    <sheet name="BPU PLONGE UZEIN " sheetId="10" r:id="rId5"/>
    <sheet name="BPU PLONGE CITADELLE" sheetId="11" r:id="rId6"/>
    <sheet name="BPU PLONGE CHATEAU VIEUX" sheetId="12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G20" i="6" l="1"/>
  <c r="G25" i="9"/>
  <c r="G25" i="3"/>
  <c r="G26" i="3"/>
  <c r="C12" i="1"/>
  <c r="C16" i="6" l="1"/>
  <c r="C13" i="6" l="1"/>
  <c r="D22" i="6"/>
  <c r="C17" i="9"/>
  <c r="C16" i="9"/>
  <c r="C14" i="9"/>
  <c r="C13" i="9"/>
  <c r="D11" i="6" l="1"/>
  <c r="C12" i="9"/>
  <c r="D12" i="9" s="1"/>
  <c r="D12" i="3"/>
  <c r="C18" i="3"/>
  <c r="C17" i="3"/>
  <c r="C16" i="3"/>
  <c r="C15" i="3"/>
  <c r="C14" i="3"/>
  <c r="C12" i="3"/>
  <c r="C13" i="3"/>
  <c r="F21" i="1" l="1"/>
  <c r="G21" i="1" s="1"/>
  <c r="F20" i="1"/>
  <c r="G20" i="1" s="1"/>
  <c r="F19" i="1"/>
  <c r="F12" i="1"/>
  <c r="G15" i="12"/>
  <c r="G16" i="12"/>
  <c r="G17" i="12"/>
  <c r="G16" i="11"/>
  <c r="G17" i="11"/>
  <c r="G18" i="11"/>
  <c r="D21" i="1" l="1"/>
  <c r="D20" i="1"/>
  <c r="G22" i="3" l="1"/>
  <c r="G23" i="3"/>
  <c r="G24" i="3"/>
  <c r="G21" i="6"/>
  <c r="G22" i="9"/>
  <c r="G23" i="9"/>
  <c r="G24" i="9"/>
  <c r="D20" i="11"/>
  <c r="G20" i="11" s="1"/>
  <c r="G19" i="11"/>
  <c r="G15" i="11"/>
  <c r="D19" i="12"/>
  <c r="G19" i="12" s="1"/>
  <c r="G18" i="12"/>
  <c r="G14" i="12"/>
  <c r="D17" i="10"/>
  <c r="G17" i="10" s="1"/>
  <c r="G16" i="10"/>
  <c r="G15" i="10"/>
  <c r="F22" i="1"/>
  <c r="C22" i="1"/>
  <c r="G19" i="1"/>
  <c r="G22" i="1" s="1"/>
  <c r="D19" i="1"/>
  <c r="D22" i="1" s="1"/>
  <c r="F26" i="9" l="1"/>
  <c r="C13" i="1" s="1"/>
  <c r="D26" i="9"/>
  <c r="G21" i="9"/>
  <c r="G26" i="9" s="1"/>
  <c r="D13" i="1" l="1"/>
  <c r="F13" i="1"/>
  <c r="G13" i="1" s="1"/>
  <c r="F22" i="6"/>
  <c r="C14" i="1" s="1"/>
  <c r="G22" i="6"/>
  <c r="F14" i="1" l="1"/>
  <c r="G14" i="1" s="1"/>
  <c r="D14" i="1"/>
  <c r="F15" i="1"/>
  <c r="C15" i="1"/>
  <c r="G12" i="1"/>
  <c r="G15" i="1" s="1"/>
  <c r="D12" i="1"/>
  <c r="D15" i="1" s="1"/>
  <c r="F28" i="3" l="1"/>
  <c r="D28" i="3"/>
  <c r="G27" i="3"/>
  <c r="G21" i="3"/>
  <c r="G28" i="3" l="1"/>
</calcChain>
</file>

<file path=xl/sharedStrings.xml><?xml version="1.0" encoding="utf-8"?>
<sst xmlns="http://schemas.openxmlformats.org/spreadsheetml/2006/main" count="159" uniqueCount="62">
  <si>
    <t>Zone extérieur</t>
  </si>
  <si>
    <t>ZE</t>
  </si>
  <si>
    <t>Zone sanitaire</t>
  </si>
  <si>
    <t>ZS</t>
  </si>
  <si>
    <t>ZA</t>
  </si>
  <si>
    <t>Zone de réception du public</t>
  </si>
  <si>
    <t>ZRP</t>
  </si>
  <si>
    <t>Nombre m2</t>
  </si>
  <si>
    <t>Dénomination</t>
  </si>
  <si>
    <t xml:space="preserve">Zone </t>
  </si>
  <si>
    <t>Zone</t>
  </si>
  <si>
    <t>Prix mensuel HT</t>
  </si>
  <si>
    <t>Prix mensuel TTC</t>
  </si>
  <si>
    <t>Prix en euros (€)- 2 (deux) chiffres après la virgule</t>
  </si>
  <si>
    <t xml:space="preserve">Taux de TVA : 20 % </t>
  </si>
  <si>
    <t>TOTAL</t>
  </si>
  <si>
    <t>Surface (m2)</t>
  </si>
  <si>
    <t>Prix annuel TTC</t>
  </si>
  <si>
    <t>Prix annuel HT</t>
  </si>
  <si>
    <t xml:space="preserve">CERCLE MESS </t>
  </si>
  <si>
    <t>Plonge et nettoyage des locaux sur les site de BAYONNE ET PAU</t>
  </si>
  <si>
    <t>1- Cercle mess UZEIN</t>
  </si>
  <si>
    <t>2- Cercle mess Citadelle Bayonne</t>
  </si>
  <si>
    <t>3- Cercle mess Château-Vieux</t>
  </si>
  <si>
    <t>ZR</t>
  </si>
  <si>
    <t>Zone administrative</t>
  </si>
  <si>
    <t xml:space="preserve">Zone restauration </t>
  </si>
  <si>
    <t>ZP</t>
  </si>
  <si>
    <t>Zone local poubelle</t>
  </si>
  <si>
    <t xml:space="preserve">Poste 1 (SO18) - Nettoyage des locaux
Sous-poste : 
</t>
  </si>
  <si>
    <t>Poste 2 (SC04) - Plonge 
Sous-poste :</t>
  </si>
  <si>
    <t>Mois de prestations</t>
  </si>
  <si>
    <t>Montant mensuel HT</t>
  </si>
  <si>
    <t>Montant mensuel TTC</t>
  </si>
  <si>
    <t>Montant total TTC</t>
  </si>
  <si>
    <t>décembre / janvier (période activité creuse)</t>
  </si>
  <si>
    <t>Février, mars, avril, mai, juin, juillet, septembre, octobre et novembre</t>
  </si>
  <si>
    <t>Février, mars, avril, mai, juin, septembre, octobre et novembre</t>
  </si>
  <si>
    <t>Juillet (fermeture une semaine fin juillet)</t>
  </si>
  <si>
    <t>Août (fermeture 3 semaines en août)</t>
  </si>
  <si>
    <t>Décembre (fermeture 1 semaine fin décembre)</t>
  </si>
  <si>
    <t>Janvier (fermeture 1 semaine début janvier)</t>
  </si>
  <si>
    <t>PLONGE VAISSELLE</t>
  </si>
  <si>
    <t>Juillet (veille opérationnelle une semaine fin juillet)</t>
  </si>
  <si>
    <t>Août (veille opérationnelle 3 semaines en août)</t>
  </si>
  <si>
    <t>Décembre (veille opérationnelle 1 semaine fin décembre)</t>
  </si>
  <si>
    <t>Janvier (veille opérationnelle 1 semaine début janvier)</t>
  </si>
  <si>
    <t>NE PAS RENSEIGNER- REMPLISSAGE AUTOMATIQUE</t>
  </si>
  <si>
    <t>Citadelle Bâtiment 109</t>
  </si>
  <si>
    <t xml:space="preserve">UZEIN- Batiment n° 164 </t>
  </si>
  <si>
    <t>Total m2 site :</t>
  </si>
  <si>
    <t>ZRA</t>
  </si>
  <si>
    <t xml:space="preserve">Zone de restauration autorité </t>
  </si>
  <si>
    <t>Château-Vieux</t>
  </si>
  <si>
    <t>Poste 1- Sous-poste 1.1 Cercle-mess UZEIN</t>
  </si>
  <si>
    <t>Poste 1- Sous-poste 1.2- Cercle-mess BAYONNE - Citadelle</t>
  </si>
  <si>
    <t>Poste 1- Sous-poste 1.2 Cercle-mess BAYONNE - Château-vieux</t>
  </si>
  <si>
    <t>Poste 2- Sous-poste 2.1  Cercle-mess UZEIN</t>
  </si>
  <si>
    <t>Poste 2- Sous-poste 2.2- Cercle-mess BAYONNE - Citadelle</t>
  </si>
  <si>
    <t>Poste 2- Sous-poste 2.2- Cercle-mess BAYONNE - Château-vieux</t>
  </si>
  <si>
    <t>LOT 3 : Annexe 1 à l'AE- Bordereau de prix GLOBAL - Prestations programmées</t>
  </si>
  <si>
    <t>LOT 3 : Annexe 1 à l'AE- Bordereau de prix - Prestations programmées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</si>
</sst>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 val="double"/>
      <sz val="10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 val="double"/>
      <sz val="16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53"/>
      <name val="Calibri"/>
      <family val="2"/>
    </font>
    <font>
      <b/>
      <sz val="12"/>
      <color theme="0"/>
      <name val="Calibri"/>
      <family val="2"/>
    </font>
    <font>
      <b/>
      <sz val="16"/>
      <name val="Arial"/>
      <family val="2"/>
    </font>
    <font>
      <b/>
      <u val="double"/>
      <sz val="14"/>
      <name val="Arial"/>
      <family val="2"/>
    </font>
    <font>
      <b/>
      <u/>
      <sz val="14"/>
      <name val="Arial"/>
      <family val="2"/>
    </font>
    <font>
      <b/>
      <u/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5BBF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vertical="center"/>
    </xf>
    <xf numFmtId="0" fontId="3" fillId="5" borderId="2" xfId="1" applyFont="1" applyFill="1" applyBorder="1" applyAlignment="1">
      <alignment vertical="center"/>
    </xf>
    <xf numFmtId="2" fontId="3" fillId="0" borderId="0" xfId="1" applyNumberFormat="1" applyFont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6" borderId="0" xfId="1" applyFont="1" applyFill="1" applyBorder="1" applyAlignment="1" applyProtection="1">
      <alignment vertical="center"/>
      <protection locked="0"/>
    </xf>
    <xf numFmtId="0" fontId="3" fillId="6" borderId="0" xfId="1" applyFont="1" applyFill="1" applyBorder="1" applyAlignment="1" applyProtection="1">
      <alignment horizontal="center" vertical="center"/>
      <protection locked="0"/>
    </xf>
    <xf numFmtId="2" fontId="3" fillId="6" borderId="0" xfId="1" applyNumberFormat="1" applyFont="1" applyFill="1" applyBorder="1" applyAlignment="1" applyProtection="1">
      <alignment horizontal="center" vertical="center"/>
      <protection locked="0"/>
    </xf>
    <xf numFmtId="0" fontId="1" fillId="6" borderId="0" xfId="1" applyFill="1" applyAlignment="1">
      <alignment vertical="center"/>
    </xf>
    <xf numFmtId="0" fontId="1" fillId="6" borderId="0" xfId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3" fillId="6" borderId="0" xfId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vertical="center"/>
    </xf>
    <xf numFmtId="0" fontId="11" fillId="6" borderId="0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0" borderId="0" xfId="1" applyBorder="1" applyAlignment="1" applyProtection="1">
      <alignment vertical="center"/>
      <protection locked="0"/>
    </xf>
    <xf numFmtId="0" fontId="3" fillId="6" borderId="0" xfId="1" applyFont="1" applyFill="1" applyBorder="1" applyAlignment="1">
      <alignment vertical="center"/>
    </xf>
    <xf numFmtId="44" fontId="3" fillId="6" borderId="0" xfId="2" applyNumberFormat="1" applyFont="1" applyFill="1" applyBorder="1" applyAlignment="1">
      <alignment vertical="center"/>
    </xf>
    <xf numFmtId="0" fontId="3" fillId="6" borderId="1" xfId="1" applyFont="1" applyFill="1" applyBorder="1" applyAlignment="1" applyProtection="1">
      <alignment horizontal="center" vertical="center"/>
      <protection locked="0"/>
    </xf>
    <xf numFmtId="0" fontId="3" fillId="6" borderId="3" xfId="1" applyFont="1" applyFill="1" applyBorder="1" applyAlignment="1" applyProtection="1">
      <alignment horizontal="center" vertical="center"/>
      <protection locked="0"/>
    </xf>
    <xf numFmtId="1" fontId="3" fillId="6" borderId="1" xfId="1" applyNumberFormat="1" applyFont="1" applyFill="1" applyBorder="1" applyAlignment="1" applyProtection="1">
      <alignment horizontal="center" vertical="center"/>
      <protection locked="0"/>
    </xf>
    <xf numFmtId="1" fontId="3" fillId="6" borderId="3" xfId="1" applyNumberFormat="1" applyFont="1" applyFill="1" applyBorder="1" applyAlignment="1" applyProtection="1">
      <alignment horizontal="center" vertical="center"/>
      <protection locked="0"/>
    </xf>
    <xf numFmtId="1" fontId="3" fillId="6" borderId="6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1" fillId="3" borderId="9" xfId="0" applyFont="1" applyFill="1" applyBorder="1" applyAlignment="1">
      <alignment vertical="center" wrapText="1"/>
    </xf>
    <xf numFmtId="0" fontId="6" fillId="6" borderId="0" xfId="1" applyFont="1" applyFill="1" applyBorder="1" applyAlignment="1">
      <alignment vertical="center"/>
    </xf>
    <xf numFmtId="0" fontId="2" fillId="6" borderId="0" xfId="1" applyFont="1" applyFill="1" applyBorder="1" applyAlignment="1">
      <alignment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vertical="center" wrapText="1"/>
    </xf>
    <xf numFmtId="0" fontId="11" fillId="3" borderId="18" xfId="0" applyFont="1" applyFill="1" applyBorder="1" applyAlignment="1">
      <alignment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44" fontId="1" fillId="6" borderId="22" xfId="2" applyNumberFormat="1" applyFont="1" applyFill="1" applyBorder="1" applyAlignment="1" applyProtection="1">
      <alignment horizontal="center" vertical="center"/>
      <protection locked="0"/>
    </xf>
    <xf numFmtId="44" fontId="1" fillId="6" borderId="23" xfId="2" applyNumberFormat="1" applyFont="1" applyFill="1" applyBorder="1" applyAlignment="1" applyProtection="1">
      <alignment vertical="center"/>
      <protection locked="0"/>
    </xf>
    <xf numFmtId="44" fontId="3" fillId="6" borderId="24" xfId="2" applyNumberFormat="1" applyFont="1" applyFill="1" applyBorder="1" applyAlignment="1">
      <alignment vertical="center"/>
    </xf>
    <xf numFmtId="44" fontId="3" fillId="6" borderId="25" xfId="2" applyNumberFormat="1" applyFont="1" applyFill="1" applyBorder="1" applyAlignment="1">
      <alignment vertical="center"/>
    </xf>
    <xf numFmtId="0" fontId="3" fillId="6" borderId="0" xfId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6" borderId="0" xfId="1" applyFont="1" applyFill="1" applyBorder="1" applyAlignment="1" applyProtection="1">
      <alignment horizontal="right" vertical="center"/>
      <protection locked="0"/>
    </xf>
    <xf numFmtId="0" fontId="14" fillId="0" borderId="0" xfId="1" applyFont="1" applyAlignment="1">
      <alignment horizontal="center" vertical="center" wrapText="1"/>
    </xf>
    <xf numFmtId="0" fontId="3" fillId="6" borderId="0" xfId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horizontal="center" vertical="center"/>
    </xf>
    <xf numFmtId="0" fontId="3" fillId="6" borderId="28" xfId="1" applyFont="1" applyFill="1" applyBorder="1" applyAlignment="1" applyProtection="1">
      <alignment horizontal="center" vertical="center"/>
      <protection locked="0"/>
    </xf>
    <xf numFmtId="1" fontId="3" fillId="6" borderId="28" xfId="1" applyNumberFormat="1" applyFont="1" applyFill="1" applyBorder="1" applyAlignment="1" applyProtection="1">
      <alignment horizontal="center" vertical="center"/>
      <protection locked="0"/>
    </xf>
    <xf numFmtId="0" fontId="3" fillId="6" borderId="0" xfId="1" applyFont="1" applyFill="1" applyBorder="1" applyAlignment="1" applyProtection="1">
      <alignment horizontal="right" vertical="center"/>
      <protection locked="0"/>
    </xf>
    <xf numFmtId="0" fontId="3" fillId="5" borderId="2" xfId="1" applyFont="1" applyFill="1" applyBorder="1" applyAlignment="1">
      <alignment horizontal="left" vertical="center"/>
    </xf>
    <xf numFmtId="0" fontId="2" fillId="4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1" fontId="2" fillId="4" borderId="1" xfId="1" applyNumberFormat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vertical="center"/>
    </xf>
    <xf numFmtId="0" fontId="2" fillId="7" borderId="1" xfId="1" applyFont="1" applyFill="1" applyBorder="1" applyAlignment="1">
      <alignment horizontal="left" vertical="center"/>
    </xf>
    <xf numFmtId="0" fontId="2" fillId="8" borderId="1" xfId="1" applyFont="1" applyFill="1" applyBorder="1" applyAlignment="1">
      <alignment vertical="center"/>
    </xf>
    <xf numFmtId="0" fontId="2" fillId="8" borderId="1" xfId="1" applyFont="1" applyFill="1" applyBorder="1" applyAlignment="1">
      <alignment horizontal="left" vertical="center"/>
    </xf>
    <xf numFmtId="0" fontId="2" fillId="6" borderId="0" xfId="1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/>
    </xf>
    <xf numFmtId="44" fontId="1" fillId="6" borderId="29" xfId="2" applyNumberFormat="1" applyFont="1" applyFill="1" applyBorder="1" applyAlignment="1" applyProtection="1">
      <alignment horizontal="center" vertical="center"/>
      <protection locked="0"/>
    </xf>
    <xf numFmtId="44" fontId="1" fillId="6" borderId="30" xfId="2" applyNumberFormat="1" applyFont="1" applyFill="1" applyBorder="1" applyAlignment="1" applyProtection="1">
      <alignment vertical="center"/>
      <protection locked="0"/>
    </xf>
    <xf numFmtId="0" fontId="18" fillId="0" borderId="0" xfId="1" applyFont="1" applyAlignment="1">
      <alignment vertical="center"/>
    </xf>
    <xf numFmtId="44" fontId="17" fillId="0" borderId="1" xfId="0" applyNumberFormat="1" applyFont="1" applyBorder="1" applyAlignment="1">
      <alignment vertical="center"/>
    </xf>
    <xf numFmtId="44" fontId="16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" fontId="3" fillId="5" borderId="2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1" fontId="2" fillId="8" borderId="1" xfId="1" applyNumberFormat="1" applyFont="1" applyFill="1" applyBorder="1" applyAlignment="1">
      <alignment horizontal="center" vertical="center"/>
    </xf>
    <xf numFmtId="0" fontId="2" fillId="9" borderId="31" xfId="1" applyFont="1" applyFill="1" applyBorder="1" applyAlignment="1">
      <alignment vertical="center"/>
    </xf>
    <xf numFmtId="0" fontId="2" fillId="9" borderId="32" xfId="1" applyFont="1" applyFill="1" applyBorder="1" applyAlignment="1">
      <alignment horizontal="left" vertical="center"/>
    </xf>
    <xf numFmtId="1" fontId="2" fillId="7" borderId="1" xfId="1" applyNumberFormat="1" applyFont="1" applyFill="1" applyBorder="1" applyAlignment="1">
      <alignment horizontal="center" vertical="center"/>
    </xf>
    <xf numFmtId="1" fontId="2" fillId="9" borderId="33" xfId="1" applyNumberFormat="1" applyFont="1" applyFill="1" applyBorder="1" applyAlignment="1">
      <alignment horizontal="center" vertical="center"/>
    </xf>
    <xf numFmtId="0" fontId="1" fillId="0" borderId="37" xfId="1" applyBorder="1" applyAlignment="1">
      <alignment vertical="center"/>
    </xf>
    <xf numFmtId="0" fontId="2" fillId="6" borderId="0" xfId="1" applyNumberFormat="1" applyFont="1" applyFill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38" xfId="1" applyFont="1" applyBorder="1" applyAlignment="1">
      <alignment vertical="center"/>
    </xf>
    <xf numFmtId="0" fontId="3" fillId="0" borderId="39" xfId="1" applyFont="1" applyBorder="1" applyAlignment="1">
      <alignment vertical="center"/>
    </xf>
    <xf numFmtId="0" fontId="3" fillId="5" borderId="22" xfId="1" applyFont="1" applyFill="1" applyBorder="1" applyAlignment="1">
      <alignment vertical="center"/>
    </xf>
    <xf numFmtId="0" fontId="2" fillId="4" borderId="41" xfId="1" applyFont="1" applyFill="1" applyBorder="1" applyAlignment="1">
      <alignment vertical="center"/>
    </xf>
    <xf numFmtId="0" fontId="2" fillId="3" borderId="41" xfId="1" applyFont="1" applyFill="1" applyBorder="1" applyAlignment="1">
      <alignment vertical="center"/>
    </xf>
    <xf numFmtId="0" fontId="2" fillId="2" borderId="41" xfId="1" applyFont="1" applyFill="1" applyBorder="1" applyAlignment="1">
      <alignment vertical="center"/>
    </xf>
    <xf numFmtId="0" fontId="2" fillId="8" borderId="41" xfId="1" applyFont="1" applyFill="1" applyBorder="1" applyAlignment="1">
      <alignment vertical="center"/>
    </xf>
    <xf numFmtId="0" fontId="2" fillId="7" borderId="41" xfId="1" applyFont="1" applyFill="1" applyBorder="1" applyAlignment="1">
      <alignment vertical="center"/>
    </xf>
    <xf numFmtId="0" fontId="11" fillId="3" borderId="43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vertical="center" wrapText="1"/>
    </xf>
    <xf numFmtId="44" fontId="1" fillId="6" borderId="41" xfId="2" applyNumberFormat="1" applyFont="1" applyFill="1" applyBorder="1" applyAlignment="1" applyProtection="1">
      <alignment horizontal="center" vertical="center"/>
      <protection locked="0"/>
    </xf>
    <xf numFmtId="44" fontId="1" fillId="6" borderId="44" xfId="2" applyNumberFormat="1" applyFont="1" applyFill="1" applyBorder="1" applyAlignment="1" applyProtection="1">
      <alignment vertical="center"/>
      <protection locked="0"/>
    </xf>
    <xf numFmtId="44" fontId="1" fillId="6" borderId="45" xfId="2" applyNumberFormat="1" applyFont="1" applyFill="1" applyBorder="1" applyAlignment="1" applyProtection="1">
      <alignment horizontal="center" vertical="center"/>
      <protection locked="0"/>
    </xf>
    <xf numFmtId="44" fontId="1" fillId="0" borderId="22" xfId="2" applyNumberFormat="1" applyFont="1" applyFill="1" applyBorder="1" applyAlignment="1" applyProtection="1">
      <alignment horizontal="center" vertical="center"/>
      <protection locked="0"/>
    </xf>
    <xf numFmtId="44" fontId="1" fillId="0" borderId="29" xfId="2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Border="1" applyAlignment="1">
      <alignment horizontal="right" vertical="center"/>
    </xf>
    <xf numFmtId="0" fontId="13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3" fillId="6" borderId="0" xfId="1" applyFont="1" applyFill="1" applyBorder="1" applyAlignment="1" applyProtection="1">
      <alignment horizontal="right" vertical="center"/>
      <protection locked="0"/>
    </xf>
    <xf numFmtId="0" fontId="12" fillId="0" borderId="11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" fontId="19" fillId="0" borderId="34" xfId="1" applyNumberFormat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19" fillId="0" borderId="36" xfId="1" applyFont="1" applyBorder="1" applyAlignment="1">
      <alignment horizontal="center" vertical="center"/>
    </xf>
    <xf numFmtId="1" fontId="19" fillId="0" borderId="40" xfId="1" applyNumberFormat="1" applyFont="1" applyBorder="1" applyAlignment="1">
      <alignment horizontal="center" vertical="center"/>
    </xf>
    <xf numFmtId="0" fontId="19" fillId="0" borderId="42" xfId="1" applyFont="1" applyBorder="1" applyAlignment="1">
      <alignment horizontal="center" vertical="center"/>
    </xf>
    <xf numFmtId="0" fontId="19" fillId="0" borderId="16" xfId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4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D5B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803411</xdr:colOff>
      <xdr:row>5</xdr:row>
      <xdr:rowOff>24848</xdr:rowOff>
    </xdr:from>
    <xdr:ext cx="669601" cy="704022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5368" y="1432891"/>
          <a:ext cx="669601" cy="704022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934" y="1996109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8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339588</xdr:colOff>
      <xdr:row>3</xdr:row>
      <xdr:rowOff>140805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4697" y="844827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463826</xdr:colOff>
      <xdr:row>3</xdr:row>
      <xdr:rowOff>140803</xdr:rowOff>
    </xdr:from>
    <xdr:ext cx="1188507" cy="1117716"/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935" y="844825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604631</xdr:colOff>
      <xdr:row>3</xdr:row>
      <xdr:rowOff>132521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261" y="836543"/>
          <a:ext cx="1188507" cy="111771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="115" zoomScaleNormal="115" workbookViewId="0">
      <selection sqref="A1:G1"/>
    </sheetView>
  </sheetViews>
  <sheetFormatPr baseColWidth="10" defaultColWidth="11.42578125" defaultRowHeight="12.75" x14ac:dyDescent="0.25"/>
  <cols>
    <col min="1" max="1" width="34.85546875" style="1" customWidth="1"/>
    <col min="2" max="2" width="1.140625" style="1" customWidth="1"/>
    <col min="3" max="3" width="17.140625" style="1" customWidth="1"/>
    <col min="4" max="4" width="16.28515625" style="1" customWidth="1"/>
    <col min="5" max="5" width="1.28515625" style="1" customWidth="1"/>
    <col min="6" max="6" width="16.5703125" style="1" customWidth="1"/>
    <col min="7" max="7" width="15.28515625" style="1" customWidth="1"/>
    <col min="8" max="16384" width="11.42578125" style="1"/>
  </cols>
  <sheetData>
    <row r="1" spans="1:8" ht="28.5" customHeight="1" x14ac:dyDescent="0.25">
      <c r="A1" s="103" t="s">
        <v>60</v>
      </c>
      <c r="B1" s="103"/>
      <c r="C1" s="103"/>
      <c r="D1" s="103"/>
      <c r="E1" s="103"/>
      <c r="F1" s="103"/>
      <c r="G1" s="103"/>
      <c r="H1" s="47"/>
    </row>
    <row r="2" spans="1:8" ht="21" customHeight="1" x14ac:dyDescent="0.25">
      <c r="A2" s="104" t="s">
        <v>19</v>
      </c>
      <c r="B2" s="104"/>
      <c r="C2" s="104"/>
      <c r="D2" s="104"/>
      <c r="E2" s="104"/>
      <c r="F2" s="104"/>
      <c r="G2" s="104"/>
      <c r="H2" s="48"/>
    </row>
    <row r="3" spans="1:8" ht="25.5" customHeight="1" x14ac:dyDescent="0.25">
      <c r="A3" s="105" t="s">
        <v>20</v>
      </c>
      <c r="B3" s="105"/>
      <c r="C3" s="105"/>
      <c r="D3" s="105"/>
      <c r="E3" s="105"/>
      <c r="F3" s="105"/>
      <c r="G3" s="105"/>
      <c r="H3" s="46"/>
    </row>
    <row r="4" spans="1:8" ht="10.5" customHeight="1" x14ac:dyDescent="0.25">
      <c r="A4" s="51"/>
      <c r="B4" s="51"/>
      <c r="C4" s="51"/>
      <c r="D4" s="51"/>
      <c r="E4" s="51"/>
      <c r="F4" s="51"/>
      <c r="G4" s="51"/>
      <c r="H4" s="46"/>
    </row>
    <row r="5" spans="1:8" ht="25.5" customHeight="1" x14ac:dyDescent="0.25">
      <c r="A5" s="106" t="s">
        <v>47</v>
      </c>
      <c r="B5" s="106"/>
      <c r="C5" s="106"/>
      <c r="D5" s="106"/>
      <c r="E5" s="106"/>
      <c r="F5" s="106"/>
      <c r="G5" s="106"/>
      <c r="H5" s="71"/>
    </row>
    <row r="6" spans="1:8" ht="15" customHeight="1" x14ac:dyDescent="0.25">
      <c r="A6" s="49"/>
      <c r="B6" s="49"/>
      <c r="C6" s="49"/>
      <c r="D6" s="49"/>
      <c r="E6" s="49"/>
      <c r="F6" s="49"/>
      <c r="G6" s="49"/>
      <c r="H6" s="46"/>
    </row>
    <row r="8" spans="1:8" ht="15" x14ac:dyDescent="0.25">
      <c r="A8" s="33"/>
      <c r="C8" s="102"/>
      <c r="D8" s="102"/>
      <c r="E8" s="6"/>
    </row>
    <row r="9" spans="1:8" x14ac:dyDescent="0.25">
      <c r="A9" s="23"/>
      <c r="E9" s="2"/>
    </row>
    <row r="10" spans="1:8" ht="13.5" thickBot="1" x14ac:dyDescent="0.3">
      <c r="A10" s="23"/>
      <c r="E10" s="2"/>
    </row>
    <row r="11" spans="1:8" s="16" customFormat="1" ht="63.75" thickBot="1" x14ac:dyDescent="0.3">
      <c r="A11" s="35" t="s">
        <v>29</v>
      </c>
      <c r="B11" s="19"/>
      <c r="C11" s="39" t="s">
        <v>11</v>
      </c>
      <c r="D11" s="40" t="s">
        <v>12</v>
      </c>
      <c r="E11" s="2"/>
      <c r="F11" s="39" t="s">
        <v>18</v>
      </c>
      <c r="G11" s="40" t="s">
        <v>17</v>
      </c>
    </row>
    <row r="12" spans="1:8" ht="20.25" customHeight="1" thickTop="1" x14ac:dyDescent="0.25">
      <c r="A12" s="36" t="s">
        <v>21</v>
      </c>
      <c r="B12" s="9"/>
      <c r="C12" s="41">
        <f>'BPU NETT LOCAUX UZEIN'!F28</f>
        <v>0</v>
      </c>
      <c r="D12" s="42">
        <f>C12*1.2</f>
        <v>0</v>
      </c>
      <c r="F12" s="41">
        <f>C12*12</f>
        <v>0</v>
      </c>
      <c r="G12" s="42">
        <f>F12*1.2</f>
        <v>0</v>
      </c>
    </row>
    <row r="13" spans="1:8" ht="20.25" customHeight="1" x14ac:dyDescent="0.25">
      <c r="A13" s="36" t="s">
        <v>22</v>
      </c>
      <c r="B13" s="9"/>
      <c r="C13" s="41">
        <f>'BPU NETT LOCAUX CITADELLE'!F26</f>
        <v>0</v>
      </c>
      <c r="D13" s="42">
        <f>C13*1.2</f>
        <v>0</v>
      </c>
      <c r="F13" s="41">
        <f>C13*12</f>
        <v>0</v>
      </c>
      <c r="G13" s="42">
        <f>F13*1.2</f>
        <v>0</v>
      </c>
    </row>
    <row r="14" spans="1:8" ht="20.25" customHeight="1" thickBot="1" x14ac:dyDescent="0.3">
      <c r="A14" s="37" t="s">
        <v>23</v>
      </c>
      <c r="B14" s="9"/>
      <c r="C14" s="69">
        <f>'BPU NETT LOCAUX CHATEAU VIEUX'!F22</f>
        <v>0</v>
      </c>
      <c r="D14" s="70">
        <f>C14*1.2</f>
        <v>0</v>
      </c>
      <c r="F14" s="69">
        <f>C14*12</f>
        <v>0</v>
      </c>
      <c r="G14" s="70">
        <f>F14*1.2</f>
        <v>0</v>
      </c>
    </row>
    <row r="15" spans="1:8" ht="17.25" thickTop="1" thickBot="1" x14ac:dyDescent="0.3">
      <c r="A15" s="38" t="s">
        <v>15</v>
      </c>
      <c r="B15" s="23"/>
      <c r="C15" s="43">
        <f>SUM(C12:C12)</f>
        <v>0</v>
      </c>
      <c r="D15" s="44">
        <f>SUM(D12:D12)</f>
        <v>0</v>
      </c>
      <c r="F15" s="43">
        <f>SUM(F12:F12)</f>
        <v>0</v>
      </c>
      <c r="G15" s="44">
        <f>SUM(G12:G12)</f>
        <v>0</v>
      </c>
    </row>
    <row r="16" spans="1:8" x14ac:dyDescent="0.25">
      <c r="A16" s="34"/>
    </row>
    <row r="17" spans="1:7" ht="13.5" thickBot="1" x14ac:dyDescent="0.3"/>
    <row r="18" spans="1:7" ht="32.25" thickBot="1" x14ac:dyDescent="0.3">
      <c r="A18" s="35" t="s">
        <v>30</v>
      </c>
      <c r="B18" s="19"/>
      <c r="C18" s="39" t="s">
        <v>11</v>
      </c>
      <c r="D18" s="40" t="s">
        <v>12</v>
      </c>
      <c r="E18" s="2"/>
      <c r="F18" s="39" t="s">
        <v>18</v>
      </c>
      <c r="G18" s="40" t="s">
        <v>17</v>
      </c>
    </row>
    <row r="19" spans="1:7" ht="20.25" customHeight="1" thickTop="1" x14ac:dyDescent="0.25">
      <c r="A19" s="36" t="s">
        <v>21</v>
      </c>
      <c r="B19" s="9"/>
      <c r="C19" s="100">
        <f>'BPU PLONGE UZEIN '!D17</f>
        <v>0</v>
      </c>
      <c r="D19" s="42">
        <f>C19*1.2</f>
        <v>0</v>
      </c>
      <c r="F19" s="41">
        <f>C19*12</f>
        <v>0</v>
      </c>
      <c r="G19" s="42">
        <f>F19*1.2</f>
        <v>0</v>
      </c>
    </row>
    <row r="20" spans="1:7" ht="20.25" customHeight="1" x14ac:dyDescent="0.25">
      <c r="A20" s="36" t="s">
        <v>22</v>
      </c>
      <c r="B20" s="9"/>
      <c r="C20" s="100">
        <f>'BPU PLONGE CITADELLE'!D20</f>
        <v>0</v>
      </c>
      <c r="D20" s="42">
        <f>C20*1.2</f>
        <v>0</v>
      </c>
      <c r="F20" s="41">
        <f>C20*12</f>
        <v>0</v>
      </c>
      <c r="G20" s="42">
        <f>F20*1.2</f>
        <v>0</v>
      </c>
    </row>
    <row r="21" spans="1:7" ht="20.25" customHeight="1" thickBot="1" x14ac:dyDescent="0.3">
      <c r="A21" s="37" t="s">
        <v>23</v>
      </c>
      <c r="B21" s="9"/>
      <c r="C21" s="101">
        <f>'BPU PLONGE CHATEAU VIEUX'!D19</f>
        <v>0</v>
      </c>
      <c r="D21" s="70">
        <f>C21*1.2</f>
        <v>0</v>
      </c>
      <c r="F21" s="69">
        <f>C21*12</f>
        <v>0</v>
      </c>
      <c r="G21" s="70">
        <f>F21*1.2</f>
        <v>0</v>
      </c>
    </row>
    <row r="22" spans="1:7" ht="17.25" thickTop="1" thickBot="1" x14ac:dyDescent="0.3">
      <c r="A22" s="38" t="s">
        <v>15</v>
      </c>
      <c r="B22" s="23"/>
      <c r="C22" s="43">
        <f>SUM(C19:C19)</f>
        <v>0</v>
      </c>
      <c r="D22" s="44">
        <f>SUM(D19:D19)</f>
        <v>0</v>
      </c>
      <c r="F22" s="43">
        <f>SUM(F19:F19)</f>
        <v>0</v>
      </c>
      <c r="G22" s="44">
        <f>SUM(G19:G19)</f>
        <v>0</v>
      </c>
    </row>
  </sheetData>
  <mergeCells count="5">
    <mergeCell ref="C8:D8"/>
    <mergeCell ref="A1:G1"/>
    <mergeCell ref="A2:G2"/>
    <mergeCell ref="A3:G3"/>
    <mergeCell ref="A5:G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10" t="s">
        <v>61</v>
      </c>
      <c r="B2" s="111"/>
      <c r="C2" s="111"/>
      <c r="D2" s="111"/>
      <c r="E2" s="111"/>
      <c r="F2" s="111"/>
      <c r="G2" s="112"/>
      <c r="H2" s="30"/>
      <c r="I2" s="30"/>
      <c r="J2" s="30"/>
      <c r="K2" s="30"/>
    </row>
    <row r="3" spans="1:11" ht="21" customHeight="1" thickBot="1" x14ac:dyDescent="0.3">
      <c r="A3" s="113" t="s">
        <v>54</v>
      </c>
      <c r="B3" s="114"/>
      <c r="C3" s="114"/>
      <c r="D3" s="114"/>
      <c r="E3" s="114"/>
      <c r="F3" s="114"/>
      <c r="G3" s="115"/>
      <c r="H3" s="31"/>
      <c r="I3" s="31"/>
      <c r="J3" s="31"/>
      <c r="K3" s="31"/>
    </row>
    <row r="7" spans="1:11" ht="21" x14ac:dyDescent="0.25">
      <c r="A7" s="122" t="s">
        <v>13</v>
      </c>
      <c r="B7" s="122"/>
      <c r="C7" s="122"/>
      <c r="D7" s="122"/>
      <c r="E7" s="122"/>
      <c r="F7" s="122"/>
      <c r="G7" s="122"/>
      <c r="H7" s="18"/>
    </row>
    <row r="8" spans="1:11" ht="21" x14ac:dyDescent="0.25">
      <c r="A8" s="122" t="s">
        <v>14</v>
      </c>
      <c r="B8" s="122"/>
      <c r="C8" s="122"/>
      <c r="D8" s="122"/>
      <c r="E8" s="122"/>
      <c r="F8" s="122"/>
      <c r="G8" s="122"/>
      <c r="H8" s="18"/>
    </row>
    <row r="11" spans="1:11" ht="15.75" thickBot="1" x14ac:dyDescent="0.3">
      <c r="A11" s="7" t="s">
        <v>9</v>
      </c>
      <c r="B11" s="7" t="s">
        <v>8</v>
      </c>
      <c r="C11" s="7" t="s">
        <v>7</v>
      </c>
      <c r="D11" s="75" t="s">
        <v>50</v>
      </c>
      <c r="F11" s="14"/>
      <c r="G11" s="14"/>
      <c r="H11" s="6"/>
    </row>
    <row r="12" spans="1:11" ht="15.75" customHeight="1" thickTop="1" x14ac:dyDescent="0.25">
      <c r="A12" s="5" t="s">
        <v>6</v>
      </c>
      <c r="B12" s="57" t="s">
        <v>5</v>
      </c>
      <c r="C12" s="76">
        <f t="shared" ref="C12:C18" si="0">SUM(D21)</f>
        <v>123</v>
      </c>
      <c r="D12" s="123">
        <f>SUM(C12:C18)</f>
        <v>2485</v>
      </c>
      <c r="F12" s="16"/>
      <c r="H12" s="2"/>
    </row>
    <row r="13" spans="1:11" x14ac:dyDescent="0.25">
      <c r="A13" s="58" t="s">
        <v>4</v>
      </c>
      <c r="B13" s="59" t="s">
        <v>25</v>
      </c>
      <c r="C13" s="62">
        <f t="shared" si="0"/>
        <v>153</v>
      </c>
      <c r="D13" s="124"/>
      <c r="F13" s="15"/>
      <c r="G13" s="15"/>
      <c r="H13" s="2"/>
    </row>
    <row r="14" spans="1:11" x14ac:dyDescent="0.25">
      <c r="A14" s="4" t="s">
        <v>3</v>
      </c>
      <c r="B14" s="60" t="s">
        <v>2</v>
      </c>
      <c r="C14" s="77">
        <f t="shared" si="0"/>
        <v>160</v>
      </c>
      <c r="D14" s="124"/>
      <c r="F14" s="16"/>
    </row>
    <row r="15" spans="1:11" x14ac:dyDescent="0.25">
      <c r="A15" s="3" t="s">
        <v>1</v>
      </c>
      <c r="B15" s="61" t="s">
        <v>0</v>
      </c>
      <c r="C15" s="78">
        <f t="shared" si="0"/>
        <v>500</v>
      </c>
      <c r="D15" s="124"/>
      <c r="F15" s="15"/>
      <c r="G15" s="15"/>
      <c r="H15" s="2"/>
    </row>
    <row r="16" spans="1:11" x14ac:dyDescent="0.25">
      <c r="A16" s="65" t="s">
        <v>24</v>
      </c>
      <c r="B16" s="66" t="s">
        <v>26</v>
      </c>
      <c r="C16" s="79">
        <f t="shared" si="0"/>
        <v>1351</v>
      </c>
      <c r="D16" s="124"/>
      <c r="F16" s="15"/>
      <c r="G16" s="15"/>
      <c r="H16" s="2"/>
    </row>
    <row r="17" spans="1:21" x14ac:dyDescent="0.25">
      <c r="A17" s="63" t="s">
        <v>27</v>
      </c>
      <c r="B17" s="64" t="s">
        <v>28</v>
      </c>
      <c r="C17" s="82">
        <f t="shared" si="0"/>
        <v>72</v>
      </c>
      <c r="D17" s="124"/>
      <c r="F17" s="15"/>
      <c r="G17" s="15"/>
      <c r="H17" s="2"/>
    </row>
    <row r="18" spans="1:21" ht="13.5" thickBot="1" x14ac:dyDescent="0.3">
      <c r="A18" s="80" t="s">
        <v>51</v>
      </c>
      <c r="B18" s="81" t="s">
        <v>52</v>
      </c>
      <c r="C18" s="83">
        <f t="shared" si="0"/>
        <v>126</v>
      </c>
      <c r="D18" s="125"/>
      <c r="F18" s="15"/>
      <c r="G18" s="15"/>
      <c r="H18" s="2"/>
    </row>
    <row r="19" spans="1:21" ht="13.5" thickBot="1" x14ac:dyDescent="0.3"/>
    <row r="20" spans="1:21" s="8" customFormat="1" ht="25.5" customHeight="1" x14ac:dyDescent="0.25">
      <c r="A20" s="22"/>
      <c r="B20" s="22"/>
      <c r="C20" s="21" t="s">
        <v>10</v>
      </c>
      <c r="D20" s="21" t="s">
        <v>16</v>
      </c>
      <c r="E20" s="19"/>
      <c r="F20" s="95" t="s">
        <v>11</v>
      </c>
      <c r="G20" s="96" t="s">
        <v>12</v>
      </c>
      <c r="H20" s="20"/>
      <c r="I20" s="9"/>
      <c r="J20" s="10"/>
      <c r="K20" s="109"/>
      <c r="L20" s="109"/>
      <c r="M20" s="11"/>
      <c r="U20" s="8">
        <v>-1</v>
      </c>
    </row>
    <row r="21" spans="1:21" s="8" customFormat="1" ht="20.25" customHeight="1" x14ac:dyDescent="0.25">
      <c r="A21" s="116" t="s">
        <v>49</v>
      </c>
      <c r="B21" s="117"/>
      <c r="C21" s="25" t="s">
        <v>6</v>
      </c>
      <c r="D21" s="27">
        <v>123</v>
      </c>
      <c r="E21" s="9"/>
      <c r="F21" s="97"/>
      <c r="G21" s="98">
        <f>F21*1.2</f>
        <v>0</v>
      </c>
      <c r="H21" s="9"/>
      <c r="I21" s="9"/>
      <c r="J21" s="10"/>
      <c r="K21" s="17"/>
      <c r="L21" s="17"/>
      <c r="M21" s="11"/>
    </row>
    <row r="22" spans="1:21" s="8" customFormat="1" ht="20.25" customHeight="1" x14ac:dyDescent="0.25">
      <c r="A22" s="118"/>
      <c r="B22" s="119"/>
      <c r="C22" s="54" t="s">
        <v>4</v>
      </c>
      <c r="D22" s="55">
        <v>153</v>
      </c>
      <c r="E22" s="9"/>
      <c r="F22" s="99"/>
      <c r="G22" s="98">
        <f t="shared" ref="G22:G26" si="1">F22*1.2</f>
        <v>0</v>
      </c>
      <c r="H22" s="9"/>
      <c r="I22" s="9"/>
      <c r="J22" s="10"/>
      <c r="K22" s="52"/>
      <c r="L22" s="52"/>
      <c r="M22" s="11"/>
    </row>
    <row r="23" spans="1:21" s="8" customFormat="1" ht="20.25" customHeight="1" x14ac:dyDescent="0.25">
      <c r="A23" s="118"/>
      <c r="B23" s="119"/>
      <c r="C23" s="54" t="s">
        <v>3</v>
      </c>
      <c r="D23" s="55">
        <v>160</v>
      </c>
      <c r="E23" s="9"/>
      <c r="F23" s="99"/>
      <c r="G23" s="98">
        <f t="shared" si="1"/>
        <v>0</v>
      </c>
      <c r="H23" s="9"/>
      <c r="I23" s="9"/>
      <c r="J23" s="10"/>
      <c r="K23" s="50"/>
      <c r="L23" s="50"/>
      <c r="M23" s="11"/>
    </row>
    <row r="24" spans="1:21" s="8" customFormat="1" ht="20.25" customHeight="1" x14ac:dyDescent="0.25">
      <c r="A24" s="118"/>
      <c r="B24" s="119"/>
      <c r="C24" s="54" t="s">
        <v>1</v>
      </c>
      <c r="D24" s="55">
        <v>500</v>
      </c>
      <c r="E24" s="9"/>
      <c r="F24" s="99"/>
      <c r="G24" s="98">
        <f t="shared" si="1"/>
        <v>0</v>
      </c>
      <c r="H24" s="9"/>
      <c r="I24" s="9"/>
      <c r="J24" s="10"/>
      <c r="K24" s="50"/>
      <c r="L24" s="50"/>
      <c r="M24" s="11"/>
    </row>
    <row r="25" spans="1:21" s="8" customFormat="1" ht="20.25" customHeight="1" x14ac:dyDescent="0.25">
      <c r="A25" s="118"/>
      <c r="B25" s="119"/>
      <c r="C25" s="54" t="s">
        <v>24</v>
      </c>
      <c r="D25" s="55">
        <v>1351</v>
      </c>
      <c r="E25" s="9"/>
      <c r="F25" s="99"/>
      <c r="G25" s="98">
        <f t="shared" si="1"/>
        <v>0</v>
      </c>
      <c r="H25" s="9"/>
      <c r="I25" s="9"/>
      <c r="J25" s="10"/>
      <c r="K25" s="56"/>
      <c r="L25" s="56"/>
      <c r="M25" s="11"/>
    </row>
    <row r="26" spans="1:21" s="8" customFormat="1" ht="20.25" customHeight="1" x14ac:dyDescent="0.25">
      <c r="A26" s="118"/>
      <c r="B26" s="119"/>
      <c r="C26" s="54" t="s">
        <v>27</v>
      </c>
      <c r="D26" s="55">
        <v>72</v>
      </c>
      <c r="E26" s="9"/>
      <c r="F26" s="99"/>
      <c r="G26" s="98">
        <f t="shared" si="1"/>
        <v>0</v>
      </c>
      <c r="H26" s="9"/>
      <c r="I26" s="9"/>
      <c r="J26" s="10"/>
      <c r="K26" s="56"/>
      <c r="L26" s="56"/>
      <c r="M26" s="11"/>
    </row>
    <row r="27" spans="1:21" s="8" customFormat="1" ht="20.25" customHeight="1" thickBot="1" x14ac:dyDescent="0.3">
      <c r="A27" s="120"/>
      <c r="B27" s="121"/>
      <c r="C27" s="26" t="s">
        <v>51</v>
      </c>
      <c r="D27" s="28">
        <v>126</v>
      </c>
      <c r="E27" s="9"/>
      <c r="F27" s="69"/>
      <c r="G27" s="70">
        <f t="shared" ref="G27" si="2">F27*1.2</f>
        <v>0</v>
      </c>
      <c r="H27" s="9"/>
      <c r="I27" s="9"/>
      <c r="J27" s="10"/>
      <c r="K27" s="17"/>
      <c r="L27" s="17"/>
      <c r="M27" s="11"/>
    </row>
    <row r="28" spans="1:21" ht="17.25" thickTop="1" thickBot="1" x14ac:dyDescent="0.3">
      <c r="A28" s="107" t="s">
        <v>15</v>
      </c>
      <c r="B28" s="108"/>
      <c r="C28" s="32"/>
      <c r="D28" s="29">
        <f>SUM(D20:D27)</f>
        <v>2485</v>
      </c>
      <c r="E28" s="23"/>
      <c r="F28" s="43">
        <f>SUM(F20:F27)</f>
        <v>0</v>
      </c>
      <c r="G28" s="44">
        <f>SUM(G20:G27)</f>
        <v>0</v>
      </c>
      <c r="H28" s="13"/>
      <c r="I28" s="13"/>
      <c r="J28" s="13"/>
      <c r="K28" s="13"/>
      <c r="L28" s="13"/>
      <c r="M28" s="13"/>
    </row>
    <row r="29" spans="1:21" x14ac:dyDescent="0.25">
      <c r="A29" s="12"/>
      <c r="B29" s="12"/>
      <c r="C29" s="23"/>
      <c r="D29" s="23"/>
      <c r="E29" s="23"/>
      <c r="F29" s="24"/>
      <c r="G29" s="24"/>
      <c r="H29" s="13"/>
      <c r="I29" s="13"/>
      <c r="J29" s="13"/>
      <c r="K29" s="13"/>
      <c r="L29" s="13"/>
      <c r="M29" s="13"/>
    </row>
  </sheetData>
  <mergeCells count="8">
    <mergeCell ref="A28:B28"/>
    <mergeCell ref="K20:L20"/>
    <mergeCell ref="A2:G2"/>
    <mergeCell ref="A3:G3"/>
    <mergeCell ref="A21:B27"/>
    <mergeCell ref="A7:G7"/>
    <mergeCell ref="A8:G8"/>
    <mergeCell ref="D12:D18"/>
  </mergeCells>
  <pageMargins left="0.25" right="0.25" top="0.75" bottom="0.75" header="0.3" footer="0.3"/>
  <pageSetup paperSize="9" orientation="portrait" r:id="rId1"/>
  <ignoredErrors>
    <ignoredError sqref="G27 G2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10" t="s">
        <v>61</v>
      </c>
      <c r="B2" s="111"/>
      <c r="C2" s="111"/>
      <c r="D2" s="111"/>
      <c r="E2" s="111"/>
      <c r="F2" s="111"/>
      <c r="G2" s="112"/>
      <c r="H2" s="30"/>
      <c r="I2" s="30"/>
      <c r="J2" s="30"/>
      <c r="K2" s="30"/>
    </row>
    <row r="3" spans="1:11" ht="21" customHeight="1" thickBot="1" x14ac:dyDescent="0.3">
      <c r="A3" s="113" t="s">
        <v>55</v>
      </c>
      <c r="B3" s="114"/>
      <c r="C3" s="114"/>
      <c r="D3" s="114"/>
      <c r="E3" s="114"/>
      <c r="F3" s="114"/>
      <c r="G3" s="115"/>
      <c r="H3" s="31"/>
      <c r="I3" s="31"/>
      <c r="J3" s="31"/>
      <c r="K3" s="31"/>
    </row>
    <row r="7" spans="1:11" ht="21" x14ac:dyDescent="0.25">
      <c r="A7" s="122" t="s">
        <v>13</v>
      </c>
      <c r="B7" s="122"/>
      <c r="C7" s="122"/>
      <c r="D7" s="122"/>
      <c r="E7" s="122"/>
      <c r="F7" s="122"/>
      <c r="G7" s="122"/>
      <c r="H7" s="18"/>
    </row>
    <row r="8" spans="1:11" ht="21" x14ac:dyDescent="0.25">
      <c r="A8" s="122" t="s">
        <v>14</v>
      </c>
      <c r="B8" s="122"/>
      <c r="C8" s="122"/>
      <c r="D8" s="122"/>
      <c r="E8" s="122"/>
      <c r="F8" s="122"/>
      <c r="G8" s="122"/>
      <c r="H8" s="18"/>
    </row>
    <row r="10" spans="1:11" ht="13.5" thickBot="1" x14ac:dyDescent="0.3"/>
    <row r="11" spans="1:11" ht="15.75" thickBot="1" x14ac:dyDescent="0.3">
      <c r="A11" s="86" t="s">
        <v>9</v>
      </c>
      <c r="B11" s="87" t="s">
        <v>8</v>
      </c>
      <c r="C11" s="87" t="s">
        <v>7</v>
      </c>
      <c r="D11" s="88" t="s">
        <v>50</v>
      </c>
      <c r="F11" s="14"/>
      <c r="G11" s="14"/>
      <c r="H11" s="6"/>
    </row>
    <row r="12" spans="1:11" ht="15.75" customHeight="1" thickTop="1" x14ac:dyDescent="0.25">
      <c r="A12" s="89" t="s">
        <v>6</v>
      </c>
      <c r="B12" s="57" t="s">
        <v>5</v>
      </c>
      <c r="C12" s="76">
        <f t="shared" ref="C12:C14" si="0">SUM(D21)</f>
        <v>421</v>
      </c>
      <c r="D12" s="126">
        <f>SUM(C12:C18)</f>
        <v>1472.8400000000001</v>
      </c>
      <c r="F12" s="16"/>
      <c r="H12" s="2"/>
    </row>
    <row r="13" spans="1:11" x14ac:dyDescent="0.25">
      <c r="A13" s="90" t="s">
        <v>4</v>
      </c>
      <c r="B13" s="59" t="s">
        <v>25</v>
      </c>
      <c r="C13" s="62">
        <f t="shared" si="0"/>
        <v>260</v>
      </c>
      <c r="D13" s="127"/>
      <c r="F13" s="15"/>
      <c r="G13" s="15"/>
      <c r="H13" s="2"/>
    </row>
    <row r="14" spans="1:11" x14ac:dyDescent="0.25">
      <c r="A14" s="91" t="s">
        <v>3</v>
      </c>
      <c r="B14" s="60" t="s">
        <v>2</v>
      </c>
      <c r="C14" s="77">
        <f t="shared" si="0"/>
        <v>44.94</v>
      </c>
      <c r="D14" s="127"/>
      <c r="F14" s="16"/>
    </row>
    <row r="15" spans="1:11" x14ac:dyDescent="0.25">
      <c r="A15" s="92" t="s">
        <v>1</v>
      </c>
      <c r="B15" s="61" t="s">
        <v>0</v>
      </c>
      <c r="C15" s="78">
        <v>0</v>
      </c>
      <c r="D15" s="127"/>
      <c r="F15" s="15"/>
      <c r="G15" s="15"/>
      <c r="H15" s="2"/>
    </row>
    <row r="16" spans="1:11" x14ac:dyDescent="0.25">
      <c r="A16" s="93" t="s">
        <v>24</v>
      </c>
      <c r="B16" s="66" t="s">
        <v>26</v>
      </c>
      <c r="C16" s="79">
        <f>SUM(D24)</f>
        <v>720</v>
      </c>
      <c r="D16" s="127"/>
      <c r="F16" s="15"/>
      <c r="G16" s="15"/>
      <c r="H16" s="2"/>
    </row>
    <row r="17" spans="1:21" x14ac:dyDescent="0.25">
      <c r="A17" s="94" t="s">
        <v>27</v>
      </c>
      <c r="B17" s="64" t="s">
        <v>28</v>
      </c>
      <c r="C17" s="82">
        <f>SUM(D25)</f>
        <v>26.9</v>
      </c>
      <c r="D17" s="127"/>
      <c r="F17" s="15"/>
      <c r="G17" s="15"/>
      <c r="H17" s="2"/>
    </row>
    <row r="18" spans="1:21" ht="13.5" thickBot="1" x14ac:dyDescent="0.3">
      <c r="A18" s="80" t="s">
        <v>51</v>
      </c>
      <c r="B18" s="81" t="s">
        <v>52</v>
      </c>
      <c r="C18" s="83">
        <v>0</v>
      </c>
      <c r="D18" s="128"/>
      <c r="F18" s="15"/>
      <c r="G18" s="15"/>
      <c r="H18" s="2"/>
    </row>
    <row r="19" spans="1:21" ht="13.5" thickBot="1" x14ac:dyDescent="0.3"/>
    <row r="20" spans="1:21" s="8" customFormat="1" ht="25.5" customHeight="1" x14ac:dyDescent="0.25">
      <c r="A20" s="22"/>
      <c r="B20" s="22"/>
      <c r="C20" s="21" t="s">
        <v>10</v>
      </c>
      <c r="D20" s="21" t="s">
        <v>16</v>
      </c>
      <c r="E20" s="19"/>
      <c r="F20" s="95" t="s">
        <v>11</v>
      </c>
      <c r="G20" s="96" t="s">
        <v>12</v>
      </c>
      <c r="H20" s="20"/>
      <c r="I20" s="9"/>
      <c r="J20" s="10"/>
      <c r="K20" s="109"/>
      <c r="L20" s="109"/>
      <c r="M20" s="11"/>
      <c r="U20" s="8">
        <v>-1</v>
      </c>
    </row>
    <row r="21" spans="1:21" s="8" customFormat="1" ht="20.25" customHeight="1" x14ac:dyDescent="0.25">
      <c r="A21" s="116" t="s">
        <v>48</v>
      </c>
      <c r="B21" s="117"/>
      <c r="C21" s="25" t="s">
        <v>6</v>
      </c>
      <c r="D21" s="27">
        <v>421</v>
      </c>
      <c r="E21" s="9"/>
      <c r="F21" s="97"/>
      <c r="G21" s="98">
        <f>F21*1.2</f>
        <v>0</v>
      </c>
      <c r="H21" s="9"/>
      <c r="I21" s="9"/>
      <c r="J21" s="10"/>
      <c r="K21" s="45"/>
      <c r="L21" s="45"/>
      <c r="M21" s="11"/>
    </row>
    <row r="22" spans="1:21" s="8" customFormat="1" ht="20.25" customHeight="1" x14ac:dyDescent="0.25">
      <c r="A22" s="118"/>
      <c r="B22" s="119"/>
      <c r="C22" s="54" t="s">
        <v>4</v>
      </c>
      <c r="D22" s="55">
        <v>260</v>
      </c>
      <c r="E22" s="9"/>
      <c r="F22" s="99"/>
      <c r="G22" s="98">
        <f t="shared" ref="G22:G25" si="1">F22*1.2</f>
        <v>0</v>
      </c>
      <c r="H22" s="9"/>
      <c r="I22" s="9"/>
      <c r="J22" s="10"/>
      <c r="K22" s="50"/>
      <c r="L22" s="50"/>
      <c r="M22" s="11"/>
    </row>
    <row r="23" spans="1:21" s="8" customFormat="1" ht="20.25" customHeight="1" x14ac:dyDescent="0.25">
      <c r="A23" s="118"/>
      <c r="B23" s="119"/>
      <c r="C23" s="54" t="s">
        <v>3</v>
      </c>
      <c r="D23" s="55">
        <v>44.94</v>
      </c>
      <c r="E23" s="9"/>
      <c r="F23" s="99"/>
      <c r="G23" s="98">
        <f t="shared" si="1"/>
        <v>0</v>
      </c>
      <c r="H23" s="9"/>
      <c r="I23" s="9"/>
      <c r="J23" s="10"/>
      <c r="K23" s="50"/>
      <c r="L23" s="50"/>
      <c r="M23" s="11"/>
    </row>
    <row r="24" spans="1:21" s="8" customFormat="1" ht="20.25" customHeight="1" x14ac:dyDescent="0.25">
      <c r="A24" s="118"/>
      <c r="B24" s="119"/>
      <c r="C24" s="54" t="s">
        <v>24</v>
      </c>
      <c r="D24" s="55">
        <v>720</v>
      </c>
      <c r="E24" s="9"/>
      <c r="F24" s="99"/>
      <c r="G24" s="98">
        <f t="shared" si="1"/>
        <v>0</v>
      </c>
      <c r="H24" s="9"/>
      <c r="I24" s="9"/>
      <c r="J24" s="10"/>
      <c r="K24" s="52"/>
      <c r="L24" s="52"/>
      <c r="M24" s="11"/>
    </row>
    <row r="25" spans="1:21" s="8" customFormat="1" ht="20.25" customHeight="1" thickBot="1" x14ac:dyDescent="0.3">
      <c r="A25" s="118"/>
      <c r="B25" s="119"/>
      <c r="C25" s="54" t="s">
        <v>27</v>
      </c>
      <c r="D25" s="55">
        <v>26.9</v>
      </c>
      <c r="E25" s="9"/>
      <c r="F25" s="69"/>
      <c r="G25" s="98">
        <f t="shared" si="1"/>
        <v>0</v>
      </c>
      <c r="H25" s="9"/>
      <c r="I25" s="9"/>
      <c r="J25" s="10"/>
      <c r="K25" s="56"/>
      <c r="L25" s="56"/>
      <c r="M25" s="11"/>
    </row>
    <row r="26" spans="1:21" ht="17.25" thickTop="1" thickBot="1" x14ac:dyDescent="0.3">
      <c r="A26" s="107" t="s">
        <v>15</v>
      </c>
      <c r="B26" s="108"/>
      <c r="C26" s="32"/>
      <c r="D26" s="29">
        <f>SUM(D20:D25)</f>
        <v>1472.8400000000001</v>
      </c>
      <c r="E26" s="23"/>
      <c r="F26" s="43">
        <f>SUM(F20:F25)</f>
        <v>0</v>
      </c>
      <c r="G26" s="44">
        <f>SUM(G20:G25)</f>
        <v>0</v>
      </c>
      <c r="H26" s="13"/>
      <c r="I26" s="13"/>
      <c r="J26" s="13"/>
      <c r="K26" s="13"/>
      <c r="L26" s="13"/>
      <c r="M26" s="13"/>
    </row>
    <row r="27" spans="1:21" x14ac:dyDescent="0.25">
      <c r="A27" s="12"/>
      <c r="B27" s="12"/>
      <c r="C27" s="23"/>
      <c r="D27" s="23"/>
      <c r="E27" s="23"/>
      <c r="F27" s="24"/>
      <c r="G27" s="24"/>
      <c r="H27" s="13"/>
      <c r="I27" s="13"/>
      <c r="J27" s="13"/>
      <c r="K27" s="13"/>
      <c r="L27" s="13"/>
      <c r="M27" s="13"/>
    </row>
  </sheetData>
  <mergeCells count="8">
    <mergeCell ref="K20:L20"/>
    <mergeCell ref="A21:B25"/>
    <mergeCell ref="A26:B26"/>
    <mergeCell ref="A2:G2"/>
    <mergeCell ref="A3:G3"/>
    <mergeCell ref="A7:G7"/>
    <mergeCell ref="A8:G8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10" t="s">
        <v>61</v>
      </c>
      <c r="B2" s="111"/>
      <c r="C2" s="111"/>
      <c r="D2" s="111"/>
      <c r="E2" s="111"/>
      <c r="F2" s="111"/>
      <c r="G2" s="112"/>
      <c r="H2" s="30"/>
      <c r="I2" s="30"/>
      <c r="J2" s="30"/>
      <c r="K2" s="30"/>
    </row>
    <row r="3" spans="1:11" ht="21" thickBot="1" x14ac:dyDescent="0.3">
      <c r="A3" s="113" t="s">
        <v>56</v>
      </c>
      <c r="B3" s="114"/>
      <c r="C3" s="114"/>
      <c r="D3" s="114"/>
      <c r="E3" s="114"/>
      <c r="F3" s="114"/>
      <c r="G3" s="115"/>
    </row>
    <row r="6" spans="1:11" ht="21" x14ac:dyDescent="0.25">
      <c r="A6" s="122" t="s">
        <v>13</v>
      </c>
      <c r="B6" s="122"/>
      <c r="C6" s="122"/>
      <c r="D6" s="122"/>
      <c r="E6" s="122"/>
      <c r="F6" s="122"/>
      <c r="G6" s="122"/>
      <c r="H6" s="18"/>
    </row>
    <row r="7" spans="1:11" ht="21" x14ac:dyDescent="0.25">
      <c r="A7" s="122" t="s">
        <v>14</v>
      </c>
      <c r="B7" s="122"/>
      <c r="C7" s="122"/>
      <c r="D7" s="122"/>
      <c r="E7" s="122"/>
      <c r="F7" s="122"/>
      <c r="G7" s="122"/>
      <c r="H7" s="18"/>
    </row>
    <row r="9" spans="1:11" ht="13.5" thickBot="1" x14ac:dyDescent="0.3"/>
    <row r="10" spans="1:11" ht="15.75" thickBot="1" x14ac:dyDescent="0.3">
      <c r="A10" s="86" t="s">
        <v>9</v>
      </c>
      <c r="B10" s="87" t="s">
        <v>8</v>
      </c>
      <c r="C10" s="87" t="s">
        <v>7</v>
      </c>
      <c r="D10" s="88" t="s">
        <v>50</v>
      </c>
      <c r="F10" s="14"/>
      <c r="G10" s="14"/>
      <c r="H10" s="6"/>
    </row>
    <row r="11" spans="1:11" ht="13.5" thickTop="1" x14ac:dyDescent="0.25">
      <c r="A11" s="89" t="s">
        <v>6</v>
      </c>
      <c r="B11" s="57" t="s">
        <v>5</v>
      </c>
      <c r="C11" s="76">
        <v>0</v>
      </c>
      <c r="D11" s="126">
        <f>SUM(C11:C17)</f>
        <v>27</v>
      </c>
      <c r="F11" s="15"/>
      <c r="G11" s="15"/>
      <c r="H11" s="2"/>
    </row>
    <row r="12" spans="1:11" x14ac:dyDescent="0.25">
      <c r="A12" s="90" t="s">
        <v>4</v>
      </c>
      <c r="B12" s="59" t="s">
        <v>25</v>
      </c>
      <c r="C12" s="62">
        <v>0</v>
      </c>
      <c r="D12" s="127"/>
      <c r="F12" s="16"/>
    </row>
    <row r="13" spans="1:11" x14ac:dyDescent="0.25">
      <c r="A13" s="91" t="s">
        <v>3</v>
      </c>
      <c r="B13" s="60" t="s">
        <v>2</v>
      </c>
      <c r="C13" s="77">
        <f>SUM(D20)</f>
        <v>21</v>
      </c>
      <c r="D13" s="127"/>
      <c r="F13" s="15"/>
      <c r="G13" s="15"/>
      <c r="H13" s="2"/>
    </row>
    <row r="14" spans="1:11" x14ac:dyDescent="0.25">
      <c r="A14" s="92" t="s">
        <v>1</v>
      </c>
      <c r="B14" s="61" t="s">
        <v>0</v>
      </c>
      <c r="C14" s="78">
        <v>0</v>
      </c>
      <c r="D14" s="127"/>
      <c r="F14" s="15"/>
      <c r="G14" s="15"/>
      <c r="H14" s="2"/>
    </row>
    <row r="15" spans="1:11" x14ac:dyDescent="0.25">
      <c r="A15" s="93" t="s">
        <v>24</v>
      </c>
      <c r="B15" s="66" t="s">
        <v>26</v>
      </c>
      <c r="C15" s="79">
        <v>0</v>
      </c>
      <c r="D15" s="127"/>
      <c r="F15" s="15"/>
      <c r="G15" s="15"/>
      <c r="H15" s="2"/>
    </row>
    <row r="16" spans="1:11" x14ac:dyDescent="0.25">
      <c r="A16" s="94" t="s">
        <v>27</v>
      </c>
      <c r="B16" s="64" t="s">
        <v>28</v>
      </c>
      <c r="C16" s="82">
        <f>SUM(D21)</f>
        <v>6</v>
      </c>
      <c r="D16" s="127"/>
    </row>
    <row r="17" spans="1:21" ht="13.5" thickBot="1" x14ac:dyDescent="0.3">
      <c r="A17" s="80" t="s">
        <v>51</v>
      </c>
      <c r="B17" s="81" t="s">
        <v>52</v>
      </c>
      <c r="C17" s="83">
        <v>0</v>
      </c>
      <c r="D17" s="128"/>
    </row>
    <row r="18" spans="1:21" ht="13.5" thickBot="1" x14ac:dyDescent="0.3">
      <c r="A18" s="34"/>
      <c r="B18" s="67"/>
      <c r="C18" s="85"/>
      <c r="D18" s="84"/>
    </row>
    <row r="19" spans="1:21" s="8" customFormat="1" ht="25.5" customHeight="1" x14ac:dyDescent="0.25">
      <c r="A19" s="22"/>
      <c r="B19" s="22"/>
      <c r="C19" s="21" t="s">
        <v>10</v>
      </c>
      <c r="D19" s="21" t="s">
        <v>16</v>
      </c>
      <c r="E19" s="19"/>
      <c r="F19" s="95" t="s">
        <v>11</v>
      </c>
      <c r="G19" s="96" t="s">
        <v>12</v>
      </c>
      <c r="H19" s="20"/>
      <c r="I19" s="9"/>
      <c r="J19" s="10"/>
      <c r="K19" s="109"/>
      <c r="L19" s="109"/>
      <c r="M19" s="11"/>
      <c r="U19" s="8">
        <v>-1</v>
      </c>
    </row>
    <row r="20" spans="1:21" s="8" customFormat="1" ht="20.25" customHeight="1" x14ac:dyDescent="0.25">
      <c r="A20" s="118" t="s">
        <v>53</v>
      </c>
      <c r="B20" s="119"/>
      <c r="C20" s="54" t="s">
        <v>3</v>
      </c>
      <c r="D20" s="55">
        <v>21</v>
      </c>
      <c r="E20" s="9"/>
      <c r="F20" s="99"/>
      <c r="G20" s="98">
        <f>SUM(F20*1.2)</f>
        <v>0</v>
      </c>
      <c r="H20" s="9"/>
      <c r="I20" s="9"/>
      <c r="J20" s="10"/>
      <c r="K20" s="56"/>
      <c r="L20" s="56"/>
      <c r="M20" s="11"/>
    </row>
    <row r="21" spans="1:21" s="8" customFormat="1" ht="20.25" customHeight="1" thickBot="1" x14ac:dyDescent="0.3">
      <c r="A21" s="118"/>
      <c r="B21" s="119"/>
      <c r="C21" s="54" t="s">
        <v>27</v>
      </c>
      <c r="D21" s="55">
        <v>6</v>
      </c>
      <c r="E21" s="9"/>
      <c r="F21" s="69"/>
      <c r="G21" s="70">
        <f>F21*1.2</f>
        <v>0</v>
      </c>
      <c r="H21" s="9"/>
      <c r="I21" s="9"/>
      <c r="J21" s="10"/>
      <c r="K21" s="50"/>
      <c r="L21" s="50"/>
      <c r="M21" s="11"/>
    </row>
    <row r="22" spans="1:21" ht="17.25" thickTop="1" thickBot="1" x14ac:dyDescent="0.3">
      <c r="A22" s="107" t="s">
        <v>15</v>
      </c>
      <c r="B22" s="108"/>
      <c r="C22" s="32"/>
      <c r="D22" s="29">
        <f>SUM(D19:D21)</f>
        <v>27</v>
      </c>
      <c r="E22" s="23"/>
      <c r="F22" s="43">
        <f>SUM(F19:F21)</f>
        <v>0</v>
      </c>
      <c r="G22" s="44">
        <f>SUM(G19:G21)</f>
        <v>0</v>
      </c>
      <c r="H22" s="13"/>
      <c r="I22" s="13"/>
      <c r="J22" s="13"/>
      <c r="K22" s="13"/>
      <c r="L22" s="13"/>
      <c r="M22" s="13"/>
    </row>
    <row r="23" spans="1:21" x14ac:dyDescent="0.25">
      <c r="A23" s="12"/>
      <c r="B23" s="12"/>
      <c r="C23" s="23"/>
      <c r="D23" s="23"/>
      <c r="E23" s="23"/>
      <c r="F23" s="24"/>
      <c r="G23" s="24"/>
      <c r="H23" s="13"/>
      <c r="I23" s="13"/>
      <c r="J23" s="13"/>
      <c r="K23" s="13"/>
      <c r="L23" s="13"/>
      <c r="M23" s="13"/>
    </row>
  </sheetData>
  <mergeCells count="8">
    <mergeCell ref="A22:B22"/>
    <mergeCell ref="A3:G3"/>
    <mergeCell ref="K19:L19"/>
    <mergeCell ref="A20:B21"/>
    <mergeCell ref="A2:G2"/>
    <mergeCell ref="A6:G6"/>
    <mergeCell ref="A7:G7"/>
    <mergeCell ref="D11:D17"/>
  </mergeCells>
  <pageMargins left="0.25" right="0.25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7.42578125" style="1" customWidth="1"/>
    <col min="7" max="7" width="25.85546875" style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10" t="s">
        <v>61</v>
      </c>
      <c r="B2" s="111"/>
      <c r="C2" s="111"/>
      <c r="D2" s="111"/>
      <c r="E2" s="111"/>
      <c r="F2" s="111"/>
      <c r="G2" s="112"/>
      <c r="H2" s="30"/>
      <c r="I2" s="30"/>
      <c r="J2" s="30"/>
      <c r="K2" s="30"/>
    </row>
    <row r="3" spans="1:11" ht="21" customHeight="1" thickBot="1" x14ac:dyDescent="0.3">
      <c r="A3" s="113" t="s">
        <v>57</v>
      </c>
      <c r="B3" s="114"/>
      <c r="C3" s="114"/>
      <c r="D3" s="114"/>
      <c r="E3" s="114"/>
      <c r="F3" s="114"/>
      <c r="G3" s="115"/>
      <c r="H3" s="31"/>
      <c r="I3" s="31"/>
      <c r="J3" s="31"/>
      <c r="K3" s="31"/>
    </row>
    <row r="7" spans="1:11" ht="21" x14ac:dyDescent="0.25">
      <c r="A7" s="122" t="s">
        <v>13</v>
      </c>
      <c r="B7" s="122"/>
      <c r="C7" s="122"/>
      <c r="D7" s="122"/>
      <c r="E7" s="122"/>
      <c r="F7" s="122"/>
      <c r="G7" s="122"/>
      <c r="H7" s="18"/>
    </row>
    <row r="8" spans="1:11" ht="21" x14ac:dyDescent="0.25">
      <c r="A8" s="122" t="s">
        <v>14</v>
      </c>
      <c r="B8" s="122"/>
      <c r="C8" s="122"/>
      <c r="D8" s="122"/>
      <c r="E8" s="122"/>
      <c r="F8" s="122"/>
      <c r="G8" s="122"/>
      <c r="H8" s="18"/>
    </row>
    <row r="9" spans="1:11" ht="21" x14ac:dyDescent="0.25">
      <c r="A9" s="53"/>
      <c r="B9" s="53"/>
      <c r="C9" s="53"/>
      <c r="D9" s="53"/>
      <c r="E9" s="53"/>
      <c r="F9" s="53"/>
      <c r="G9" s="53"/>
      <c r="H9" s="18"/>
    </row>
    <row r="10" spans="1:11" ht="21" x14ac:dyDescent="0.25">
      <c r="A10" s="53"/>
      <c r="B10" s="53"/>
      <c r="C10" s="53"/>
      <c r="D10" s="53"/>
      <c r="E10" s="53"/>
      <c r="F10" s="53"/>
      <c r="G10" s="53"/>
      <c r="H10" s="18"/>
    </row>
    <row r="12" spans="1:11" ht="15.75" x14ac:dyDescent="0.25">
      <c r="A12" s="132" t="s">
        <v>42</v>
      </c>
      <c r="B12" s="132"/>
      <c r="C12" s="132"/>
      <c r="D12" s="132"/>
      <c r="E12" s="132"/>
      <c r="F12" s="132"/>
      <c r="G12" s="132"/>
    </row>
    <row r="14" spans="1:11" ht="23.25" customHeight="1" x14ac:dyDescent="0.25">
      <c r="A14" s="129" t="s">
        <v>31</v>
      </c>
      <c r="B14" s="129"/>
      <c r="C14" s="129"/>
      <c r="D14" s="129" t="s">
        <v>32</v>
      </c>
      <c r="E14" s="129"/>
      <c r="F14" s="129"/>
      <c r="G14" s="68" t="s">
        <v>33</v>
      </c>
    </row>
    <row r="15" spans="1:11" ht="38.25" customHeight="1" x14ac:dyDescent="0.25">
      <c r="A15" s="133" t="s">
        <v>36</v>
      </c>
      <c r="B15" s="133"/>
      <c r="C15" s="133"/>
      <c r="D15" s="134"/>
      <c r="E15" s="135"/>
      <c r="F15" s="135"/>
      <c r="G15" s="72">
        <f>D15*1.2</f>
        <v>0</v>
      </c>
    </row>
    <row r="16" spans="1:11" ht="21.75" customHeight="1" x14ac:dyDescent="0.25">
      <c r="A16" s="133" t="s">
        <v>35</v>
      </c>
      <c r="B16" s="133"/>
      <c r="C16" s="133"/>
      <c r="D16" s="134"/>
      <c r="E16" s="135"/>
      <c r="F16" s="135"/>
      <c r="G16" s="72">
        <f>D16*1.2</f>
        <v>0</v>
      </c>
    </row>
    <row r="17" spans="1:7" ht="18.75" customHeight="1" x14ac:dyDescent="0.25">
      <c r="A17" s="130" t="s">
        <v>34</v>
      </c>
      <c r="B17" s="130"/>
      <c r="C17" s="130"/>
      <c r="D17" s="131">
        <f>SUM(D15:F16)</f>
        <v>0</v>
      </c>
      <c r="E17" s="131"/>
      <c r="F17" s="131"/>
      <c r="G17" s="74">
        <f>D17*1.2</f>
        <v>0</v>
      </c>
    </row>
    <row r="18" spans="1:7" x14ac:dyDescent="0.25">
      <c r="D18" s="16"/>
      <c r="E18" s="16"/>
      <c r="F18" s="16"/>
      <c r="G18" s="16"/>
    </row>
  </sheetData>
  <mergeCells count="13">
    <mergeCell ref="A17:C17"/>
    <mergeCell ref="D17:F17"/>
    <mergeCell ref="A12:G12"/>
    <mergeCell ref="A15:C15"/>
    <mergeCell ref="D15:F15"/>
    <mergeCell ref="A16:C16"/>
    <mergeCell ref="D16:F16"/>
    <mergeCell ref="A2:G2"/>
    <mergeCell ref="A3:G3"/>
    <mergeCell ref="A7:G7"/>
    <mergeCell ref="A8:G8"/>
    <mergeCell ref="A14:C14"/>
    <mergeCell ref="D14:F14"/>
  </mergeCells>
  <pageMargins left="0.25" right="0.25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27.7109375" style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10" t="s">
        <v>61</v>
      </c>
      <c r="B2" s="111"/>
      <c r="C2" s="111"/>
      <c r="D2" s="111"/>
      <c r="E2" s="111"/>
      <c r="F2" s="111"/>
      <c r="G2" s="112"/>
      <c r="H2" s="30"/>
      <c r="I2" s="30"/>
      <c r="J2" s="30"/>
      <c r="K2" s="30"/>
    </row>
    <row r="3" spans="1:11" ht="21" customHeight="1" thickBot="1" x14ac:dyDescent="0.3">
      <c r="A3" s="113" t="s">
        <v>58</v>
      </c>
      <c r="B3" s="114"/>
      <c r="C3" s="114"/>
      <c r="D3" s="114"/>
      <c r="E3" s="114"/>
      <c r="F3" s="114"/>
      <c r="G3" s="115"/>
      <c r="H3" s="31"/>
      <c r="I3" s="31"/>
      <c r="J3" s="31"/>
      <c r="K3" s="31"/>
    </row>
    <row r="7" spans="1:11" ht="21" x14ac:dyDescent="0.25">
      <c r="A7" s="122" t="s">
        <v>13</v>
      </c>
      <c r="B7" s="122"/>
      <c r="C7" s="122"/>
      <c r="D7" s="122"/>
      <c r="E7" s="122"/>
      <c r="F7" s="122"/>
      <c r="G7" s="122"/>
      <c r="H7" s="18"/>
    </row>
    <row r="8" spans="1:11" ht="21" x14ac:dyDescent="0.25">
      <c r="A8" s="122" t="s">
        <v>14</v>
      </c>
      <c r="B8" s="122"/>
      <c r="C8" s="122"/>
      <c r="D8" s="122"/>
      <c r="E8" s="122"/>
      <c r="F8" s="122"/>
      <c r="G8" s="122"/>
      <c r="H8" s="18"/>
    </row>
    <row r="12" spans="1:11" ht="15.75" x14ac:dyDescent="0.25">
      <c r="A12" s="132" t="s">
        <v>42</v>
      </c>
      <c r="B12" s="132"/>
      <c r="C12" s="132"/>
      <c r="D12" s="132"/>
      <c r="E12" s="132"/>
      <c r="F12" s="132"/>
      <c r="G12" s="132"/>
    </row>
    <row r="14" spans="1:11" ht="29.25" customHeight="1" x14ac:dyDescent="0.25">
      <c r="A14" s="129" t="s">
        <v>31</v>
      </c>
      <c r="B14" s="129"/>
      <c r="C14" s="129"/>
      <c r="D14" s="129" t="s">
        <v>32</v>
      </c>
      <c r="E14" s="129"/>
      <c r="F14" s="129"/>
      <c r="G14" s="68" t="s">
        <v>33</v>
      </c>
    </row>
    <row r="15" spans="1:11" ht="36.75" customHeight="1" x14ac:dyDescent="0.25">
      <c r="A15" s="136" t="s">
        <v>37</v>
      </c>
      <c r="B15" s="136"/>
      <c r="C15" s="136"/>
      <c r="D15" s="134"/>
      <c r="E15" s="135"/>
      <c r="F15" s="135"/>
      <c r="G15" s="72">
        <f>D15*1.2</f>
        <v>0</v>
      </c>
    </row>
    <row r="16" spans="1:11" ht="25.5" customHeight="1" x14ac:dyDescent="0.25">
      <c r="A16" s="136" t="s">
        <v>43</v>
      </c>
      <c r="B16" s="136"/>
      <c r="C16" s="136"/>
      <c r="D16" s="134"/>
      <c r="E16" s="135"/>
      <c r="F16" s="135"/>
      <c r="G16" s="72">
        <f t="shared" ref="G16:G18" si="0">D16*1.2</f>
        <v>0</v>
      </c>
    </row>
    <row r="17" spans="1:7" ht="25.5" customHeight="1" x14ac:dyDescent="0.25">
      <c r="A17" s="136" t="s">
        <v>44</v>
      </c>
      <c r="B17" s="136"/>
      <c r="C17" s="136"/>
      <c r="D17" s="134"/>
      <c r="E17" s="135"/>
      <c r="F17" s="135"/>
      <c r="G17" s="72">
        <f t="shared" si="0"/>
        <v>0</v>
      </c>
    </row>
    <row r="18" spans="1:7" ht="27.75" customHeight="1" x14ac:dyDescent="0.25">
      <c r="A18" s="136" t="s">
        <v>45</v>
      </c>
      <c r="B18" s="136"/>
      <c r="C18" s="136"/>
      <c r="D18" s="134"/>
      <c r="E18" s="135"/>
      <c r="F18" s="135"/>
      <c r="G18" s="72">
        <f t="shared" si="0"/>
        <v>0</v>
      </c>
    </row>
    <row r="19" spans="1:7" ht="30.75" customHeight="1" x14ac:dyDescent="0.25">
      <c r="A19" s="136" t="s">
        <v>46</v>
      </c>
      <c r="B19" s="136"/>
      <c r="C19" s="136"/>
      <c r="D19" s="134"/>
      <c r="E19" s="135"/>
      <c r="F19" s="135"/>
      <c r="G19" s="72">
        <f>D19*1.2</f>
        <v>0</v>
      </c>
    </row>
    <row r="20" spans="1:7" ht="26.25" customHeight="1" x14ac:dyDescent="0.25">
      <c r="A20" s="130" t="s">
        <v>34</v>
      </c>
      <c r="B20" s="130"/>
      <c r="C20" s="130"/>
      <c r="D20" s="137">
        <f>SUM(D15:F19)</f>
        <v>0</v>
      </c>
      <c r="E20" s="138"/>
      <c r="F20" s="138"/>
      <c r="G20" s="73">
        <f>D20*1.2</f>
        <v>0</v>
      </c>
    </row>
  </sheetData>
  <mergeCells count="19">
    <mergeCell ref="A18:C18"/>
    <mergeCell ref="D18:F18"/>
    <mergeCell ref="A19:C19"/>
    <mergeCell ref="D19:F19"/>
    <mergeCell ref="A20:C20"/>
    <mergeCell ref="D20:F20"/>
    <mergeCell ref="A15:C15"/>
    <mergeCell ref="D15:F15"/>
    <mergeCell ref="A16:C16"/>
    <mergeCell ref="D16:F16"/>
    <mergeCell ref="A17:C17"/>
    <mergeCell ref="D17:F17"/>
    <mergeCell ref="A2:G2"/>
    <mergeCell ref="A3:G3"/>
    <mergeCell ref="A7:G7"/>
    <mergeCell ref="A8:G8"/>
    <mergeCell ref="A14:C14"/>
    <mergeCell ref="D14:F14"/>
    <mergeCell ref="A12:G12"/>
  </mergeCells>
  <pageMargins left="0.25" right="0.25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abSelected="1" zoomScale="115" zoomScaleNormal="115" workbookViewId="0">
      <selection activeCell="L12" sqref="L1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4.7109375" style="1" customWidth="1"/>
    <col min="7" max="7" width="27.42578125" style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10" t="s">
        <v>61</v>
      </c>
      <c r="B2" s="111"/>
      <c r="C2" s="111"/>
      <c r="D2" s="111"/>
      <c r="E2" s="111"/>
      <c r="F2" s="111"/>
      <c r="G2" s="112"/>
      <c r="H2" s="30"/>
      <c r="I2" s="30"/>
      <c r="J2" s="30"/>
      <c r="K2" s="30"/>
    </row>
    <row r="3" spans="1:11" ht="21" thickBot="1" x14ac:dyDescent="0.3">
      <c r="A3" s="113" t="s">
        <v>59</v>
      </c>
      <c r="B3" s="114"/>
      <c r="C3" s="114"/>
      <c r="D3" s="114"/>
      <c r="E3" s="114"/>
      <c r="F3" s="114"/>
      <c r="G3" s="115"/>
    </row>
    <row r="6" spans="1:11" ht="21" x14ac:dyDescent="0.25">
      <c r="A6" s="122" t="s">
        <v>13</v>
      </c>
      <c r="B6" s="122"/>
      <c r="C6" s="122"/>
      <c r="D6" s="122"/>
      <c r="E6" s="122"/>
      <c r="F6" s="122"/>
      <c r="G6" s="122"/>
      <c r="H6" s="18"/>
    </row>
    <row r="7" spans="1:11" ht="21" x14ac:dyDescent="0.25">
      <c r="A7" s="122" t="s">
        <v>14</v>
      </c>
      <c r="B7" s="122"/>
      <c r="C7" s="122"/>
      <c r="D7" s="122"/>
      <c r="E7" s="122"/>
      <c r="F7" s="122"/>
      <c r="G7" s="122"/>
      <c r="H7" s="18"/>
    </row>
    <row r="11" spans="1:11" ht="15.75" x14ac:dyDescent="0.25">
      <c r="A11" s="132" t="s">
        <v>42</v>
      </c>
      <c r="B11" s="132"/>
      <c r="C11" s="132"/>
      <c r="D11" s="132"/>
      <c r="E11" s="132"/>
      <c r="F11" s="132"/>
      <c r="G11" s="132"/>
    </row>
    <row r="13" spans="1:11" ht="24.75" customHeight="1" x14ac:dyDescent="0.25">
      <c r="A13" s="129" t="s">
        <v>31</v>
      </c>
      <c r="B13" s="129"/>
      <c r="C13" s="129"/>
      <c r="D13" s="129" t="s">
        <v>32</v>
      </c>
      <c r="E13" s="129"/>
      <c r="F13" s="129"/>
      <c r="G13" s="68" t="s">
        <v>33</v>
      </c>
    </row>
    <row r="14" spans="1:11" ht="36.75" customHeight="1" x14ac:dyDescent="0.25">
      <c r="A14" s="136" t="s">
        <v>37</v>
      </c>
      <c r="B14" s="136"/>
      <c r="C14" s="136"/>
      <c r="D14" s="134"/>
      <c r="E14" s="135"/>
      <c r="F14" s="135"/>
      <c r="G14" s="72">
        <f>D14*1.2</f>
        <v>0</v>
      </c>
    </row>
    <row r="15" spans="1:11" ht="25.5" customHeight="1" x14ac:dyDescent="0.25">
      <c r="A15" s="136" t="s">
        <v>38</v>
      </c>
      <c r="B15" s="136"/>
      <c r="C15" s="136"/>
      <c r="D15" s="134"/>
      <c r="E15" s="135"/>
      <c r="F15" s="135"/>
      <c r="G15" s="72">
        <f t="shared" ref="G15:G17" si="0">D15*1.2</f>
        <v>0</v>
      </c>
    </row>
    <row r="16" spans="1:11" ht="25.5" customHeight="1" x14ac:dyDescent="0.25">
      <c r="A16" s="136" t="s">
        <v>39</v>
      </c>
      <c r="B16" s="136"/>
      <c r="C16" s="136"/>
      <c r="D16" s="134"/>
      <c r="E16" s="135"/>
      <c r="F16" s="135"/>
      <c r="G16" s="72">
        <f t="shared" si="0"/>
        <v>0</v>
      </c>
    </row>
    <row r="17" spans="1:7" ht="25.5" customHeight="1" x14ac:dyDescent="0.25">
      <c r="A17" s="136" t="s">
        <v>40</v>
      </c>
      <c r="B17" s="136"/>
      <c r="C17" s="136"/>
      <c r="D17" s="134"/>
      <c r="E17" s="135"/>
      <c r="F17" s="135"/>
      <c r="G17" s="72">
        <f t="shared" si="0"/>
        <v>0</v>
      </c>
    </row>
    <row r="18" spans="1:7" ht="15.75" x14ac:dyDescent="0.25">
      <c r="A18" s="136" t="s">
        <v>41</v>
      </c>
      <c r="B18" s="136"/>
      <c r="C18" s="136"/>
      <c r="D18" s="134"/>
      <c r="E18" s="135"/>
      <c r="F18" s="135"/>
      <c r="G18" s="72">
        <f>D18*1.2</f>
        <v>0</v>
      </c>
    </row>
    <row r="19" spans="1:7" ht="22.5" customHeight="1" x14ac:dyDescent="0.25">
      <c r="A19" s="130" t="s">
        <v>34</v>
      </c>
      <c r="B19" s="130"/>
      <c r="C19" s="130"/>
      <c r="D19" s="137">
        <f>SUM(D14:F18)</f>
        <v>0</v>
      </c>
      <c r="E19" s="138"/>
      <c r="F19" s="138"/>
      <c r="G19" s="73">
        <f>D19*1.2</f>
        <v>0</v>
      </c>
    </row>
  </sheetData>
  <mergeCells count="19">
    <mergeCell ref="A14:C14"/>
    <mergeCell ref="D14:F14"/>
    <mergeCell ref="A18:C18"/>
    <mergeCell ref="D18:F18"/>
    <mergeCell ref="A19:C19"/>
    <mergeCell ref="D19:F19"/>
    <mergeCell ref="A15:C15"/>
    <mergeCell ref="D15:F15"/>
    <mergeCell ref="A16:C16"/>
    <mergeCell ref="D16:F16"/>
    <mergeCell ref="A17:C17"/>
    <mergeCell ref="D17:F17"/>
    <mergeCell ref="A2:G2"/>
    <mergeCell ref="A3:G3"/>
    <mergeCell ref="A6:G6"/>
    <mergeCell ref="A7:G7"/>
    <mergeCell ref="A13:C13"/>
    <mergeCell ref="D13:F13"/>
    <mergeCell ref="A11:G11"/>
  </mergeCells>
  <pageMargins left="0.25" right="0.25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BPU FORF GLOBAL</vt:lpstr>
      <vt:lpstr>BPU NETT LOCAUX UZEIN</vt:lpstr>
      <vt:lpstr>BPU NETT LOCAUX CITADELLE</vt:lpstr>
      <vt:lpstr>BPU NETT LOCAUX CHATEAU VIEUX</vt:lpstr>
      <vt:lpstr>BPU PLONGE UZEIN </vt:lpstr>
      <vt:lpstr>BPU PLONGE CITADELLE</vt:lpstr>
      <vt:lpstr>BPU PLONGE CHATEAU VIEUX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CAZEAUDUMEC Eloïse ADJ</dc:creator>
  <cp:lastModifiedBy>TOLEDO-GASCON Aurelie ADJT ADM AE</cp:lastModifiedBy>
  <cp:lastPrinted>2024-08-28T12:17:36Z</cp:lastPrinted>
  <dcterms:created xsi:type="dcterms:W3CDTF">2024-08-21T09:05:28Z</dcterms:created>
  <dcterms:modified xsi:type="dcterms:W3CDTF">2025-04-15T10:14:29Z</dcterms:modified>
</cp:coreProperties>
</file>