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Florence\1-Consultations en cours\B25_00266-FL_Logistique salle blanche\4-DCE\DCE\"/>
    </mc:Choice>
  </mc:AlternateContent>
  <bookViews>
    <workbookView xWindow="-120" yWindow="-120" windowWidth="29040" windowHeight="15840" tabRatio="762"/>
  </bookViews>
  <sheets>
    <sheet name="Quantitatifs" sheetId="1" r:id="rId1"/>
    <sheet name="Prestations de base" sheetId="10" r:id="rId2"/>
    <sheet name="Prestations optionnelles" sheetId="4" r:id="rId3"/>
    <sheet name="Prestations sur BPU" sheetId="6" r:id="rId4"/>
    <sheet name="Presta complémentaire sur devis" sheetId="9" r:id="rId5"/>
  </sheets>
  <definedNames>
    <definedName name="_xlnm.Print_Area" localSheetId="0">Quantitatifs!$A$1:$D$23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9" l="1"/>
  <c r="B24" i="10" l="1"/>
  <c r="C21" i="10" s="1"/>
  <c r="C17" i="10" l="1"/>
  <c r="C24" i="10"/>
  <c r="C20" i="10"/>
  <c r="C18" i="10"/>
  <c r="C16" i="10"/>
  <c r="C23" i="10"/>
  <c r="C22" i="10"/>
  <c r="C19" i="10"/>
  <c r="D10" i="6" l="1"/>
  <c r="B6" i="10"/>
  <c r="B15" i="9"/>
  <c r="D7" i="6"/>
  <c r="D4" i="6"/>
  <c r="C24" i="4" l="1"/>
  <c r="C19" i="4"/>
  <c r="C7" i="4"/>
  <c r="D5" i="6" l="1"/>
  <c r="D8" i="6"/>
  <c r="D9" i="6"/>
  <c r="C5" i="1" l="1"/>
</calcChain>
</file>

<file path=xl/sharedStrings.xml><?xml version="1.0" encoding="utf-8"?>
<sst xmlns="http://schemas.openxmlformats.org/spreadsheetml/2006/main" count="116" uniqueCount="99">
  <si>
    <t>Type de prestation</t>
  </si>
  <si>
    <t>Article(s) objet de la prestation</t>
  </si>
  <si>
    <t>Livraison urgentes mensuelles</t>
  </si>
  <si>
    <t xml:space="preserve">Gestion des pièces détachées </t>
  </si>
  <si>
    <t>GESTION CONSOMMABLES SALLES PROPRES</t>
  </si>
  <si>
    <t>Tournée quotidienne</t>
  </si>
  <si>
    <t>Livraison mensuelles</t>
  </si>
  <si>
    <t>consommables salles propres</t>
  </si>
  <si>
    <t>GESTION WAFERS</t>
  </si>
  <si>
    <t>Livraison de lots aux utilisateurs</t>
  </si>
  <si>
    <t>Constitution de lots</t>
  </si>
  <si>
    <t>GESTION DES DECHETS</t>
  </si>
  <si>
    <t>Nombre de lots traités</t>
  </si>
  <si>
    <t>DEPLACEMENT D'ITEMS</t>
  </si>
  <si>
    <t xml:space="preserve">Nombre de rotations </t>
  </si>
  <si>
    <t>Transport de lots</t>
  </si>
  <si>
    <t>PRESTATIONS OPTIONNELLES</t>
  </si>
  <si>
    <t>Fournitures</t>
  </si>
  <si>
    <t>Caisse de fabrication :</t>
  </si>
  <si>
    <t>1m x 1,5m x 1,5m - supportant 500kg</t>
  </si>
  <si>
    <t>1m x 2m x 2m - supportant 1 tonne</t>
  </si>
  <si>
    <t>2m x 3,5m x 2,5m - supportant 2 tonnes</t>
  </si>
  <si>
    <t>GESTION DES MOBILIERS SALLES BLANCHES</t>
  </si>
  <si>
    <t>SAS</t>
  </si>
  <si>
    <t>12 SAS</t>
  </si>
  <si>
    <t>16 SAS</t>
  </si>
  <si>
    <t>Pièces détachées et consommables spécifiques</t>
  </si>
  <si>
    <t>Les quantités indiquées dans ce tableau sont données à titre indicatif et n'engagent pas le CEA.</t>
  </si>
  <si>
    <t>Option n°1 : Phase de prise en charge</t>
  </si>
  <si>
    <t>GESTION PIECES DETACHEES ET CONSOMMABLES SPECIFIQUES</t>
  </si>
  <si>
    <t>28 références</t>
  </si>
  <si>
    <t>Livraison de mobilier de salles blanches (armoires, étagères, …)</t>
  </si>
  <si>
    <t xml:space="preserve">NAVETTE externe (CEA/ST Crolles/SOITEC) et interne CEA </t>
  </si>
  <si>
    <t>SAISIE DES BONS DE LIVRAISON</t>
  </si>
  <si>
    <t>Nombre de bons de livraisons saisie</t>
  </si>
  <si>
    <t>Quantités estimatives annuelles (sans engagement du CEA)</t>
  </si>
  <si>
    <t>16 000 références - 50000 pièces
288 fournisseurs
110 process kit</t>
  </si>
  <si>
    <t>Palettes amméricaines : 1,20m x 1m x 20cm</t>
  </si>
  <si>
    <t>Big bag supportant 500 kg</t>
  </si>
  <si>
    <t>Etapde de consolidation (1 mois)</t>
  </si>
  <si>
    <t>Etape d'initialisation (1 mois)</t>
  </si>
  <si>
    <t xml:space="preserve">Total </t>
  </si>
  <si>
    <t>Option n°4 : Extension d'horaires</t>
  </si>
  <si>
    <t>Extension d'horaires de 6 heures à 7 heures</t>
  </si>
  <si>
    <t>Option n°3 : Navette quotidienne supplémentaire</t>
  </si>
  <si>
    <t>Nombre de déplacements : mobilier, etc…</t>
  </si>
  <si>
    <t>Navette quotidienne supplémentaire</t>
  </si>
  <si>
    <t>PRESTATIONS DE BASE COMPRISES AU FORFAIT</t>
  </si>
  <si>
    <t>PRESTATIONS COMPLEMENTAIRES SUR DEVIS</t>
  </si>
  <si>
    <t>Quantités estimatives annuelles 
(sans engagement du CEA)</t>
  </si>
  <si>
    <t>Forfait par heure en € HT</t>
  </si>
  <si>
    <t>Profil opérateur *</t>
  </si>
  <si>
    <t>Profil encadrant technique ou sécurité *</t>
  </si>
  <si>
    <t>…</t>
  </si>
  <si>
    <t>Estimatif annuel en nombre d'heures</t>
  </si>
  <si>
    <t>Réalisé 2024 - Nombre de prestations moyen par mois (à titre indicatif)</t>
  </si>
  <si>
    <t>A partir de 2026 - Nombre de prestations moyen par mois
 (à titre indicatif), dont 40.07 et 41.03</t>
  </si>
  <si>
    <t>Montants forfaitaires en € HT</t>
  </si>
  <si>
    <t xml:space="preserve">Options n°2a et 2b : Phase de réversibilité </t>
  </si>
  <si>
    <t>Option n°2a: Transfert de compétences (1 mois)</t>
  </si>
  <si>
    <t>Option n°2b: Support à l'exploitation (1 mois)</t>
  </si>
  <si>
    <t xml:space="preserve">Montant total de l'option n°1 </t>
  </si>
  <si>
    <t>PRESTATIONS SUR BORDEREAU DE PRIX UNITAIRES</t>
  </si>
  <si>
    <t>Délais d'approvisionnement 
(en nombre de jours ouvrés)</t>
  </si>
  <si>
    <t>Montant annuel 
en € HT</t>
  </si>
  <si>
    <t>Prix unitaires 
en € HT</t>
  </si>
  <si>
    <t>Seules les cellules en orange clair sont à compléter par les soumissionnaires</t>
  </si>
  <si>
    <t>Profils *</t>
  </si>
  <si>
    <t>Taux horaire moyen de l'ensemble des profils renseignés</t>
  </si>
  <si>
    <t>Montants forfaitaires annuels en € HT</t>
  </si>
  <si>
    <t>PRESTATIONS DE BASE (FORFAITS)</t>
  </si>
  <si>
    <t>Prestations de base (hors prestations de gestion des navettes)</t>
  </si>
  <si>
    <t>Prestations de base pour la gestion des navettes (hors site)</t>
  </si>
  <si>
    <t>Montant total annuel</t>
  </si>
  <si>
    <t>Montant forfaitaire mensuel en € HT</t>
  </si>
  <si>
    <t>Montant total estimatif annuel :</t>
  </si>
  <si>
    <t>Montant total annuel estimatif :</t>
  </si>
  <si>
    <t>Ces taux horaires comprennent toutes les sujétions relatives à l'exécution des prestations (salaires, frais de déplacements, charges sociales, frais généraux, …)</t>
  </si>
  <si>
    <t>Forfait mensuel des prestations de base</t>
  </si>
  <si>
    <r>
      <t xml:space="preserve">Option n°1 : Phase de prise en charge
</t>
    </r>
    <r>
      <rPr>
        <b/>
        <i/>
        <sz val="12"/>
        <color rgb="FFFF0000"/>
        <rFont val="Calibri"/>
        <family val="2"/>
        <scheme val="minor"/>
      </rPr>
      <t>(non applicable au titulaire sortant)</t>
    </r>
  </si>
  <si>
    <t>Option n°2b: Support à l'exploitation</t>
  </si>
  <si>
    <t>Option n°2a: Transfert de compétences</t>
  </si>
  <si>
    <t>Scénario d'analyse des offres du CEA pour les prestations optionnelles :</t>
  </si>
  <si>
    <t>Applicable une fois et pour tous les soumissionnaires</t>
  </si>
  <si>
    <t>Applicable une fois et uniquement en cas de changement de titulaire</t>
  </si>
  <si>
    <t>* Profils à adapter/à préciser/à compléter par les soumissionnaires dans leur offre</t>
  </si>
  <si>
    <t>Montants annuels 
en € HT</t>
  </si>
  <si>
    <t>Frais de structure de l'entreprise</t>
  </si>
  <si>
    <t>Frais divers (à détailler) …</t>
  </si>
  <si>
    <t>Détail du chiffrage des forfaits des prestations de base (sous la forme d'un compte d'exploitation) :</t>
  </si>
  <si>
    <t>Poids de la dépense en %</t>
  </si>
  <si>
    <r>
      <t xml:space="preserve">Intitulé de la dépense </t>
    </r>
    <r>
      <rPr>
        <b/>
        <i/>
        <sz val="10"/>
        <rFont val="Arial"/>
        <family val="2"/>
      </rPr>
      <t>(à adapter et préciser par le soumissionnaire)</t>
    </r>
  </si>
  <si>
    <t>Frais du personnel hors site (charges comprises) (préciser)</t>
  </si>
  <si>
    <t>Frais du personnel sur site (encadrant)</t>
  </si>
  <si>
    <t>Frais du personnel sur site (opérationnel)</t>
  </si>
  <si>
    <t>Frais pour les matériels, équipements techniques (préciser)</t>
  </si>
  <si>
    <r>
      <t>Rappels: Le montant indiqué ci-dessus pour l'</t>
    </r>
    <r>
      <rPr>
        <b/>
        <i/>
        <sz val="10"/>
        <rFont val="Arial"/>
        <family val="2"/>
      </rPr>
      <t>étape d'initialisation</t>
    </r>
    <r>
      <rPr>
        <i/>
        <sz val="10"/>
        <rFont val="Arial"/>
        <family val="2"/>
      </rPr>
      <t xml:space="preserve"> correspond uniquement à la rémunération des livrables de la phase de prise en charge.
L'</t>
    </r>
    <r>
      <rPr>
        <b/>
        <i/>
        <sz val="10"/>
        <rFont val="Arial"/>
        <family val="2"/>
      </rPr>
      <t>étape de consolidation</t>
    </r>
    <r>
      <rPr>
        <i/>
        <sz val="10"/>
        <rFont val="Arial"/>
        <family val="2"/>
      </rPr>
      <t xml:space="preserve"> de la phase de prise en charge est rémunérée, en sus, sur la base des forfaits des prestations de base de la phase opérationnelle (cf article 13.1 du projet de marché).</t>
    </r>
  </si>
  <si>
    <r>
      <t xml:space="preserve">Rappel: L'étape de </t>
    </r>
    <r>
      <rPr>
        <b/>
        <i/>
        <sz val="10"/>
        <rFont val="Arial"/>
        <family val="2"/>
      </rPr>
      <t>transfert de compétences</t>
    </r>
    <r>
      <rPr>
        <i/>
        <sz val="10"/>
        <rFont val="Arial"/>
        <family val="2"/>
      </rPr>
      <t xml:space="preserve"> est rémunérée sur la base des forfaits des prestations de base de la phase opérationnelle (cf article 13.1 du projet de marché).</t>
    </r>
  </si>
  <si>
    <t>Applicable 6 mois par an et sur les 5 ans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</si>
</sst>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.00\ [$€-40C]_-;\-* #,##0.00\ [$€-40C]_-;_-* &quot;-&quot;??\ [$€-40C]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i/>
      <sz val="10"/>
      <name val="Arial"/>
      <family val="2"/>
    </font>
    <font>
      <i/>
      <sz val="11"/>
      <name val="Calibri"/>
      <family val="2"/>
      <scheme val="minor"/>
    </font>
    <font>
      <sz val="10"/>
      <color rgb="FF0070C0"/>
      <name val="Arial"/>
      <family val="2"/>
    </font>
    <font>
      <b/>
      <sz val="12"/>
      <color rgb="FF0070C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06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9" fontId="3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0" applyFont="1"/>
    <xf numFmtId="0" fontId="6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Alignment="1">
      <alignment horizontal="center" wrapText="1"/>
    </xf>
    <xf numFmtId="0" fontId="10" fillId="0" borderId="7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vertical="center"/>
    </xf>
    <xf numFmtId="0" fontId="13" fillId="0" borderId="0" xfId="0" applyFont="1"/>
    <xf numFmtId="0" fontId="10" fillId="0" borderId="0" xfId="0" applyFont="1" applyAlignment="1">
      <alignment horizontal="left" vertical="center" wrapText="1"/>
    </xf>
    <xf numFmtId="1" fontId="10" fillId="0" borderId="0" xfId="0" applyNumberFormat="1" applyFont="1"/>
    <xf numFmtId="0" fontId="10" fillId="0" borderId="27" xfId="0" applyFont="1" applyFill="1" applyBorder="1" applyAlignment="1">
      <alignment horizontal="left" vertical="center"/>
    </xf>
    <xf numFmtId="0" fontId="9" fillId="5" borderId="2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0" fillId="0" borderId="9" xfId="0" applyFont="1" applyBorder="1" applyAlignment="1">
      <alignment vertical="center"/>
    </xf>
    <xf numFmtId="0" fontId="9" fillId="5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4" fillId="0" borderId="0" xfId="0" applyFont="1"/>
    <xf numFmtId="0" fontId="0" fillId="0" borderId="0" xfId="0" applyBorder="1"/>
    <xf numFmtId="0" fontId="0" fillId="0" borderId="0" xfId="0" applyFill="1"/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9" fillId="0" borderId="0" xfId="0" applyFont="1" applyBorder="1"/>
    <xf numFmtId="0" fontId="0" fillId="0" borderId="3" xfId="0" applyBorder="1" applyAlignment="1">
      <alignment horizontal="left"/>
    </xf>
    <xf numFmtId="0" fontId="9" fillId="0" borderId="0" xfId="0" applyFont="1" applyAlignment="1">
      <alignment horizontal="left" vertical="center" wrapText="1"/>
    </xf>
    <xf numFmtId="164" fontId="16" fillId="9" borderId="23" xfId="0" applyNumberFormat="1" applyFont="1" applyFill="1" applyBorder="1" applyAlignment="1">
      <alignment horizontal="center" vertical="center" wrapText="1"/>
    </xf>
    <xf numFmtId="0" fontId="0" fillId="0" borderId="35" xfId="2" applyFont="1" applyFill="1" applyBorder="1"/>
    <xf numFmtId="0" fontId="3" fillId="10" borderId="35" xfId="4" applyFill="1" applyBorder="1"/>
    <xf numFmtId="0" fontId="0" fillId="0" borderId="12" xfId="2" applyFont="1" applyFill="1" applyBorder="1"/>
    <xf numFmtId="164" fontId="17" fillId="9" borderId="20" xfId="0" applyNumberFormat="1" applyFont="1" applyFill="1" applyBorder="1" applyAlignment="1">
      <alignment horizontal="center" vertical="center" wrapText="1"/>
    </xf>
    <xf numFmtId="164" fontId="17" fillId="9" borderId="25" xfId="0" applyNumberFormat="1" applyFont="1" applyFill="1" applyBorder="1" applyAlignment="1">
      <alignment horizontal="center" vertical="center" wrapText="1"/>
    </xf>
    <xf numFmtId="0" fontId="3" fillId="0" borderId="3" xfId="2" applyFill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3" fillId="10" borderId="3" xfId="4" applyFill="1" applyBorder="1" applyAlignment="1">
      <alignment horizontal="center"/>
    </xf>
    <xf numFmtId="165" fontId="0" fillId="10" borderId="3" xfId="0" applyNumberFormat="1" applyFill="1" applyBorder="1" applyAlignment="1">
      <alignment horizontal="center"/>
    </xf>
    <xf numFmtId="164" fontId="3" fillId="10" borderId="36" xfId="4" applyNumberFormat="1" applyFill="1" applyBorder="1" applyAlignment="1">
      <alignment horizontal="center"/>
    </xf>
    <xf numFmtId="0" fontId="3" fillId="0" borderId="8" xfId="2" applyFill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164" fontId="3" fillId="11" borderId="36" xfId="2" applyNumberFormat="1" applyFill="1" applyBorder="1" applyAlignment="1">
      <alignment horizontal="center"/>
    </xf>
    <xf numFmtId="164" fontId="3" fillId="11" borderId="24" xfId="2" applyNumberForma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164" fontId="17" fillId="9" borderId="37" xfId="0" applyNumberFormat="1" applyFont="1" applyFill="1" applyBorder="1" applyAlignment="1">
      <alignment horizontal="center" vertical="center" wrapText="1"/>
    </xf>
    <xf numFmtId="164" fontId="17" fillId="9" borderId="38" xfId="0" applyNumberFormat="1" applyFont="1" applyFill="1" applyBorder="1" applyAlignment="1">
      <alignment horizontal="center" vertical="center" wrapText="1"/>
    </xf>
    <xf numFmtId="0" fontId="0" fillId="11" borderId="35" xfId="0" applyFill="1" applyBorder="1" applyAlignment="1">
      <alignment vertical="center" wrapText="1"/>
    </xf>
    <xf numFmtId="0" fontId="0" fillId="11" borderId="35" xfId="0" applyFill="1" applyBorder="1" applyAlignment="1">
      <alignment horizontal="left"/>
    </xf>
    <xf numFmtId="0" fontId="0" fillId="11" borderId="12" xfId="0" applyFill="1" applyBorder="1" applyAlignment="1">
      <alignment horizontal="left"/>
    </xf>
    <xf numFmtId="0" fontId="18" fillId="12" borderId="3" xfId="3" applyFont="1" applyFill="1" applyBorder="1" applyAlignment="1">
      <alignment horizontal="left" vertical="center"/>
    </xf>
    <xf numFmtId="0" fontId="6" fillId="13" borderId="3" xfId="0" applyFont="1" applyFill="1" applyBorder="1" applyAlignment="1">
      <alignment horizontal="center"/>
    </xf>
    <xf numFmtId="43" fontId="5" fillId="11" borderId="3" xfId="1" applyFont="1" applyFill="1" applyBorder="1" applyAlignment="1">
      <alignment horizontal="center" vertical="center"/>
    </xf>
    <xf numFmtId="43" fontId="4" fillId="3" borderId="3" xfId="1" applyFont="1" applyFill="1" applyBorder="1" applyAlignment="1">
      <alignment vertical="center" wrapText="1"/>
    </xf>
    <xf numFmtId="43" fontId="3" fillId="11" borderId="3" xfId="1" applyFill="1" applyBorder="1" applyAlignment="1">
      <alignment horizontal="center"/>
    </xf>
    <xf numFmtId="43" fontId="3" fillId="10" borderId="3" xfId="1" applyFill="1" applyBorder="1" applyAlignment="1">
      <alignment horizontal="center"/>
    </xf>
    <xf numFmtId="43" fontId="3" fillId="11" borderId="8" xfId="1" applyFill="1" applyBorder="1" applyAlignment="1">
      <alignment horizontal="center"/>
    </xf>
    <xf numFmtId="43" fontId="6" fillId="11" borderId="3" xfId="1" applyFont="1" applyFill="1" applyBorder="1" applyAlignment="1">
      <alignment horizontal="center" vertical="center" wrapText="1"/>
    </xf>
    <xf numFmtId="43" fontId="6" fillId="11" borderId="3" xfId="1" applyFont="1" applyFill="1" applyBorder="1" applyAlignment="1">
      <alignment horizontal="center"/>
    </xf>
    <xf numFmtId="43" fontId="6" fillId="11" borderId="8" xfId="1" applyFont="1" applyFill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/>
    <xf numFmtId="0" fontId="5" fillId="0" borderId="0" xfId="0" applyFont="1"/>
    <xf numFmtId="0" fontId="5" fillId="0" borderId="3" xfId="0" applyFont="1" applyBorder="1"/>
    <xf numFmtId="0" fontId="8" fillId="12" borderId="3" xfId="3" applyFont="1" applyFill="1" applyBorder="1" applyAlignment="1">
      <alignment horizontal="center" vertical="center"/>
    </xf>
    <xf numFmtId="43" fontId="8" fillId="12" borderId="3" xfId="1" applyFont="1" applyFill="1" applyBorder="1"/>
    <xf numFmtId="43" fontId="5" fillId="11" borderId="3" xfId="1" applyFont="1" applyFill="1" applyBorder="1"/>
    <xf numFmtId="165" fontId="18" fillId="12" borderId="1" xfId="0" applyNumberFormat="1" applyFont="1" applyFill="1" applyBorder="1" applyAlignment="1">
      <alignment horizontal="center"/>
    </xf>
    <xf numFmtId="0" fontId="20" fillId="0" borderId="0" xfId="0" applyFont="1"/>
    <xf numFmtId="43" fontId="5" fillId="14" borderId="3" xfId="1" applyFont="1" applyFill="1" applyBorder="1" applyAlignment="1">
      <alignment horizontal="center" vertical="center"/>
    </xf>
    <xf numFmtId="0" fontId="23" fillId="0" borderId="0" xfId="0" applyFont="1"/>
    <xf numFmtId="0" fontId="24" fillId="0" borderId="18" xfId="0" applyFont="1" applyBorder="1"/>
    <xf numFmtId="0" fontId="24" fillId="0" borderId="0" xfId="0" applyFont="1" applyBorder="1"/>
    <xf numFmtId="0" fontId="24" fillId="0" borderId="34" xfId="0" applyFont="1" applyBorder="1"/>
    <xf numFmtId="0" fontId="24" fillId="0" borderId="17" xfId="0" applyFont="1" applyBorder="1"/>
    <xf numFmtId="43" fontId="0" fillId="0" borderId="3" xfId="0" applyNumberFormat="1" applyBorder="1" applyAlignment="1">
      <alignment horizontal="center"/>
    </xf>
    <xf numFmtId="0" fontId="6" fillId="0" borderId="0" xfId="0" applyFont="1" applyFill="1"/>
    <xf numFmtId="0" fontId="11" fillId="0" borderId="0" xfId="0" applyFont="1" applyFill="1"/>
    <xf numFmtId="0" fontId="6" fillId="11" borderId="3" xfId="0" applyFont="1" applyFill="1" applyBorder="1" applyAlignment="1">
      <alignment vertical="center"/>
    </xf>
    <xf numFmtId="0" fontId="6" fillId="11" borderId="3" xfId="0" applyFont="1" applyFill="1" applyBorder="1" applyAlignment="1">
      <alignment horizontal="center" vertical="center"/>
    </xf>
    <xf numFmtId="9" fontId="6" fillId="11" borderId="3" xfId="5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vertical="center"/>
    </xf>
    <xf numFmtId="0" fontId="4" fillId="11" borderId="3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11" borderId="0" xfId="0" applyFont="1" applyFill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2" fontId="4" fillId="3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2" fontId="6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64" fontId="16" fillId="9" borderId="3" xfId="0" applyNumberFormat="1" applyFont="1" applyFill="1" applyBorder="1" applyAlignment="1">
      <alignment horizontal="center" vertical="center" wrapText="1"/>
    </xf>
    <xf numFmtId="164" fontId="16" fillId="9" borderId="30" xfId="0" applyNumberFormat="1" applyFont="1" applyFill="1" applyBorder="1" applyAlignment="1">
      <alignment horizontal="center" vertical="center" wrapText="1"/>
    </xf>
    <xf numFmtId="164" fontId="16" fillId="9" borderId="31" xfId="0" applyNumberFormat="1" applyFont="1" applyFill="1" applyBorder="1" applyAlignment="1">
      <alignment horizontal="center" vertical="center" wrapText="1"/>
    </xf>
    <xf numFmtId="164" fontId="16" fillId="9" borderId="32" xfId="0" applyNumberFormat="1" applyFont="1" applyFill="1" applyBorder="1" applyAlignment="1">
      <alignment horizontal="center" vertical="center" wrapText="1"/>
    </xf>
    <xf numFmtId="2" fontId="25" fillId="0" borderId="27" xfId="0" applyNumberFormat="1" applyFont="1" applyBorder="1" applyAlignment="1">
      <alignment horizontal="left" vertical="center" wrapText="1"/>
    </xf>
    <xf numFmtId="2" fontId="25" fillId="0" borderId="33" xfId="0" applyNumberFormat="1" applyFont="1" applyBorder="1" applyAlignment="1">
      <alignment horizontal="left" vertical="center" wrapText="1"/>
    </xf>
    <xf numFmtId="2" fontId="25" fillId="0" borderId="26" xfId="0" applyNumberFormat="1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left" vertical="center" wrapText="1"/>
    </xf>
    <xf numFmtId="2" fontId="6" fillId="0" borderId="1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8" fillId="12" borderId="2" xfId="3" applyFont="1" applyFill="1" applyBorder="1" applyAlignment="1">
      <alignment horizontal="center" vertical="center"/>
    </xf>
    <xf numFmtId="0" fontId="18" fillId="12" borderId="4" xfId="3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18" fillId="12" borderId="5" xfId="1" applyFont="1" applyFill="1" applyBorder="1" applyAlignment="1">
      <alignment horizontal="center"/>
    </xf>
    <xf numFmtId="43" fontId="18" fillId="12" borderId="14" xfId="1" applyFont="1" applyFill="1" applyBorder="1" applyAlignment="1">
      <alignment horizontal="center"/>
    </xf>
    <xf numFmtId="0" fontId="24" fillId="14" borderId="0" xfId="0" applyFont="1" applyFill="1" applyBorder="1"/>
    <xf numFmtId="0" fontId="24" fillId="14" borderId="34" xfId="0" applyFont="1" applyFill="1" applyBorder="1"/>
    <xf numFmtId="0" fontId="24" fillId="14" borderId="16" xfId="0" applyFont="1" applyFill="1" applyBorder="1"/>
    <xf numFmtId="0" fontId="24" fillId="14" borderId="22" xfId="0" applyFont="1" applyFill="1" applyBorder="1"/>
  </cellXfs>
  <cellStyles count="6">
    <cellStyle name="20 % - Accent2" xfId="2" builtinId="34"/>
    <cellStyle name="20 % - Accent3" xfId="3" builtinId="38"/>
    <cellStyle name="20 % - Accent6" xfId="4" builtinId="50"/>
    <cellStyle name="Milliers" xfId="1" builtinId="3"/>
    <cellStyle name="Normal" xfId="0" builtinId="0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tabSelected="1" zoomScale="70" zoomScaleNormal="70" workbookViewId="0">
      <selection activeCell="A24" sqref="A24"/>
    </sheetView>
  </sheetViews>
  <sheetFormatPr baseColWidth="10" defaultColWidth="11.453125" defaultRowHeight="14" x14ac:dyDescent="0.3"/>
  <cols>
    <col min="1" max="1" width="90.7265625" style="5" customWidth="1"/>
    <col min="2" max="2" width="32.81640625" style="5" customWidth="1"/>
    <col min="3" max="3" width="28.54296875" style="5" customWidth="1"/>
    <col min="4" max="4" width="29.26953125" style="5" customWidth="1"/>
    <col min="5" max="5" width="31.453125" style="4" customWidth="1"/>
    <col min="6" max="7" width="11.453125" style="5"/>
    <col min="8" max="8" width="24.26953125" style="5" customWidth="1"/>
    <col min="9" max="9" width="45.7265625" style="5" customWidth="1"/>
    <col min="10" max="10" width="46.1796875" style="5" customWidth="1"/>
    <col min="11" max="16384" width="11.453125" style="5"/>
  </cols>
  <sheetData>
    <row r="1" spans="1:14" ht="44.25" customHeight="1" thickBot="1" x14ac:dyDescent="0.35">
      <c r="A1" s="112" t="s">
        <v>47</v>
      </c>
      <c r="B1" s="113"/>
      <c r="C1" s="113"/>
      <c r="D1" s="114"/>
    </row>
    <row r="2" spans="1:14" ht="76.5" customHeight="1" x14ac:dyDescent="0.3">
      <c r="A2" s="51" t="s">
        <v>0</v>
      </c>
      <c r="B2" s="51" t="s">
        <v>1</v>
      </c>
      <c r="C2" s="51" t="s">
        <v>55</v>
      </c>
      <c r="D2" s="51" t="s">
        <v>56</v>
      </c>
      <c r="F2" s="6"/>
      <c r="G2" s="7"/>
      <c r="H2" s="7"/>
      <c r="I2" s="7"/>
      <c r="J2" s="7"/>
      <c r="K2" s="7"/>
      <c r="L2" s="6"/>
      <c r="M2" s="6"/>
      <c r="N2" s="6"/>
    </row>
    <row r="3" spans="1:14" ht="40.5" customHeight="1" thickBot="1" x14ac:dyDescent="0.35">
      <c r="A3" s="115" t="s">
        <v>29</v>
      </c>
      <c r="B3" s="116"/>
      <c r="C3" s="116"/>
      <c r="D3" s="117"/>
      <c r="E3" s="8"/>
      <c r="F3" s="6"/>
      <c r="G3" s="7"/>
      <c r="H3" s="7"/>
      <c r="I3" s="7"/>
      <c r="J3" s="7"/>
      <c r="K3" s="7"/>
      <c r="L3" s="6"/>
      <c r="M3" s="6"/>
      <c r="N3" s="6"/>
    </row>
    <row r="4" spans="1:14" ht="75" customHeight="1" x14ac:dyDescent="0.3">
      <c r="A4" s="9" t="s">
        <v>3</v>
      </c>
      <c r="B4" s="10" t="s">
        <v>36</v>
      </c>
      <c r="C4" s="11"/>
      <c r="D4" s="12"/>
      <c r="E4" s="36"/>
      <c r="F4" s="6"/>
      <c r="G4" s="7"/>
      <c r="H4" s="7"/>
      <c r="I4" s="7"/>
      <c r="J4" s="7"/>
      <c r="K4" s="7"/>
      <c r="L4" s="6"/>
      <c r="M4" s="6"/>
      <c r="N4" s="6"/>
    </row>
    <row r="5" spans="1:14" ht="72" customHeight="1" thickBot="1" x14ac:dyDescent="0.35">
      <c r="A5" s="13" t="s">
        <v>2</v>
      </c>
      <c r="B5" s="14" t="s">
        <v>26</v>
      </c>
      <c r="C5" s="15">
        <f>900/12</f>
        <v>75</v>
      </c>
      <c r="D5" s="16">
        <v>85</v>
      </c>
      <c r="E5" s="8"/>
      <c r="F5" s="6"/>
      <c r="G5" s="7"/>
      <c r="H5" s="7"/>
      <c r="I5" s="7"/>
      <c r="J5" s="7"/>
      <c r="K5" s="7"/>
      <c r="L5" s="6"/>
      <c r="M5" s="6"/>
      <c r="N5" s="6"/>
    </row>
    <row r="6" spans="1:14" ht="38.25" customHeight="1" thickBot="1" x14ac:dyDescent="0.35">
      <c r="A6" s="109" t="s">
        <v>4</v>
      </c>
      <c r="B6" s="110"/>
      <c r="C6" s="110"/>
      <c r="D6" s="111"/>
      <c r="F6" s="6"/>
      <c r="G6" s="7"/>
      <c r="H6" s="7"/>
      <c r="I6" s="7"/>
      <c r="J6" s="7"/>
      <c r="K6" s="7"/>
      <c r="L6" s="6"/>
      <c r="M6" s="6"/>
      <c r="N6" s="6"/>
    </row>
    <row r="7" spans="1:14" ht="38.25" customHeight="1" x14ac:dyDescent="0.3">
      <c r="A7" s="9" t="s">
        <v>5</v>
      </c>
      <c r="B7" s="10" t="s">
        <v>23</v>
      </c>
      <c r="C7" s="17" t="s">
        <v>24</v>
      </c>
      <c r="D7" s="18" t="s">
        <v>25</v>
      </c>
      <c r="F7" s="6"/>
      <c r="G7" s="6"/>
      <c r="H7" s="6"/>
      <c r="I7" s="6"/>
      <c r="J7" s="6"/>
      <c r="K7" s="6"/>
      <c r="L7" s="6"/>
      <c r="M7" s="6"/>
      <c r="N7" s="6"/>
    </row>
    <row r="8" spans="1:14" ht="38.25" customHeight="1" thickBot="1" x14ac:dyDescent="0.35">
      <c r="A8" s="13" t="s">
        <v>6</v>
      </c>
      <c r="B8" s="14" t="s">
        <v>7</v>
      </c>
      <c r="C8" s="15">
        <v>2650</v>
      </c>
      <c r="D8" s="16">
        <v>3300</v>
      </c>
      <c r="E8" s="8"/>
    </row>
    <row r="9" spans="1:14" ht="38.25" customHeight="1" thickBot="1" x14ac:dyDescent="0.35">
      <c r="A9" s="109" t="s">
        <v>8</v>
      </c>
      <c r="B9" s="110"/>
      <c r="C9" s="110"/>
      <c r="D9" s="111"/>
    </row>
    <row r="10" spans="1:14" ht="38.25" customHeight="1" x14ac:dyDescent="0.3">
      <c r="A10" s="9" t="s">
        <v>9</v>
      </c>
      <c r="B10" s="19"/>
      <c r="C10" s="17">
        <v>650</v>
      </c>
      <c r="D10" s="20">
        <v>900</v>
      </c>
    </row>
    <row r="11" spans="1:14" ht="38.25" customHeight="1" thickBot="1" x14ac:dyDescent="0.35">
      <c r="A11" s="13" t="s">
        <v>10</v>
      </c>
      <c r="B11" s="19"/>
      <c r="C11" s="21">
        <v>120</v>
      </c>
      <c r="D11" s="16">
        <v>200</v>
      </c>
    </row>
    <row r="12" spans="1:14" ht="38.25" customHeight="1" thickBot="1" x14ac:dyDescent="0.35">
      <c r="A12" s="109" t="s">
        <v>22</v>
      </c>
      <c r="B12" s="110"/>
      <c r="C12" s="110"/>
      <c r="D12" s="111"/>
    </row>
    <row r="13" spans="1:14" ht="38.25" customHeight="1" thickBot="1" x14ac:dyDescent="0.35">
      <c r="A13" s="9" t="s">
        <v>31</v>
      </c>
      <c r="B13" s="10" t="s">
        <v>30</v>
      </c>
      <c r="C13" s="17">
        <v>5</v>
      </c>
      <c r="D13" s="20">
        <v>5</v>
      </c>
      <c r="E13" s="22"/>
    </row>
    <row r="14" spans="1:14" ht="38.25" customHeight="1" thickBot="1" x14ac:dyDescent="0.35">
      <c r="A14" s="109" t="s">
        <v>33</v>
      </c>
      <c r="B14" s="110"/>
      <c r="C14" s="110"/>
      <c r="D14" s="111"/>
      <c r="E14" s="108"/>
    </row>
    <row r="15" spans="1:14" ht="38.25" customHeight="1" thickBot="1" x14ac:dyDescent="0.35">
      <c r="A15" s="37" t="s">
        <v>34</v>
      </c>
      <c r="B15" s="38"/>
      <c r="C15" s="39">
        <v>300</v>
      </c>
      <c r="D15" s="40">
        <v>325</v>
      </c>
      <c r="E15" s="108"/>
    </row>
    <row r="16" spans="1:14" ht="38.25" customHeight="1" thickBot="1" x14ac:dyDescent="0.35">
      <c r="A16" s="115" t="s">
        <v>11</v>
      </c>
      <c r="B16" s="116"/>
      <c r="C16" s="116"/>
      <c r="D16" s="117"/>
    </row>
    <row r="17" spans="1:5" ht="38.25" customHeight="1" thickBot="1" x14ac:dyDescent="0.35">
      <c r="A17" s="13" t="s">
        <v>12</v>
      </c>
      <c r="B17" s="19"/>
      <c r="C17" s="21">
        <v>250</v>
      </c>
      <c r="D17" s="16">
        <v>400</v>
      </c>
      <c r="E17" s="22"/>
    </row>
    <row r="18" spans="1:5" ht="38.25" customHeight="1" thickBot="1" x14ac:dyDescent="0.35">
      <c r="A18" s="109" t="s">
        <v>13</v>
      </c>
      <c r="B18" s="110"/>
      <c r="C18" s="110"/>
      <c r="D18" s="111"/>
    </row>
    <row r="19" spans="1:5" ht="38.25" customHeight="1" thickBot="1" x14ac:dyDescent="0.35">
      <c r="A19" s="23" t="s">
        <v>45</v>
      </c>
      <c r="B19" s="24"/>
      <c r="C19" s="25">
        <v>200</v>
      </c>
      <c r="D19" s="26">
        <v>200</v>
      </c>
    </row>
    <row r="20" spans="1:5" ht="53.25" customHeight="1" thickBot="1" x14ac:dyDescent="0.35">
      <c r="A20" s="109" t="s">
        <v>32</v>
      </c>
      <c r="B20" s="110"/>
      <c r="C20" s="110"/>
      <c r="D20" s="111"/>
    </row>
    <row r="21" spans="1:5" ht="38.25" customHeight="1" x14ac:dyDescent="0.3">
      <c r="A21" s="33" t="s">
        <v>14</v>
      </c>
      <c r="B21" s="27"/>
      <c r="C21" s="28">
        <v>22</v>
      </c>
      <c r="D21" s="28">
        <v>22</v>
      </c>
      <c r="E21" s="22"/>
    </row>
    <row r="22" spans="1:5" ht="38.25" customHeight="1" thickBot="1" x14ac:dyDescent="0.35">
      <c r="A22" s="29" t="s">
        <v>15</v>
      </c>
      <c r="B22" s="34"/>
      <c r="C22" s="35">
        <v>210</v>
      </c>
      <c r="D22" s="35">
        <v>210</v>
      </c>
      <c r="E22" s="22"/>
    </row>
    <row r="23" spans="1:5" ht="38.25" customHeight="1" x14ac:dyDescent="0.35">
      <c r="A23" s="30"/>
    </row>
    <row r="24" spans="1:5" ht="25" customHeight="1" x14ac:dyDescent="0.3">
      <c r="A24" s="50" t="s">
        <v>27</v>
      </c>
      <c r="B24" s="31"/>
      <c r="C24" s="31"/>
      <c r="D24" s="31"/>
    </row>
    <row r="33" spans="4:4" x14ac:dyDescent="0.3">
      <c r="D33" s="32"/>
    </row>
    <row r="34" spans="4:4" x14ac:dyDescent="0.3">
      <c r="D34" s="32"/>
    </row>
  </sheetData>
  <mergeCells count="10">
    <mergeCell ref="E14:E15"/>
    <mergeCell ref="A20:D20"/>
    <mergeCell ref="A1:D1"/>
    <mergeCell ref="A18:D18"/>
    <mergeCell ref="A3:D3"/>
    <mergeCell ref="A6:D6"/>
    <mergeCell ref="A9:D9"/>
    <mergeCell ref="A12:D12"/>
    <mergeCell ref="A16:D16"/>
    <mergeCell ref="A14:D14"/>
  </mergeCells>
  <pageMargins left="0.23622047244094491" right="0.23622047244094491" top="0.74803149606299213" bottom="0.74803149606299213" header="0.31496062992125984" footer="0.31496062992125984"/>
  <pageSetup paperSize="9" scale="54" orientation="portrait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24"/>
  <sheetViews>
    <sheetView topLeftCell="A10" zoomScale="90" zoomScaleNormal="90" workbookViewId="0">
      <selection activeCell="A5" sqref="A5:XFD5"/>
    </sheetView>
  </sheetViews>
  <sheetFormatPr baseColWidth="10" defaultRowHeight="14" x14ac:dyDescent="0.3"/>
  <cols>
    <col min="1" max="1" width="62.54296875" style="86" customWidth="1"/>
    <col min="2" max="2" width="44.26953125" style="86" customWidth="1"/>
    <col min="3" max="3" width="14.90625" style="86" customWidth="1"/>
    <col min="4" max="4" width="10.90625" style="1"/>
    <col min="5" max="5" width="18" style="1" customWidth="1"/>
    <col min="6" max="16384" width="10.90625" style="1"/>
  </cols>
  <sheetData>
    <row r="1" spans="1:5" ht="23.5" thickBot="1" x14ac:dyDescent="0.35">
      <c r="A1" s="119" t="s">
        <v>70</v>
      </c>
      <c r="B1" s="120"/>
      <c r="C1" s="85"/>
      <c r="D1" s="84"/>
      <c r="E1" s="84"/>
    </row>
    <row r="3" spans="1:5" x14ac:dyDescent="0.3">
      <c r="A3" s="87"/>
      <c r="B3" s="45" t="s">
        <v>69</v>
      </c>
    </row>
    <row r="4" spans="1:5" x14ac:dyDescent="0.3">
      <c r="A4" s="87" t="s">
        <v>71</v>
      </c>
      <c r="B4" s="90"/>
    </row>
    <row r="5" spans="1:5" x14ac:dyDescent="0.3">
      <c r="A5" s="87" t="s">
        <v>72</v>
      </c>
      <c r="B5" s="90"/>
    </row>
    <row r="6" spans="1:5" x14ac:dyDescent="0.3">
      <c r="A6" s="88" t="s">
        <v>73</v>
      </c>
      <c r="B6" s="89">
        <f>SUM(B4:B5)</f>
        <v>0</v>
      </c>
    </row>
    <row r="8" spans="1:5" ht="14.5" customHeight="1" x14ac:dyDescent="0.3">
      <c r="A8" s="118" t="s">
        <v>66</v>
      </c>
      <c r="B8" s="118"/>
    </row>
    <row r="9" spans="1:5" ht="14.5" customHeight="1" x14ac:dyDescent="0.3">
      <c r="A9" s="118"/>
      <c r="B9" s="118"/>
    </row>
    <row r="10" spans="1:5" ht="14.5" customHeight="1" x14ac:dyDescent="0.3">
      <c r="A10" s="118"/>
      <c r="B10" s="118"/>
    </row>
    <row r="11" spans="1:5" ht="14.5" customHeight="1" x14ac:dyDescent="0.3">
      <c r="A11" s="118"/>
      <c r="B11" s="118"/>
    </row>
    <row r="13" spans="1:5" ht="18" x14ac:dyDescent="0.4">
      <c r="A13" s="101" t="s">
        <v>89</v>
      </c>
      <c r="B13" s="100"/>
      <c r="C13" s="100"/>
    </row>
    <row r="14" spans="1:5" x14ac:dyDescent="0.3">
      <c r="A14" s="100"/>
      <c r="B14" s="100"/>
      <c r="C14" s="100"/>
    </row>
    <row r="15" spans="1:5" ht="26" x14ac:dyDescent="0.3">
      <c r="A15" s="105" t="s">
        <v>91</v>
      </c>
      <c r="B15" s="107" t="s">
        <v>86</v>
      </c>
      <c r="C15" s="107" t="s">
        <v>90</v>
      </c>
    </row>
    <row r="16" spans="1:5" x14ac:dyDescent="0.3">
      <c r="A16" s="102" t="s">
        <v>93</v>
      </c>
      <c r="B16" s="103"/>
      <c r="C16" s="104" t="e">
        <f t="shared" ref="C16:C24" si="0">B16/$B$24</f>
        <v>#DIV/0!</v>
      </c>
    </row>
    <row r="17" spans="1:3" x14ac:dyDescent="0.3">
      <c r="A17" s="102" t="s">
        <v>94</v>
      </c>
      <c r="B17" s="103"/>
      <c r="C17" s="104" t="e">
        <f t="shared" si="0"/>
        <v>#DIV/0!</v>
      </c>
    </row>
    <row r="18" spans="1:3" x14ac:dyDescent="0.3">
      <c r="A18" s="102" t="s">
        <v>92</v>
      </c>
      <c r="B18" s="103"/>
      <c r="C18" s="104" t="e">
        <f t="shared" si="0"/>
        <v>#DIV/0!</v>
      </c>
    </row>
    <row r="19" spans="1:3" x14ac:dyDescent="0.3">
      <c r="A19" s="102" t="s">
        <v>95</v>
      </c>
      <c r="B19" s="103"/>
      <c r="C19" s="104" t="e">
        <f t="shared" si="0"/>
        <v>#DIV/0!</v>
      </c>
    </row>
    <row r="20" spans="1:3" x14ac:dyDescent="0.3">
      <c r="A20" s="102" t="s">
        <v>87</v>
      </c>
      <c r="B20" s="103"/>
      <c r="C20" s="104" t="e">
        <f t="shared" si="0"/>
        <v>#DIV/0!</v>
      </c>
    </row>
    <row r="21" spans="1:3" x14ac:dyDescent="0.3">
      <c r="A21" s="102" t="s">
        <v>88</v>
      </c>
      <c r="B21" s="103"/>
      <c r="C21" s="104" t="e">
        <f t="shared" si="0"/>
        <v>#DIV/0!</v>
      </c>
    </row>
    <row r="22" spans="1:3" x14ac:dyDescent="0.3">
      <c r="A22" s="102" t="s">
        <v>53</v>
      </c>
      <c r="B22" s="103"/>
      <c r="C22" s="104" t="e">
        <f t="shared" si="0"/>
        <v>#DIV/0!</v>
      </c>
    </row>
    <row r="23" spans="1:3" x14ac:dyDescent="0.3">
      <c r="A23" s="102" t="s">
        <v>53</v>
      </c>
      <c r="B23" s="103"/>
      <c r="C23" s="104" t="e">
        <f t="shared" si="0"/>
        <v>#DIV/0!</v>
      </c>
    </row>
    <row r="24" spans="1:3" x14ac:dyDescent="0.3">
      <c r="A24" s="105" t="s">
        <v>73</v>
      </c>
      <c r="B24" s="106">
        <f>SUM(B16:B23)</f>
        <v>0</v>
      </c>
      <c r="C24" s="104" t="e">
        <f t="shared" si="0"/>
        <v>#DIV/0!</v>
      </c>
    </row>
  </sheetData>
  <mergeCells count="2">
    <mergeCell ref="A8:B11"/>
    <mergeCell ref="A1:B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F39"/>
  <sheetViews>
    <sheetView topLeftCell="A16" zoomScale="90" zoomScaleNormal="90" workbookViewId="0">
      <selection activeCell="B40" sqref="B39:B40"/>
    </sheetView>
  </sheetViews>
  <sheetFormatPr baseColWidth="10" defaultRowHeight="14.5" x14ac:dyDescent="0.35"/>
  <cols>
    <col min="2" max="2" width="44.26953125" customWidth="1"/>
    <col min="3" max="3" width="55.90625" customWidth="1"/>
    <col min="4" max="8" width="12.1796875" customWidth="1"/>
  </cols>
  <sheetData>
    <row r="1" spans="1:6" ht="23.5" thickBot="1" x14ac:dyDescent="0.4">
      <c r="A1" s="119" t="s">
        <v>16</v>
      </c>
      <c r="B1" s="121"/>
      <c r="C1" s="120"/>
      <c r="D1" s="43"/>
      <c r="E1" s="43"/>
      <c r="F1" s="43"/>
    </row>
    <row r="3" spans="1:6" ht="30.5" customHeight="1" x14ac:dyDescent="0.35">
      <c r="A3" s="127" t="s">
        <v>79</v>
      </c>
      <c r="B3" s="127"/>
      <c r="C3" s="127"/>
    </row>
    <row r="4" spans="1:6" x14ac:dyDescent="0.35">
      <c r="A4" s="123"/>
      <c r="B4" s="124"/>
      <c r="C4" s="45" t="s">
        <v>57</v>
      </c>
    </row>
    <row r="5" spans="1:6" x14ac:dyDescent="0.35">
      <c r="A5" s="125" t="s">
        <v>40</v>
      </c>
      <c r="B5" s="126"/>
      <c r="C5" s="76"/>
    </row>
    <row r="6" spans="1:6" x14ac:dyDescent="0.35">
      <c r="A6" s="125" t="s">
        <v>39</v>
      </c>
      <c r="B6" s="125"/>
      <c r="C6" s="93" t="s">
        <v>78</v>
      </c>
    </row>
    <row r="7" spans="1:6" x14ac:dyDescent="0.35">
      <c r="A7" s="122" t="s">
        <v>61</v>
      </c>
      <c r="B7" s="122"/>
      <c r="C7" s="77">
        <f>SUM(C5:C6)</f>
        <v>0</v>
      </c>
    </row>
    <row r="8" spans="1:6" s="94" customFormat="1" ht="50.5" customHeight="1" x14ac:dyDescent="0.35">
      <c r="A8" s="134" t="s">
        <v>96</v>
      </c>
      <c r="B8" s="135"/>
      <c r="C8" s="135"/>
    </row>
    <row r="9" spans="1:6" ht="15" thickBot="1" x14ac:dyDescent="0.4">
      <c r="A9" s="2"/>
      <c r="B9" s="2"/>
      <c r="C9" s="3"/>
    </row>
    <row r="10" spans="1:6" ht="14.5" customHeight="1" x14ac:dyDescent="0.35">
      <c r="A10" s="128" t="s">
        <v>58</v>
      </c>
      <c r="B10" s="129"/>
      <c r="C10" s="130"/>
    </row>
    <row r="11" spans="1:6" x14ac:dyDescent="0.35">
      <c r="A11" s="123"/>
      <c r="B11" s="124"/>
      <c r="C11" s="45" t="s">
        <v>57</v>
      </c>
    </row>
    <row r="12" spans="1:6" x14ac:dyDescent="0.35">
      <c r="A12" s="125" t="s">
        <v>59</v>
      </c>
      <c r="B12" s="126"/>
      <c r="C12" s="93" t="s">
        <v>78</v>
      </c>
    </row>
    <row r="13" spans="1:6" x14ac:dyDescent="0.35">
      <c r="A13" s="136" t="s">
        <v>60</v>
      </c>
      <c r="B13" s="137"/>
      <c r="C13" s="76"/>
    </row>
    <row r="14" spans="1:6" s="92" customFormat="1" ht="40.5" customHeight="1" x14ac:dyDescent="0.35">
      <c r="A14" s="134" t="s">
        <v>97</v>
      </c>
      <c r="B14" s="135"/>
      <c r="C14" s="135"/>
    </row>
    <row r="15" spans="1:6" x14ac:dyDescent="0.35">
      <c r="A15" s="2"/>
      <c r="B15" s="2"/>
      <c r="C15" s="2"/>
    </row>
    <row r="16" spans="1:6" ht="14.5" customHeight="1" x14ac:dyDescent="0.35">
      <c r="A16" s="127" t="s">
        <v>44</v>
      </c>
      <c r="B16" s="127"/>
      <c r="C16" s="127"/>
    </row>
    <row r="17" spans="1:4" x14ac:dyDescent="0.35">
      <c r="A17" s="123"/>
      <c r="B17" s="124"/>
      <c r="C17" s="45" t="s">
        <v>74</v>
      </c>
    </row>
    <row r="18" spans="1:4" x14ac:dyDescent="0.35">
      <c r="A18" s="125" t="s">
        <v>46</v>
      </c>
      <c r="B18" s="126"/>
      <c r="C18" s="76"/>
    </row>
    <row r="19" spans="1:4" x14ac:dyDescent="0.35">
      <c r="A19" s="122" t="s">
        <v>41</v>
      </c>
      <c r="B19" s="122"/>
      <c r="C19" s="77">
        <f>SUM(C18:C18)</f>
        <v>0</v>
      </c>
    </row>
    <row r="21" spans="1:4" ht="14.5" customHeight="1" x14ac:dyDescent="0.35">
      <c r="A21" s="127" t="s">
        <v>42</v>
      </c>
      <c r="B21" s="127"/>
      <c r="C21" s="127"/>
    </row>
    <row r="22" spans="1:4" x14ac:dyDescent="0.35">
      <c r="A22" s="123"/>
      <c r="B22" s="124"/>
      <c r="C22" s="45" t="s">
        <v>74</v>
      </c>
    </row>
    <row r="23" spans="1:4" x14ac:dyDescent="0.35">
      <c r="A23" s="125" t="s">
        <v>43</v>
      </c>
      <c r="B23" s="126"/>
      <c r="C23" s="76"/>
    </row>
    <row r="24" spans="1:4" x14ac:dyDescent="0.35">
      <c r="A24" s="122" t="s">
        <v>41</v>
      </c>
      <c r="B24" s="122"/>
      <c r="C24" s="77">
        <f>SUM(C23:C23)</f>
        <v>0</v>
      </c>
    </row>
    <row r="26" spans="1:4" ht="14.5" customHeight="1" x14ac:dyDescent="0.35">
      <c r="A26" s="118" t="s">
        <v>66</v>
      </c>
      <c r="B26" s="118"/>
      <c r="C26" s="118"/>
    </row>
    <row r="27" spans="1:4" ht="14.5" customHeight="1" x14ac:dyDescent="0.35">
      <c r="A27" s="118"/>
      <c r="B27" s="118"/>
      <c r="C27" s="118"/>
    </row>
    <row r="28" spans="1:4" ht="14.5" customHeight="1" x14ac:dyDescent="0.35">
      <c r="A28" s="118"/>
      <c r="B28" s="118"/>
      <c r="C28" s="118"/>
    </row>
    <row r="29" spans="1:4" ht="14.5" customHeight="1" x14ac:dyDescent="0.35">
      <c r="A29" s="118"/>
      <c r="B29" s="118"/>
      <c r="C29" s="118"/>
    </row>
    <row r="30" spans="1:4" ht="15" thickBot="1" x14ac:dyDescent="0.4"/>
    <row r="31" spans="1:4" ht="21" customHeight="1" x14ac:dyDescent="0.35">
      <c r="A31" s="131" t="s">
        <v>82</v>
      </c>
      <c r="B31" s="132"/>
      <c r="C31" s="133"/>
      <c r="D31" s="86"/>
    </row>
    <row r="32" spans="1:4" x14ac:dyDescent="0.35">
      <c r="A32" s="95"/>
      <c r="B32" s="96" t="s">
        <v>28</v>
      </c>
      <c r="C32" s="97" t="s">
        <v>84</v>
      </c>
      <c r="D32" s="86"/>
    </row>
    <row r="33" spans="1:4" x14ac:dyDescent="0.35">
      <c r="A33" s="95"/>
      <c r="B33" s="96" t="s">
        <v>81</v>
      </c>
      <c r="C33" s="97" t="s">
        <v>83</v>
      </c>
      <c r="D33" s="86"/>
    </row>
    <row r="34" spans="1:4" x14ac:dyDescent="0.35">
      <c r="A34" s="95"/>
      <c r="B34" s="96" t="s">
        <v>80</v>
      </c>
      <c r="C34" s="97" t="s">
        <v>83</v>
      </c>
      <c r="D34" s="86"/>
    </row>
    <row r="35" spans="1:4" x14ac:dyDescent="0.35">
      <c r="A35" s="95"/>
      <c r="B35" s="148" t="s">
        <v>44</v>
      </c>
      <c r="C35" s="149" t="s">
        <v>98</v>
      </c>
      <c r="D35" s="86"/>
    </row>
    <row r="36" spans="1:4" ht="15" thickBot="1" x14ac:dyDescent="0.4">
      <c r="A36" s="98"/>
      <c r="B36" s="150" t="s">
        <v>42</v>
      </c>
      <c r="C36" s="151" t="s">
        <v>98</v>
      </c>
      <c r="D36" s="86"/>
    </row>
    <row r="37" spans="1:4" x14ac:dyDescent="0.35">
      <c r="A37" s="86"/>
      <c r="B37" s="86"/>
      <c r="C37" s="86"/>
      <c r="D37" s="86"/>
    </row>
    <row r="38" spans="1:4" x14ac:dyDescent="0.35">
      <c r="A38" s="86"/>
      <c r="B38" s="86"/>
      <c r="C38" s="86"/>
      <c r="D38" s="86"/>
    </row>
    <row r="39" spans="1:4" x14ac:dyDescent="0.35">
      <c r="A39" s="86"/>
      <c r="B39" s="86"/>
      <c r="C39" s="86"/>
      <c r="D39" s="86"/>
    </row>
  </sheetData>
  <mergeCells count="22">
    <mergeCell ref="A26:C29"/>
    <mergeCell ref="A31:C31"/>
    <mergeCell ref="A8:C8"/>
    <mergeCell ref="A14:C14"/>
    <mergeCell ref="A24:B24"/>
    <mergeCell ref="A19:B19"/>
    <mergeCell ref="A21:C21"/>
    <mergeCell ref="A22:B22"/>
    <mergeCell ref="A23:B23"/>
    <mergeCell ref="A16:C16"/>
    <mergeCell ref="A17:B17"/>
    <mergeCell ref="A18:B18"/>
    <mergeCell ref="A13:B13"/>
    <mergeCell ref="A1:C1"/>
    <mergeCell ref="A7:B7"/>
    <mergeCell ref="A11:B11"/>
    <mergeCell ref="A12:B12"/>
    <mergeCell ref="A3:C3"/>
    <mergeCell ref="A4:B4"/>
    <mergeCell ref="A5:B5"/>
    <mergeCell ref="A6:B6"/>
    <mergeCell ref="A10:C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E15"/>
  <sheetViews>
    <sheetView workbookViewId="0">
      <selection activeCell="D10" sqref="D10"/>
    </sheetView>
  </sheetViews>
  <sheetFormatPr baseColWidth="10" defaultRowHeight="14.5" x14ac:dyDescent="0.35"/>
  <cols>
    <col min="1" max="1" width="40" bestFit="1" customWidth="1"/>
    <col min="2" max="2" width="30" bestFit="1" customWidth="1"/>
    <col min="3" max="3" width="22.26953125" bestFit="1" customWidth="1"/>
    <col min="4" max="4" width="17.26953125" customWidth="1"/>
    <col min="5" max="5" width="23.1796875" bestFit="1" customWidth="1"/>
  </cols>
  <sheetData>
    <row r="1" spans="1:5" ht="23.5" thickBot="1" x14ac:dyDescent="0.4">
      <c r="A1" s="138" t="s">
        <v>62</v>
      </c>
      <c r="B1" s="139"/>
      <c r="C1" s="139"/>
      <c r="D1" s="139"/>
      <c r="E1" s="140"/>
    </row>
    <row r="2" spans="1:5" ht="15" thickBot="1" x14ac:dyDescent="0.4"/>
    <row r="3" spans="1:5" ht="58" x14ac:dyDescent="0.35">
      <c r="A3" s="55" t="s">
        <v>17</v>
      </c>
      <c r="B3" s="56" t="s">
        <v>35</v>
      </c>
      <c r="C3" s="56" t="s">
        <v>65</v>
      </c>
      <c r="D3" s="56" t="s">
        <v>64</v>
      </c>
      <c r="E3" s="56" t="s">
        <v>63</v>
      </c>
    </row>
    <row r="4" spans="1:5" x14ac:dyDescent="0.35">
      <c r="A4" s="52" t="s">
        <v>37</v>
      </c>
      <c r="B4" s="57">
        <v>25</v>
      </c>
      <c r="C4" s="78"/>
      <c r="D4" s="58">
        <f>B4*C4</f>
        <v>0</v>
      </c>
      <c r="E4" s="65"/>
    </row>
    <row r="5" spans="1:5" x14ac:dyDescent="0.35">
      <c r="A5" s="52" t="s">
        <v>38</v>
      </c>
      <c r="B5" s="57">
        <v>20</v>
      </c>
      <c r="C5" s="78"/>
      <c r="D5" s="58">
        <f>B5*C5</f>
        <v>0</v>
      </c>
      <c r="E5" s="65"/>
    </row>
    <row r="6" spans="1:5" x14ac:dyDescent="0.35">
      <c r="A6" s="53" t="s">
        <v>18</v>
      </c>
      <c r="B6" s="59"/>
      <c r="C6" s="79"/>
      <c r="D6" s="60"/>
      <c r="E6" s="61"/>
    </row>
    <row r="7" spans="1:5" x14ac:dyDescent="0.35">
      <c r="A7" s="52" t="s">
        <v>19</v>
      </c>
      <c r="B7" s="57">
        <v>8</v>
      </c>
      <c r="C7" s="78"/>
      <c r="D7" s="58">
        <f>B7*C7</f>
        <v>0</v>
      </c>
      <c r="E7" s="65"/>
    </row>
    <row r="8" spans="1:5" x14ac:dyDescent="0.35">
      <c r="A8" s="52" t="s">
        <v>20</v>
      </c>
      <c r="B8" s="57">
        <v>8</v>
      </c>
      <c r="C8" s="78"/>
      <c r="D8" s="58">
        <f>B8*C8</f>
        <v>0</v>
      </c>
      <c r="E8" s="65"/>
    </row>
    <row r="9" spans="1:5" ht="15" thickBot="1" x14ac:dyDescent="0.4">
      <c r="A9" s="54" t="s">
        <v>21</v>
      </c>
      <c r="B9" s="62">
        <v>8</v>
      </c>
      <c r="C9" s="80"/>
      <c r="D9" s="63">
        <f>B9*C9</f>
        <v>0</v>
      </c>
      <c r="E9" s="66"/>
    </row>
    <row r="10" spans="1:5" ht="15" thickBot="1" x14ac:dyDescent="0.4">
      <c r="A10" s="44"/>
      <c r="B10" s="141" t="s">
        <v>75</v>
      </c>
      <c r="C10" s="142"/>
      <c r="D10" s="91">
        <f>SUM(D4:D9)</f>
        <v>0</v>
      </c>
      <c r="E10" s="64"/>
    </row>
    <row r="12" spans="1:5" ht="14.5" customHeight="1" x14ac:dyDescent="0.35">
      <c r="A12" s="118" t="s">
        <v>66</v>
      </c>
      <c r="B12" s="118"/>
      <c r="C12" s="118"/>
      <c r="D12" s="118"/>
      <c r="E12" s="118"/>
    </row>
    <row r="13" spans="1:5" ht="14.5" customHeight="1" x14ac:dyDescent="0.35">
      <c r="A13" s="118"/>
      <c r="B13" s="118"/>
      <c r="C13" s="118"/>
      <c r="D13" s="118"/>
      <c r="E13" s="118"/>
    </row>
    <row r="14" spans="1:5" ht="14.5" customHeight="1" x14ac:dyDescent="0.35">
      <c r="A14" s="118"/>
      <c r="B14" s="118"/>
      <c r="C14" s="118"/>
      <c r="D14" s="118"/>
      <c r="E14" s="118"/>
    </row>
    <row r="15" spans="1:5" ht="14.5" customHeight="1" x14ac:dyDescent="0.35">
      <c r="A15" s="118"/>
      <c r="B15" s="118"/>
      <c r="C15" s="118"/>
      <c r="D15" s="118"/>
      <c r="E15" s="118"/>
    </row>
  </sheetData>
  <mergeCells count="3">
    <mergeCell ref="A1:E1"/>
    <mergeCell ref="A12:E15"/>
    <mergeCell ref="B10:C10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E20"/>
  <sheetViews>
    <sheetView workbookViewId="0">
      <selection activeCell="B15" sqref="B15:C15"/>
    </sheetView>
  </sheetViews>
  <sheetFormatPr baseColWidth="10" defaultRowHeight="14.5" x14ac:dyDescent="0.35"/>
  <cols>
    <col min="1" max="1" width="70.54296875" customWidth="1"/>
    <col min="2" max="2" width="25.1796875" customWidth="1"/>
    <col min="3" max="3" width="30" bestFit="1" customWidth="1"/>
  </cols>
  <sheetData>
    <row r="1" spans="1:5" ht="23.5" thickBot="1" x14ac:dyDescent="0.4">
      <c r="A1" s="143" t="s">
        <v>48</v>
      </c>
      <c r="B1" s="144"/>
      <c r="C1" s="145"/>
    </row>
    <row r="2" spans="1:5" ht="23.5" thickBot="1" x14ac:dyDescent="0.4">
      <c r="A2" s="47"/>
      <c r="B2" s="47"/>
      <c r="C2" s="47"/>
    </row>
    <row r="3" spans="1:5" ht="43.5" x14ac:dyDescent="0.35">
      <c r="A3" s="69" t="s">
        <v>67</v>
      </c>
      <c r="B3" s="70" t="s">
        <v>49</v>
      </c>
      <c r="C3" s="70" t="s">
        <v>50</v>
      </c>
    </row>
    <row r="4" spans="1:5" x14ac:dyDescent="0.35">
      <c r="A4" s="71" t="s">
        <v>51</v>
      </c>
      <c r="B4" s="41"/>
      <c r="C4" s="81">
        <v>75</v>
      </c>
    </row>
    <row r="5" spans="1:5" x14ac:dyDescent="0.35">
      <c r="A5" s="72" t="s">
        <v>52</v>
      </c>
      <c r="B5" s="41"/>
      <c r="C5" s="82">
        <v>105</v>
      </c>
    </row>
    <row r="6" spans="1:5" x14ac:dyDescent="0.35">
      <c r="A6" s="72" t="s">
        <v>53</v>
      </c>
      <c r="B6" s="41"/>
      <c r="C6" s="82"/>
    </row>
    <row r="7" spans="1:5" x14ac:dyDescent="0.35">
      <c r="A7" s="72" t="s">
        <v>53</v>
      </c>
      <c r="B7" s="41"/>
      <c r="C7" s="82"/>
    </row>
    <row r="8" spans="1:5" x14ac:dyDescent="0.35">
      <c r="A8" s="72" t="s">
        <v>53</v>
      </c>
      <c r="B8" s="41"/>
      <c r="C8" s="82"/>
    </row>
    <row r="9" spans="1:5" ht="15" thickBot="1" x14ac:dyDescent="0.4">
      <c r="A9" s="73" t="s">
        <v>53</v>
      </c>
      <c r="B9" s="68"/>
      <c r="C9" s="83"/>
      <c r="E9" s="42"/>
    </row>
    <row r="10" spans="1:5" x14ac:dyDescent="0.35">
      <c r="A10" s="48" t="s">
        <v>85</v>
      </c>
      <c r="B10" s="46"/>
      <c r="C10" s="67"/>
    </row>
    <row r="11" spans="1:5" s="43" customFormat="1" x14ac:dyDescent="0.35">
      <c r="A11" s="48" t="s">
        <v>77</v>
      </c>
      <c r="B11" s="46"/>
      <c r="C11" s="67"/>
    </row>
    <row r="12" spans="1:5" s="43" customFormat="1" x14ac:dyDescent="0.35">
      <c r="A12" s="48"/>
      <c r="B12" s="46"/>
      <c r="C12" s="67"/>
    </row>
    <row r="13" spans="1:5" x14ac:dyDescent="0.35">
      <c r="A13" s="49" t="s">
        <v>54</v>
      </c>
      <c r="B13" s="41">
        <v>370</v>
      </c>
      <c r="C13" s="75"/>
    </row>
    <row r="14" spans="1:5" x14ac:dyDescent="0.35">
      <c r="A14" s="49" t="s">
        <v>68</v>
      </c>
      <c r="B14" s="75"/>
      <c r="C14" s="99">
        <f>AVERAGE(C4:C9)</f>
        <v>90</v>
      </c>
    </row>
    <row r="15" spans="1:5" x14ac:dyDescent="0.35">
      <c r="A15" s="74" t="s">
        <v>76</v>
      </c>
      <c r="B15" s="146">
        <f>B13*C14</f>
        <v>33300</v>
      </c>
      <c r="C15" s="147"/>
    </row>
    <row r="16" spans="1:5" x14ac:dyDescent="0.35">
      <c r="B16" s="42"/>
    </row>
    <row r="17" spans="1:3" x14ac:dyDescent="0.35">
      <c r="A17" s="118" t="s">
        <v>66</v>
      </c>
      <c r="B17" s="118"/>
      <c r="C17" s="118"/>
    </row>
    <row r="18" spans="1:3" x14ac:dyDescent="0.35">
      <c r="A18" s="118"/>
      <c r="B18" s="118"/>
      <c r="C18" s="118"/>
    </row>
    <row r="19" spans="1:3" x14ac:dyDescent="0.35">
      <c r="A19" s="118"/>
      <c r="B19" s="118"/>
      <c r="C19" s="118"/>
    </row>
    <row r="20" spans="1:3" x14ac:dyDescent="0.35">
      <c r="A20" s="118"/>
      <c r="B20" s="118"/>
      <c r="C20" s="118"/>
    </row>
  </sheetData>
  <mergeCells count="3">
    <mergeCell ref="A1:C1"/>
    <mergeCell ref="B15:C15"/>
    <mergeCell ref="A17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Quantitatifs</vt:lpstr>
      <vt:lpstr>Prestations de base</vt:lpstr>
      <vt:lpstr>Prestations optionnelles</vt:lpstr>
      <vt:lpstr>Prestations sur BPU</vt:lpstr>
      <vt:lpstr>Presta complémentaire sur devis</vt:lpstr>
      <vt:lpstr>Quantitatifs!Zone_d_impression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MUFFAT Alexia</dc:creator>
  <cp:lastModifiedBy>LARUE Florence</cp:lastModifiedBy>
  <cp:lastPrinted>2025-03-04T10:03:19Z</cp:lastPrinted>
  <dcterms:created xsi:type="dcterms:W3CDTF">2018-02-21T08:15:35Z</dcterms:created>
  <dcterms:modified xsi:type="dcterms:W3CDTF">2025-03-06T09:30:48Z</dcterms:modified>
</cp:coreProperties>
</file>