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DAM\CESTA-DAO-SG-BACO-BACO\BRUAND R\1. Consultations\B25-01242_Equilibrage de la VN LMJ\2. DCE_Equilibrage ventilation nucléaire_B25-01242\Pièces administratives\"/>
    </mc:Choice>
  </mc:AlternateContent>
  <bookViews>
    <workbookView xWindow="-12" yWindow="6060" windowWidth="23256" windowHeight="5880" activeTab="3"/>
  </bookViews>
  <sheets>
    <sheet name="FORFAIT Postes 1 - 2 - 3" sheetId="5" r:id="rId1"/>
    <sheet name="Taux horaires et coef." sheetId="9" r:id="rId2"/>
    <sheet name="BPU Poste 4" sheetId="3" r:id="rId3"/>
    <sheet name="SYNTHESE" sheetId="7" r:id="rId4"/>
  </sheets>
  <definedNames>
    <definedName name="_xlnm.Print_Area" localSheetId="2">'BPU Poste 4'!$B$2:$G$7</definedName>
    <definedName name="_xlnm.Print_Area" localSheetId="1">'Taux horaires et coef.'!$B$2:$E$7</definedName>
  </definedNames>
  <calcPr calcId="162913"/>
</workbook>
</file>

<file path=xl/calcChain.xml><?xml version="1.0" encoding="utf-8"?>
<calcChain xmlns="http://schemas.openxmlformats.org/spreadsheetml/2006/main">
  <c r="L14" i="5" l="1"/>
  <c r="L8" i="5"/>
  <c r="E7" i="9"/>
  <c r="P13" i="5" l="1"/>
  <c r="L22" i="5"/>
  <c r="L21" i="5"/>
  <c r="L20" i="5"/>
  <c r="L19" i="5"/>
  <c r="L11" i="5"/>
  <c r="L15" i="5"/>
  <c r="L16" i="5"/>
  <c r="L13" i="5"/>
  <c r="Q13" i="5" s="1"/>
  <c r="L17" i="5" l="1"/>
  <c r="K23" i="5"/>
  <c r="G23" i="5"/>
  <c r="P23" i="5"/>
  <c r="L23" i="5"/>
  <c r="P22" i="5"/>
  <c r="G22" i="5"/>
  <c r="Q22" i="5" s="1"/>
  <c r="P21" i="5"/>
  <c r="G21" i="5"/>
  <c r="Q21" i="5" s="1"/>
  <c r="P20" i="5"/>
  <c r="G20" i="5"/>
  <c r="Q20" i="5" s="1"/>
  <c r="P19" i="5"/>
  <c r="G19" i="5"/>
  <c r="Q19" i="5" s="1"/>
  <c r="E9" i="7"/>
  <c r="G8" i="3"/>
  <c r="Q23" i="5" l="1"/>
  <c r="E6" i="7" s="1"/>
  <c r="G4" i="3"/>
  <c r="G7" i="5" l="1"/>
  <c r="Q7" i="5" s="1"/>
  <c r="L7" i="5"/>
  <c r="P7" i="5"/>
  <c r="G8" i="5"/>
  <c r="Q8" i="5" s="1"/>
  <c r="P8" i="5"/>
  <c r="G9" i="5"/>
  <c r="Q9" i="5" s="1"/>
  <c r="L9" i="5"/>
  <c r="P9" i="5"/>
  <c r="G10" i="5"/>
  <c r="Q10" i="5" s="1"/>
  <c r="L10" i="5"/>
  <c r="P10" i="5"/>
  <c r="G11" i="5"/>
  <c r="Q11" i="5" s="1"/>
  <c r="E4" i="7" s="1"/>
  <c r="P11" i="5"/>
  <c r="G13" i="5"/>
  <c r="G14" i="5"/>
  <c r="Q14" i="5" s="1"/>
  <c r="P14" i="5"/>
  <c r="G15" i="5"/>
  <c r="Q15" i="5" s="1"/>
  <c r="P15" i="5"/>
  <c r="G16" i="5"/>
  <c r="Q16" i="5" s="1"/>
  <c r="P16" i="5"/>
  <c r="G17" i="5"/>
  <c r="L25" i="5"/>
  <c r="P17" i="5"/>
  <c r="G25" i="5"/>
  <c r="P25" i="5"/>
  <c r="Q17" i="5" l="1"/>
  <c r="G5" i="3"/>
  <c r="G6" i="3"/>
  <c r="G7" i="3"/>
  <c r="Q25" i="5" l="1"/>
  <c r="E5" i="7"/>
  <c r="E7" i="7" l="1"/>
  <c r="E11" i="7" s="1"/>
  <c r="E10" i="7" l="1"/>
  <c r="E12" i="7" s="1"/>
</calcChain>
</file>

<file path=xl/sharedStrings.xml><?xml version="1.0" encoding="utf-8"?>
<sst xmlns="http://schemas.openxmlformats.org/spreadsheetml/2006/main" count="134" uniqueCount="87">
  <si>
    <t>Désignation</t>
  </si>
  <si>
    <t>N°</t>
  </si>
  <si>
    <t>Description</t>
  </si>
  <si>
    <t>Prix unitaire (en € HT)</t>
  </si>
  <si>
    <t>CAT1-TG</t>
  </si>
  <si>
    <t>CAT1-TN</t>
  </si>
  <si>
    <t>CAT2-TG</t>
  </si>
  <si>
    <t>CAT2-TN</t>
  </si>
  <si>
    <t>Points de mesure simple sur gaines acier galvanisé</t>
  </si>
  <si>
    <t>Points de mesure complexe sur gaines acier galvanisé</t>
  </si>
  <si>
    <t>Points de mesure simple sur gaines acier noir soudé</t>
  </si>
  <si>
    <t>Points de mesure complexe sur gaines acier noir soudé</t>
  </si>
  <si>
    <t>Création d'un piquage sur une gaine en acier galvanisé avec mis en œuvre et accès simple</t>
  </si>
  <si>
    <t>Création d'un piquage sur une gaine en acier noir soudé avec mis en œuvre et accès simple</t>
  </si>
  <si>
    <t>Création d'un piquage sur une gaine en acier galvanisé avec mis en œuvre et accès complexe</t>
  </si>
  <si>
    <t>Création d'un piquage sur une gaine en acier noir soudé avec mis en œuvre et accès complexe</t>
  </si>
  <si>
    <t>à détailler</t>
  </si>
  <si>
    <t>(1) + (2) + (3)</t>
  </si>
  <si>
    <t>Total (3)</t>
  </si>
  <si>
    <t>Montant</t>
  </si>
  <si>
    <t>Total (2)</t>
  </si>
  <si>
    <t>Nombre d'heures</t>
  </si>
  <si>
    <t>Profil / Niveau qualification</t>
  </si>
  <si>
    <t>Total (1)</t>
  </si>
  <si>
    <r>
      <t xml:space="preserve">Coeff. Appro
 </t>
    </r>
    <r>
      <rPr>
        <i/>
        <sz val="9"/>
        <color theme="0"/>
        <rFont val="Arial"/>
        <family val="2"/>
      </rPr>
      <t>(exemple : 1,15. Limité à 2 chiffres après la vrigule. Si pas de coefficient indiquer 1)</t>
    </r>
  </si>
  <si>
    <t>Quantité</t>
  </si>
  <si>
    <t>TOTAL € HT</t>
  </si>
  <si>
    <t>3_SOUS-TRAITANCE en € HT</t>
  </si>
  <si>
    <t>2_MAIN D'ŒUVRE en € HT</t>
  </si>
  <si>
    <t>1_APPROS, MATIERES PREMIERES ET FOURNITURES en € HT</t>
  </si>
  <si>
    <t>DESIGNATION DU POSTE</t>
  </si>
  <si>
    <r>
      <t xml:space="preserve">Cf. instructions pour renseigner le tableau en bas de page </t>
    </r>
    <r>
      <rPr>
        <i/>
        <sz val="10"/>
        <color theme="0"/>
        <rFont val="Wingdings"/>
        <charset val="2"/>
      </rPr>
      <t>ê</t>
    </r>
  </si>
  <si>
    <t xml:space="preserve">DECOMPOSITION DU PRIX GLOBAL ET FORFAITAIRE </t>
  </si>
  <si>
    <t xml:space="preserve">Intitulé unité d'œuvre </t>
  </si>
  <si>
    <t>Scénario 
Quantités estimées</t>
  </si>
  <si>
    <t>Détail Quantitatif Estimatif (DQE)</t>
  </si>
  <si>
    <t>BORDEREAU DE PRIX UNITAIRES 
Poste 4</t>
  </si>
  <si>
    <t xml:space="preserve">Le soumissionnaire prendra le soin de remplir uniquement les cellules grises. 
Ne pas toucher les autres cellules - formules de calcul
NB : l'ensemble des prix sont exprimés en euros hors taxes. </t>
  </si>
  <si>
    <t xml:space="preserve">POSTES </t>
  </si>
  <si>
    <t>Prestations</t>
  </si>
  <si>
    <t xml:space="preserve">Montant € HT </t>
  </si>
  <si>
    <t xml:space="preserve">Forme prix </t>
  </si>
  <si>
    <t>Forfait</t>
  </si>
  <si>
    <t xml:space="preserve">Forfait ajustable </t>
  </si>
  <si>
    <t xml:space="preserve">Prix unitaires </t>
  </si>
  <si>
    <t xml:space="preserve">Montant plafond des prestations sur bordereau de prix </t>
  </si>
  <si>
    <t xml:space="preserve">Devis préalables (Montant estimatif plafond à 10% du montant total forfaitaire) </t>
  </si>
  <si>
    <t xml:space="preserve">Montant total analysé sur le critère prix </t>
  </si>
  <si>
    <t xml:space="preserve">Montant total du marché : </t>
  </si>
  <si>
    <r>
      <t xml:space="preserve">SYNTHESE OFFRE FINANCIERE
</t>
    </r>
    <r>
      <rPr>
        <b/>
        <i/>
        <sz val="12"/>
        <color theme="0"/>
        <rFont val="Arial"/>
        <family val="2"/>
      </rPr>
      <t xml:space="preserve">Ne pas compléter
</t>
    </r>
    <r>
      <rPr>
        <b/>
        <i/>
        <sz val="11"/>
        <color theme="0"/>
        <rFont val="Arial"/>
        <family val="2"/>
      </rPr>
      <t xml:space="preserve">NB : l'ensemble des prix sont exprimés en euros hors taxes. </t>
    </r>
    <r>
      <rPr>
        <b/>
        <i/>
        <sz val="12"/>
        <color theme="0"/>
        <rFont val="Arial"/>
        <family val="2"/>
      </rPr>
      <t xml:space="preserve"> </t>
    </r>
  </si>
  <si>
    <t>Montant total estimatif du Poste 4</t>
  </si>
  <si>
    <t>Montant total des prestations forfaitaires</t>
  </si>
  <si>
    <t>Préparation, appropriation et management général de l'opération</t>
  </si>
  <si>
    <t xml:space="preserve">Réalisation du Point Zéro </t>
  </si>
  <si>
    <t xml:space="preserve">Réalisation des travaux d'équilibrage de la ventilation nucléaire </t>
  </si>
  <si>
    <t>Création de points de mesures supplémentaire</t>
  </si>
  <si>
    <r>
      <t xml:space="preserve">Coeff. de sous-traitance  </t>
    </r>
    <r>
      <rPr>
        <i/>
        <sz val="9"/>
        <color theme="0"/>
        <rFont val="Arial"/>
        <family val="2"/>
      </rPr>
      <t>(exemple : 1,15. Limité à 2 chiffres après la vrigule. Si pas de coefficient indiquer 1)</t>
    </r>
  </si>
  <si>
    <t>TOTAL POSTE 1</t>
  </si>
  <si>
    <t xml:space="preserve">Le soumissionnaire prendra le soin de remplir uniquement les cellules grises.
NB : l'ensemble des prix sont exprimés en euros hors taxes. </t>
  </si>
  <si>
    <t>MONTANT TOTAL POSTES FORFAITAIRES</t>
  </si>
  <si>
    <t>TOTAL POSTE 2</t>
  </si>
  <si>
    <r>
      <t xml:space="preserve">POSTE 1 
Appropriation, management, qualité, planification et coordination, formations et habilitations
</t>
    </r>
    <r>
      <rPr>
        <i/>
        <u/>
        <sz val="10"/>
        <rFont val="Arial"/>
        <family val="2"/>
      </rPr>
      <t>Article 7 du CCTP</t>
    </r>
  </si>
  <si>
    <r>
      <t xml:space="preserve">POSTE 2 - Réalisation du Point Zéro 
</t>
    </r>
    <r>
      <rPr>
        <i/>
        <u/>
        <sz val="10"/>
        <rFont val="Arial"/>
        <family val="2"/>
      </rPr>
      <t>Article 8 du CCTP</t>
    </r>
  </si>
  <si>
    <r>
      <t xml:space="preserve">POSTE 3 - Equilibrage des réseaux d'ambiance R1 et R2 de la ventilation nucléaire
</t>
    </r>
    <r>
      <rPr>
        <i/>
        <u/>
        <sz val="10"/>
        <rFont val="Arial"/>
        <family val="2"/>
      </rPr>
      <t>Article 9 du CCTP</t>
    </r>
  </si>
  <si>
    <r>
      <t xml:space="preserve">TOTAL POSTE 3 </t>
    </r>
    <r>
      <rPr>
        <b/>
        <sz val="10"/>
        <color rgb="FFFF0000"/>
        <rFont val="Arial"/>
        <family val="2"/>
      </rPr>
      <t>(montant ajustable au temps réellement exécuté)</t>
    </r>
    <r>
      <rPr>
        <b/>
        <sz val="10"/>
        <rFont val="Arial"/>
        <family val="2"/>
      </rPr>
      <t xml:space="preserve"> </t>
    </r>
  </si>
  <si>
    <t>Taux Horaires
Journée</t>
  </si>
  <si>
    <r>
      <t xml:space="preserve">Coefficient de majoration 
Horaires de nuits
</t>
    </r>
    <r>
      <rPr>
        <b/>
        <i/>
        <sz val="9"/>
        <color theme="0"/>
        <rFont val="Arial"/>
        <family val="2"/>
      </rPr>
      <t>(exemple : 1,15. Limité à 2 chiffres après la vrigule. Si pas de coefficient indiquer 1)</t>
    </r>
  </si>
  <si>
    <r>
      <rPr>
        <b/>
        <u/>
        <sz val="11"/>
        <rFont val="Arial"/>
        <family val="2"/>
      </rPr>
      <t>INSTRUCTIONS :</t>
    </r>
    <r>
      <rPr>
        <b/>
        <sz val="11"/>
        <rFont val="Arial"/>
        <family val="2"/>
      </rPr>
      <t xml:space="preserve"> tableau comprenant trois parties : 1_"</t>
    </r>
    <r>
      <rPr>
        <b/>
        <i/>
        <sz val="11"/>
        <rFont val="Arial"/>
        <family val="2"/>
      </rPr>
      <t>Appros, matières premières et fournitures</t>
    </r>
    <r>
      <rPr>
        <b/>
        <sz val="11"/>
        <rFont val="Arial"/>
        <family val="2"/>
      </rPr>
      <t>", 2_"</t>
    </r>
    <r>
      <rPr>
        <b/>
        <i/>
        <sz val="11"/>
        <rFont val="Arial"/>
        <family val="2"/>
      </rPr>
      <t>Main d'œuvre</t>
    </r>
    <r>
      <rPr>
        <b/>
        <sz val="11"/>
        <rFont val="Arial"/>
        <family val="2"/>
      </rPr>
      <t>" et 3_"</t>
    </r>
    <r>
      <rPr>
        <b/>
        <i/>
        <sz val="11"/>
        <rFont val="Arial"/>
        <family val="2"/>
      </rPr>
      <t>Sous-traitance</t>
    </r>
    <r>
      <rPr>
        <b/>
        <sz val="11"/>
        <rFont val="Arial"/>
        <family val="2"/>
      </rPr>
      <t xml:space="preserve">". Chaque partie est à renseigner (le cas échéant pour la partie "Sous-traitance"). 
</t>
    </r>
    <r>
      <rPr>
        <sz val="11"/>
        <rFont val="Arial"/>
        <family val="2"/>
      </rPr>
      <t xml:space="preserve">
</t>
    </r>
    <r>
      <rPr>
        <b/>
        <sz val="11"/>
        <color rgb="FFFF0000"/>
        <rFont val="Arial"/>
        <family val="2"/>
      </rPr>
      <t>INSERER ou RAJOUTER des lignes dans le tableau pour détailler chaque poste si besoin.</t>
    </r>
    <r>
      <rPr>
        <b/>
        <sz val="11"/>
        <rFont val="Arial"/>
        <family val="2"/>
      </rPr>
      <t xml:space="preserve">
1_Partie "Appros, matières premières et fourniture"
</t>
    </r>
    <r>
      <rPr>
        <sz val="11"/>
        <rFont val="Arial"/>
        <family val="2"/>
      </rPr>
      <t xml:space="preserve">Les cases contenant la mention "à détailler" sont à renseigner (supprimer la mention "à détailler" et remplacer par la nature de la fourniture, les consommables, les véhicules...). Chaque désignation doit être </t>
    </r>
    <r>
      <rPr>
        <u/>
        <sz val="11"/>
        <rFont val="Arial"/>
        <family val="2"/>
      </rPr>
      <t>explicite</t>
    </r>
    <r>
      <rPr>
        <sz val="11"/>
        <rFont val="Arial"/>
        <family val="2"/>
      </rPr>
      <t xml:space="preserve"> (éviter les libellés de type "achat matériels", "appro", "divers", etc.). Chaque ligne renseignée doit être assortie d'un prix unitaire, d'une quantité et d'un coefficient d'approvisionnement.</t>
    </r>
    <r>
      <rPr>
        <b/>
        <sz val="11"/>
        <rFont val="Arial"/>
        <family val="2"/>
      </rPr>
      <t xml:space="preserve">
2_Partie "Main d'oeuvre" 
</t>
    </r>
    <r>
      <rPr>
        <sz val="11"/>
        <rFont val="Arial"/>
        <family val="2"/>
      </rPr>
      <t xml:space="preserve">Pour </t>
    </r>
    <r>
      <rPr>
        <u/>
        <sz val="11"/>
        <rFont val="Arial"/>
        <family val="2"/>
      </rPr>
      <t>chaque</t>
    </r>
    <r>
      <rPr>
        <sz val="11"/>
        <rFont val="Arial"/>
        <family val="2"/>
      </rPr>
      <t xml:space="preserve"> poste, remplacer la mention "à détailler" par un ou plusieurs niveaux de qualification (ex. : technicien, opérateur, chef de projet, etc.) et indiquer le taux horaire correspondant (</t>
    </r>
    <r>
      <rPr>
        <u/>
        <sz val="11"/>
        <rFont val="Arial"/>
        <family val="2"/>
      </rPr>
      <t>pas de taux moyenné dans les lignes du tableau</t>
    </r>
    <r>
      <rPr>
        <sz val="11"/>
        <rFont val="Arial"/>
        <family val="2"/>
      </rPr>
      <t xml:space="preserve">) et le nombre d'heures afférent.
Le taux horaire de la colonne I correspond au taux horaire pratiqué en journée. Le coefficient de majoration en horaire de nuit (21h-6h) s'appliquera le cas échéant. </t>
    </r>
    <r>
      <rPr>
        <b/>
        <sz val="11"/>
        <rFont val="Arial"/>
        <family val="2"/>
      </rPr>
      <t xml:space="preserve">
3_Partie "Sous-traitance"
</t>
    </r>
    <r>
      <rPr>
        <sz val="11"/>
        <rFont val="Arial"/>
        <family val="2"/>
      </rPr>
      <t xml:space="preserve">En cas de sous-traitance et pour </t>
    </r>
    <r>
      <rPr>
        <u/>
        <sz val="11"/>
        <rFont val="Arial"/>
        <family val="2"/>
      </rPr>
      <t>chaque</t>
    </r>
    <r>
      <rPr>
        <sz val="11"/>
        <rFont val="Arial"/>
        <family val="2"/>
      </rPr>
      <t xml:space="preserve"> ligne sous-traitée, remplacer la mention "à détailler" par la nature de la prestation sous-traitée assortie du montant sous-traité et du coefficient de sous-traitance afférent.
/!\ : le soumissionnaire devra détailler dans l'onglet "DECOMPOSITION SOUS-TRAITANCE" chaque poste dont le montant des prestations sous-traitées est supérieur ou égal à 20% du montant total de l'offre forfaitaire.
Un tableau insuffisamment renseigné ou détaillé pourra valoir à l'offre d'être </t>
    </r>
    <r>
      <rPr>
        <u/>
        <sz val="11"/>
        <rFont val="Arial"/>
        <family val="2"/>
      </rPr>
      <t>écartée</t>
    </r>
    <r>
      <rPr>
        <sz val="11"/>
        <rFont val="Arial"/>
        <family val="2"/>
      </rPr>
      <t xml:space="preserve">.
Les formules de calcul ont été pré-insérées mais il appartient aux soumissionnaires de les vérifier, tout comme les totaux de chaque cellule. 
Toute erreur de calcul ou d'évaluation de chiffrage (ex. : mauvaise estimation du volume horaire) ne pourra faire l'objet d'un complément de chiffrage avant (ou, le cas échéant, après) notification du marché et relève de la responsabilité du soumissionnaire. 
</t>
    </r>
    <r>
      <rPr>
        <u/>
        <sz val="11"/>
        <rFont val="Arial"/>
        <family val="2"/>
      </rPr>
      <t>La relecture et la vérification de l'offre financière avant envoi par le soumissionnaire au CEA revêtent donc un caractère primordial (responsabilité du soumissionnaire).</t>
    </r>
  </si>
  <si>
    <t>Montant total de la sous-traitance</t>
  </si>
  <si>
    <t>Montant total des approvisionnements nécessaires</t>
  </si>
  <si>
    <t>Montant total de la main d'œuvre</t>
  </si>
  <si>
    <t>Il n'est pas demandé de travail nocturne</t>
  </si>
  <si>
    <t xml:space="preserve">Le soumissionnaire prendra le soin de remplir uniquement les cellules grises. 
Ces taux horaires et leurs coefficients associés seront appliqués pour l'exécution des postes forfaitaires 1, 2 et 3  et également seront utilisés pour le chiffrage des Fiches de Modifications sur devis préalables. 
NB : l'ensemble des prix sont exprimés en euros hors taxes. </t>
  </si>
  <si>
    <t>Plage horaire</t>
  </si>
  <si>
    <t>8h-17h</t>
  </si>
  <si>
    <t>6h-14h</t>
  </si>
  <si>
    <t>13h-21h</t>
  </si>
  <si>
    <t>21h-6h</t>
  </si>
  <si>
    <t>Horaires standards journée</t>
  </si>
  <si>
    <t>Horaires décalés du matin</t>
  </si>
  <si>
    <t xml:space="preserve">Horaires décalés du soir </t>
  </si>
  <si>
    <t xml:space="preserve">Horaires de nuit </t>
  </si>
  <si>
    <t>Taux horaire  (en € HT)</t>
  </si>
  <si>
    <t>Coefficient associé
(ex. 1,2)</t>
  </si>
  <si>
    <t>TAUX HORAIRES ET COEFFICIENTS ASSOCIES POUR L'EXECUTION DES POSTES FORFAITAIRES 1, 2 et 3
ET DES FICHES DE MODIFICATION LE CAS ECHEANT</t>
  </si>
  <si>
    <t>Intitulé</t>
  </si>
  <si>
    <t xml:space="preserve">Taux horaires par profil détaillé à l'onglet précédent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</si>
</sst>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#,##0.00\ &quot;€&quot;"/>
    <numFmt numFmtId="165" formatCode="_-* #,##0.00\ _€_-;\-* #,##0.00\ _€_-;_-* &quot;-&quot;??\ _€_-;_-@_-"/>
  </numFmts>
  <fonts count="38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b/>
      <sz val="12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2"/>
      <color theme="0"/>
      <name val="Arial"/>
      <family val="2"/>
    </font>
    <font>
      <sz val="10"/>
      <name val="MS Sans Serif"/>
      <family val="2"/>
      <charset val="186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9"/>
      <color theme="0"/>
      <name val="Arial"/>
      <family val="2"/>
    </font>
    <font>
      <b/>
      <sz val="9"/>
      <name val="Arial"/>
      <family val="2"/>
    </font>
    <font>
      <i/>
      <sz val="10"/>
      <name val="Arial"/>
      <family val="2"/>
    </font>
    <font>
      <b/>
      <i/>
      <sz val="10"/>
      <name val="Arial"/>
      <family val="2"/>
    </font>
    <font>
      <i/>
      <sz val="9"/>
      <color theme="0"/>
      <name val="Arial"/>
      <family val="2"/>
    </font>
    <font>
      <i/>
      <sz val="10"/>
      <color theme="0"/>
      <name val="Calibri"/>
      <family val="2"/>
      <scheme val="minor"/>
    </font>
    <font>
      <i/>
      <sz val="10"/>
      <color theme="0"/>
      <name val="Wingdings"/>
      <charset val="2"/>
    </font>
    <font>
      <b/>
      <sz val="10"/>
      <color rgb="FFFF0000"/>
      <name val="Arial"/>
      <family val="2"/>
    </font>
    <font>
      <b/>
      <sz val="14"/>
      <color theme="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0"/>
      <name val="Calibri"/>
      <family val="2"/>
      <scheme val="minor"/>
    </font>
    <font>
      <b/>
      <u/>
      <sz val="11"/>
      <color theme="0"/>
      <name val="Calibri"/>
      <family val="2"/>
      <scheme val="minor"/>
    </font>
    <font>
      <b/>
      <i/>
      <sz val="11"/>
      <color theme="0"/>
      <name val="Arial"/>
      <family val="2"/>
    </font>
    <font>
      <b/>
      <i/>
      <sz val="12"/>
      <color theme="0"/>
      <name val="Arial"/>
      <family val="2"/>
    </font>
    <font>
      <sz val="12"/>
      <color rgb="FFFF0000"/>
      <name val="Calibri"/>
      <family val="2"/>
      <scheme val="minor"/>
    </font>
    <font>
      <i/>
      <sz val="11"/>
      <color rgb="FFFF0000"/>
      <name val="Calibri"/>
      <family val="2"/>
      <scheme val="minor"/>
    </font>
    <font>
      <i/>
      <u/>
      <sz val="10"/>
      <name val="Arial"/>
      <family val="2"/>
    </font>
    <font>
      <b/>
      <sz val="11"/>
      <color rgb="FFFF0000"/>
      <name val="Arial"/>
      <family val="2"/>
    </font>
    <font>
      <b/>
      <sz val="11"/>
      <name val="Arial"/>
      <family val="2"/>
    </font>
    <font>
      <b/>
      <u/>
      <sz val="11"/>
      <name val="Arial"/>
      <family val="2"/>
    </font>
    <font>
      <b/>
      <i/>
      <sz val="11"/>
      <name val="Arial"/>
      <family val="2"/>
    </font>
    <font>
      <sz val="11"/>
      <name val="Arial"/>
      <family val="2"/>
    </font>
    <font>
      <u/>
      <sz val="11"/>
      <name val="Arial"/>
      <family val="2"/>
    </font>
    <font>
      <b/>
      <i/>
      <sz val="9"/>
      <color theme="0"/>
      <name val="Arial"/>
      <family val="2"/>
    </font>
    <font>
      <i/>
      <sz val="11"/>
      <name val="Arial"/>
      <family val="2"/>
    </font>
    <font>
      <i/>
      <sz val="10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6" tint="0.79998168889431442"/>
        <bgColor indexed="64"/>
      </patternFill>
    </fill>
  </fills>
  <borders count="4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44" fontId="1" fillId="0" borderId="0" applyFont="0" applyFill="0" applyBorder="0" applyAlignment="0" applyProtection="0"/>
    <xf numFmtId="0" fontId="8" fillId="0" borderId="0"/>
    <xf numFmtId="9" fontId="9" fillId="0" borderId="0" applyFont="0" applyFill="0" applyBorder="0" applyAlignment="0" applyProtection="0"/>
    <xf numFmtId="43" fontId="9" fillId="0" borderId="0" applyFont="0" applyFill="0" applyBorder="0" applyAlignment="0" applyProtection="0"/>
  </cellStyleXfs>
  <cellXfs count="140">
    <xf numFmtId="0" fontId="0" fillId="0" borderId="0" xfId="0"/>
    <xf numFmtId="0" fontId="0" fillId="0" borderId="1" xfId="0" applyBorder="1" applyAlignment="1">
      <alignment horizontal="center" vertical="center"/>
    </xf>
    <xf numFmtId="164" fontId="0" fillId="0" borderId="0" xfId="0" applyNumberFormat="1" applyAlignment="1">
      <alignment horizontal="center"/>
    </xf>
    <xf numFmtId="164" fontId="0" fillId="0" borderId="0" xfId="0" applyNumberFormat="1"/>
    <xf numFmtId="0" fontId="0" fillId="0" borderId="0" xfId="0" applyAlignment="1">
      <alignment horizontal="center"/>
    </xf>
    <xf numFmtId="164" fontId="1" fillId="0" borderId="0" xfId="0" applyNumberFormat="1" applyFont="1" applyAlignment="1">
      <alignment horizontal="center"/>
    </xf>
    <xf numFmtId="0" fontId="1" fillId="0" borderId="0" xfId="0" applyFont="1"/>
    <xf numFmtId="164" fontId="1" fillId="0" borderId="0" xfId="0" applyNumberFormat="1" applyFont="1"/>
    <xf numFmtId="0" fontId="1" fillId="0" borderId="0" xfId="0" applyFont="1" applyAlignment="1">
      <alignment horizontal="center"/>
    </xf>
    <xf numFmtId="165" fontId="0" fillId="0" borderId="0" xfId="0" applyNumberFormat="1"/>
    <xf numFmtId="0" fontId="15" fillId="0" borderId="0" xfId="0" applyFont="1"/>
    <xf numFmtId="0" fontId="21" fillId="0" borderId="1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/>
    </xf>
    <xf numFmtId="44" fontId="4" fillId="4" borderId="1" xfId="0" applyNumberFormat="1" applyFont="1" applyFill="1" applyBorder="1" applyAlignment="1">
      <alignment horizontal="center" vertical="center" wrapText="1"/>
    </xf>
    <xf numFmtId="0" fontId="10" fillId="5" borderId="1" xfId="0" applyFont="1" applyFill="1" applyBorder="1" applyAlignment="1">
      <alignment horizontal="center" vertical="center" wrapText="1"/>
    </xf>
    <xf numFmtId="0" fontId="22" fillId="5" borderId="1" xfId="0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0" fontId="0" fillId="0" borderId="0" xfId="0" applyFont="1"/>
    <xf numFmtId="164" fontId="0" fillId="0" borderId="0" xfId="0" applyNumberFormat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164" fontId="5" fillId="0" borderId="3" xfId="0" applyNumberFormat="1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164" fontId="6" fillId="0" borderId="2" xfId="0" applyNumberFormat="1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164" fontId="0" fillId="0" borderId="25" xfId="0" applyNumberForma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164" fontId="0" fillId="0" borderId="28" xfId="0" applyNumberFormat="1" applyBorder="1" applyAlignment="1">
      <alignment horizontal="center" vertical="center"/>
    </xf>
    <xf numFmtId="0" fontId="3" fillId="0" borderId="30" xfId="0" applyFont="1" applyBorder="1" applyAlignment="1">
      <alignment horizontal="center" vertical="center"/>
    </xf>
    <xf numFmtId="44" fontId="19" fillId="4" borderId="1" xfId="0" applyNumberFormat="1" applyFont="1" applyFill="1" applyBorder="1" applyAlignment="1">
      <alignment horizontal="center" vertical="center" wrapText="1"/>
    </xf>
    <xf numFmtId="164" fontId="0" fillId="0" borderId="35" xfId="0" applyNumberFormat="1" applyBorder="1" applyAlignment="1">
      <alignment horizontal="center" vertical="center"/>
    </xf>
    <xf numFmtId="164" fontId="11" fillId="0" borderId="31" xfId="0" applyNumberFormat="1" applyFont="1" applyBorder="1" applyAlignment="1">
      <alignment horizontal="center" vertical="center"/>
    </xf>
    <xf numFmtId="164" fontId="21" fillId="0" borderId="2" xfId="0" applyNumberFormat="1" applyFont="1" applyBorder="1" applyAlignment="1">
      <alignment horizontal="center" vertical="center"/>
    </xf>
    <xf numFmtId="0" fontId="0" fillId="0" borderId="24" xfId="0" applyBorder="1" applyAlignment="1">
      <alignment vertical="center"/>
    </xf>
    <xf numFmtId="0" fontId="0" fillId="0" borderId="26" xfId="0" applyBorder="1" applyAlignment="1">
      <alignment vertical="center"/>
    </xf>
    <xf numFmtId="0" fontId="0" fillId="0" borderId="27" xfId="0" applyBorder="1" applyAlignment="1">
      <alignment vertical="center"/>
    </xf>
    <xf numFmtId="0" fontId="0" fillId="0" borderId="34" xfId="0" applyBorder="1" applyAlignment="1">
      <alignment vertical="center"/>
    </xf>
    <xf numFmtId="0" fontId="0" fillId="0" borderId="30" xfId="0" applyBorder="1" applyAlignment="1">
      <alignment vertical="center"/>
    </xf>
    <xf numFmtId="0" fontId="14" fillId="3" borderId="24" xfId="0" applyFont="1" applyFill="1" applyBorder="1" applyAlignment="1">
      <alignment horizontal="center" vertical="center"/>
    </xf>
    <xf numFmtId="164" fontId="1" fillId="3" borderId="24" xfId="0" applyNumberFormat="1" applyFont="1" applyFill="1" applyBorder="1" applyAlignment="1">
      <alignment horizontal="center" vertical="center"/>
    </xf>
    <xf numFmtId="4" fontId="1" fillId="3" borderId="24" xfId="0" applyNumberFormat="1" applyFont="1" applyFill="1" applyBorder="1" applyAlignment="1">
      <alignment horizontal="center" vertical="center"/>
    </xf>
    <xf numFmtId="2" fontId="1" fillId="3" borderId="24" xfId="3" applyNumberFormat="1" applyFont="1" applyFill="1" applyBorder="1" applyAlignment="1">
      <alignment horizontal="center" vertical="center"/>
    </xf>
    <xf numFmtId="164" fontId="2" fillId="4" borderId="24" xfId="4" applyNumberFormat="1" applyFont="1" applyFill="1" applyBorder="1" applyAlignment="1">
      <alignment horizontal="center" vertical="center"/>
    </xf>
    <xf numFmtId="164" fontId="2" fillId="4" borderId="25" xfId="4" applyNumberFormat="1" applyFont="1" applyFill="1" applyBorder="1" applyAlignment="1">
      <alignment horizontal="center" vertical="center"/>
    </xf>
    <xf numFmtId="0" fontId="14" fillId="3" borderId="27" xfId="0" applyFont="1" applyFill="1" applyBorder="1" applyAlignment="1">
      <alignment horizontal="center" vertical="center"/>
    </xf>
    <xf numFmtId="164" fontId="1" fillId="3" borderId="27" xfId="0" applyNumberFormat="1" applyFont="1" applyFill="1" applyBorder="1" applyAlignment="1">
      <alignment horizontal="center" vertical="center"/>
    </xf>
    <xf numFmtId="4" fontId="1" fillId="3" borderId="27" xfId="0" applyNumberFormat="1" applyFont="1" applyFill="1" applyBorder="1" applyAlignment="1">
      <alignment horizontal="center" vertical="center"/>
    </xf>
    <xf numFmtId="2" fontId="1" fillId="3" borderId="27" xfId="3" applyNumberFormat="1" applyFont="1" applyFill="1" applyBorder="1" applyAlignment="1">
      <alignment horizontal="center" vertical="center"/>
    </xf>
    <xf numFmtId="164" fontId="2" fillId="4" borderId="27" xfId="4" applyNumberFormat="1" applyFont="1" applyFill="1" applyBorder="1" applyAlignment="1">
      <alignment horizontal="center" vertical="center"/>
    </xf>
    <xf numFmtId="164" fontId="2" fillId="4" borderId="28" xfId="4" applyNumberFormat="1" applyFont="1" applyFill="1" applyBorder="1" applyAlignment="1">
      <alignment horizontal="center" vertical="center"/>
    </xf>
    <xf numFmtId="0" fontId="12" fillId="4" borderId="18" xfId="0" applyFont="1" applyFill="1" applyBorder="1" applyAlignment="1">
      <alignment horizontal="center" vertical="center"/>
    </xf>
    <xf numFmtId="0" fontId="12" fillId="4" borderId="0" xfId="0" applyFont="1" applyFill="1" applyBorder="1" applyAlignment="1">
      <alignment horizontal="center" vertical="center" wrapText="1"/>
    </xf>
    <xf numFmtId="164" fontId="12" fillId="4" borderId="0" xfId="0" applyNumberFormat="1" applyFont="1" applyFill="1" applyBorder="1" applyAlignment="1">
      <alignment horizontal="center" vertical="center" wrapText="1"/>
    </xf>
    <xf numFmtId="164" fontId="12" fillId="4" borderId="22" xfId="0" applyNumberFormat="1" applyFont="1" applyFill="1" applyBorder="1" applyAlignment="1">
      <alignment horizontal="center" vertical="center"/>
    </xf>
    <xf numFmtId="0" fontId="12" fillId="5" borderId="20" xfId="0" applyFont="1" applyFill="1" applyBorder="1" applyAlignment="1">
      <alignment horizontal="center" vertical="center" wrapText="1"/>
    </xf>
    <xf numFmtId="164" fontId="12" fillId="5" borderId="39" xfId="0" applyNumberFormat="1" applyFont="1" applyFill="1" applyBorder="1" applyAlignment="1">
      <alignment horizontal="center" vertical="center" wrapText="1"/>
    </xf>
    <xf numFmtId="0" fontId="12" fillId="5" borderId="39" xfId="0" applyFont="1" applyFill="1" applyBorder="1" applyAlignment="1">
      <alignment horizontal="center" vertical="center" wrapText="1"/>
    </xf>
    <xf numFmtId="164" fontId="12" fillId="5" borderId="19" xfId="0" applyNumberFormat="1" applyFont="1" applyFill="1" applyBorder="1" applyAlignment="1">
      <alignment horizontal="center" vertical="center" wrapText="1"/>
    </xf>
    <xf numFmtId="164" fontId="12" fillId="5" borderId="40" xfId="0" applyNumberFormat="1" applyFont="1" applyFill="1" applyBorder="1" applyAlignment="1">
      <alignment horizontal="center" vertical="center" wrapText="1"/>
    </xf>
    <xf numFmtId="0" fontId="2" fillId="6" borderId="29" xfId="0" applyFont="1" applyFill="1" applyBorder="1" applyAlignment="1">
      <alignment vertical="center"/>
    </xf>
    <xf numFmtId="0" fontId="14" fillId="6" borderId="30" xfId="0" applyFont="1" applyFill="1" applyBorder="1" applyAlignment="1">
      <alignment horizontal="center" vertical="center"/>
    </xf>
    <xf numFmtId="164" fontId="2" fillId="6" borderId="30" xfId="4" applyNumberFormat="1" applyFont="1" applyFill="1" applyBorder="1" applyAlignment="1">
      <alignment horizontal="center" vertical="center"/>
    </xf>
    <xf numFmtId="164" fontId="2" fillId="6" borderId="31" xfId="4" applyNumberFormat="1" applyFont="1" applyFill="1" applyBorder="1" applyAlignment="1">
      <alignment horizontal="center" vertical="center"/>
    </xf>
    <xf numFmtId="0" fontId="2" fillId="4" borderId="0" xfId="0" applyFont="1" applyFill="1" applyBorder="1" applyAlignment="1">
      <alignment vertical="center"/>
    </xf>
    <xf numFmtId="0" fontId="14" fillId="4" borderId="0" xfId="0" applyFont="1" applyFill="1" applyBorder="1" applyAlignment="1">
      <alignment horizontal="center" vertical="center"/>
    </xf>
    <xf numFmtId="164" fontId="1" fillId="4" borderId="0" xfId="0" applyNumberFormat="1" applyFont="1" applyFill="1" applyBorder="1" applyAlignment="1">
      <alignment horizontal="center" vertical="center"/>
    </xf>
    <xf numFmtId="4" fontId="1" fillId="4" borderId="0" xfId="0" applyNumberFormat="1" applyFont="1" applyFill="1" applyBorder="1" applyAlignment="1">
      <alignment horizontal="center" vertical="center"/>
    </xf>
    <xf numFmtId="2" fontId="1" fillId="4" borderId="0" xfId="3" applyNumberFormat="1" applyFont="1" applyFill="1" applyBorder="1" applyAlignment="1">
      <alignment horizontal="center" vertical="center"/>
    </xf>
    <xf numFmtId="164" fontId="2" fillId="4" borderId="0" xfId="4" applyNumberFormat="1" applyFont="1" applyFill="1" applyBorder="1" applyAlignment="1">
      <alignment horizontal="center" vertical="center"/>
    </xf>
    <xf numFmtId="164" fontId="29" fillId="4" borderId="2" xfId="4" applyNumberFormat="1" applyFont="1" applyFill="1" applyBorder="1" applyAlignment="1">
      <alignment horizontal="center" vertical="center"/>
    </xf>
    <xf numFmtId="4" fontId="14" fillId="6" borderId="30" xfId="0" applyNumberFormat="1" applyFont="1" applyFill="1" applyBorder="1" applyAlignment="1">
      <alignment horizontal="center" vertical="center"/>
    </xf>
    <xf numFmtId="2" fontId="12" fillId="5" borderId="39" xfId="0" applyNumberFormat="1" applyFont="1" applyFill="1" applyBorder="1" applyAlignment="1">
      <alignment horizontal="center" vertical="center" wrapText="1"/>
    </xf>
    <xf numFmtId="2" fontId="12" fillId="4" borderId="0" xfId="0" applyNumberFormat="1" applyFont="1" applyFill="1" applyBorder="1" applyAlignment="1">
      <alignment horizontal="center" vertical="center" wrapText="1"/>
    </xf>
    <xf numFmtId="2" fontId="1" fillId="3" borderId="24" xfId="0" applyNumberFormat="1" applyFont="1" applyFill="1" applyBorder="1" applyAlignment="1">
      <alignment horizontal="center" vertical="center"/>
    </xf>
    <xf numFmtId="2" fontId="1" fillId="3" borderId="27" xfId="0" applyNumberFormat="1" applyFont="1" applyFill="1" applyBorder="1" applyAlignment="1">
      <alignment horizontal="center" vertical="center"/>
    </xf>
    <xf numFmtId="2" fontId="1" fillId="4" borderId="0" xfId="0" applyNumberFormat="1" applyFont="1" applyFill="1" applyBorder="1" applyAlignment="1">
      <alignment horizontal="center" vertical="center"/>
    </xf>
    <xf numFmtId="2" fontId="2" fillId="4" borderId="0" xfId="0" applyNumberFormat="1" applyFont="1" applyFill="1" applyBorder="1" applyAlignment="1">
      <alignment vertical="center"/>
    </xf>
    <xf numFmtId="2" fontId="1" fillId="0" borderId="0" xfId="0" applyNumberFormat="1" applyFont="1"/>
    <xf numFmtId="2" fontId="0" fillId="0" borderId="0" xfId="0" applyNumberFormat="1"/>
    <xf numFmtId="164" fontId="36" fillId="4" borderId="2" xfId="4" applyNumberFormat="1" applyFont="1" applyFill="1" applyBorder="1" applyAlignment="1">
      <alignment horizontal="center" vertical="center"/>
    </xf>
    <xf numFmtId="0" fontId="29" fillId="4" borderId="2" xfId="0" applyFont="1" applyFill="1" applyBorder="1" applyAlignment="1">
      <alignment horizontal="center" vertical="center" wrapText="1"/>
    </xf>
    <xf numFmtId="164" fontId="2" fillId="4" borderId="15" xfId="0" applyNumberFormat="1" applyFont="1" applyFill="1" applyBorder="1" applyAlignment="1">
      <alignment horizontal="center" vertical="center" wrapText="1"/>
    </xf>
    <xf numFmtId="164" fontId="2" fillId="4" borderId="13" xfId="0" applyNumberFormat="1" applyFont="1" applyFill="1" applyBorder="1" applyAlignment="1">
      <alignment horizontal="center" vertical="center"/>
    </xf>
    <xf numFmtId="0" fontId="0" fillId="0" borderId="0" xfId="0" applyFill="1"/>
    <xf numFmtId="0" fontId="0" fillId="0" borderId="1" xfId="0" applyFont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/>
    </xf>
    <xf numFmtId="2" fontId="0" fillId="4" borderId="1" xfId="0" applyNumberFormat="1" applyFont="1" applyFill="1" applyBorder="1" applyAlignment="1">
      <alignment horizontal="center" vertical="center"/>
    </xf>
    <xf numFmtId="0" fontId="14" fillId="6" borderId="41" xfId="0" applyFont="1" applyFill="1" applyBorder="1" applyAlignment="1">
      <alignment horizontal="center" vertical="center"/>
    </xf>
    <xf numFmtId="0" fontId="14" fillId="6" borderId="37" xfId="0" applyFont="1" applyFill="1" applyBorder="1" applyAlignment="1">
      <alignment horizontal="center" vertical="center"/>
    </xf>
    <xf numFmtId="0" fontId="14" fillId="6" borderId="38" xfId="0" applyFont="1" applyFill="1" applyBorder="1" applyAlignment="1">
      <alignment horizontal="center" vertical="center"/>
    </xf>
    <xf numFmtId="2" fontId="14" fillId="4" borderId="42" xfId="0" applyNumberFormat="1" applyFont="1" applyFill="1" applyBorder="1" applyAlignment="1">
      <alignment horizontal="center" vertical="center" wrapText="1"/>
    </xf>
    <xf numFmtId="2" fontId="14" fillId="4" borderId="43" xfId="0" applyNumberFormat="1" applyFont="1" applyFill="1" applyBorder="1" applyAlignment="1">
      <alignment horizontal="center" vertical="center" wrapText="1"/>
    </xf>
    <xf numFmtId="2" fontId="14" fillId="4" borderId="44" xfId="0" applyNumberFormat="1" applyFont="1" applyFill="1" applyBorder="1" applyAlignment="1">
      <alignment horizontal="center" vertical="center" wrapText="1"/>
    </xf>
    <xf numFmtId="0" fontId="2" fillId="0" borderId="23" xfId="0" applyFont="1" applyBorder="1" applyAlignment="1">
      <alignment horizontal="left" vertical="center" wrapText="1"/>
    </xf>
    <xf numFmtId="0" fontId="2" fillId="0" borderId="26" xfId="0" applyFont="1" applyBorder="1" applyAlignment="1">
      <alignment horizontal="left" vertical="center" wrapText="1"/>
    </xf>
    <xf numFmtId="0" fontId="30" fillId="4" borderId="8" xfId="0" applyFont="1" applyFill="1" applyBorder="1" applyAlignment="1">
      <alignment horizontal="left" vertical="center" wrapText="1"/>
    </xf>
    <xf numFmtId="0" fontId="30" fillId="4" borderId="7" xfId="0" applyFont="1" applyFill="1" applyBorder="1" applyAlignment="1">
      <alignment horizontal="left" vertical="center" wrapText="1"/>
    </xf>
    <xf numFmtId="0" fontId="30" fillId="4" borderId="3" xfId="0" applyFont="1" applyFill="1" applyBorder="1" applyAlignment="1">
      <alignment horizontal="left" vertical="center" wrapText="1"/>
    </xf>
    <xf numFmtId="0" fontId="20" fillId="5" borderId="18" xfId="0" applyFont="1" applyFill="1" applyBorder="1" applyAlignment="1">
      <alignment horizontal="center" vertical="center"/>
    </xf>
    <xf numFmtId="0" fontId="20" fillId="5" borderId="0" xfId="0" applyFont="1" applyFill="1" applyBorder="1" applyAlignment="1">
      <alignment horizontal="center" vertical="center"/>
    </xf>
    <xf numFmtId="164" fontId="17" fillId="5" borderId="0" xfId="0" applyNumberFormat="1" applyFont="1" applyFill="1" applyAlignment="1">
      <alignment horizontal="center" vertical="center" wrapText="1"/>
    </xf>
    <xf numFmtId="164" fontId="17" fillId="5" borderId="6" xfId="0" applyNumberFormat="1" applyFont="1" applyFill="1" applyBorder="1" applyAlignment="1">
      <alignment horizontal="center" vertical="center" wrapText="1"/>
    </xf>
    <xf numFmtId="0" fontId="20" fillId="5" borderId="17" xfId="0" applyFont="1" applyFill="1" applyBorder="1" applyAlignment="1">
      <alignment horizontal="center" vertical="center" wrapText="1"/>
    </xf>
    <xf numFmtId="0" fontId="20" fillId="5" borderId="6" xfId="0" applyFont="1" applyFill="1" applyBorder="1" applyAlignment="1">
      <alignment horizontal="center" vertical="center" wrapText="1"/>
    </xf>
    <xf numFmtId="0" fontId="13" fillId="4" borderId="16" xfId="0" applyFont="1" applyFill="1" applyBorder="1" applyAlignment="1">
      <alignment horizontal="center" vertical="center" wrapText="1"/>
    </xf>
    <xf numFmtId="0" fontId="13" fillId="4" borderId="14" xfId="0" applyFont="1" applyFill="1" applyBorder="1" applyAlignment="1">
      <alignment horizontal="center" vertical="center"/>
    </xf>
    <xf numFmtId="0" fontId="2" fillId="4" borderId="11" xfId="0" applyFont="1" applyFill="1" applyBorder="1" applyAlignment="1">
      <alignment horizontal="center" vertical="center" wrapText="1"/>
    </xf>
    <xf numFmtId="0" fontId="2" fillId="4" borderId="10" xfId="0" applyFont="1" applyFill="1" applyBorder="1" applyAlignment="1">
      <alignment horizontal="center" vertical="center" wrapText="1"/>
    </xf>
    <xf numFmtId="0" fontId="2" fillId="4" borderId="12" xfId="0" applyFont="1" applyFill="1" applyBorder="1" applyAlignment="1">
      <alignment horizontal="center" vertical="center" wrapText="1"/>
    </xf>
    <xf numFmtId="0" fontId="2" fillId="4" borderId="11" xfId="0" applyFont="1" applyFill="1" applyBorder="1" applyAlignment="1">
      <alignment horizontal="center" vertical="center"/>
    </xf>
    <xf numFmtId="0" fontId="2" fillId="4" borderId="10" xfId="0" applyFont="1" applyFill="1" applyBorder="1" applyAlignment="1">
      <alignment horizontal="center" vertical="center"/>
    </xf>
    <xf numFmtId="0" fontId="2" fillId="4" borderId="12" xfId="0" applyFont="1" applyFill="1" applyBorder="1" applyAlignment="1">
      <alignment horizontal="center" vertical="center"/>
    </xf>
    <xf numFmtId="0" fontId="2" fillId="4" borderId="9" xfId="0" applyFont="1" applyFill="1" applyBorder="1" applyAlignment="1">
      <alignment horizontal="center" vertical="center"/>
    </xf>
    <xf numFmtId="0" fontId="36" fillId="4" borderId="8" xfId="0" applyFont="1" applyFill="1" applyBorder="1" applyAlignment="1">
      <alignment horizontal="center" vertical="center"/>
    </xf>
    <xf numFmtId="0" fontId="36" fillId="4" borderId="7" xfId="0" applyFont="1" applyFill="1" applyBorder="1" applyAlignment="1">
      <alignment horizontal="center" vertical="center"/>
    </xf>
    <xf numFmtId="0" fontId="36" fillId="4" borderId="3" xfId="0" applyFont="1" applyFill="1" applyBorder="1" applyAlignment="1">
      <alignment horizontal="center" vertical="center"/>
    </xf>
    <xf numFmtId="164" fontId="1" fillId="6" borderId="41" xfId="0" applyNumberFormat="1" applyFont="1" applyFill="1" applyBorder="1" applyAlignment="1">
      <alignment horizontal="center" vertical="center"/>
    </xf>
    <xf numFmtId="164" fontId="1" fillId="6" borderId="37" xfId="0" applyNumberFormat="1" applyFont="1" applyFill="1" applyBorder="1" applyAlignment="1">
      <alignment horizontal="center" vertical="center"/>
    </xf>
    <xf numFmtId="164" fontId="1" fillId="6" borderId="38" xfId="0" applyNumberFormat="1" applyFont="1" applyFill="1" applyBorder="1" applyAlignment="1">
      <alignment horizontal="center" vertical="center"/>
    </xf>
    <xf numFmtId="0" fontId="23" fillId="5" borderId="0" xfId="0" applyFont="1" applyFill="1" applyAlignment="1">
      <alignment horizontal="center" vertical="center" wrapText="1"/>
    </xf>
    <xf numFmtId="0" fontId="23" fillId="5" borderId="0" xfId="0" applyFont="1" applyFill="1" applyAlignment="1">
      <alignment horizontal="center" vertical="center"/>
    </xf>
    <xf numFmtId="0" fontId="0" fillId="0" borderId="21" xfId="0" applyBorder="1" applyAlignment="1">
      <alignment horizontal="center" vertical="center" wrapText="1"/>
    </xf>
    <xf numFmtId="164" fontId="37" fillId="4" borderId="45" xfId="0" applyNumberFormat="1" applyFont="1" applyFill="1" applyBorder="1" applyAlignment="1">
      <alignment horizontal="center" vertical="center" wrapText="1"/>
    </xf>
    <xf numFmtId="164" fontId="37" fillId="4" borderId="46" xfId="0" applyNumberFormat="1" applyFont="1" applyFill="1" applyBorder="1" applyAlignment="1">
      <alignment horizontal="center" vertical="center" wrapText="1"/>
    </xf>
    <xf numFmtId="164" fontId="37" fillId="4" borderId="47" xfId="0" applyNumberFormat="1" applyFont="1" applyFill="1" applyBorder="1" applyAlignment="1">
      <alignment horizontal="center" vertical="center" wrapText="1"/>
    </xf>
    <xf numFmtId="0" fontId="26" fillId="0" borderId="4" xfId="0" applyFont="1" applyBorder="1" applyAlignment="1">
      <alignment horizontal="right" vertical="center"/>
    </xf>
    <xf numFmtId="0" fontId="26" fillId="0" borderId="32" xfId="0" applyFont="1" applyBorder="1" applyAlignment="1">
      <alignment horizontal="right" vertical="center"/>
    </xf>
    <xf numFmtId="0" fontId="26" fillId="0" borderId="5" xfId="0" applyFont="1" applyBorder="1" applyAlignment="1">
      <alignment horizontal="right" vertical="center"/>
    </xf>
    <xf numFmtId="0" fontId="7" fillId="5" borderId="0" xfId="0" applyFont="1" applyFill="1" applyBorder="1" applyAlignment="1">
      <alignment horizontal="center" vertical="center" wrapText="1"/>
    </xf>
    <xf numFmtId="164" fontId="27" fillId="0" borderId="23" xfId="0" applyNumberFormat="1" applyFont="1" applyBorder="1" applyAlignment="1">
      <alignment horizontal="right" vertical="center"/>
    </xf>
    <xf numFmtId="164" fontId="27" fillId="0" borderId="24" xfId="0" applyNumberFormat="1" applyFont="1" applyBorder="1" applyAlignment="1">
      <alignment horizontal="right" vertical="center"/>
    </xf>
    <xf numFmtId="164" fontId="27" fillId="0" borderId="25" xfId="0" applyNumberFormat="1" applyFont="1" applyBorder="1" applyAlignment="1">
      <alignment horizontal="right" vertical="center"/>
    </xf>
    <xf numFmtId="0" fontId="6" fillId="0" borderId="8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11" fillId="0" borderId="36" xfId="0" applyFont="1" applyBorder="1" applyAlignment="1">
      <alignment horizontal="right" vertical="center"/>
    </xf>
    <xf numFmtId="0" fontId="11" fillId="0" borderId="37" xfId="0" applyFont="1" applyBorder="1" applyAlignment="1">
      <alignment horizontal="right" vertical="center"/>
    </xf>
    <xf numFmtId="0" fontId="11" fillId="0" borderId="38" xfId="0" applyFont="1" applyBorder="1" applyAlignment="1">
      <alignment horizontal="right" vertical="center"/>
    </xf>
    <xf numFmtId="0" fontId="0" fillId="0" borderId="23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</cellXfs>
  <cellStyles count="5">
    <cellStyle name="Euro" xfId="1"/>
    <cellStyle name="Milliers" xfId="4" builtinId="3"/>
    <cellStyle name="Normal" xfId="0" builtinId="0"/>
    <cellStyle name="Normal 2" xfId="2"/>
    <cellStyle name="Pourcentage" xfId="3" builtinId="5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S27"/>
  <sheetViews>
    <sheetView showGridLines="0" zoomScaleNormal="100" workbookViewId="0">
      <selection activeCell="Q5" sqref="Q5"/>
    </sheetView>
  </sheetViews>
  <sheetFormatPr baseColWidth="10" defaultRowHeight="14.4"/>
  <cols>
    <col min="1" max="1" width="6.44140625" customWidth="1"/>
    <col min="2" max="2" width="37.109375" customWidth="1"/>
    <col min="3" max="3" width="25.6640625" customWidth="1"/>
    <col min="4" max="4" width="13.44140625" style="3" customWidth="1"/>
    <col min="5" max="5" width="14.5546875" customWidth="1"/>
    <col min="6" max="6" width="19.33203125" customWidth="1"/>
    <col min="7" max="7" width="12.88671875" style="2" bestFit="1" customWidth="1"/>
    <col min="8" max="8" width="32.6640625" customWidth="1"/>
    <col min="9" max="9" width="13.33203125" style="3" customWidth="1"/>
    <col min="10" max="10" width="24.6640625" style="77" customWidth="1"/>
    <col min="11" max="11" width="12.88671875" customWidth="1"/>
    <col min="12" max="12" width="12.88671875" style="2" customWidth="1"/>
    <col min="13" max="13" width="24" style="4" customWidth="1"/>
    <col min="14" max="14" width="13.33203125" style="3" customWidth="1"/>
    <col min="15" max="15" width="19.6640625" customWidth="1"/>
    <col min="16" max="17" width="12.88671875" style="2" customWidth="1"/>
  </cols>
  <sheetData>
    <row r="2" spans="2:19" ht="42.6" customHeight="1">
      <c r="B2" s="97" t="s">
        <v>32</v>
      </c>
      <c r="C2" s="98"/>
      <c r="D2" s="98"/>
      <c r="E2" s="98"/>
      <c r="F2" s="98"/>
      <c r="G2" s="98"/>
      <c r="H2" s="98"/>
      <c r="I2" s="98"/>
      <c r="J2" s="98"/>
      <c r="K2" s="98"/>
      <c r="L2" s="98"/>
      <c r="M2" s="98"/>
      <c r="N2" s="98"/>
      <c r="O2" s="98"/>
      <c r="P2" s="98"/>
      <c r="Q2" s="99" t="s">
        <v>31</v>
      </c>
    </row>
    <row r="3" spans="2:19" ht="77.400000000000006" customHeight="1" thickBot="1">
      <c r="B3" s="101" t="s">
        <v>58</v>
      </c>
      <c r="C3" s="102"/>
      <c r="D3" s="102"/>
      <c r="E3" s="102"/>
      <c r="F3" s="102"/>
      <c r="G3" s="102"/>
      <c r="H3" s="102"/>
      <c r="I3" s="102"/>
      <c r="J3" s="102"/>
      <c r="K3" s="102"/>
      <c r="L3" s="102"/>
      <c r="M3" s="102"/>
      <c r="N3" s="102"/>
      <c r="O3" s="102"/>
      <c r="P3" s="102"/>
      <c r="Q3" s="100"/>
    </row>
    <row r="4" spans="2:19" s="10" customFormat="1" ht="25.5" customHeight="1">
      <c r="B4" s="103" t="s">
        <v>30</v>
      </c>
      <c r="C4" s="105" t="s">
        <v>29</v>
      </c>
      <c r="D4" s="106"/>
      <c r="E4" s="106"/>
      <c r="F4" s="106"/>
      <c r="G4" s="107"/>
      <c r="H4" s="108" t="s">
        <v>28</v>
      </c>
      <c r="I4" s="109"/>
      <c r="J4" s="109"/>
      <c r="K4" s="109"/>
      <c r="L4" s="110"/>
      <c r="M4" s="108" t="s">
        <v>27</v>
      </c>
      <c r="N4" s="109"/>
      <c r="O4" s="109"/>
      <c r="P4" s="111"/>
      <c r="Q4" s="80" t="s">
        <v>26</v>
      </c>
    </row>
    <row r="5" spans="2:19" s="10" customFormat="1" ht="58.8" thickBot="1">
      <c r="B5" s="104"/>
      <c r="C5" s="53" t="s">
        <v>0</v>
      </c>
      <c r="D5" s="54" t="s">
        <v>19</v>
      </c>
      <c r="E5" s="55" t="s">
        <v>25</v>
      </c>
      <c r="F5" s="55" t="s">
        <v>24</v>
      </c>
      <c r="G5" s="56" t="s">
        <v>23</v>
      </c>
      <c r="H5" s="53" t="s">
        <v>22</v>
      </c>
      <c r="I5" s="54" t="s">
        <v>65</v>
      </c>
      <c r="J5" s="70" t="s">
        <v>66</v>
      </c>
      <c r="K5" s="55" t="s">
        <v>21</v>
      </c>
      <c r="L5" s="56" t="s">
        <v>20</v>
      </c>
      <c r="M5" s="53" t="s">
        <v>0</v>
      </c>
      <c r="N5" s="54" t="s">
        <v>19</v>
      </c>
      <c r="O5" s="55" t="s">
        <v>56</v>
      </c>
      <c r="P5" s="57" t="s">
        <v>18</v>
      </c>
      <c r="Q5" s="81" t="s">
        <v>17</v>
      </c>
    </row>
    <row r="6" spans="2:19" s="10" customFormat="1" ht="13.8" thickBot="1">
      <c r="B6" s="49"/>
      <c r="C6" s="50"/>
      <c r="D6" s="51"/>
      <c r="E6" s="50"/>
      <c r="F6" s="50"/>
      <c r="G6" s="51"/>
      <c r="H6" s="50"/>
      <c r="I6" s="51"/>
      <c r="J6" s="71"/>
      <c r="K6" s="50"/>
      <c r="L6" s="51"/>
      <c r="M6" s="50"/>
      <c r="N6" s="51"/>
      <c r="O6" s="50"/>
      <c r="P6" s="51"/>
      <c r="Q6" s="52"/>
    </row>
    <row r="7" spans="2:19" ht="15" customHeight="1">
      <c r="B7" s="92" t="s">
        <v>61</v>
      </c>
      <c r="C7" s="37" t="s">
        <v>16</v>
      </c>
      <c r="D7" s="38">
        <v>0</v>
      </c>
      <c r="E7" s="39">
        <v>0</v>
      </c>
      <c r="F7" s="40">
        <v>1</v>
      </c>
      <c r="G7" s="41">
        <f>+D7*E7*F7</f>
        <v>0</v>
      </c>
      <c r="H7" s="37" t="s">
        <v>16</v>
      </c>
      <c r="I7" s="38">
        <v>0</v>
      </c>
      <c r="J7" s="89" t="s">
        <v>71</v>
      </c>
      <c r="K7" s="39">
        <v>0</v>
      </c>
      <c r="L7" s="41">
        <f>I7*K7</f>
        <v>0</v>
      </c>
      <c r="M7" s="37" t="s">
        <v>16</v>
      </c>
      <c r="N7" s="38">
        <v>0</v>
      </c>
      <c r="O7" s="40">
        <v>1</v>
      </c>
      <c r="P7" s="41">
        <f>+O7*N7</f>
        <v>0</v>
      </c>
      <c r="Q7" s="42">
        <f>G7+L7+P7</f>
        <v>0</v>
      </c>
      <c r="S7" s="9"/>
    </row>
    <row r="8" spans="2:19">
      <c r="B8" s="93"/>
      <c r="C8" s="43" t="s">
        <v>16</v>
      </c>
      <c r="D8" s="44">
        <v>0</v>
      </c>
      <c r="E8" s="45">
        <v>0</v>
      </c>
      <c r="F8" s="46">
        <v>1</v>
      </c>
      <c r="G8" s="47">
        <f>+D8*E8*F8</f>
        <v>0</v>
      </c>
      <c r="H8" s="43" t="s">
        <v>16</v>
      </c>
      <c r="I8" s="44">
        <v>0</v>
      </c>
      <c r="J8" s="90"/>
      <c r="K8" s="45">
        <v>0</v>
      </c>
      <c r="L8" s="47">
        <f>I8*K8</f>
        <v>0</v>
      </c>
      <c r="M8" s="43" t="s">
        <v>16</v>
      </c>
      <c r="N8" s="44">
        <v>0</v>
      </c>
      <c r="O8" s="46">
        <v>1</v>
      </c>
      <c r="P8" s="47">
        <f>+O8*N8</f>
        <v>0</v>
      </c>
      <c r="Q8" s="48">
        <f>G8+L8+P8</f>
        <v>0</v>
      </c>
      <c r="S8" s="9"/>
    </row>
    <row r="9" spans="2:19">
      <c r="B9" s="93"/>
      <c r="C9" s="43" t="s">
        <v>16</v>
      </c>
      <c r="D9" s="44">
        <v>0</v>
      </c>
      <c r="E9" s="45">
        <v>0</v>
      </c>
      <c r="F9" s="46">
        <v>1</v>
      </c>
      <c r="G9" s="47">
        <f>+D9*E9*F9</f>
        <v>0</v>
      </c>
      <c r="H9" s="43" t="s">
        <v>16</v>
      </c>
      <c r="I9" s="44">
        <v>0</v>
      </c>
      <c r="J9" s="90"/>
      <c r="K9" s="45">
        <v>0</v>
      </c>
      <c r="L9" s="47">
        <f>I9*K9</f>
        <v>0</v>
      </c>
      <c r="M9" s="43" t="s">
        <v>16</v>
      </c>
      <c r="N9" s="44">
        <v>0</v>
      </c>
      <c r="O9" s="46">
        <v>1</v>
      </c>
      <c r="P9" s="47">
        <f>+O9*N9</f>
        <v>0</v>
      </c>
      <c r="Q9" s="48">
        <f>G9+L9+P9</f>
        <v>0</v>
      </c>
      <c r="S9" s="9"/>
    </row>
    <row r="10" spans="2:19" ht="29.4" customHeight="1">
      <c r="B10" s="93"/>
      <c r="C10" s="43" t="s">
        <v>16</v>
      </c>
      <c r="D10" s="44">
        <v>0</v>
      </c>
      <c r="E10" s="45">
        <v>0</v>
      </c>
      <c r="F10" s="46">
        <v>1</v>
      </c>
      <c r="G10" s="47">
        <f>+D10*E10*F10</f>
        <v>0</v>
      </c>
      <c r="H10" s="43" t="s">
        <v>16</v>
      </c>
      <c r="I10" s="44">
        <v>0</v>
      </c>
      <c r="J10" s="91"/>
      <c r="K10" s="45">
        <v>0</v>
      </c>
      <c r="L10" s="47">
        <f>I10*K10</f>
        <v>0</v>
      </c>
      <c r="M10" s="43" t="s">
        <v>16</v>
      </c>
      <c r="N10" s="44">
        <v>0</v>
      </c>
      <c r="O10" s="46">
        <v>1</v>
      </c>
      <c r="P10" s="47">
        <f>+O10*N10</f>
        <v>0</v>
      </c>
      <c r="Q10" s="48">
        <f>G10+L10+P10</f>
        <v>0</v>
      </c>
      <c r="S10" s="9"/>
    </row>
    <row r="11" spans="2:19" ht="26.1" customHeight="1" thickBot="1">
      <c r="B11" s="58" t="s">
        <v>57</v>
      </c>
      <c r="C11" s="86" t="s">
        <v>69</v>
      </c>
      <c r="D11" s="87"/>
      <c r="E11" s="87"/>
      <c r="F11" s="88"/>
      <c r="G11" s="60">
        <f>SUM(G7:G10)</f>
        <v>0</v>
      </c>
      <c r="H11" s="86" t="s">
        <v>70</v>
      </c>
      <c r="I11" s="87"/>
      <c r="J11" s="87"/>
      <c r="K11" s="88"/>
      <c r="L11" s="60">
        <f>SUM(L7:L10)</f>
        <v>0</v>
      </c>
      <c r="M11" s="86" t="s">
        <v>68</v>
      </c>
      <c r="N11" s="87"/>
      <c r="O11" s="88"/>
      <c r="P11" s="60">
        <f>SUM(P7:P10)</f>
        <v>0</v>
      </c>
      <c r="Q11" s="61">
        <f>G11+L11+P11</f>
        <v>0</v>
      </c>
      <c r="S11" s="9"/>
    </row>
    <row r="12" spans="2:19" ht="26.1" customHeight="1" thickBot="1">
      <c r="B12" s="62"/>
      <c r="C12" s="63"/>
      <c r="D12" s="64"/>
      <c r="E12" s="65"/>
      <c r="F12" s="66"/>
      <c r="G12" s="67"/>
      <c r="H12" s="63"/>
      <c r="I12" s="64"/>
      <c r="J12" s="74"/>
      <c r="K12" s="65"/>
      <c r="L12" s="67"/>
      <c r="M12" s="63"/>
      <c r="N12" s="64"/>
      <c r="O12" s="66"/>
      <c r="P12" s="67"/>
      <c r="Q12" s="67"/>
      <c r="S12" s="9"/>
    </row>
    <row r="13" spans="2:19" ht="15" customHeight="1">
      <c r="B13" s="92" t="s">
        <v>62</v>
      </c>
      <c r="C13" s="37" t="s">
        <v>16</v>
      </c>
      <c r="D13" s="38">
        <v>0</v>
      </c>
      <c r="E13" s="39">
        <v>0</v>
      </c>
      <c r="F13" s="40">
        <v>1</v>
      </c>
      <c r="G13" s="41">
        <f>+D13*E13*F13</f>
        <v>0</v>
      </c>
      <c r="H13" s="37" t="s">
        <v>16</v>
      </c>
      <c r="I13" s="38">
        <v>0</v>
      </c>
      <c r="J13" s="72">
        <v>1</v>
      </c>
      <c r="K13" s="39">
        <v>0</v>
      </c>
      <c r="L13" s="41">
        <f>(I13*K13)*J13</f>
        <v>0</v>
      </c>
      <c r="M13" s="37" t="s">
        <v>16</v>
      </c>
      <c r="N13" s="38">
        <v>0</v>
      </c>
      <c r="O13" s="40">
        <v>1</v>
      </c>
      <c r="P13" s="41">
        <f>+O13*N13</f>
        <v>0</v>
      </c>
      <c r="Q13" s="42">
        <f>G13+L13+P13</f>
        <v>0</v>
      </c>
    </row>
    <row r="14" spans="2:19">
      <c r="B14" s="93"/>
      <c r="C14" s="43" t="s">
        <v>16</v>
      </c>
      <c r="D14" s="44">
        <v>0</v>
      </c>
      <c r="E14" s="45">
        <v>0</v>
      </c>
      <c r="F14" s="46">
        <v>1</v>
      </c>
      <c r="G14" s="47">
        <f>+D14*E14*F14</f>
        <v>0</v>
      </c>
      <c r="H14" s="43" t="s">
        <v>16</v>
      </c>
      <c r="I14" s="44">
        <v>0</v>
      </c>
      <c r="J14" s="73">
        <v>1</v>
      </c>
      <c r="K14" s="45">
        <v>0</v>
      </c>
      <c r="L14" s="47">
        <f>(I14*K14)*J14</f>
        <v>0</v>
      </c>
      <c r="M14" s="43" t="s">
        <v>16</v>
      </c>
      <c r="N14" s="44">
        <v>0</v>
      </c>
      <c r="O14" s="46">
        <v>1</v>
      </c>
      <c r="P14" s="47">
        <f>+O14*N14</f>
        <v>0</v>
      </c>
      <c r="Q14" s="48">
        <f>G14+L14+P14</f>
        <v>0</v>
      </c>
    </row>
    <row r="15" spans="2:19">
      <c r="B15" s="93"/>
      <c r="C15" s="43" t="s">
        <v>16</v>
      </c>
      <c r="D15" s="44">
        <v>0</v>
      </c>
      <c r="E15" s="45">
        <v>0</v>
      </c>
      <c r="F15" s="46">
        <v>1</v>
      </c>
      <c r="G15" s="47">
        <f>+D15*E15*F15</f>
        <v>0</v>
      </c>
      <c r="H15" s="43" t="s">
        <v>16</v>
      </c>
      <c r="I15" s="44">
        <v>0</v>
      </c>
      <c r="J15" s="73">
        <v>1</v>
      </c>
      <c r="K15" s="45">
        <v>0</v>
      </c>
      <c r="L15" s="47">
        <f t="shared" ref="L15:L16" si="0">(I15*K15)*J15</f>
        <v>0</v>
      </c>
      <c r="M15" s="43" t="s">
        <v>16</v>
      </c>
      <c r="N15" s="44">
        <v>0</v>
      </c>
      <c r="O15" s="46">
        <v>1</v>
      </c>
      <c r="P15" s="47">
        <f>+O15*N15</f>
        <v>0</v>
      </c>
      <c r="Q15" s="48">
        <f>G15+L15+P15</f>
        <v>0</v>
      </c>
    </row>
    <row r="16" spans="2:19" ht="36.75" customHeight="1">
      <c r="B16" s="93"/>
      <c r="C16" s="43" t="s">
        <v>16</v>
      </c>
      <c r="D16" s="44">
        <v>0</v>
      </c>
      <c r="E16" s="45">
        <v>0</v>
      </c>
      <c r="F16" s="46">
        <v>1</v>
      </c>
      <c r="G16" s="47">
        <f>+D16*E16*F16</f>
        <v>0</v>
      </c>
      <c r="H16" s="43" t="s">
        <v>16</v>
      </c>
      <c r="I16" s="44">
        <v>0</v>
      </c>
      <c r="J16" s="73">
        <v>1</v>
      </c>
      <c r="K16" s="45">
        <v>0</v>
      </c>
      <c r="L16" s="47">
        <f t="shared" si="0"/>
        <v>0</v>
      </c>
      <c r="M16" s="43" t="s">
        <v>16</v>
      </c>
      <c r="N16" s="44">
        <v>0</v>
      </c>
      <c r="O16" s="46">
        <v>1</v>
      </c>
      <c r="P16" s="47">
        <f>+O16*N16</f>
        <v>0</v>
      </c>
      <c r="Q16" s="48">
        <f>G16+L16+P16</f>
        <v>0</v>
      </c>
    </row>
    <row r="17" spans="2:18" ht="26.1" customHeight="1" thickBot="1">
      <c r="B17" s="58" t="s">
        <v>60</v>
      </c>
      <c r="C17" s="86" t="s">
        <v>69</v>
      </c>
      <c r="D17" s="87"/>
      <c r="E17" s="87"/>
      <c r="F17" s="88"/>
      <c r="G17" s="60">
        <f>SUM(G13:G16)</f>
        <v>0</v>
      </c>
      <c r="H17" s="86" t="s">
        <v>70</v>
      </c>
      <c r="I17" s="87"/>
      <c r="J17" s="87"/>
      <c r="K17" s="88"/>
      <c r="L17" s="60">
        <f>SUM(L13:L16)</f>
        <v>0</v>
      </c>
      <c r="M17" s="86" t="s">
        <v>68</v>
      </c>
      <c r="N17" s="87"/>
      <c r="O17" s="88"/>
      <c r="P17" s="60">
        <f>SUM(P13:P16)</f>
        <v>0</v>
      </c>
      <c r="Q17" s="61">
        <f>G17+L17+P17</f>
        <v>0</v>
      </c>
    </row>
    <row r="18" spans="2:18" ht="26.1" customHeight="1" thickBot="1">
      <c r="B18" s="62"/>
      <c r="C18" s="62"/>
      <c r="D18" s="62"/>
      <c r="E18" s="62"/>
      <c r="F18" s="62"/>
      <c r="G18" s="62"/>
      <c r="H18" s="62"/>
      <c r="I18" s="62"/>
      <c r="J18" s="75"/>
      <c r="K18" s="62"/>
      <c r="L18" s="62"/>
      <c r="M18" s="62"/>
      <c r="N18" s="62"/>
      <c r="O18" s="62"/>
      <c r="P18" s="62"/>
      <c r="Q18" s="62"/>
    </row>
    <row r="19" spans="2:18" ht="26.1" customHeight="1">
      <c r="B19" s="92" t="s">
        <v>63</v>
      </c>
      <c r="C19" s="37" t="s">
        <v>16</v>
      </c>
      <c r="D19" s="38">
        <v>0</v>
      </c>
      <c r="E19" s="39">
        <v>0</v>
      </c>
      <c r="F19" s="40">
        <v>1</v>
      </c>
      <c r="G19" s="41">
        <f>+D19*E19*F19</f>
        <v>0</v>
      </c>
      <c r="H19" s="37" t="s">
        <v>16</v>
      </c>
      <c r="I19" s="38">
        <v>0</v>
      </c>
      <c r="J19" s="72">
        <v>1</v>
      </c>
      <c r="K19" s="39">
        <v>0</v>
      </c>
      <c r="L19" s="41">
        <f>(I19*K19)*J19</f>
        <v>0</v>
      </c>
      <c r="M19" s="37" t="s">
        <v>16</v>
      </c>
      <c r="N19" s="38">
        <v>0</v>
      </c>
      <c r="O19" s="40">
        <v>1</v>
      </c>
      <c r="P19" s="41">
        <f>+O19*N19</f>
        <v>0</v>
      </c>
      <c r="Q19" s="42">
        <f>G19+L19+P19</f>
        <v>0</v>
      </c>
    </row>
    <row r="20" spans="2:18" ht="26.1" customHeight="1">
      <c r="B20" s="93"/>
      <c r="C20" s="43" t="s">
        <v>16</v>
      </c>
      <c r="D20" s="44">
        <v>0</v>
      </c>
      <c r="E20" s="45">
        <v>0</v>
      </c>
      <c r="F20" s="46">
        <v>1</v>
      </c>
      <c r="G20" s="47">
        <f>+D20*E20*F20</f>
        <v>0</v>
      </c>
      <c r="H20" s="43" t="s">
        <v>16</v>
      </c>
      <c r="I20" s="44">
        <v>0</v>
      </c>
      <c r="J20" s="73">
        <v>1</v>
      </c>
      <c r="K20" s="45">
        <v>0</v>
      </c>
      <c r="L20" s="47">
        <f>(I20*K20)*J20</f>
        <v>0</v>
      </c>
      <c r="M20" s="43" t="s">
        <v>16</v>
      </c>
      <c r="N20" s="44">
        <v>0</v>
      </c>
      <c r="O20" s="46">
        <v>1</v>
      </c>
      <c r="P20" s="47">
        <f>+O20*N20</f>
        <v>0</v>
      </c>
      <c r="Q20" s="48">
        <f>G20+L20+P20</f>
        <v>0</v>
      </c>
    </row>
    <row r="21" spans="2:18" ht="26.1" customHeight="1">
      <c r="B21" s="93"/>
      <c r="C21" s="43" t="s">
        <v>16</v>
      </c>
      <c r="D21" s="44">
        <v>0</v>
      </c>
      <c r="E21" s="45">
        <v>0</v>
      </c>
      <c r="F21" s="46">
        <v>1</v>
      </c>
      <c r="G21" s="47">
        <f>+D21*E21*F21</f>
        <v>0</v>
      </c>
      <c r="H21" s="43" t="s">
        <v>16</v>
      </c>
      <c r="I21" s="44">
        <v>0</v>
      </c>
      <c r="J21" s="73">
        <v>1</v>
      </c>
      <c r="K21" s="45">
        <v>0</v>
      </c>
      <c r="L21" s="47">
        <f>(I21*K21)*J21</f>
        <v>0</v>
      </c>
      <c r="M21" s="43" t="s">
        <v>16</v>
      </c>
      <c r="N21" s="44">
        <v>0</v>
      </c>
      <c r="O21" s="46">
        <v>1</v>
      </c>
      <c r="P21" s="47">
        <f>+O21*N21</f>
        <v>0</v>
      </c>
      <c r="Q21" s="48">
        <f>G21+L21+P21</f>
        <v>0</v>
      </c>
    </row>
    <row r="22" spans="2:18" ht="26.1" customHeight="1">
      <c r="B22" s="93"/>
      <c r="C22" s="43" t="s">
        <v>16</v>
      </c>
      <c r="D22" s="44">
        <v>0</v>
      </c>
      <c r="E22" s="45">
        <v>0</v>
      </c>
      <c r="F22" s="46">
        <v>1</v>
      </c>
      <c r="G22" s="47">
        <f>+D22*E22*F22</f>
        <v>0</v>
      </c>
      <c r="H22" s="43" t="s">
        <v>16</v>
      </c>
      <c r="I22" s="44">
        <v>0</v>
      </c>
      <c r="J22" s="73">
        <v>1</v>
      </c>
      <c r="K22" s="45">
        <v>0</v>
      </c>
      <c r="L22" s="47">
        <f>(I22*K22)*J22</f>
        <v>0</v>
      </c>
      <c r="M22" s="43" t="s">
        <v>16</v>
      </c>
      <c r="N22" s="44">
        <v>0</v>
      </c>
      <c r="O22" s="46">
        <v>1</v>
      </c>
      <c r="P22" s="47">
        <f>+O22*N22</f>
        <v>0</v>
      </c>
      <c r="Q22" s="48">
        <f>G22+L22+P22</f>
        <v>0</v>
      </c>
    </row>
    <row r="23" spans="2:18" ht="26.1" customHeight="1" thickBot="1">
      <c r="B23" s="58" t="s">
        <v>64</v>
      </c>
      <c r="C23" s="59"/>
      <c r="D23" s="115" t="s">
        <v>69</v>
      </c>
      <c r="E23" s="116"/>
      <c r="F23" s="117"/>
      <c r="G23" s="60">
        <f>SUM(G19:G22)</f>
        <v>0</v>
      </c>
      <c r="H23" s="86" t="s">
        <v>70</v>
      </c>
      <c r="I23" s="87"/>
      <c r="J23" s="88"/>
      <c r="K23" s="69">
        <f>SUM(K19:K22)</f>
        <v>0</v>
      </c>
      <c r="L23" s="60">
        <f>SUM(L19:L22)</f>
        <v>0</v>
      </c>
      <c r="M23" s="86" t="s">
        <v>68</v>
      </c>
      <c r="N23" s="87"/>
      <c r="O23" s="88"/>
      <c r="P23" s="60">
        <f>SUM(P19:P22)</f>
        <v>0</v>
      </c>
      <c r="Q23" s="61">
        <f>G23+L23+P23</f>
        <v>0</v>
      </c>
    </row>
    <row r="24" spans="2:18" ht="26.1" customHeight="1" thickBot="1">
      <c r="B24" s="62"/>
      <c r="C24" s="62"/>
      <c r="D24" s="62"/>
      <c r="E24" s="62"/>
      <c r="F24" s="62"/>
      <c r="G24" s="62"/>
      <c r="H24" s="62"/>
      <c r="I24" s="62"/>
      <c r="J24" s="75"/>
      <c r="K24" s="62"/>
      <c r="L24" s="62"/>
      <c r="M24" s="62"/>
      <c r="N24" s="62"/>
      <c r="O24" s="62"/>
      <c r="P24" s="62"/>
      <c r="Q24" s="62"/>
    </row>
    <row r="25" spans="2:18" ht="40.200000000000003" customHeight="1" thickBot="1">
      <c r="B25" s="79" t="s">
        <v>59</v>
      </c>
      <c r="C25" s="112" t="s">
        <v>69</v>
      </c>
      <c r="D25" s="113"/>
      <c r="E25" s="113"/>
      <c r="F25" s="114"/>
      <c r="G25" s="78">
        <f>+G17+G11</f>
        <v>0</v>
      </c>
      <c r="H25" s="112" t="s">
        <v>70</v>
      </c>
      <c r="I25" s="113"/>
      <c r="J25" s="113"/>
      <c r="K25" s="114"/>
      <c r="L25" s="78">
        <f>+L17+L11</f>
        <v>0</v>
      </c>
      <c r="M25" s="112" t="s">
        <v>68</v>
      </c>
      <c r="N25" s="113"/>
      <c r="O25" s="114"/>
      <c r="P25" s="78">
        <f>+P17+P11</f>
        <v>0</v>
      </c>
      <c r="Q25" s="68">
        <f>+Q17+Q11</f>
        <v>0</v>
      </c>
      <c r="R25" s="17"/>
    </row>
    <row r="26" spans="2:18" ht="15" thickBot="1">
      <c r="B26" s="6"/>
      <c r="C26" s="6"/>
      <c r="D26" s="7"/>
      <c r="E26" s="6"/>
      <c r="F26" s="6"/>
      <c r="G26" s="5"/>
      <c r="H26" s="6"/>
      <c r="I26" s="7"/>
      <c r="J26" s="76"/>
      <c r="K26" s="6"/>
      <c r="L26" s="5"/>
      <c r="M26" s="8"/>
      <c r="N26" s="7"/>
      <c r="O26" s="6"/>
      <c r="P26" s="5"/>
      <c r="Q26" s="5"/>
    </row>
    <row r="27" spans="2:18" ht="280.95" customHeight="1" thickBot="1">
      <c r="B27" s="94" t="s">
        <v>67</v>
      </c>
      <c r="C27" s="95"/>
      <c r="D27" s="95"/>
      <c r="E27" s="95"/>
      <c r="F27" s="95"/>
      <c r="G27" s="95"/>
      <c r="H27" s="95"/>
      <c r="I27" s="95"/>
      <c r="J27" s="95"/>
      <c r="K27" s="95"/>
      <c r="L27" s="95"/>
      <c r="M27" s="95"/>
      <c r="N27" s="95"/>
      <c r="O27" s="95"/>
      <c r="P27" s="95"/>
      <c r="Q27" s="96"/>
    </row>
  </sheetData>
  <mergeCells count="24">
    <mergeCell ref="B7:B10"/>
    <mergeCell ref="B13:B16"/>
    <mergeCell ref="B27:Q27"/>
    <mergeCell ref="B2:P2"/>
    <mergeCell ref="Q2:Q3"/>
    <mergeCell ref="B3:P3"/>
    <mergeCell ref="B4:B5"/>
    <mergeCell ref="C4:G4"/>
    <mergeCell ref="H4:L4"/>
    <mergeCell ref="M4:P4"/>
    <mergeCell ref="B19:B22"/>
    <mergeCell ref="M25:O25"/>
    <mergeCell ref="C25:F25"/>
    <mergeCell ref="H25:K25"/>
    <mergeCell ref="H23:J23"/>
    <mergeCell ref="D23:F23"/>
    <mergeCell ref="M23:O23"/>
    <mergeCell ref="J7:J10"/>
    <mergeCell ref="C17:F17"/>
    <mergeCell ref="C11:F11"/>
    <mergeCell ref="H11:K11"/>
    <mergeCell ref="M11:O11"/>
    <mergeCell ref="H17:K17"/>
    <mergeCell ref="M17:O17"/>
  </mergeCells>
  <pageMargins left="0.25" right="0.25" top="0.75" bottom="0.75" header="0.3" footer="0.3"/>
  <pageSetup paperSize="9" scale="5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E7"/>
  <sheetViews>
    <sheetView showGridLines="0" zoomScale="120" zoomScaleNormal="120" workbookViewId="0">
      <pane ySplit="3" topLeftCell="A4" activePane="bottomLeft" state="frozen"/>
      <selection activeCell="C34" sqref="C34"/>
      <selection pane="bottomLeft" activeCell="H14" sqref="H14"/>
    </sheetView>
  </sheetViews>
  <sheetFormatPr baseColWidth="10" defaultRowHeight="14.4"/>
  <cols>
    <col min="1" max="1" width="1.88671875" customWidth="1"/>
    <col min="3" max="3" width="49.33203125" customWidth="1"/>
    <col min="4" max="4" width="23.109375" customWidth="1"/>
    <col min="5" max="5" width="23.44140625" customWidth="1"/>
  </cols>
  <sheetData>
    <row r="1" spans="2:5" ht="34.950000000000003" customHeight="1">
      <c r="B1" s="118" t="s">
        <v>84</v>
      </c>
      <c r="C1" s="119"/>
      <c r="D1" s="119"/>
      <c r="E1" s="119"/>
    </row>
    <row r="2" spans="2:5" ht="70.2" customHeight="1">
      <c r="B2" s="120" t="s">
        <v>72</v>
      </c>
      <c r="C2" s="120"/>
      <c r="D2" s="120"/>
      <c r="E2" s="120"/>
    </row>
    <row r="3" spans="2:5" ht="30" customHeight="1">
      <c r="B3" s="14" t="s">
        <v>73</v>
      </c>
      <c r="C3" s="14" t="s">
        <v>85</v>
      </c>
      <c r="D3" s="14" t="s">
        <v>82</v>
      </c>
      <c r="E3" s="14" t="s">
        <v>83</v>
      </c>
    </row>
    <row r="4" spans="2:5" ht="25.5" customHeight="1">
      <c r="B4" s="1" t="s">
        <v>74</v>
      </c>
      <c r="C4" s="1" t="s">
        <v>78</v>
      </c>
      <c r="D4" s="121" t="s">
        <v>86</v>
      </c>
      <c r="E4" s="83">
        <v>1</v>
      </c>
    </row>
    <row r="5" spans="2:5" ht="25.5" customHeight="1">
      <c r="B5" s="1" t="s">
        <v>75</v>
      </c>
      <c r="C5" s="1" t="s">
        <v>79</v>
      </c>
      <c r="D5" s="122"/>
      <c r="E5" s="84"/>
    </row>
    <row r="6" spans="2:5" ht="27" customHeight="1">
      <c r="B6" s="1" t="s">
        <v>76</v>
      </c>
      <c r="C6" s="1" t="s">
        <v>80</v>
      </c>
      <c r="D6" s="122"/>
      <c r="E6" s="84"/>
    </row>
    <row r="7" spans="2:5" ht="25.5" customHeight="1">
      <c r="B7" s="1" t="s">
        <v>77</v>
      </c>
      <c r="C7" s="1" t="s">
        <v>81</v>
      </c>
      <c r="D7" s="123"/>
      <c r="E7" s="85">
        <f>'FORFAIT Postes 1 - 2 - 3'!J19</f>
        <v>1</v>
      </c>
    </row>
  </sheetData>
  <mergeCells count="3">
    <mergeCell ref="B1:E1"/>
    <mergeCell ref="B2:E2"/>
    <mergeCell ref="D4:D7"/>
  </mergeCells>
  <printOptions horizontalCentered="1"/>
  <pageMargins left="0.23622047244094491" right="0.23622047244094491" top="0.74803149606299213" bottom="0.70866141732283472" header="0.31496062992125984" footer="0.31496062992125984"/>
  <pageSetup paperSize="9" scale="66" orientation="landscape" r:id="rId1"/>
  <headerFooter scaleWithDoc="0">
    <oddHeader>&amp;L&amp;G&amp;R&amp;A</oddHeader>
    <oddFooter>&amp;LMarché de définition consolidée d'un système d'injection et d'extraction d'air et d'argon, et de réalisation d'un premier de série qualifié&amp;RPage &amp;P/&amp;N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G8"/>
  <sheetViews>
    <sheetView showGridLines="0" zoomScale="120" zoomScaleNormal="120" workbookViewId="0">
      <pane ySplit="3" topLeftCell="A4" activePane="bottomLeft" state="frozen"/>
      <selection activeCell="C34" sqref="C34"/>
      <selection pane="bottomLeft" activeCell="D11" sqref="D11"/>
    </sheetView>
  </sheetViews>
  <sheetFormatPr baseColWidth="10" defaultRowHeight="14.4"/>
  <cols>
    <col min="1" max="1" width="1.88671875" customWidth="1"/>
    <col min="3" max="3" width="49.33203125" customWidth="1"/>
    <col min="4" max="4" width="49.88671875" bestFit="1" customWidth="1"/>
    <col min="5" max="5" width="22.44140625" customWidth="1"/>
    <col min="6" max="6" width="20.33203125" customWidth="1"/>
    <col min="7" max="7" width="18.6640625" customWidth="1"/>
  </cols>
  <sheetData>
    <row r="1" spans="2:7" ht="34.950000000000003" customHeight="1">
      <c r="B1" s="118" t="s">
        <v>36</v>
      </c>
      <c r="C1" s="119"/>
      <c r="D1" s="119"/>
      <c r="E1" s="119"/>
      <c r="F1" s="119"/>
      <c r="G1" s="119"/>
    </row>
    <row r="2" spans="2:7" ht="70.2" customHeight="1">
      <c r="B2" s="120" t="s">
        <v>37</v>
      </c>
      <c r="C2" s="120"/>
      <c r="D2" s="120"/>
      <c r="E2" s="120"/>
      <c r="F2" s="120"/>
      <c r="G2" s="120"/>
    </row>
    <row r="3" spans="2:7" ht="30" customHeight="1">
      <c r="B3" s="14" t="s">
        <v>1</v>
      </c>
      <c r="C3" s="14" t="s">
        <v>33</v>
      </c>
      <c r="D3" s="15" t="s">
        <v>2</v>
      </c>
      <c r="E3" s="14" t="s">
        <v>3</v>
      </c>
      <c r="F3" s="15" t="s">
        <v>34</v>
      </c>
      <c r="G3" s="14" t="s">
        <v>35</v>
      </c>
    </row>
    <row r="4" spans="2:7" ht="25.5" customHeight="1">
      <c r="B4" s="1" t="s">
        <v>4</v>
      </c>
      <c r="C4" s="1" t="s">
        <v>8</v>
      </c>
      <c r="D4" s="11" t="s">
        <v>12</v>
      </c>
      <c r="E4" s="16"/>
      <c r="F4" s="12">
        <v>5</v>
      </c>
      <c r="G4" s="13">
        <f>5*E4</f>
        <v>0</v>
      </c>
    </row>
    <row r="5" spans="2:7" ht="25.5" customHeight="1">
      <c r="B5" s="1" t="s">
        <v>5</v>
      </c>
      <c r="C5" s="1" t="s">
        <v>10</v>
      </c>
      <c r="D5" s="11" t="s">
        <v>13</v>
      </c>
      <c r="E5" s="16"/>
      <c r="F5" s="12">
        <v>5</v>
      </c>
      <c r="G5" s="13">
        <f t="shared" ref="G5:G7" si="0">5*E5</f>
        <v>0</v>
      </c>
    </row>
    <row r="6" spans="2:7" ht="27" customHeight="1">
      <c r="B6" s="1" t="s">
        <v>6</v>
      </c>
      <c r="C6" s="1" t="s">
        <v>9</v>
      </c>
      <c r="D6" s="11" t="s">
        <v>14</v>
      </c>
      <c r="E6" s="16"/>
      <c r="F6" s="12">
        <v>5</v>
      </c>
      <c r="G6" s="13">
        <f t="shared" si="0"/>
        <v>0</v>
      </c>
    </row>
    <row r="7" spans="2:7" ht="25.5" customHeight="1">
      <c r="B7" s="1" t="s">
        <v>7</v>
      </c>
      <c r="C7" s="1" t="s">
        <v>11</v>
      </c>
      <c r="D7" s="11" t="s">
        <v>15</v>
      </c>
      <c r="E7" s="16"/>
      <c r="F7" s="12">
        <v>5</v>
      </c>
      <c r="G7" s="13">
        <f t="shared" si="0"/>
        <v>0</v>
      </c>
    </row>
    <row r="8" spans="2:7" ht="28.95" customHeight="1">
      <c r="B8" s="124" t="s">
        <v>50</v>
      </c>
      <c r="C8" s="125"/>
      <c r="D8" s="125"/>
      <c r="E8" s="125"/>
      <c r="F8" s="126"/>
      <c r="G8" s="28">
        <f>G4+G5+G6+G7</f>
        <v>0</v>
      </c>
    </row>
  </sheetData>
  <mergeCells count="3">
    <mergeCell ref="B1:G1"/>
    <mergeCell ref="B2:G2"/>
    <mergeCell ref="B8:F8"/>
  </mergeCells>
  <printOptions horizontalCentered="1"/>
  <pageMargins left="0.23622047244094491" right="0.23622047244094491" top="0.74803149606299213" bottom="0.70866141732283472" header="0.31496062992125984" footer="0.31496062992125984"/>
  <pageSetup paperSize="9" scale="66" orientation="landscape" r:id="rId1"/>
  <headerFooter scaleWithDoc="0">
    <oddHeader>&amp;L&amp;G&amp;R&amp;A</oddHeader>
    <oddFooter>&amp;LMarché de définition consolidée d'un système d'injection et d'extraction d'air et d'argon, et de réalisation d'un premier de série qualifié&amp;RPage &amp;P/&amp;N</oddFooter>
  </headerFooter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N12"/>
  <sheetViews>
    <sheetView showGridLines="0" tabSelected="1" workbookViewId="0">
      <selection activeCell="I20" sqref="I20"/>
    </sheetView>
  </sheetViews>
  <sheetFormatPr baseColWidth="10" defaultRowHeight="14.4"/>
  <cols>
    <col min="1" max="1" width="3.5546875" customWidth="1"/>
    <col min="2" max="2" width="14.109375" customWidth="1"/>
    <col min="4" max="4" width="72.33203125" customWidth="1"/>
    <col min="5" max="5" width="19.6640625" style="18" customWidth="1"/>
  </cols>
  <sheetData>
    <row r="2" spans="2:14" ht="77.400000000000006" customHeight="1" thickBot="1">
      <c r="B2" s="127" t="s">
        <v>49</v>
      </c>
      <c r="C2" s="127"/>
      <c r="D2" s="127"/>
      <c r="E2" s="127"/>
      <c r="G2" s="82"/>
      <c r="H2" s="82"/>
      <c r="I2" s="82"/>
      <c r="J2" s="82"/>
      <c r="K2" s="82"/>
      <c r="L2" s="82"/>
      <c r="M2" s="82"/>
      <c r="N2" s="82"/>
    </row>
    <row r="3" spans="2:14" ht="25.95" customHeight="1" thickBot="1">
      <c r="B3" s="21" t="s">
        <v>41</v>
      </c>
      <c r="C3" s="19" t="s">
        <v>38</v>
      </c>
      <c r="D3" s="19" t="s">
        <v>39</v>
      </c>
      <c r="E3" s="20" t="s">
        <v>40</v>
      </c>
    </row>
    <row r="4" spans="2:14" ht="19.95" customHeight="1">
      <c r="B4" s="136" t="s">
        <v>42</v>
      </c>
      <c r="C4" s="23">
        <v>1</v>
      </c>
      <c r="D4" s="32" t="s">
        <v>52</v>
      </c>
      <c r="E4" s="24">
        <f>'FORFAIT Postes 1 - 2 - 3'!Q11</f>
        <v>0</v>
      </c>
    </row>
    <row r="5" spans="2:14" ht="20.399999999999999" customHeight="1">
      <c r="B5" s="137" t="s">
        <v>42</v>
      </c>
      <c r="C5" s="25">
        <v>2</v>
      </c>
      <c r="D5" s="34" t="s">
        <v>53</v>
      </c>
      <c r="E5" s="26">
        <f>'FORFAIT Postes 1 - 2 - 3'!Q17</f>
        <v>0</v>
      </c>
    </row>
    <row r="6" spans="2:14" ht="21.6" customHeight="1">
      <c r="B6" s="138" t="s">
        <v>43</v>
      </c>
      <c r="C6" s="25">
        <v>3</v>
      </c>
      <c r="D6" s="35" t="s">
        <v>54</v>
      </c>
      <c r="E6" s="29">
        <f>'FORFAIT Postes 1 - 2 - 3'!Q23</f>
        <v>0</v>
      </c>
    </row>
    <row r="7" spans="2:14" ht="25.2" customHeight="1" thickBot="1">
      <c r="B7" s="133" t="s">
        <v>51</v>
      </c>
      <c r="C7" s="134"/>
      <c r="D7" s="135"/>
      <c r="E7" s="30">
        <f>E4+E5+E6</f>
        <v>0</v>
      </c>
    </row>
    <row r="8" spans="2:14" ht="18.600000000000001" customHeight="1">
      <c r="B8" s="128" t="s">
        <v>45</v>
      </c>
      <c r="C8" s="129"/>
      <c r="D8" s="129"/>
      <c r="E8" s="130"/>
    </row>
    <row r="9" spans="2:14" ht="20.399999999999999" customHeight="1" thickBot="1">
      <c r="B9" s="139" t="s">
        <v>44</v>
      </c>
      <c r="C9" s="27">
        <v>4</v>
      </c>
      <c r="D9" s="36" t="s">
        <v>55</v>
      </c>
      <c r="E9" s="30">
        <f>'BPU Poste 4'!G8</f>
        <v>0</v>
      </c>
    </row>
    <row r="10" spans="2:14" ht="32.4" customHeight="1" thickBot="1">
      <c r="B10" s="131" t="s">
        <v>47</v>
      </c>
      <c r="C10" s="132"/>
      <c r="D10" s="132"/>
      <c r="E10" s="22">
        <f>E4+E5+E7+E9</f>
        <v>0</v>
      </c>
    </row>
    <row r="11" spans="2:14" ht="20.399999999999999" customHeight="1" thickBot="1">
      <c r="B11" s="33"/>
      <c r="C11" s="25">
        <v>5</v>
      </c>
      <c r="D11" s="34" t="s">
        <v>46</v>
      </c>
      <c r="E11" s="31">
        <f>10*E7</f>
        <v>0</v>
      </c>
    </row>
    <row r="12" spans="2:14" ht="30" customHeight="1" thickBot="1">
      <c r="B12" s="131" t="s">
        <v>48</v>
      </c>
      <c r="C12" s="132"/>
      <c r="D12" s="132"/>
      <c r="E12" s="22">
        <f>E10+E11</f>
        <v>0</v>
      </c>
    </row>
  </sheetData>
  <mergeCells count="5">
    <mergeCell ref="B2:E2"/>
    <mergeCell ref="B8:E8"/>
    <mergeCell ref="B10:D10"/>
    <mergeCell ref="B12:D12"/>
    <mergeCell ref="B7:D7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2</vt:i4>
      </vt:variant>
    </vt:vector>
  </HeadingPairs>
  <TitlesOfParts>
    <vt:vector size="6" baseType="lpstr">
      <vt:lpstr>FORFAIT Postes 1 - 2 - 3</vt:lpstr>
      <vt:lpstr>Taux horaires et coef.</vt:lpstr>
      <vt:lpstr>BPU Poste 4</vt:lpstr>
      <vt:lpstr>SYNTHESE</vt:lpstr>
      <vt:lpstr>'BPU Poste 4'!Zone_d_impression</vt:lpstr>
      <vt:lpstr>'Taux horaires et coef.'!Zone_d_impression</vt:lpstr>
    </vt:vector>
  </TitlesOfParts>
  <Company>CEA/DAM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BELLEC Nathalie DAM/DCG/SAPI</dc:creator>
  <cp:lastModifiedBy>BRUAND Raphaelle CESTA/DAO/SG/BACO</cp:lastModifiedBy>
  <cp:lastPrinted>2024-09-12T08:09:39Z</cp:lastPrinted>
  <dcterms:created xsi:type="dcterms:W3CDTF">2014-07-21T07:49:16Z</dcterms:created>
  <dcterms:modified xsi:type="dcterms:W3CDTF">2025-03-04T09:34:34Z</dcterms:modified>
</cp:coreProperties>
</file>