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CM GHT72\TECH\2025\TECH 25-005 AO Maintenance portes automatiques portails et barrières\02.DCE PREPARATOIRE\"/>
    </mc:Choice>
  </mc:AlternateContent>
  <bookViews>
    <workbookView xWindow="270" yWindow="90" windowWidth="18795" windowHeight="8820"/>
  </bookViews>
  <sheets>
    <sheet name=" CH LE MANS" sheetId="18" r:id="rId1"/>
    <sheet name="CCS" sheetId="19" r:id="rId2"/>
    <sheet name=" CH LFB" sheetId="11" r:id="rId3"/>
    <sheet name="EPSM" sheetId="12" r:id="rId4"/>
    <sheet name="CH LE LUDE" sheetId="15" r:id="rId5"/>
    <sheet name="BPU et récapitulatif" sheetId="17" r:id="rId6"/>
  </sheets>
  <definedNames>
    <definedName name="_xlnm.Print_Titles" localSheetId="0">' CH LE MANS'!$5:$5</definedName>
    <definedName name="_xlnm.Print_Area" localSheetId="0">' CH LE MANS'!$A$1:$H$38</definedName>
    <definedName name="_xlnm.Print_Area" localSheetId="2">' CH LFB'!$A$1:$H$13</definedName>
    <definedName name="_xlnm.Print_Area" localSheetId="5">'BPU et récapitulatif'!$A$1:$G$36</definedName>
    <definedName name="_xlnm.Print_Area" localSheetId="1">CCS!$A$1:$H$11</definedName>
    <definedName name="_xlnm.Print_Area" localSheetId="4">'CH LE LUDE'!$A$1:$K$11</definedName>
    <definedName name="_xlnm.Print_Area" localSheetId="3">EPSM!$A$1:$H$12</definedName>
  </definedNames>
  <calcPr calcId="162913" iterateDelta="252"/>
</workbook>
</file>

<file path=xl/calcChain.xml><?xml version="1.0" encoding="utf-8"?>
<calcChain xmlns="http://schemas.openxmlformats.org/spreadsheetml/2006/main">
  <c r="E36" i="17" l="1"/>
  <c r="J8" i="15"/>
  <c r="G10" i="12"/>
  <c r="G11" i="11"/>
  <c r="H9" i="19"/>
  <c r="G9" i="19"/>
  <c r="G37" i="18"/>
  <c r="H37" i="18"/>
  <c r="K8" i="15" l="1"/>
  <c r="H10" i="12"/>
  <c r="C4" i="17" l="1"/>
  <c r="D30" i="17"/>
  <c r="C30" i="17"/>
  <c r="F12" i="17"/>
  <c r="F11" i="17"/>
  <c r="F10" i="17"/>
  <c r="F9" i="17"/>
  <c r="E13" i="17"/>
  <c r="H11" i="11"/>
</calcChain>
</file>

<file path=xl/sharedStrings.xml><?xml version="1.0" encoding="utf-8"?>
<sst xmlns="http://schemas.openxmlformats.org/spreadsheetml/2006/main" count="290" uniqueCount="159">
  <si>
    <t>TECH 25-005 Annexe financière lot 2 - Maintenance des barrières CHM</t>
  </si>
  <si>
    <t>Numérotation interne CHM</t>
  </si>
  <si>
    <t>Site</t>
  </si>
  <si>
    <t>EMPLACEMENT</t>
  </si>
  <si>
    <t>ACCES</t>
  </si>
  <si>
    <t>CARACTERISTIQUES</t>
  </si>
  <si>
    <t>Année de mise en service</t>
  </si>
  <si>
    <t>PU en € HT</t>
  </si>
  <si>
    <t>PU en € TTC</t>
  </si>
  <si>
    <t>01-BA-001</t>
  </si>
  <si>
    <t>CENTRE HOSPITALIER LE MANS</t>
  </si>
  <si>
    <t>AVENUE RUBILLARD</t>
  </si>
  <si>
    <t>Entrée visiteurs</t>
  </si>
  <si>
    <t>Barrière MAGNETIC AUTOCONTROL, type Access</t>
  </si>
  <si>
    <t>01-BA-002</t>
  </si>
  <si>
    <t>Entrée personnel</t>
  </si>
  <si>
    <t>Barrière MAGNETIC AUTOCONTROL, Magstop type MIB30R</t>
  </si>
  <si>
    <t>01-BA-003</t>
  </si>
  <si>
    <t>2éme rideau accès visiteurs</t>
  </si>
  <si>
    <t>01-BA-004</t>
  </si>
  <si>
    <t>2éme rideau accès personnel</t>
  </si>
  <si>
    <t>01-BA-005</t>
  </si>
  <si>
    <t>Entrée SAMU</t>
  </si>
  <si>
    <t>01-BA-006</t>
  </si>
  <si>
    <t>Sortie</t>
  </si>
  <si>
    <t>01-BA-007</t>
  </si>
  <si>
    <t>ACCUEIL FONTENOY</t>
  </si>
  <si>
    <t xml:space="preserve">Entrée </t>
  </si>
  <si>
    <t>01-BA-008</t>
  </si>
  <si>
    <t>01-BA-009</t>
  </si>
  <si>
    <t>Accès Urgences</t>
  </si>
  <si>
    <t>Entrée véhicules, côté IRM</t>
  </si>
  <si>
    <t>01-BA-010</t>
  </si>
  <si>
    <t>Sortie véhicules, côté IRM</t>
  </si>
  <si>
    <t>01-BA-011</t>
  </si>
  <si>
    <t>Sortie véhicules, côté Tram</t>
  </si>
  <si>
    <t>08-BA-001</t>
  </si>
  <si>
    <t>REILLY</t>
  </si>
  <si>
    <t>Entrée/sortie véhicules chambre mortuaire</t>
  </si>
  <si>
    <t>21-BA-001</t>
  </si>
  <si>
    <t>Parking Michel Ange</t>
  </si>
  <si>
    <t>Côté Picasso</t>
  </si>
  <si>
    <t>Barrière MAGNETIC AUTOCONTROL, Magstop type MIB30L</t>
  </si>
  <si>
    <t>32-BA-001</t>
  </si>
  <si>
    <t>RUE DE DEGRE - côté Services Techniques</t>
  </si>
  <si>
    <t>Entrée/sortie - côté Services Techniques</t>
  </si>
  <si>
    <t>32-BA-002</t>
  </si>
  <si>
    <t>Entrée/sortie - côté IFSI</t>
  </si>
  <si>
    <t>32-BA-003</t>
  </si>
  <si>
    <t xml:space="preserve">Accès Services Techniques </t>
  </si>
  <si>
    <t xml:space="preserve">Entrée Véhicules </t>
  </si>
  <si>
    <t>32-BA-004</t>
  </si>
  <si>
    <t>Sortie véhicules</t>
  </si>
  <si>
    <t>52-BA-001</t>
  </si>
  <si>
    <t>RUE DE DEGRE - côté ALIENOR</t>
  </si>
  <si>
    <t>Entrée PL</t>
  </si>
  <si>
    <t>52-BA-002</t>
  </si>
  <si>
    <t>Entrée VL</t>
  </si>
  <si>
    <t>52-BA-003</t>
  </si>
  <si>
    <t>52-BA-004</t>
  </si>
  <si>
    <t xml:space="preserve">Rue de Degré - parking P5 </t>
  </si>
  <si>
    <t>52-BA-005</t>
  </si>
  <si>
    <t>Sortie personnel</t>
  </si>
  <si>
    <t>52-BA-006</t>
  </si>
  <si>
    <t xml:space="preserve">Rue de Degré - parking P4 </t>
  </si>
  <si>
    <t>52-BA-007</t>
  </si>
  <si>
    <t>Sortie visiteurs</t>
  </si>
  <si>
    <t>54-BA-001</t>
  </si>
  <si>
    <t>Accès parking PLANTAGENET</t>
  </si>
  <si>
    <t>Entrée véhicules, côté Monet</t>
  </si>
  <si>
    <t>54-BA-002</t>
  </si>
  <si>
    <t>Sortie véhicules, côté Plantagenet</t>
  </si>
  <si>
    <t>55-BA-001</t>
  </si>
  <si>
    <t>Accès parking M.BRES</t>
  </si>
  <si>
    <t>55-BA-002</t>
  </si>
  <si>
    <t>Sortie véhicules, côté Monet</t>
  </si>
  <si>
    <t>55-BA-003</t>
  </si>
  <si>
    <t>Entrée véhicules, côté Chapelle</t>
  </si>
  <si>
    <t>55-BA-004</t>
  </si>
  <si>
    <t>Sortie véhicules, côté Ex-Maternité</t>
  </si>
  <si>
    <t>55-BA-005</t>
  </si>
  <si>
    <t>Sortie véhicules, côté Ex-Maternité Gauche</t>
  </si>
  <si>
    <t xml:space="preserve"> </t>
  </si>
  <si>
    <t>TECH 25-005 Annexe financière lot 2 - Maintenance des barrières CCS</t>
  </si>
  <si>
    <t>Numéro interne</t>
  </si>
  <si>
    <t>BATIMENT</t>
  </si>
  <si>
    <t>MARQUE</t>
  </si>
  <si>
    <t>TOTAL CCS</t>
  </si>
  <si>
    <t>TECH 25-005 Annexe financière lot 2 - Maintenance des barrières la Ferté Bernard</t>
  </si>
  <si>
    <t>CH LA FERTE BERNARD</t>
  </si>
  <si>
    <t>Barrière d’entrée CH</t>
  </si>
  <si>
    <t>RIB</t>
  </si>
  <si>
    <t>Marque RIB modèle RAPID S</t>
  </si>
  <si>
    <t>Barrière de sortie CH</t>
  </si>
  <si>
    <t>Barrière entrée SCANNER</t>
  </si>
  <si>
    <t>CAME</t>
  </si>
  <si>
    <t>Marque CAME modèle GARD G4040Z</t>
  </si>
  <si>
    <t>Barrière sortie SCANNER</t>
  </si>
  <si>
    <t>TOTAL La Ferté</t>
  </si>
  <si>
    <t>TECH 25-005 Annexe financière lot 2 - Maintenance des barrières EPSM</t>
  </si>
  <si>
    <t>Accueil standard Allonnes entrée</t>
  </si>
  <si>
    <t>Magnetic</t>
  </si>
  <si>
    <t>MHTM microdrive access XL 240 V</t>
  </si>
  <si>
    <t>Accueil standard Allonnes sortie</t>
  </si>
  <si>
    <t>PORTE-507</t>
  </si>
  <si>
    <t>Chaigneau (Hélène)
CSSM 14 rue Monthéard
Le Mans</t>
  </si>
  <si>
    <t>FAAC</t>
  </si>
  <si>
    <t>Barrière levante FAAC 620/640
Commande à code</t>
  </si>
  <si>
    <t>TOTAL EPSM</t>
  </si>
  <si>
    <t>TECH 25-005 Annexe financière lot 2 - Maintenance des barrières LE LUDE</t>
  </si>
  <si>
    <t>Identification mainteneur</t>
  </si>
  <si>
    <t xml:space="preserve">CENTRE HOSPITALIER </t>
  </si>
  <si>
    <t>Voie de livraison</t>
  </si>
  <si>
    <t>SODISMO</t>
  </si>
  <si>
    <t xml:space="preserve">Barrière automatique </t>
  </si>
  <si>
    <t>BI/006</t>
  </si>
  <si>
    <t>TECH 25-005 MAINTENANCE DES BARRIERES LOT 2</t>
  </si>
  <si>
    <t>REMARQUE : lors de la facturation, le taux de TVA sera appliqué en fonction du site / 20 % ou 10% taux de TVA réduite</t>
  </si>
  <si>
    <t>MAINTENANCE CORRECTIVE</t>
  </si>
  <si>
    <t>Coûts horaire de la main d’œuvre et déplacement, en € HT</t>
  </si>
  <si>
    <t>Main d'œuvre  PU HT</t>
  </si>
  <si>
    <t xml:space="preserve">Déplacement 
  PU HT
</t>
  </si>
  <si>
    <t>TOTAL HT SELON DQE</t>
  </si>
  <si>
    <t>Jours ouvrés : 08 H - 18 H</t>
  </si>
  <si>
    <t>Jours ouvrés : 18 H - 08 H</t>
  </si>
  <si>
    <t>Jours fériés, samedis et dimanches : 08 H - 18 H</t>
  </si>
  <si>
    <t>Jours fériés, samedis et dimanches : 18 H - 08 H</t>
  </si>
  <si>
    <t>TOTAL HT MAINTENANCE CORRECTIVE</t>
  </si>
  <si>
    <t>BPU PIECES</t>
  </si>
  <si>
    <t xml:space="preserve">Prix unitaire de la pièce en € HT </t>
  </si>
  <si>
    <t>Prix unitaire de la pièce en € TTC</t>
  </si>
  <si>
    <t>Lisse  barrières CH  Le Mans au ml</t>
  </si>
  <si>
    <t>Lisse  barrières CH Ferté Bernard au ml</t>
  </si>
  <si>
    <t>Lisse pour barrières SCANNER /Ch Ferté Bernard - au ml</t>
  </si>
  <si>
    <t>Lisse  barrières CH  Le Lude au ml</t>
  </si>
  <si>
    <t>Lisse  barrières EPSM au ml</t>
  </si>
  <si>
    <t>Support de lisse pour barrières  type Access de chez Magnetic autocontrol (ou équivalent)</t>
  </si>
  <si>
    <t>Pièce de raccordement de bride (profil de lisse court, embout arrière de fermeture vissé) pour barrières type Access de chez Magnetic autocontrol</t>
  </si>
  <si>
    <t>Commande par cellules de détection par rupture de faisceau (jeu de cellules émetrice et receptrice)</t>
  </si>
  <si>
    <t>Cellule (pour barrières SCANNER) - modèle Ferté Bernard</t>
  </si>
  <si>
    <t>Remplacement boucle de détection ou sécurité, y compris reprise d'étancheïté ou enrobé: prix au ml</t>
  </si>
  <si>
    <t>Unité de commande type MGC pour barrière Access de chez Magnetic Autocontrol (ou équivalent)</t>
  </si>
  <si>
    <t>Mousse de protection pour lisse, pour barrière type Access de chez Magnetic autocontrol (ou équivalent), prix au ml</t>
  </si>
  <si>
    <t>TOTAL PIECES SELON DQE</t>
  </si>
  <si>
    <t>Coefficient de majoration maximum pour pièces non listées</t>
  </si>
  <si>
    <t>%</t>
  </si>
  <si>
    <t>* si décomposition par seuils l'indiquer</t>
  </si>
  <si>
    <t>TOTAL GENERAL LOT 2 EN € HT</t>
  </si>
  <si>
    <t>C-BA-001</t>
  </si>
  <si>
    <t>C-BA-002</t>
  </si>
  <si>
    <t>CCS</t>
  </si>
  <si>
    <t>ENTREE</t>
  </si>
  <si>
    <t>SORTIE</t>
  </si>
  <si>
    <t>Modèle BL4000</t>
  </si>
  <si>
    <t>EUROPE AUTOMATISME</t>
  </si>
  <si>
    <t xml:space="preserve">Capot complet (pour barrière CH) - modèle Ferté Bernard </t>
  </si>
  <si>
    <t>TOTAL LE LUDE</t>
  </si>
  <si>
    <t>DQE (non contractuel)</t>
  </si>
  <si>
    <t>TOTAL HT GENERAL ANNUEL MAINTENANCE PREVENTIVE 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</si>
</sst>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.00\ &quot;€&quot;"/>
  </numFmts>
  <fonts count="2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2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Times New Roman"/>
      <family val="1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1F497D"/>
      <name val="Calibri"/>
      <family val="2"/>
    </font>
    <font>
      <sz val="11"/>
      <name val="Calibri"/>
      <family val="2"/>
      <scheme val="minor"/>
    </font>
    <font>
      <strike/>
      <sz val="10"/>
      <color rgb="FFFF0000"/>
      <name val="Arial"/>
      <family val="2"/>
    </font>
    <font>
      <sz val="12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i/>
      <sz val="16"/>
      <color theme="0"/>
      <name val="Arial"/>
      <family val="2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128">
    <xf numFmtId="0" fontId="0" fillId="0" borderId="0" xfId="0"/>
    <xf numFmtId="0" fontId="0" fillId="3" borderId="0" xfId="0" applyFill="1"/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2"/>
    <xf numFmtId="0" fontId="7" fillId="3" borderId="0" xfId="0" applyFont="1" applyFill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top" wrapText="1"/>
    </xf>
    <xf numFmtId="0" fontId="13" fillId="0" borderId="0" xfId="2" applyFont="1"/>
    <xf numFmtId="0" fontId="4" fillId="0" borderId="0" xfId="2" applyFont="1"/>
    <xf numFmtId="0" fontId="4" fillId="5" borderId="0" xfId="0" applyFont="1" applyFill="1"/>
    <xf numFmtId="0" fontId="4" fillId="3" borderId="0" xfId="0" applyFont="1" applyFill="1"/>
    <xf numFmtId="0" fontId="4" fillId="5" borderId="0" xfId="0" applyFont="1" applyFill="1" applyAlignment="1">
      <alignment horizontal="left"/>
    </xf>
    <xf numFmtId="0" fontId="14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>
      <alignment horizontal="left"/>
    </xf>
    <xf numFmtId="0" fontId="2" fillId="2" borderId="0" xfId="1" applyFill="1"/>
    <xf numFmtId="0" fontId="3" fillId="2" borderId="0" xfId="1" applyFont="1" applyFill="1" applyAlignment="1">
      <alignment horizontal="left"/>
    </xf>
    <xf numFmtId="0" fontId="4" fillId="3" borderId="0" xfId="1" applyFont="1" applyFill="1" applyAlignment="1">
      <alignment horizontal="center"/>
    </xf>
    <xf numFmtId="0" fontId="2" fillId="3" borderId="0" xfId="1" applyFill="1"/>
    <xf numFmtId="0" fontId="3" fillId="3" borderId="0" xfId="1" applyFont="1" applyFill="1" applyAlignment="1">
      <alignment horizontal="left"/>
    </xf>
    <xf numFmtId="0" fontId="13" fillId="0" borderId="6" xfId="1" applyFont="1" applyBorder="1"/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7" fillId="0" borderId="0" xfId="1" applyFont="1"/>
    <xf numFmtId="0" fontId="13" fillId="0" borderId="0" xfId="1" applyFont="1"/>
    <xf numFmtId="2" fontId="2" fillId="0" borderId="0" xfId="1" applyNumberFormat="1"/>
    <xf numFmtId="0" fontId="2" fillId="3" borderId="1" xfId="1" applyFill="1" applyBorder="1" applyAlignment="1">
      <alignment horizontal="center" vertical="center"/>
    </xf>
    <xf numFmtId="0" fontId="13" fillId="3" borderId="0" xfId="1" applyFont="1" applyFill="1"/>
    <xf numFmtId="0" fontId="8" fillId="3" borderId="7" xfId="2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2" fontId="13" fillId="0" borderId="0" xfId="1" applyNumberFormat="1" applyFont="1"/>
    <xf numFmtId="164" fontId="11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Border="1" applyAlignment="1">
      <alignment horizontal="center" vertical="center" wrapText="1"/>
    </xf>
    <xf numFmtId="164" fontId="2" fillId="0" borderId="1" xfId="1" applyNumberFormat="1" applyBorder="1" applyAlignment="1">
      <alignment horizontal="center" vertical="center"/>
    </xf>
    <xf numFmtId="164" fontId="11" fillId="3" borderId="1" xfId="1" applyNumberFormat="1" applyFont="1" applyFill="1" applyBorder="1" applyAlignment="1">
      <alignment horizontal="center" vertical="center" wrapText="1"/>
    </xf>
    <xf numFmtId="164" fontId="13" fillId="3" borderId="1" xfId="1" applyNumberFormat="1" applyFont="1" applyFill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2" fillId="0" borderId="1" xfId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2" fillId="0" borderId="2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/>
    <xf numFmtId="165" fontId="1" fillId="0" borderId="9" xfId="0" applyNumberFormat="1" applyFont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" fontId="9" fillId="0" borderId="1" xfId="2" applyNumberFormat="1" applyFont="1" applyBorder="1" applyAlignment="1">
      <alignment horizontal="center" vertical="top" wrapText="1"/>
    </xf>
    <xf numFmtId="0" fontId="9" fillId="0" borderId="1" xfId="2" applyFont="1" applyBorder="1" applyAlignment="1">
      <alignment horizontal="justify" vertical="top" wrapText="1"/>
    </xf>
    <xf numFmtId="0" fontId="10" fillId="0" borderId="1" xfId="2" applyBorder="1"/>
    <xf numFmtId="0" fontId="6" fillId="4" borderId="1" xfId="2" applyFont="1" applyFill="1" applyBorder="1" applyAlignment="1">
      <alignment horizontal="center" vertical="center" wrapText="1"/>
    </xf>
    <xf numFmtId="165" fontId="10" fillId="0" borderId="1" xfId="2" applyNumberFormat="1" applyBorder="1"/>
    <xf numFmtId="165" fontId="10" fillId="0" borderId="7" xfId="2" applyNumberFormat="1" applyBorder="1"/>
    <xf numFmtId="165" fontId="20" fillId="9" borderId="1" xfId="2" applyNumberFormat="1" applyFont="1" applyFill="1" applyBorder="1" applyAlignment="1">
      <alignment wrapText="1"/>
    </xf>
    <xf numFmtId="0" fontId="8" fillId="0" borderId="0" xfId="2" applyFont="1" applyAlignment="1">
      <alignment horizontal="center" vertical="center" wrapText="1"/>
    </xf>
    <xf numFmtId="0" fontId="6" fillId="9" borderId="1" xfId="2" applyFont="1" applyFill="1" applyBorder="1" applyAlignment="1">
      <alignment horizontal="left" vertical="center" wrapText="1"/>
    </xf>
    <xf numFmtId="165" fontId="6" fillId="9" borderId="1" xfId="2" applyNumberFormat="1" applyFont="1" applyFill="1" applyBorder="1" applyAlignment="1">
      <alignment horizontal="center" vertical="center" wrapText="1"/>
    </xf>
    <xf numFmtId="0" fontId="25" fillId="10" borderId="0" xfId="0" applyFont="1" applyFill="1"/>
    <xf numFmtId="0" fontId="25" fillId="10" borderId="0" xfId="0" applyFont="1" applyFill="1" applyAlignment="1">
      <alignment horizontal="right"/>
    </xf>
    <xf numFmtId="0" fontId="8" fillId="3" borderId="8" xfId="2" applyFont="1" applyFill="1" applyBorder="1" applyAlignment="1">
      <alignment horizontal="left" vertical="center" wrapText="1"/>
    </xf>
    <xf numFmtId="165" fontId="10" fillId="0" borderId="8" xfId="2" applyNumberFormat="1" applyBorder="1"/>
    <xf numFmtId="0" fontId="2" fillId="0" borderId="0" xfId="1" applyAlignment="1">
      <alignment horizontal="left"/>
    </xf>
    <xf numFmtId="0" fontId="2" fillId="0" borderId="6" xfId="1" applyBorder="1" applyAlignment="1">
      <alignment horizontal="left"/>
    </xf>
    <xf numFmtId="0" fontId="21" fillId="7" borderId="0" xfId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165" fontId="24" fillId="7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6" borderId="1" xfId="2" applyFont="1" applyFill="1" applyBorder="1" applyAlignment="1">
      <alignment horizontal="left" vertical="top" wrapText="1"/>
    </xf>
    <xf numFmtId="0" fontId="8" fillId="3" borderId="1" xfId="2" applyFont="1" applyFill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top" wrapText="1"/>
    </xf>
    <xf numFmtId="0" fontId="24" fillId="10" borderId="11" xfId="0" applyFont="1" applyFill="1" applyBorder="1" applyAlignment="1">
      <alignment horizontal="center" vertical="center" wrapText="1"/>
    </xf>
    <xf numFmtId="0" fontId="24" fillId="10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165" fontId="20" fillId="9" borderId="2" xfId="2" applyNumberFormat="1" applyFont="1" applyFill="1" applyBorder="1" applyAlignment="1">
      <alignment horizontal="center" vertical="center"/>
    </xf>
    <xf numFmtId="0" fontId="20" fillId="9" borderId="3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3" fillId="7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54"/>
  <sheetViews>
    <sheetView tabSelected="1" view="pageBreakPreview" zoomScale="60" zoomScaleNormal="100" workbookViewId="0">
      <selection activeCell="C37" sqref="C37"/>
    </sheetView>
  </sheetViews>
  <sheetFormatPr baseColWidth="10" defaultColWidth="11.5703125" defaultRowHeight="12.75" x14ac:dyDescent="0.2"/>
  <cols>
    <col min="1" max="1" width="18.5703125" style="36" customWidth="1"/>
    <col min="2" max="2" width="21.7109375" style="36" customWidth="1"/>
    <col min="3" max="3" width="28.7109375" style="36" customWidth="1"/>
    <col min="4" max="4" width="29" style="36" customWidth="1"/>
    <col min="5" max="5" width="64.5703125" style="37" customWidth="1"/>
    <col min="6" max="6" width="14.5703125" style="37" customWidth="1"/>
    <col min="7" max="7" width="15.7109375" style="36" customWidth="1"/>
    <col min="8" max="8" width="13.7109375" style="36" customWidth="1"/>
    <col min="9" max="16384" width="11.5703125" style="36"/>
  </cols>
  <sheetData>
    <row r="1" spans="1:103" ht="18.75" customHeight="1" x14ac:dyDescent="0.2">
      <c r="A1" s="35"/>
    </row>
    <row r="2" spans="1:103" s="39" customFormat="1" ht="29.25" customHeight="1" x14ac:dyDescent="0.2">
      <c r="A2" s="106" t="s">
        <v>0</v>
      </c>
      <c r="B2" s="106"/>
      <c r="C2" s="106"/>
      <c r="D2" s="106"/>
      <c r="E2" s="106"/>
      <c r="F2" s="106"/>
      <c r="G2" s="106"/>
      <c r="H2" s="10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</row>
    <row r="3" spans="1:103" s="39" customFormat="1" ht="15.75" customHeight="1" x14ac:dyDescent="0.3">
      <c r="A3" s="40"/>
      <c r="B3" s="40"/>
      <c r="C3" s="40"/>
      <c r="D3" s="40"/>
      <c r="E3" s="41"/>
      <c r="F3" s="62"/>
      <c r="G3" s="62"/>
      <c r="H3" s="104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</row>
    <row r="4" spans="1:103" s="39" customFormat="1" ht="20.25" x14ac:dyDescent="0.3">
      <c r="A4" s="43"/>
      <c r="B4" s="38"/>
      <c r="C4" s="38"/>
      <c r="D4" s="38"/>
      <c r="E4" s="38"/>
      <c r="F4" s="38"/>
      <c r="G4" s="44"/>
      <c r="H4" s="105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</row>
    <row r="5" spans="1:103" ht="38.25" x14ac:dyDescent="0.2">
      <c r="A5" s="45" t="s">
        <v>1</v>
      </c>
      <c r="B5" s="45" t="s">
        <v>2</v>
      </c>
      <c r="C5" s="46" t="s">
        <v>3</v>
      </c>
      <c r="D5" s="46" t="s">
        <v>4</v>
      </c>
      <c r="E5" s="46" t="s">
        <v>5</v>
      </c>
      <c r="F5" s="45" t="s">
        <v>6</v>
      </c>
      <c r="G5" s="45" t="s">
        <v>7</v>
      </c>
      <c r="H5" s="45" t="s">
        <v>8</v>
      </c>
    </row>
    <row r="6" spans="1:103" ht="38.25" customHeight="1" x14ac:dyDescent="0.2">
      <c r="A6" s="47" t="s">
        <v>9</v>
      </c>
      <c r="B6" s="47" t="s">
        <v>10</v>
      </c>
      <c r="C6" s="48" t="s">
        <v>11</v>
      </c>
      <c r="D6" s="48" t="s">
        <v>12</v>
      </c>
      <c r="E6" s="48" t="s">
        <v>13</v>
      </c>
      <c r="F6" s="48">
        <v>2014</v>
      </c>
      <c r="G6" s="65"/>
      <c r="H6" s="66"/>
    </row>
    <row r="7" spans="1:103" ht="30" customHeight="1" x14ac:dyDescent="0.2">
      <c r="A7" s="47" t="s">
        <v>14</v>
      </c>
      <c r="B7" s="47" t="s">
        <v>10</v>
      </c>
      <c r="C7" s="48" t="s">
        <v>11</v>
      </c>
      <c r="D7" s="48" t="s">
        <v>15</v>
      </c>
      <c r="E7" s="48" t="s">
        <v>16</v>
      </c>
      <c r="F7" s="48">
        <v>2008</v>
      </c>
      <c r="G7" s="65"/>
      <c r="H7" s="66"/>
    </row>
    <row r="8" spans="1:103" ht="30" customHeight="1" x14ac:dyDescent="0.2">
      <c r="A8" s="47" t="s">
        <v>17</v>
      </c>
      <c r="B8" s="47" t="s">
        <v>10</v>
      </c>
      <c r="C8" s="48" t="s">
        <v>11</v>
      </c>
      <c r="D8" s="48" t="s">
        <v>18</v>
      </c>
      <c r="E8" s="48" t="s">
        <v>13</v>
      </c>
      <c r="F8" s="48">
        <v>2014</v>
      </c>
      <c r="G8" s="65"/>
      <c r="H8" s="66"/>
    </row>
    <row r="9" spans="1:103" ht="30" customHeight="1" x14ac:dyDescent="0.2">
      <c r="A9" s="47" t="s">
        <v>19</v>
      </c>
      <c r="B9" s="47" t="s">
        <v>10</v>
      </c>
      <c r="C9" s="48" t="s">
        <v>11</v>
      </c>
      <c r="D9" s="48" t="s">
        <v>20</v>
      </c>
      <c r="E9" s="48" t="s">
        <v>13</v>
      </c>
      <c r="F9" s="48">
        <v>2014</v>
      </c>
      <c r="G9" s="65"/>
      <c r="H9" s="66"/>
    </row>
    <row r="10" spans="1:103" ht="30" customHeight="1" x14ac:dyDescent="0.2">
      <c r="A10" s="47" t="s">
        <v>21</v>
      </c>
      <c r="B10" s="47" t="s">
        <v>10</v>
      </c>
      <c r="C10" s="48" t="s">
        <v>11</v>
      </c>
      <c r="D10" s="48" t="s">
        <v>22</v>
      </c>
      <c r="E10" s="48" t="s">
        <v>13</v>
      </c>
      <c r="F10" s="48">
        <v>2014</v>
      </c>
      <c r="G10" s="65"/>
      <c r="H10" s="66"/>
    </row>
    <row r="11" spans="1:103" ht="30" customHeight="1" x14ac:dyDescent="0.2">
      <c r="A11" s="47" t="s">
        <v>23</v>
      </c>
      <c r="B11" s="47" t="s">
        <v>10</v>
      </c>
      <c r="C11" s="48" t="s">
        <v>11</v>
      </c>
      <c r="D11" s="48" t="s">
        <v>24</v>
      </c>
      <c r="E11" s="48" t="s">
        <v>13</v>
      </c>
      <c r="F11" s="48">
        <v>2014</v>
      </c>
      <c r="G11" s="65"/>
      <c r="H11" s="66"/>
    </row>
    <row r="12" spans="1:103" ht="30" customHeight="1" x14ac:dyDescent="0.2">
      <c r="A12" s="47" t="s">
        <v>25</v>
      </c>
      <c r="B12" s="47" t="s">
        <v>10</v>
      </c>
      <c r="C12" s="48" t="s">
        <v>26</v>
      </c>
      <c r="D12" s="48" t="s">
        <v>27</v>
      </c>
      <c r="E12" s="48" t="s">
        <v>13</v>
      </c>
      <c r="F12" s="48">
        <v>2020</v>
      </c>
      <c r="G12" s="65"/>
      <c r="H12" s="66"/>
    </row>
    <row r="13" spans="1:103" ht="30" customHeight="1" x14ac:dyDescent="0.2">
      <c r="A13" s="47" t="s">
        <v>28</v>
      </c>
      <c r="B13" s="47" t="s">
        <v>10</v>
      </c>
      <c r="C13" s="48" t="s">
        <v>26</v>
      </c>
      <c r="D13" s="48" t="s">
        <v>24</v>
      </c>
      <c r="E13" s="48" t="s">
        <v>13</v>
      </c>
      <c r="F13" s="48">
        <v>2020</v>
      </c>
      <c r="G13" s="65"/>
      <c r="H13" s="66"/>
    </row>
    <row r="14" spans="1:103" ht="30" customHeight="1" x14ac:dyDescent="0.2">
      <c r="A14" s="48" t="s">
        <v>29</v>
      </c>
      <c r="B14" s="47" t="s">
        <v>10</v>
      </c>
      <c r="C14" s="48" t="s">
        <v>30</v>
      </c>
      <c r="D14" s="48" t="s">
        <v>31</v>
      </c>
      <c r="E14" s="48" t="s">
        <v>13</v>
      </c>
      <c r="F14" s="49">
        <v>2018</v>
      </c>
      <c r="G14" s="65"/>
      <c r="H14" s="66"/>
    </row>
    <row r="15" spans="1:103" ht="30" customHeight="1" x14ac:dyDescent="0.2">
      <c r="A15" s="48" t="s">
        <v>32</v>
      </c>
      <c r="B15" s="47" t="s">
        <v>10</v>
      </c>
      <c r="C15" s="48" t="s">
        <v>30</v>
      </c>
      <c r="D15" s="48" t="s">
        <v>33</v>
      </c>
      <c r="E15" s="48" t="s">
        <v>13</v>
      </c>
      <c r="F15" s="49">
        <v>2018</v>
      </c>
      <c r="G15" s="65"/>
      <c r="H15" s="66"/>
    </row>
    <row r="16" spans="1:103" ht="30" customHeight="1" x14ac:dyDescent="0.2">
      <c r="A16" s="48" t="s">
        <v>34</v>
      </c>
      <c r="B16" s="47" t="s">
        <v>10</v>
      </c>
      <c r="C16" s="48" t="s">
        <v>30</v>
      </c>
      <c r="D16" s="48" t="s">
        <v>35</v>
      </c>
      <c r="E16" s="48" t="s">
        <v>13</v>
      </c>
      <c r="F16" s="49">
        <v>2018</v>
      </c>
      <c r="G16" s="65"/>
      <c r="H16" s="66"/>
    </row>
    <row r="17" spans="1:104" s="56" customFormat="1" ht="30" customHeight="1" x14ac:dyDescent="0.2">
      <c r="A17" s="63" t="s">
        <v>36</v>
      </c>
      <c r="B17" s="63" t="s">
        <v>10</v>
      </c>
      <c r="C17" s="63" t="s">
        <v>37</v>
      </c>
      <c r="D17" s="63" t="s">
        <v>38</v>
      </c>
      <c r="E17" s="63" t="s">
        <v>13</v>
      </c>
      <c r="F17" s="54">
        <v>2022</v>
      </c>
      <c r="G17" s="66"/>
      <c r="H17" s="67"/>
      <c r="J17" s="64"/>
    </row>
    <row r="18" spans="1:104" ht="30" customHeight="1" x14ac:dyDescent="0.2">
      <c r="A18" s="48" t="s">
        <v>39</v>
      </c>
      <c r="B18" s="47" t="s">
        <v>10</v>
      </c>
      <c r="C18" s="48" t="s">
        <v>40</v>
      </c>
      <c r="D18" s="48" t="s">
        <v>41</v>
      </c>
      <c r="E18" s="48" t="s">
        <v>42</v>
      </c>
      <c r="F18" s="50">
        <v>1995</v>
      </c>
      <c r="G18" s="65"/>
      <c r="H18" s="66"/>
    </row>
    <row r="19" spans="1:104" ht="30" customHeight="1" x14ac:dyDescent="0.2">
      <c r="A19" s="48" t="s">
        <v>43</v>
      </c>
      <c r="B19" s="47" t="s">
        <v>10</v>
      </c>
      <c r="C19" s="48" t="s">
        <v>44</v>
      </c>
      <c r="D19" s="48" t="s">
        <v>45</v>
      </c>
      <c r="E19" s="48" t="s">
        <v>13</v>
      </c>
      <c r="F19" s="48">
        <v>2013</v>
      </c>
      <c r="G19" s="65"/>
      <c r="H19" s="66"/>
    </row>
    <row r="20" spans="1:104" ht="30" customHeight="1" x14ac:dyDescent="0.2">
      <c r="A20" s="48" t="s">
        <v>46</v>
      </c>
      <c r="B20" s="47" t="s">
        <v>10</v>
      </c>
      <c r="C20" s="51" t="s">
        <v>44</v>
      </c>
      <c r="D20" s="51" t="s">
        <v>47</v>
      </c>
      <c r="E20" s="48" t="s">
        <v>13</v>
      </c>
      <c r="F20" s="48">
        <v>2013</v>
      </c>
      <c r="G20" s="65"/>
      <c r="H20" s="66"/>
    </row>
    <row r="21" spans="1:104" ht="30" customHeight="1" x14ac:dyDescent="0.2">
      <c r="A21" s="21" t="s">
        <v>48</v>
      </c>
      <c r="B21" s="52" t="s">
        <v>10</v>
      </c>
      <c r="C21" s="22" t="s">
        <v>49</v>
      </c>
      <c r="D21" s="21" t="s">
        <v>50</v>
      </c>
      <c r="E21" s="53" t="s">
        <v>13</v>
      </c>
      <c r="F21" s="54">
        <v>2021</v>
      </c>
      <c r="G21" s="65"/>
      <c r="H21" s="66"/>
    </row>
    <row r="22" spans="1:104" s="55" customFormat="1" ht="30" customHeight="1" x14ac:dyDescent="0.2">
      <c r="A22" s="21" t="s">
        <v>51</v>
      </c>
      <c r="B22" s="52" t="s">
        <v>10</v>
      </c>
      <c r="C22" s="21" t="s">
        <v>49</v>
      </c>
      <c r="D22" s="21" t="s">
        <v>52</v>
      </c>
      <c r="E22" s="53" t="s">
        <v>13</v>
      </c>
      <c r="F22" s="54">
        <v>2021</v>
      </c>
      <c r="G22" s="65"/>
      <c r="H22" s="6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</row>
    <row r="23" spans="1:104" ht="30" customHeight="1" x14ac:dyDescent="0.2">
      <c r="A23" s="48" t="s">
        <v>53</v>
      </c>
      <c r="B23" s="47" t="s">
        <v>10</v>
      </c>
      <c r="C23" s="48" t="s">
        <v>54</v>
      </c>
      <c r="D23" s="48" t="s">
        <v>55</v>
      </c>
      <c r="E23" s="48" t="s">
        <v>13</v>
      </c>
      <c r="F23" s="48">
        <v>2016</v>
      </c>
      <c r="G23" s="65"/>
      <c r="H23" s="66"/>
    </row>
    <row r="24" spans="1:104" ht="30" customHeight="1" x14ac:dyDescent="0.2">
      <c r="A24" s="48" t="s">
        <v>56</v>
      </c>
      <c r="B24" s="47" t="s">
        <v>10</v>
      </c>
      <c r="C24" s="48" t="s">
        <v>54</v>
      </c>
      <c r="D24" s="48" t="s">
        <v>57</v>
      </c>
      <c r="E24" s="48" t="s">
        <v>16</v>
      </c>
      <c r="F24" s="48">
        <v>2016</v>
      </c>
      <c r="G24" s="65"/>
      <c r="H24" s="66"/>
    </row>
    <row r="25" spans="1:104" ht="30" customHeight="1" x14ac:dyDescent="0.2">
      <c r="A25" s="48" t="s">
        <v>58</v>
      </c>
      <c r="B25" s="47" t="s">
        <v>10</v>
      </c>
      <c r="C25" s="48" t="s">
        <v>54</v>
      </c>
      <c r="D25" s="48" t="s">
        <v>24</v>
      </c>
      <c r="E25" s="48" t="s">
        <v>16</v>
      </c>
      <c r="F25" s="48">
        <v>2009</v>
      </c>
      <c r="G25" s="65"/>
      <c r="H25" s="66"/>
    </row>
    <row r="26" spans="1:104" ht="30" customHeight="1" x14ac:dyDescent="0.2">
      <c r="A26" s="48" t="s">
        <v>59</v>
      </c>
      <c r="B26" s="47" t="s">
        <v>10</v>
      </c>
      <c r="C26" s="48" t="s">
        <v>60</v>
      </c>
      <c r="D26" s="48" t="s">
        <v>15</v>
      </c>
      <c r="E26" s="48" t="s">
        <v>13</v>
      </c>
      <c r="F26" s="50">
        <v>2017</v>
      </c>
      <c r="G26" s="65"/>
      <c r="H26" s="66"/>
    </row>
    <row r="27" spans="1:104" s="56" customFormat="1" ht="30" customHeight="1" x14ac:dyDescent="0.2">
      <c r="A27" s="48" t="s">
        <v>61</v>
      </c>
      <c r="B27" s="47" t="s">
        <v>10</v>
      </c>
      <c r="C27" s="48" t="s">
        <v>60</v>
      </c>
      <c r="D27" s="48" t="s">
        <v>62</v>
      </c>
      <c r="E27" s="48" t="s">
        <v>13</v>
      </c>
      <c r="F27" s="50">
        <v>2017</v>
      </c>
      <c r="G27" s="65"/>
      <c r="H27" s="6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</row>
    <row r="28" spans="1:104" s="59" customFormat="1" ht="30" customHeight="1" x14ac:dyDescent="0.2">
      <c r="A28" s="52" t="s">
        <v>63</v>
      </c>
      <c r="B28" s="52" t="s">
        <v>10</v>
      </c>
      <c r="C28" s="52" t="s">
        <v>64</v>
      </c>
      <c r="D28" s="52" t="s">
        <v>12</v>
      </c>
      <c r="E28" s="52" t="s">
        <v>13</v>
      </c>
      <c r="F28" s="58">
        <v>2022</v>
      </c>
      <c r="G28" s="68"/>
      <c r="H28" s="69"/>
    </row>
    <row r="29" spans="1:104" s="42" customFormat="1" ht="30" customHeight="1" x14ac:dyDescent="0.2">
      <c r="A29" s="52" t="s">
        <v>65</v>
      </c>
      <c r="B29" s="52" t="s">
        <v>10</v>
      </c>
      <c r="C29" s="52" t="s">
        <v>64</v>
      </c>
      <c r="D29" s="52" t="s">
        <v>66</v>
      </c>
      <c r="E29" s="52" t="s">
        <v>13</v>
      </c>
      <c r="F29" s="58">
        <v>2022</v>
      </c>
      <c r="G29" s="68"/>
      <c r="H29" s="6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</row>
    <row r="30" spans="1:104" ht="30" customHeight="1" x14ac:dyDescent="0.2">
      <c r="A30" s="48" t="s">
        <v>67</v>
      </c>
      <c r="B30" s="47" t="s">
        <v>10</v>
      </c>
      <c r="C30" s="48" t="s">
        <v>68</v>
      </c>
      <c r="D30" s="48" t="s">
        <v>69</v>
      </c>
      <c r="E30" s="48" t="s">
        <v>13</v>
      </c>
      <c r="F30" s="49">
        <v>2020</v>
      </c>
      <c r="G30" s="65"/>
      <c r="H30" s="66"/>
    </row>
    <row r="31" spans="1:104" ht="30" customHeight="1" x14ac:dyDescent="0.2">
      <c r="A31" s="48" t="s">
        <v>70</v>
      </c>
      <c r="B31" s="47" t="s">
        <v>10</v>
      </c>
      <c r="C31" s="48" t="s">
        <v>68</v>
      </c>
      <c r="D31" s="48" t="s">
        <v>71</v>
      </c>
      <c r="E31" s="48" t="s">
        <v>13</v>
      </c>
      <c r="F31" s="49">
        <v>2020</v>
      </c>
      <c r="G31" s="65"/>
      <c r="H31" s="66"/>
    </row>
    <row r="32" spans="1:104" ht="30" customHeight="1" x14ac:dyDescent="0.2">
      <c r="A32" s="48" t="s">
        <v>72</v>
      </c>
      <c r="B32" s="47" t="s">
        <v>10</v>
      </c>
      <c r="C32" s="48" t="s">
        <v>73</v>
      </c>
      <c r="D32" s="48" t="s">
        <v>69</v>
      </c>
      <c r="E32" s="48" t="s">
        <v>13</v>
      </c>
      <c r="F32" s="49">
        <v>2020</v>
      </c>
      <c r="G32" s="65"/>
      <c r="H32" s="66"/>
    </row>
    <row r="33" spans="1:8" ht="30" customHeight="1" x14ac:dyDescent="0.2">
      <c r="A33" s="48" t="s">
        <v>74</v>
      </c>
      <c r="B33" s="47" t="s">
        <v>10</v>
      </c>
      <c r="C33" s="48" t="s">
        <v>73</v>
      </c>
      <c r="D33" s="48" t="s">
        <v>75</v>
      </c>
      <c r="E33" s="48" t="s">
        <v>13</v>
      </c>
      <c r="F33" s="49">
        <v>2020</v>
      </c>
      <c r="G33" s="65"/>
      <c r="H33" s="66"/>
    </row>
    <row r="34" spans="1:8" ht="30" customHeight="1" x14ac:dyDescent="0.2">
      <c r="A34" s="48" t="s">
        <v>76</v>
      </c>
      <c r="B34" s="47" t="s">
        <v>10</v>
      </c>
      <c r="C34" s="48" t="s">
        <v>73</v>
      </c>
      <c r="D34" s="48" t="s">
        <v>77</v>
      </c>
      <c r="E34" s="48" t="s">
        <v>13</v>
      </c>
      <c r="F34" s="49">
        <v>2020</v>
      </c>
      <c r="G34" s="65"/>
      <c r="H34" s="66"/>
    </row>
    <row r="35" spans="1:8" ht="30" customHeight="1" x14ac:dyDescent="0.2">
      <c r="A35" s="48" t="s">
        <v>78</v>
      </c>
      <c r="B35" s="47" t="s">
        <v>10</v>
      </c>
      <c r="C35" s="48" t="s">
        <v>73</v>
      </c>
      <c r="D35" s="48" t="s">
        <v>79</v>
      </c>
      <c r="E35" s="48" t="s">
        <v>13</v>
      </c>
      <c r="F35" s="49">
        <v>2020</v>
      </c>
      <c r="G35" s="65"/>
      <c r="H35" s="66"/>
    </row>
    <row r="36" spans="1:8" ht="30" customHeight="1" x14ac:dyDescent="0.2">
      <c r="A36" s="48" t="s">
        <v>80</v>
      </c>
      <c r="B36" s="47" t="s">
        <v>10</v>
      </c>
      <c r="C36" s="48" t="s">
        <v>73</v>
      </c>
      <c r="D36" s="48" t="s">
        <v>81</v>
      </c>
      <c r="E36" s="48" t="s">
        <v>13</v>
      </c>
      <c r="F36" s="49">
        <v>2020</v>
      </c>
      <c r="G36" s="65"/>
      <c r="H36" s="66"/>
    </row>
    <row r="37" spans="1:8" ht="24.6" customHeight="1" x14ac:dyDescent="0.2">
      <c r="G37" s="70">
        <f>SUM(G6:G36)</f>
        <v>0</v>
      </c>
      <c r="H37" s="70">
        <f>SUM(H6:H36)</f>
        <v>0</v>
      </c>
    </row>
    <row r="38" spans="1:8" x14ac:dyDescent="0.2">
      <c r="G38" s="57"/>
    </row>
    <row r="54" spans="1:104" s="37" customFormat="1" x14ac:dyDescent="0.2">
      <c r="A54" s="36"/>
      <c r="B54" s="36"/>
      <c r="C54" s="36"/>
      <c r="D54" s="36"/>
      <c r="E54" s="37" t="s">
        <v>82</v>
      </c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</row>
  </sheetData>
  <mergeCells count="2">
    <mergeCell ref="H3:H4"/>
    <mergeCell ref="A2:H2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A9"/>
  <sheetViews>
    <sheetView view="pageBreakPreview" zoomScale="60" zoomScaleNormal="100" workbookViewId="0">
      <selection activeCell="C37" sqref="C37"/>
    </sheetView>
  </sheetViews>
  <sheetFormatPr baseColWidth="10" defaultColWidth="8.85546875" defaultRowHeight="12.75" x14ac:dyDescent="0.2"/>
  <cols>
    <col min="1" max="1" width="14.28515625" customWidth="1"/>
    <col min="2" max="2" width="34.140625" customWidth="1"/>
    <col min="3" max="3" width="28.7109375" customWidth="1"/>
    <col min="4" max="4" width="28.5703125" customWidth="1"/>
    <col min="5" max="5" width="38.140625" customWidth="1"/>
    <col min="6" max="6" width="14" customWidth="1"/>
    <col min="7" max="7" width="14.28515625" customWidth="1"/>
    <col min="8" max="8" width="13.85546875" customWidth="1"/>
    <col min="9" max="256" width="11.42578125" customWidth="1"/>
  </cols>
  <sheetData>
    <row r="1" spans="1:105" ht="18.75" customHeight="1" x14ac:dyDescent="0.2"/>
    <row r="2" spans="1:105" s="7" customFormat="1" ht="29.25" customHeight="1" x14ac:dyDescent="0.2">
      <c r="A2" s="106" t="s">
        <v>83</v>
      </c>
      <c r="B2" s="106"/>
      <c r="C2" s="106"/>
      <c r="D2" s="106"/>
      <c r="E2" s="106"/>
      <c r="F2" s="106"/>
      <c r="G2" s="106"/>
      <c r="H2" s="106"/>
      <c r="I2" s="8"/>
      <c r="J2" s="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</row>
    <row r="3" spans="1:105" s="7" customFormat="1" ht="15.75" customHeight="1" x14ac:dyDescent="0.3">
      <c r="A3" s="14"/>
      <c r="B3" s="14"/>
      <c r="C3" s="14"/>
      <c r="D3" s="14"/>
      <c r="E3" s="14"/>
      <c r="F3" s="107"/>
      <c r="G3" s="107"/>
      <c r="H3" s="107"/>
      <c r="J3" s="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</row>
    <row r="4" spans="1:105" s="7" customFormat="1" ht="12.7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</row>
    <row r="5" spans="1:105" s="7" customFormat="1" ht="12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</row>
    <row r="6" spans="1:105" s="18" customFormat="1" ht="56.25" customHeight="1" x14ac:dyDescent="0.2">
      <c r="A6" s="15" t="s">
        <v>84</v>
      </c>
      <c r="B6" s="12" t="s">
        <v>85</v>
      </c>
      <c r="C6" s="16" t="s">
        <v>4</v>
      </c>
      <c r="D6" s="11" t="s">
        <v>86</v>
      </c>
      <c r="E6" s="16" t="s">
        <v>5</v>
      </c>
      <c r="F6" s="15" t="s">
        <v>6</v>
      </c>
      <c r="G6" s="45" t="s">
        <v>7</v>
      </c>
      <c r="H6" s="45" t="s">
        <v>8</v>
      </c>
    </row>
    <row r="7" spans="1:105" ht="43.5" customHeight="1" x14ac:dyDescent="0.2">
      <c r="A7" s="6" t="s">
        <v>148</v>
      </c>
      <c r="B7" s="2" t="s">
        <v>150</v>
      </c>
      <c r="C7" s="2" t="s">
        <v>151</v>
      </c>
      <c r="D7" s="2" t="s">
        <v>154</v>
      </c>
      <c r="E7" s="2" t="s">
        <v>153</v>
      </c>
      <c r="F7" s="2"/>
      <c r="G7" s="71"/>
      <c r="H7" s="72"/>
    </row>
    <row r="8" spans="1:105" ht="43.5" customHeight="1" x14ac:dyDescent="0.2">
      <c r="A8" s="6" t="s">
        <v>149</v>
      </c>
      <c r="B8" s="2" t="s">
        <v>150</v>
      </c>
      <c r="C8" s="2" t="s">
        <v>152</v>
      </c>
      <c r="D8" s="2" t="s">
        <v>154</v>
      </c>
      <c r="E8" s="2" t="s">
        <v>153</v>
      </c>
      <c r="F8" s="2"/>
      <c r="G8" s="71"/>
      <c r="H8" s="72"/>
    </row>
    <row r="9" spans="1:105" ht="62.25" customHeight="1" x14ac:dyDescent="0.2">
      <c r="F9" s="73" t="s">
        <v>87</v>
      </c>
      <c r="G9" s="74">
        <f>SUM(G7:G8)</f>
        <v>0</v>
      </c>
      <c r="H9" s="74">
        <f>SUM(H7:H8)</f>
        <v>0</v>
      </c>
    </row>
  </sheetData>
  <mergeCells count="2">
    <mergeCell ref="A2:H2"/>
    <mergeCell ref="F3:H3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A11"/>
  <sheetViews>
    <sheetView view="pageBreakPreview" zoomScale="60" zoomScaleNormal="100" workbookViewId="0">
      <selection activeCell="C37" sqref="C37"/>
    </sheetView>
  </sheetViews>
  <sheetFormatPr baseColWidth="10" defaultColWidth="8.85546875" defaultRowHeight="12.75" x14ac:dyDescent="0.2"/>
  <cols>
    <col min="1" max="1" width="14.28515625" customWidth="1"/>
    <col min="2" max="2" width="34.140625" customWidth="1"/>
    <col min="3" max="3" width="28.7109375" customWidth="1"/>
    <col min="4" max="4" width="17.5703125" customWidth="1"/>
    <col min="5" max="5" width="38.140625" customWidth="1"/>
    <col min="6" max="6" width="14" customWidth="1"/>
    <col min="7" max="7" width="14.28515625" customWidth="1"/>
    <col min="8" max="8" width="13.85546875" customWidth="1"/>
    <col min="9" max="256" width="11.42578125" customWidth="1"/>
  </cols>
  <sheetData>
    <row r="1" spans="1:105" ht="18.75" customHeight="1" x14ac:dyDescent="0.2"/>
    <row r="2" spans="1:105" s="7" customFormat="1" ht="29.25" customHeight="1" x14ac:dyDescent="0.2">
      <c r="A2" s="106" t="s">
        <v>88</v>
      </c>
      <c r="B2" s="106"/>
      <c r="C2" s="106"/>
      <c r="D2" s="106"/>
      <c r="E2" s="106"/>
      <c r="F2" s="106"/>
      <c r="G2" s="106"/>
      <c r="H2" s="106"/>
      <c r="I2" s="8"/>
      <c r="J2" s="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</row>
    <row r="3" spans="1:105" s="7" customFormat="1" ht="15.75" customHeight="1" x14ac:dyDescent="0.3">
      <c r="A3" s="14"/>
      <c r="B3" s="14"/>
      <c r="C3" s="14"/>
      <c r="D3" s="14"/>
      <c r="E3" s="14"/>
      <c r="F3" s="107"/>
      <c r="G3" s="107"/>
      <c r="H3" s="107"/>
      <c r="J3" s="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</row>
    <row r="4" spans="1:105" s="7" customFormat="1" ht="12.7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</row>
    <row r="5" spans="1:105" s="7" customFormat="1" ht="12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</row>
    <row r="6" spans="1:105" s="18" customFormat="1" ht="56.25" customHeight="1" x14ac:dyDescent="0.2">
      <c r="A6" s="15" t="s">
        <v>84</v>
      </c>
      <c r="B6" s="12" t="s">
        <v>85</v>
      </c>
      <c r="C6" s="16" t="s">
        <v>4</v>
      </c>
      <c r="D6" s="11" t="s">
        <v>86</v>
      </c>
      <c r="E6" s="16" t="s">
        <v>5</v>
      </c>
      <c r="F6" s="15" t="s">
        <v>6</v>
      </c>
      <c r="G6" s="45" t="s">
        <v>7</v>
      </c>
      <c r="H6" s="45" t="s">
        <v>8</v>
      </c>
    </row>
    <row r="7" spans="1:105" ht="30" customHeight="1" x14ac:dyDescent="0.2">
      <c r="A7" s="6">
        <v>501</v>
      </c>
      <c r="B7" s="2" t="s">
        <v>89</v>
      </c>
      <c r="C7" s="17" t="s">
        <v>90</v>
      </c>
      <c r="D7" s="17" t="s">
        <v>91</v>
      </c>
      <c r="E7" s="2" t="s">
        <v>92</v>
      </c>
      <c r="F7" s="2"/>
      <c r="G7" s="71"/>
      <c r="H7" s="72"/>
    </row>
    <row r="8" spans="1:105" ht="30" customHeight="1" x14ac:dyDescent="0.2">
      <c r="A8" s="6">
        <v>502</v>
      </c>
      <c r="B8" s="2" t="s">
        <v>89</v>
      </c>
      <c r="C8" s="17" t="s">
        <v>93</v>
      </c>
      <c r="D8" s="17" t="s">
        <v>91</v>
      </c>
      <c r="E8" s="2" t="s">
        <v>92</v>
      </c>
      <c r="F8" s="2"/>
      <c r="G8" s="71"/>
      <c r="H8" s="72"/>
    </row>
    <row r="9" spans="1:105" ht="30" customHeight="1" x14ac:dyDescent="0.2">
      <c r="A9" s="6">
        <v>503</v>
      </c>
      <c r="B9" s="2" t="s">
        <v>89</v>
      </c>
      <c r="C9" s="17" t="s">
        <v>94</v>
      </c>
      <c r="D9" s="17" t="s">
        <v>95</v>
      </c>
      <c r="E9" s="2" t="s">
        <v>96</v>
      </c>
      <c r="F9" s="2"/>
      <c r="G9" s="71"/>
      <c r="H9" s="72"/>
    </row>
    <row r="10" spans="1:105" ht="30" customHeight="1" x14ac:dyDescent="0.2">
      <c r="A10" s="6">
        <v>504</v>
      </c>
      <c r="B10" s="2" t="s">
        <v>89</v>
      </c>
      <c r="C10" s="17" t="s">
        <v>97</v>
      </c>
      <c r="D10" s="17" t="s">
        <v>95</v>
      </c>
      <c r="E10" s="2" t="s">
        <v>96</v>
      </c>
      <c r="F10" s="2"/>
      <c r="G10" s="71"/>
      <c r="H10" s="72"/>
    </row>
    <row r="11" spans="1:105" ht="30" customHeight="1" x14ac:dyDescent="0.2">
      <c r="F11" s="73" t="s">
        <v>98</v>
      </c>
      <c r="G11" s="74">
        <f>SUM(G7:G10)</f>
        <v>0</v>
      </c>
      <c r="H11" s="74">
        <f>SUM(H7:H10)</f>
        <v>0</v>
      </c>
    </row>
  </sheetData>
  <mergeCells count="2">
    <mergeCell ref="F3:H3"/>
    <mergeCell ref="A2:H2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A19"/>
  <sheetViews>
    <sheetView view="pageBreakPreview" zoomScale="60" zoomScaleNormal="100" workbookViewId="0">
      <selection activeCell="C37" sqref="C37"/>
    </sheetView>
  </sheetViews>
  <sheetFormatPr baseColWidth="10" defaultColWidth="8.85546875" defaultRowHeight="12.75" x14ac:dyDescent="0.2"/>
  <cols>
    <col min="1" max="1" width="14.28515625" customWidth="1"/>
    <col min="2" max="2" width="34.140625" customWidth="1"/>
    <col min="3" max="3" width="28.7109375" customWidth="1"/>
    <col min="4" max="4" width="16.7109375" customWidth="1"/>
    <col min="5" max="5" width="29.28515625" customWidth="1"/>
    <col min="6" max="6" width="15.7109375" customWidth="1"/>
    <col min="7" max="7" width="16" customWidth="1"/>
    <col min="8" max="8" width="15.42578125" customWidth="1"/>
    <col min="9" max="256" width="11.42578125" customWidth="1"/>
  </cols>
  <sheetData>
    <row r="1" spans="1:105" ht="18.75" customHeight="1" x14ac:dyDescent="0.2"/>
    <row r="2" spans="1:105" s="7" customFormat="1" ht="29.25" customHeight="1" x14ac:dyDescent="0.2">
      <c r="A2" s="106" t="s">
        <v>99</v>
      </c>
      <c r="B2" s="106"/>
      <c r="C2" s="106"/>
      <c r="D2" s="106"/>
      <c r="E2" s="106"/>
      <c r="F2" s="106"/>
      <c r="G2" s="106"/>
      <c r="H2" s="106"/>
      <c r="I2" s="8"/>
      <c r="J2" s="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</row>
    <row r="3" spans="1:105" s="7" customFormat="1" ht="15.75" customHeight="1" x14ac:dyDescent="0.3">
      <c r="A3" s="14"/>
      <c r="B3" s="14"/>
      <c r="C3" s="14"/>
      <c r="D3" s="14"/>
      <c r="E3" s="14"/>
      <c r="F3" s="107"/>
      <c r="G3" s="107"/>
      <c r="H3" s="107"/>
      <c r="J3" s="9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</row>
    <row r="4" spans="1:105" s="7" customFormat="1" ht="12.75" customHeight="1" x14ac:dyDescent="0.3">
      <c r="A4" s="5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</row>
    <row r="6" spans="1:105" ht="54.75" customHeight="1" x14ac:dyDescent="0.2">
      <c r="A6" s="15" t="s">
        <v>84</v>
      </c>
      <c r="B6" s="12" t="s">
        <v>85</v>
      </c>
      <c r="C6" s="20" t="s">
        <v>4</v>
      </c>
      <c r="D6" s="20" t="s">
        <v>86</v>
      </c>
      <c r="E6" s="16" t="s">
        <v>5</v>
      </c>
      <c r="F6" s="34" t="s">
        <v>6</v>
      </c>
      <c r="G6" s="45" t="s">
        <v>7</v>
      </c>
      <c r="H6" s="45" t="s">
        <v>8</v>
      </c>
    </row>
    <row r="7" spans="1:105" ht="54.75" customHeight="1" x14ac:dyDescent="0.2">
      <c r="A7" s="15"/>
      <c r="B7" s="19" t="s">
        <v>100</v>
      </c>
      <c r="C7" s="3" t="s">
        <v>12</v>
      </c>
      <c r="D7" s="61" t="s">
        <v>101</v>
      </c>
      <c r="E7" s="79" t="s">
        <v>102</v>
      </c>
      <c r="F7" s="81">
        <v>2021</v>
      </c>
      <c r="G7" s="82"/>
      <c r="H7" s="83"/>
    </row>
    <row r="8" spans="1:105" ht="54.75" customHeight="1" x14ac:dyDescent="0.2">
      <c r="A8" s="15"/>
      <c r="B8" s="19" t="s">
        <v>103</v>
      </c>
      <c r="C8" s="3" t="s">
        <v>66</v>
      </c>
      <c r="D8" s="61" t="s">
        <v>101</v>
      </c>
      <c r="E8" s="79" t="s">
        <v>102</v>
      </c>
      <c r="F8" s="81">
        <v>2021</v>
      </c>
      <c r="G8" s="82"/>
      <c r="H8" s="83"/>
    </row>
    <row r="9" spans="1:105" ht="42.75" x14ac:dyDescent="0.2">
      <c r="A9" s="75" t="s">
        <v>104</v>
      </c>
      <c r="B9" s="76" t="s">
        <v>105</v>
      </c>
      <c r="C9" s="77" t="s">
        <v>12</v>
      </c>
      <c r="D9" s="61" t="s">
        <v>106</v>
      </c>
      <c r="E9" s="80" t="s">
        <v>107</v>
      </c>
      <c r="F9" s="78">
        <v>2012</v>
      </c>
      <c r="G9" s="71"/>
      <c r="H9" s="72"/>
    </row>
    <row r="10" spans="1:105" ht="30" customHeight="1" x14ac:dyDescent="0.2">
      <c r="F10" s="73" t="s">
        <v>108</v>
      </c>
      <c r="G10" s="74">
        <f>SUM(G7:G9)</f>
        <v>0</v>
      </c>
      <c r="H10" s="74">
        <f>SUM(H7:H9)</f>
        <v>0</v>
      </c>
    </row>
    <row r="12" spans="1:105" x14ac:dyDescent="0.2">
      <c r="F12" s="4" t="s">
        <v>82</v>
      </c>
    </row>
    <row r="19" spans="3:3" x14ac:dyDescent="0.2">
      <c r="C19" s="4" t="s">
        <v>82</v>
      </c>
    </row>
  </sheetData>
  <mergeCells count="2">
    <mergeCell ref="F3:H3"/>
    <mergeCell ref="A2:H2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9"/>
  <sheetViews>
    <sheetView view="pageBreakPreview" topLeftCell="C1" zoomScale="60" zoomScaleNormal="100" workbookViewId="0">
      <selection activeCell="C37" sqref="C37"/>
    </sheetView>
  </sheetViews>
  <sheetFormatPr baseColWidth="10" defaultColWidth="8.85546875" defaultRowHeight="12.75" x14ac:dyDescent="0.2"/>
  <cols>
    <col min="1" max="5" width="11.42578125" customWidth="1"/>
    <col min="6" max="6" width="13.5703125" customWidth="1"/>
    <col min="7" max="7" width="48.42578125" customWidth="1"/>
    <col min="8" max="8" width="17.140625" customWidth="1"/>
    <col min="9" max="10" width="15.7109375" customWidth="1"/>
    <col min="11" max="11" width="15" customWidth="1"/>
    <col min="12" max="12" width="18" customWidth="1"/>
    <col min="13" max="256" width="11.42578125" customWidth="1"/>
  </cols>
  <sheetData>
    <row r="1" spans="1:107" ht="18.75" customHeight="1" x14ac:dyDescent="0.2"/>
    <row r="2" spans="1:107" s="7" customFormat="1" ht="29.25" customHeight="1" x14ac:dyDescent="0.2">
      <c r="A2" s="106" t="s">
        <v>109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9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</row>
    <row r="3" spans="1:107" s="7" customFormat="1" ht="15.75" customHeight="1" x14ac:dyDescent="0.3">
      <c r="A3" s="14"/>
      <c r="B3" s="14"/>
      <c r="C3" s="14"/>
      <c r="D3" s="14"/>
      <c r="E3" s="14"/>
      <c r="F3" s="14"/>
      <c r="G3" s="14"/>
      <c r="H3" s="8"/>
      <c r="I3" s="31"/>
      <c r="J3" s="29"/>
      <c r="K3" s="29"/>
      <c r="L3" s="30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</row>
    <row r="4" spans="1:107" ht="12.75" customHeight="1" x14ac:dyDescent="0.2"/>
    <row r="6" spans="1:107" s="1" customFormat="1" ht="50.25" customHeight="1" x14ac:dyDescent="0.2">
      <c r="A6" s="10" t="s">
        <v>84</v>
      </c>
      <c r="B6" s="110" t="s">
        <v>85</v>
      </c>
      <c r="C6" s="111"/>
      <c r="D6" s="110" t="s">
        <v>4</v>
      </c>
      <c r="E6" s="111"/>
      <c r="F6" s="12" t="s">
        <v>86</v>
      </c>
      <c r="G6" s="12" t="s">
        <v>5</v>
      </c>
      <c r="H6" s="10" t="s">
        <v>110</v>
      </c>
      <c r="I6" s="33" t="s">
        <v>6</v>
      </c>
      <c r="J6" s="45" t="s">
        <v>7</v>
      </c>
      <c r="K6" s="45" t="s">
        <v>8</v>
      </c>
    </row>
    <row r="7" spans="1:107" ht="37.5" customHeight="1" x14ac:dyDescent="0.2">
      <c r="A7" s="13">
        <v>6</v>
      </c>
      <c r="B7" s="108" t="s">
        <v>111</v>
      </c>
      <c r="C7" s="109"/>
      <c r="D7" s="108" t="s">
        <v>112</v>
      </c>
      <c r="E7" s="109"/>
      <c r="F7" s="13" t="s">
        <v>113</v>
      </c>
      <c r="G7" s="13" t="s">
        <v>114</v>
      </c>
      <c r="H7" s="13" t="s">
        <v>115</v>
      </c>
      <c r="I7" s="19">
        <v>2020</v>
      </c>
      <c r="J7" s="84"/>
      <c r="K7" s="85"/>
    </row>
    <row r="8" spans="1:107" ht="30" customHeight="1" x14ac:dyDescent="0.2">
      <c r="I8" s="73" t="s">
        <v>156</v>
      </c>
      <c r="J8" s="74">
        <f>J7</f>
        <v>0</v>
      </c>
      <c r="K8" s="74">
        <f>K7</f>
        <v>0</v>
      </c>
    </row>
    <row r="9" spans="1:107" ht="15" x14ac:dyDescent="0.2">
      <c r="J9" s="32"/>
    </row>
  </sheetData>
  <mergeCells count="5">
    <mergeCell ref="B7:C7"/>
    <mergeCell ref="D7:E7"/>
    <mergeCell ref="B6:C6"/>
    <mergeCell ref="D6:E6"/>
    <mergeCell ref="A2:K2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zoomScale="60" zoomScaleNormal="100" workbookViewId="0">
      <selection activeCell="C37" sqref="C37"/>
    </sheetView>
  </sheetViews>
  <sheetFormatPr baseColWidth="10" defaultColWidth="11.42578125" defaultRowHeight="15" x14ac:dyDescent="0.25"/>
  <cols>
    <col min="1" max="1" width="91.7109375" style="24" customWidth="1"/>
    <col min="2" max="2" width="18.28515625" style="24" customWidth="1"/>
    <col min="3" max="4" width="26" style="24" customWidth="1"/>
    <col min="5" max="5" width="17" style="24" customWidth="1"/>
    <col min="6" max="16384" width="11.42578125" style="24"/>
  </cols>
  <sheetData>
    <row r="1" spans="1:8" customFormat="1" ht="18.75" customHeight="1" x14ac:dyDescent="0.2">
      <c r="A1" s="120"/>
      <c r="B1" s="120"/>
    </row>
    <row r="2" spans="1:8" customFormat="1" ht="51" customHeight="1" x14ac:dyDescent="0.2">
      <c r="A2" s="127" t="s">
        <v>116</v>
      </c>
      <c r="B2" s="127"/>
      <c r="C2" s="127"/>
      <c r="D2" s="127"/>
      <c r="E2" s="127"/>
      <c r="F2" s="127"/>
    </row>
    <row r="3" spans="1:8" s="1" customFormat="1" ht="27" customHeight="1" x14ac:dyDescent="0.2">
      <c r="A3" s="25"/>
      <c r="B3" s="25"/>
      <c r="C3" s="25"/>
      <c r="D3" s="25"/>
    </row>
    <row r="4" spans="1:8" s="23" customFormat="1" ht="63.75" customHeight="1" x14ac:dyDescent="0.2">
      <c r="A4" s="121" t="s">
        <v>158</v>
      </c>
      <c r="B4" s="121"/>
      <c r="C4" s="87">
        <f>'CH LE LUDE'!J7+EPSM!G10+' CH LFB'!G11+' CH LE MANS'!G37+CCS!G9</f>
        <v>0</v>
      </c>
      <c r="D4" s="86"/>
    </row>
    <row r="5" spans="1:8" customFormat="1" ht="67.5" customHeight="1" x14ac:dyDescent="0.2">
      <c r="A5" s="125" t="s">
        <v>117</v>
      </c>
      <c r="B5" s="126"/>
    </row>
    <row r="6" spans="1:8" customFormat="1" ht="67.5" customHeight="1" x14ac:dyDescent="0.2">
      <c r="A6" s="88"/>
      <c r="B6" s="89"/>
    </row>
    <row r="7" spans="1:8" customFormat="1" ht="37.5" customHeight="1" x14ac:dyDescent="0.2">
      <c r="A7" s="118" t="s">
        <v>118</v>
      </c>
      <c r="B7" s="119"/>
      <c r="C7" s="119"/>
      <c r="D7" s="119"/>
      <c r="E7" s="119"/>
      <c r="F7" s="119"/>
      <c r="H7" t="s">
        <v>82</v>
      </c>
    </row>
    <row r="8" spans="1:8" ht="37.5" customHeight="1" x14ac:dyDescent="0.25">
      <c r="A8" s="115" t="s">
        <v>119</v>
      </c>
      <c r="B8" s="115"/>
      <c r="C8" s="93" t="s">
        <v>120</v>
      </c>
      <c r="D8" s="93" t="s">
        <v>121</v>
      </c>
      <c r="E8" s="93" t="s">
        <v>157</v>
      </c>
      <c r="F8" s="93" t="s">
        <v>122</v>
      </c>
    </row>
    <row r="9" spans="1:8" ht="24" customHeight="1" x14ac:dyDescent="0.25">
      <c r="A9" s="116" t="s">
        <v>123</v>
      </c>
      <c r="B9" s="116"/>
      <c r="C9" s="94"/>
      <c r="D9" s="94"/>
      <c r="E9" s="92">
        <v>70</v>
      </c>
      <c r="F9" s="94">
        <f>(C9*E9)+(D9*E9)</f>
        <v>0</v>
      </c>
    </row>
    <row r="10" spans="1:8" ht="24" customHeight="1" x14ac:dyDescent="0.25">
      <c r="A10" s="116" t="s">
        <v>124</v>
      </c>
      <c r="B10" s="116"/>
      <c r="C10" s="94"/>
      <c r="D10" s="94"/>
      <c r="E10" s="92">
        <v>10</v>
      </c>
      <c r="F10" s="94">
        <f t="shared" ref="F10:F12" si="0">(C10*E10)+(D10*E10)</f>
        <v>0</v>
      </c>
    </row>
    <row r="11" spans="1:8" ht="24" customHeight="1" x14ac:dyDescent="0.25">
      <c r="A11" s="116" t="s">
        <v>125</v>
      </c>
      <c r="B11" s="116"/>
      <c r="C11" s="94"/>
      <c r="D11" s="94"/>
      <c r="E11" s="92">
        <v>10</v>
      </c>
      <c r="F11" s="94">
        <f t="shared" si="0"/>
        <v>0</v>
      </c>
    </row>
    <row r="12" spans="1:8" ht="24" customHeight="1" x14ac:dyDescent="0.25">
      <c r="A12" s="116" t="s">
        <v>126</v>
      </c>
      <c r="B12" s="116"/>
      <c r="C12" s="94"/>
      <c r="D12" s="94"/>
      <c r="E12" s="92">
        <v>10</v>
      </c>
      <c r="F12" s="94">
        <f t="shared" si="0"/>
        <v>0</v>
      </c>
    </row>
    <row r="13" spans="1:8" ht="39.6" customHeight="1" x14ac:dyDescent="0.25">
      <c r="A13" s="60"/>
      <c r="B13" s="60"/>
      <c r="C13" s="95"/>
      <c r="D13" s="96" t="s">
        <v>127</v>
      </c>
      <c r="E13" s="123">
        <f>SUM(F9:F12)</f>
        <v>0</v>
      </c>
      <c r="F13" s="124"/>
    </row>
    <row r="14" spans="1:8" ht="39.6" customHeight="1" x14ac:dyDescent="0.25">
      <c r="A14" s="102"/>
      <c r="B14" s="102"/>
      <c r="C14" s="103"/>
    </row>
    <row r="15" spans="1:8" ht="54" customHeight="1" x14ac:dyDescent="0.25">
      <c r="A15" s="118" t="s">
        <v>128</v>
      </c>
      <c r="B15" s="119"/>
      <c r="C15" s="119"/>
      <c r="D15" s="119"/>
      <c r="E15" s="27"/>
    </row>
    <row r="16" spans="1:8" ht="31.5" x14ac:dyDescent="0.25">
      <c r="A16" s="117"/>
      <c r="B16" s="117"/>
      <c r="C16" s="26" t="s">
        <v>129</v>
      </c>
      <c r="D16" s="26" t="s">
        <v>130</v>
      </c>
      <c r="E16" s="27"/>
    </row>
    <row r="17" spans="1:6" ht="29.1" customHeight="1" x14ac:dyDescent="0.25">
      <c r="A17" s="114" t="s">
        <v>131</v>
      </c>
      <c r="B17" s="114"/>
      <c r="C17" s="90"/>
      <c r="D17" s="91"/>
    </row>
    <row r="18" spans="1:6" ht="29.1" customHeight="1" x14ac:dyDescent="0.25">
      <c r="A18" s="114" t="s">
        <v>132</v>
      </c>
      <c r="B18" s="114"/>
      <c r="C18" s="90"/>
      <c r="D18" s="91"/>
    </row>
    <row r="19" spans="1:6" ht="29.1" customHeight="1" x14ac:dyDescent="0.25">
      <c r="A19" s="114" t="s">
        <v>133</v>
      </c>
      <c r="B19" s="114"/>
      <c r="C19" s="90"/>
      <c r="D19" s="91"/>
    </row>
    <row r="20" spans="1:6" ht="29.1" customHeight="1" x14ac:dyDescent="0.25">
      <c r="A20" s="114" t="s">
        <v>134</v>
      </c>
      <c r="B20" s="114"/>
      <c r="C20" s="90"/>
      <c r="D20" s="91"/>
    </row>
    <row r="21" spans="1:6" ht="29.1" customHeight="1" x14ac:dyDescent="0.25">
      <c r="A21" s="114" t="s">
        <v>135</v>
      </c>
      <c r="B21" s="114"/>
      <c r="C21" s="90"/>
      <c r="D21" s="91"/>
    </row>
    <row r="22" spans="1:6" ht="29.1" customHeight="1" x14ac:dyDescent="0.25">
      <c r="A22" s="122" t="s">
        <v>136</v>
      </c>
      <c r="B22" s="122"/>
      <c r="C22" s="90"/>
      <c r="D22" s="91"/>
    </row>
    <row r="23" spans="1:6" ht="29.1" customHeight="1" x14ac:dyDescent="0.25">
      <c r="A23" s="114" t="s">
        <v>137</v>
      </c>
      <c r="B23" s="114"/>
      <c r="C23" s="90"/>
      <c r="D23" s="91"/>
    </row>
    <row r="24" spans="1:6" ht="29.1" customHeight="1" x14ac:dyDescent="0.25">
      <c r="A24" s="114" t="s">
        <v>138</v>
      </c>
      <c r="B24" s="114"/>
      <c r="C24" s="90"/>
      <c r="D24" s="91"/>
    </row>
    <row r="25" spans="1:6" ht="29.1" customHeight="1" x14ac:dyDescent="0.25">
      <c r="A25" s="114" t="s">
        <v>139</v>
      </c>
      <c r="B25" s="114"/>
      <c r="C25" s="90"/>
      <c r="D25" s="91"/>
    </row>
    <row r="26" spans="1:6" ht="29.1" customHeight="1" x14ac:dyDescent="0.25">
      <c r="A26" s="114" t="s">
        <v>140</v>
      </c>
      <c r="B26" s="114"/>
      <c r="C26" s="90"/>
      <c r="D26" s="91"/>
    </row>
    <row r="27" spans="1:6" ht="29.1" customHeight="1" x14ac:dyDescent="0.25">
      <c r="A27" s="114" t="s">
        <v>141</v>
      </c>
      <c r="B27" s="114"/>
      <c r="C27" s="90"/>
      <c r="D27" s="91"/>
    </row>
    <row r="28" spans="1:6" ht="29.1" customHeight="1" x14ac:dyDescent="0.25">
      <c r="A28" s="114" t="s">
        <v>142</v>
      </c>
      <c r="B28" s="114"/>
      <c r="C28" s="90"/>
      <c r="D28" s="91"/>
      <c r="F28" s="24" t="s">
        <v>82</v>
      </c>
    </row>
    <row r="29" spans="1:6" ht="29.1" customHeight="1" x14ac:dyDescent="0.25">
      <c r="A29" s="114" t="s">
        <v>155</v>
      </c>
      <c r="B29" s="114"/>
      <c r="C29" s="90"/>
      <c r="D29" s="91"/>
      <c r="F29" s="24" t="s">
        <v>82</v>
      </c>
    </row>
    <row r="30" spans="1:6" ht="37.15" customHeight="1" x14ac:dyDescent="0.25">
      <c r="A30" s="97"/>
      <c r="B30" s="98" t="s">
        <v>143</v>
      </c>
      <c r="C30" s="99">
        <f>SUM(C17:C29)</f>
        <v>0</v>
      </c>
      <c r="D30" s="99">
        <f>SUM(D17:D29)</f>
        <v>0</v>
      </c>
    </row>
    <row r="31" spans="1:6" ht="15.75" x14ac:dyDescent="0.25">
      <c r="A31" s="28"/>
    </row>
    <row r="33" spans="1:6" ht="21.6" customHeight="1" x14ac:dyDescent="0.25">
      <c r="A33" s="100" t="s">
        <v>144</v>
      </c>
      <c r="B33" s="101" t="s">
        <v>145</v>
      </c>
      <c r="C33" s="4" t="s">
        <v>146</v>
      </c>
      <c r="D33"/>
    </row>
    <row r="36" spans="1:6" ht="39.6" customHeight="1" x14ac:dyDescent="0.25">
      <c r="B36" s="112" t="s">
        <v>147</v>
      </c>
      <c r="C36" s="112"/>
      <c r="D36" s="112"/>
      <c r="E36" s="113">
        <f>C30+E13+C4</f>
        <v>0</v>
      </c>
      <c r="F36" s="113"/>
    </row>
  </sheetData>
  <mergeCells count="28">
    <mergeCell ref="A1:B1"/>
    <mergeCell ref="A4:B4"/>
    <mergeCell ref="A22:B22"/>
    <mergeCell ref="A12:B12"/>
    <mergeCell ref="A7:F7"/>
    <mergeCell ref="E13:F13"/>
    <mergeCell ref="A5:B5"/>
    <mergeCell ref="A2:F2"/>
    <mergeCell ref="A23:B23"/>
    <mergeCell ref="A24:B24"/>
    <mergeCell ref="A25:B25"/>
    <mergeCell ref="A8:B8"/>
    <mergeCell ref="A9:B9"/>
    <mergeCell ref="A10:B10"/>
    <mergeCell ref="A11:B11"/>
    <mergeCell ref="A16:B16"/>
    <mergeCell ref="A17:B17"/>
    <mergeCell ref="A18:B18"/>
    <mergeCell ref="A19:B19"/>
    <mergeCell ref="A20:B20"/>
    <mergeCell ref="A21:B21"/>
    <mergeCell ref="A15:D15"/>
    <mergeCell ref="B36:D36"/>
    <mergeCell ref="E36:F36"/>
    <mergeCell ref="A26:B26"/>
    <mergeCell ref="A27:B27"/>
    <mergeCell ref="A29:B29"/>
    <mergeCell ref="A28:B28"/>
  </mergeCells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Header>&amp;L&amp;"Arial Narrow,Gras"&amp;11TECH 25-005&amp;R&amp;"Arial Narrow,Gras"&amp;11Maintenance des portes automatiques, portails et barrières</oddHeader>
    <oddFooter>&amp;C&amp;"Arial Narrow,Gras"&amp;11&amp;A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9DD07183A744A84DA7EEFCE3E6F42" ma:contentTypeVersion="5" ma:contentTypeDescription="Crée un document." ma:contentTypeScope="" ma:versionID="00d243a505a23312a8a3174e979dc3b0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C333EC-1C40-40C8-A6DD-A8F51355BCD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F1E22C1-8672-41CE-A3EC-C1DE6E9AB279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70f6830d-6c19-4cf0-a510-a134fba504a4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4BC3B91-E880-4C13-A7F0-496B6D58130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190086-9C4E-42D3-8546-CAF4B35356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 CH LE MANS</vt:lpstr>
      <vt:lpstr>CCS</vt:lpstr>
      <vt:lpstr> CH LFB</vt:lpstr>
      <vt:lpstr>EPSM</vt:lpstr>
      <vt:lpstr>CH LE LUDE</vt:lpstr>
      <vt:lpstr>BPU et récapitulatif</vt:lpstr>
      <vt:lpstr>' CH LE MANS'!Impression_des_titres</vt:lpstr>
      <vt:lpstr>' CH LE MANS'!Zone_d_impression</vt:lpstr>
      <vt:lpstr>' CH LFB'!Zone_d_impression</vt:lpstr>
      <vt:lpstr>'BPU et récapitulatif'!Zone_d_impression</vt:lpstr>
      <vt:lpstr>CCS!Zone_d_impression</vt:lpstr>
      <vt:lpstr>'CH LE LUDE'!Zone_d_impression</vt:lpstr>
      <vt:lpstr>EPSM!Zone_d_impression</vt:lpstr>
    </vt:vector>
  </TitlesOfParts>
  <Manager/>
  <Company>CHM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/>
  <dc:creator>CHM</dc:creator>
  <cp:keywords/>
  <dc:description/>
  <cp:lastModifiedBy>GILARD Nathalie</cp:lastModifiedBy>
  <cp:revision/>
  <cp:lastPrinted>2025-04-15T08:17:46Z</cp:lastPrinted>
  <dcterms:created xsi:type="dcterms:W3CDTF">2010-04-14T06:14:42Z</dcterms:created>
  <dcterms:modified xsi:type="dcterms:W3CDTF">2025-04-15T08:18:08Z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>18;#Technique et Maintenance|f44a6dc2-ea5a-4b1f-b828-6725983e5e56</vt:lpwstr>
  </property>
  <property fmtid="{D5CDD505-2E9C-101B-9397-08002B2CF9AE}" pid="3" name="bc55faf6ddb4427ebc52233f5b894aa6">
    <vt:lpwstr>Technique et Maintenance|f44a6dc2-ea5a-4b1f-b828-6725983e5e56</vt:lpwstr>
  </property>
  <property fmtid="{D5CDD505-2E9C-101B-9397-08002B2CF9AE}" pid="4" name="Filiere">
    <vt:lpwstr>18;#Technique et Maintenance|f44a6dc2-ea5a-4b1f-b828-6725983e5e56</vt:lpwstr>
  </property>
  <property fmtid="{D5CDD505-2E9C-101B-9397-08002B2CF9AE}" pid="5" name="ContentTypeId">
    <vt:lpwstr>0x010100B7A9DD07183A744A84DA7EEFCE3E6F42</vt:lpwstr>
  </property>
</Properties>
</file>