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6- ACCORD CADRE ET MS- groupement\DIAG AMIANTE PLOMB TERMITE\25-2025\I PHASE DE PREPARATION\I 2 DCE\2- DCE definitif en word\"/>
    </mc:Choice>
  </mc:AlternateContent>
  <xr:revisionPtr revIDLastSave="0" documentId="13_ncr:1_{9F5FC7FC-E2D2-429D-AD37-6EFB2E57D2E8}" xr6:coauthVersionLast="47" xr6:coauthVersionMax="47" xr10:uidLastSave="{00000000-0000-0000-0000-000000000000}"/>
  <bookViews>
    <workbookView xWindow="-28920" yWindow="1230" windowWidth="29040" windowHeight="15720" tabRatio="887" xr2:uid="{00000000-000D-0000-FFFF-FFFF00000000}"/>
  </bookViews>
  <sheets>
    <sheet name="BPU LOT 4" sheetId="24" r:id="rId1"/>
    <sheet name="SCENARIO COMMANDE LOT 4" sheetId="2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7" i="25" l="1"/>
  <c r="H189" i="24"/>
  <c r="H187" i="24"/>
  <c r="H184" i="24"/>
  <c r="H183" i="24"/>
  <c r="H182" i="24"/>
  <c r="H181" i="24"/>
  <c r="H180" i="24"/>
  <c r="H179" i="24"/>
  <c r="H176" i="24"/>
  <c r="H175" i="24"/>
  <c r="H174" i="24"/>
  <c r="H173" i="24"/>
  <c r="H172" i="24"/>
  <c r="H171" i="24"/>
  <c r="H165" i="24"/>
  <c r="H164" i="24"/>
  <c r="H163" i="24"/>
  <c r="H162" i="24"/>
  <c r="H158" i="24"/>
  <c r="H157" i="24"/>
  <c r="H156" i="24"/>
  <c r="H150" i="24"/>
  <c r="H149" i="24"/>
  <c r="H148" i="24"/>
  <c r="H147" i="24"/>
  <c r="H146" i="24"/>
  <c r="H142" i="24"/>
  <c r="H141" i="24"/>
  <c r="H140" i="24"/>
  <c r="H139" i="24"/>
  <c r="H138" i="24"/>
  <c r="H132" i="24"/>
  <c r="H131" i="24"/>
  <c r="H130" i="24"/>
  <c r="H129" i="24"/>
  <c r="H128" i="24"/>
  <c r="H124" i="24"/>
  <c r="H123" i="24"/>
  <c r="H122" i="24"/>
  <c r="H121" i="24"/>
  <c r="H120" i="24"/>
  <c r="H113" i="24"/>
  <c r="H112" i="24"/>
  <c r="H111" i="24"/>
  <c r="H110" i="24"/>
  <c r="H109" i="24"/>
  <c r="H105" i="24"/>
  <c r="H104" i="24"/>
  <c r="H103" i="24"/>
  <c r="H102" i="24"/>
  <c r="H101" i="24"/>
  <c r="H93" i="24"/>
  <c r="H92" i="24"/>
  <c r="H91" i="24"/>
  <c r="H87" i="24"/>
  <c r="H86" i="24"/>
  <c r="H80" i="24"/>
  <c r="H79" i="24"/>
  <c r="H78" i="24"/>
  <c r="H77" i="24"/>
  <c r="H73" i="24"/>
  <c r="H72" i="24"/>
  <c r="H71" i="24"/>
  <c r="H65" i="24"/>
  <c r="H64" i="24"/>
  <c r="H63" i="24"/>
  <c r="H62" i="24"/>
  <c r="H58" i="24"/>
  <c r="H57" i="24"/>
  <c r="H53" i="24"/>
  <c r="H52" i="24"/>
  <c r="H48" i="24"/>
  <c r="H47" i="24"/>
  <c r="H46" i="24"/>
  <c r="H45" i="24"/>
  <c r="H41" i="24"/>
  <c r="H40" i="24"/>
  <c r="H39" i="24"/>
  <c r="H38" i="24"/>
  <c r="H37" i="24"/>
  <c r="H36" i="24"/>
  <c r="H25" i="24"/>
  <c r="H24" i="24"/>
  <c r="H23" i="24"/>
  <c r="H18" i="24"/>
  <c r="H17" i="24"/>
  <c r="G189" i="25"/>
  <c r="G187" i="25"/>
  <c r="G184" i="25"/>
  <c r="K184" i="25" s="1"/>
  <c r="G183" i="25"/>
  <c r="K183" i="25" s="1"/>
  <c r="O183" i="25" s="1"/>
  <c r="Q183" i="25" s="1"/>
  <c r="G182" i="25"/>
  <c r="K182" i="25" s="1"/>
  <c r="G181" i="25"/>
  <c r="K181" i="25" s="1"/>
  <c r="M181" i="25" s="1"/>
  <c r="G180" i="25"/>
  <c r="K180" i="25" s="1"/>
  <c r="G179" i="25"/>
  <c r="K179" i="25" s="1"/>
  <c r="G176" i="25"/>
  <c r="K176" i="25" s="1"/>
  <c r="O176" i="25" s="1"/>
  <c r="G175" i="25"/>
  <c r="K175" i="25" s="1"/>
  <c r="M175" i="25" s="1"/>
  <c r="G174" i="25"/>
  <c r="K174" i="25" s="1"/>
  <c r="M174" i="25" s="1"/>
  <c r="G173" i="25"/>
  <c r="K173" i="25" s="1"/>
  <c r="G172" i="25"/>
  <c r="K172" i="25" s="1"/>
  <c r="O172" i="25" s="1"/>
  <c r="G171" i="25"/>
  <c r="K171" i="25" s="1"/>
  <c r="G165" i="25"/>
  <c r="K165" i="25" s="1"/>
  <c r="G164" i="25"/>
  <c r="K164" i="25" s="1"/>
  <c r="G163" i="25"/>
  <c r="K163" i="25" s="1"/>
  <c r="G162" i="25"/>
  <c r="K162" i="25" s="1"/>
  <c r="G158" i="25"/>
  <c r="K158" i="25" s="1"/>
  <c r="O158" i="25" s="1"/>
  <c r="S158" i="25" s="1"/>
  <c r="W158" i="25" s="1"/>
  <c r="G157" i="25"/>
  <c r="K157" i="25" s="1"/>
  <c r="O157" i="25" s="1"/>
  <c r="S157" i="25" s="1"/>
  <c r="G156" i="25"/>
  <c r="K156" i="25" s="1"/>
  <c r="G150" i="25"/>
  <c r="K150" i="25" s="1"/>
  <c r="G149" i="25"/>
  <c r="K149" i="25" s="1"/>
  <c r="G148" i="25"/>
  <c r="K148" i="25" s="1"/>
  <c r="G147" i="25"/>
  <c r="K147" i="25" s="1"/>
  <c r="O147" i="25" s="1"/>
  <c r="G146" i="25"/>
  <c r="G142" i="25"/>
  <c r="K142" i="25" s="1"/>
  <c r="O142" i="25" s="1"/>
  <c r="G141" i="25"/>
  <c r="K141" i="25" s="1"/>
  <c r="G140" i="25"/>
  <c r="K140" i="25" s="1"/>
  <c r="G139" i="25"/>
  <c r="K139" i="25" s="1"/>
  <c r="G138" i="25"/>
  <c r="K138" i="25" s="1"/>
  <c r="O138" i="25" s="1"/>
  <c r="G132" i="25"/>
  <c r="K132" i="25" s="1"/>
  <c r="O132" i="25" s="1"/>
  <c r="Q132" i="25" s="1"/>
  <c r="G131" i="25"/>
  <c r="K131" i="25" s="1"/>
  <c r="M131" i="25" s="1"/>
  <c r="G130" i="25"/>
  <c r="K130" i="25" s="1"/>
  <c r="G129" i="25"/>
  <c r="K129" i="25" s="1"/>
  <c r="G128" i="25"/>
  <c r="K128" i="25" s="1"/>
  <c r="G124" i="25"/>
  <c r="K124" i="25" s="1"/>
  <c r="G123" i="25"/>
  <c r="K123" i="25" s="1"/>
  <c r="G122" i="25"/>
  <c r="K122" i="25" s="1"/>
  <c r="M122" i="25" s="1"/>
  <c r="G121" i="25"/>
  <c r="K121" i="25" s="1"/>
  <c r="O121" i="25" s="1"/>
  <c r="Q121" i="25" s="1"/>
  <c r="G120" i="25"/>
  <c r="K120" i="25" s="1"/>
  <c r="O120" i="25" s="1"/>
  <c r="S120" i="25" s="1"/>
  <c r="W120" i="25" s="1"/>
  <c r="G113" i="25"/>
  <c r="K113" i="25" s="1"/>
  <c r="G112" i="25"/>
  <c r="K112" i="25" s="1"/>
  <c r="G111" i="25"/>
  <c r="K111" i="25" s="1"/>
  <c r="G110" i="25"/>
  <c r="K110" i="25" s="1"/>
  <c r="M110" i="25" s="1"/>
  <c r="G109" i="25"/>
  <c r="K109" i="25" s="1"/>
  <c r="O109" i="25" s="1"/>
  <c r="S109" i="25" s="1"/>
  <c r="G105" i="25"/>
  <c r="K105" i="25" s="1"/>
  <c r="O105" i="25" s="1"/>
  <c r="G104" i="25"/>
  <c r="K104" i="25" s="1"/>
  <c r="G103" i="25"/>
  <c r="K103" i="25" s="1"/>
  <c r="G102" i="25"/>
  <c r="G101" i="25"/>
  <c r="G93" i="25"/>
  <c r="K93" i="25" s="1"/>
  <c r="G92" i="25"/>
  <c r="K92" i="25" s="1"/>
  <c r="G91" i="25"/>
  <c r="K91" i="25" s="1"/>
  <c r="G87" i="25"/>
  <c r="G86" i="25"/>
  <c r="K86" i="25" s="1"/>
  <c r="O86" i="25" s="1"/>
  <c r="S86" i="25" s="1"/>
  <c r="G80" i="25"/>
  <c r="K80" i="25" s="1"/>
  <c r="M80" i="25" s="1"/>
  <c r="G79" i="25"/>
  <c r="K79" i="25" s="1"/>
  <c r="G78" i="25"/>
  <c r="K78" i="25" s="1"/>
  <c r="O78" i="25" s="1"/>
  <c r="G77" i="25"/>
  <c r="K77" i="25" s="1"/>
  <c r="M77" i="25" s="1"/>
  <c r="G73" i="25"/>
  <c r="K73" i="25" s="1"/>
  <c r="G72" i="25"/>
  <c r="K72" i="25" s="1"/>
  <c r="G71" i="25"/>
  <c r="K71" i="25" s="1"/>
  <c r="G65" i="25"/>
  <c r="K65" i="25" s="1"/>
  <c r="M65" i="25" s="1"/>
  <c r="G64" i="25"/>
  <c r="K64" i="25" s="1"/>
  <c r="G63" i="25"/>
  <c r="K63" i="25" s="1"/>
  <c r="G62" i="25"/>
  <c r="K62" i="25" s="1"/>
  <c r="G58" i="25"/>
  <c r="K58" i="25" s="1"/>
  <c r="G57" i="25"/>
  <c r="K57" i="25" s="1"/>
  <c r="M57" i="25" s="1"/>
  <c r="G53" i="25"/>
  <c r="K53" i="25" s="1"/>
  <c r="G52" i="25"/>
  <c r="K52" i="25" s="1"/>
  <c r="G48" i="25"/>
  <c r="K48" i="25" s="1"/>
  <c r="G47" i="25"/>
  <c r="K47" i="25" s="1"/>
  <c r="O47" i="25" s="1"/>
  <c r="S47" i="25" s="1"/>
  <c r="G46" i="25"/>
  <c r="K46" i="25" s="1"/>
  <c r="O46" i="25" s="1"/>
  <c r="G45" i="25"/>
  <c r="K45" i="25" s="1"/>
  <c r="G41" i="25"/>
  <c r="K41" i="25" s="1"/>
  <c r="O41" i="25" s="1"/>
  <c r="G40" i="25"/>
  <c r="K40" i="25" s="1"/>
  <c r="G39" i="25"/>
  <c r="K39" i="25" s="1"/>
  <c r="G38" i="25"/>
  <c r="K38" i="25" s="1"/>
  <c r="G37" i="25"/>
  <c r="K37" i="25" s="1"/>
  <c r="G36" i="25"/>
  <c r="K36" i="25" s="1"/>
  <c r="G23" i="25"/>
  <c r="K23" i="25" s="1"/>
  <c r="O23" i="25" s="1"/>
  <c r="G18" i="25"/>
  <c r="K18" i="25" s="1"/>
  <c r="G17" i="25"/>
  <c r="K17" i="25" s="1"/>
  <c r="K189" i="25"/>
  <c r="K187" i="25"/>
  <c r="M187" i="25" s="1"/>
  <c r="K146" i="25"/>
  <c r="K102" i="25"/>
  <c r="K101" i="25"/>
  <c r="K87" i="25"/>
  <c r="O87" i="25" s="1"/>
  <c r="Q87" i="25" s="1"/>
  <c r="O148" i="25" l="1"/>
  <c r="S148" i="25" s="1"/>
  <c r="M148" i="25"/>
  <c r="S138" i="25"/>
  <c r="U138" i="25" s="1"/>
  <c r="Q138" i="25"/>
  <c r="O179" i="25"/>
  <c r="S179" i="25" s="1"/>
  <c r="W179" i="25" s="1"/>
  <c r="M179" i="25"/>
  <c r="O180" i="25"/>
  <c r="M180" i="25"/>
  <c r="M139" i="25"/>
  <c r="O139" i="25"/>
  <c r="Q139" i="25" s="1"/>
  <c r="M149" i="25"/>
  <c r="O149" i="25"/>
  <c r="Q149" i="25" s="1"/>
  <c r="O112" i="25"/>
  <c r="M112" i="25"/>
  <c r="O124" i="25"/>
  <c r="M124" i="25"/>
  <c r="M111" i="25"/>
  <c r="O111" i="25"/>
  <c r="Q111" i="25" s="1"/>
  <c r="M109" i="25"/>
  <c r="U120" i="25"/>
  <c r="M132" i="25"/>
  <c r="M142" i="25"/>
  <c r="M157" i="25"/>
  <c r="M121" i="25"/>
  <c r="O174" i="25"/>
  <c r="S174" i="25" s="1"/>
  <c r="U174" i="25" s="1"/>
  <c r="O110" i="25"/>
  <c r="S110" i="25" s="1"/>
  <c r="W110" i="25" s="1"/>
  <c r="M138" i="25"/>
  <c r="U158" i="25"/>
  <c r="M183" i="25"/>
  <c r="S183" i="25"/>
  <c r="W183" i="25" s="1"/>
  <c r="Y183" i="25" s="1"/>
  <c r="O187" i="25"/>
  <c r="S187" i="25" s="1"/>
  <c r="M71" i="25"/>
  <c r="O71" i="25"/>
  <c r="S71" i="25" s="1"/>
  <c r="S78" i="25"/>
  <c r="W78" i="25" s="1"/>
  <c r="Y78" i="25" s="1"/>
  <c r="Q78" i="25"/>
  <c r="M37" i="25"/>
  <c r="O37" i="25"/>
  <c r="S37" i="25" s="1"/>
  <c r="W37" i="25" s="1"/>
  <c r="O58" i="25"/>
  <c r="M58" i="25"/>
  <c r="M91" i="25"/>
  <c r="O91" i="25"/>
  <c r="S91" i="25" s="1"/>
  <c r="O80" i="25"/>
  <c r="S80" i="25" s="1"/>
  <c r="M86" i="25"/>
  <c r="O65" i="25"/>
  <c r="Q65" i="25" s="1"/>
  <c r="S87" i="25"/>
  <c r="W87" i="25" s="1"/>
  <c r="AA87" i="25" s="1"/>
  <c r="AC87" i="25" s="1"/>
  <c r="S23" i="25"/>
  <c r="Q23" i="25"/>
  <c r="M23" i="25"/>
  <c r="O18" i="25"/>
  <c r="M18" i="25"/>
  <c r="W47" i="25"/>
  <c r="U47" i="25"/>
  <c r="O141" i="25"/>
  <c r="M141" i="25"/>
  <c r="M63" i="25"/>
  <c r="O63" i="25"/>
  <c r="AA183" i="25"/>
  <c r="AC183" i="25" s="1"/>
  <c r="O93" i="25"/>
  <c r="M93" i="25"/>
  <c r="O73" i="25"/>
  <c r="M73" i="25"/>
  <c r="O182" i="25"/>
  <c r="M182" i="25"/>
  <c r="Q46" i="25"/>
  <c r="S46" i="25"/>
  <c r="O52" i="25"/>
  <c r="M52" i="25"/>
  <c r="O64" i="25"/>
  <c r="M64" i="25"/>
  <c r="O156" i="25"/>
  <c r="M156" i="25"/>
  <c r="S105" i="25"/>
  <c r="Q105" i="25"/>
  <c r="O171" i="25"/>
  <c r="M171" i="25"/>
  <c r="S172" i="25"/>
  <c r="Q172" i="25"/>
  <c r="M113" i="25"/>
  <c r="O113" i="25"/>
  <c r="O173" i="25"/>
  <c r="M173" i="25"/>
  <c r="M45" i="25"/>
  <c r="O45" i="25"/>
  <c r="M72" i="25"/>
  <c r="O72" i="25"/>
  <c r="O101" i="25"/>
  <c r="M101" i="25"/>
  <c r="W109" i="25"/>
  <c r="U109" i="25"/>
  <c r="M128" i="25"/>
  <c r="O128" i="25"/>
  <c r="S147" i="25"/>
  <c r="Q147" i="25"/>
  <c r="O184" i="25"/>
  <c r="M184" i="25"/>
  <c r="O48" i="25"/>
  <c r="M48" i="25"/>
  <c r="O77" i="25"/>
  <c r="W86" i="25"/>
  <c r="U86" i="25"/>
  <c r="O104" i="25"/>
  <c r="M104" i="25"/>
  <c r="Q109" i="25"/>
  <c r="S132" i="25"/>
  <c r="M46" i="25"/>
  <c r="Q86" i="25"/>
  <c r="O92" i="25"/>
  <c r="M92" i="25"/>
  <c r="O122" i="25"/>
  <c r="O163" i="25"/>
  <c r="M163" i="25"/>
  <c r="Q37" i="25"/>
  <c r="M47" i="25"/>
  <c r="M105" i="25"/>
  <c r="M129" i="25"/>
  <c r="O129" i="25"/>
  <c r="M147" i="25"/>
  <c r="O150" i="25"/>
  <c r="M150" i="25"/>
  <c r="S176" i="25"/>
  <c r="Q176" i="25"/>
  <c r="O189" i="25"/>
  <c r="O40" i="25"/>
  <c r="M40" i="25"/>
  <c r="Q47" i="25"/>
  <c r="O62" i="25"/>
  <c r="M62" i="25"/>
  <c r="M176" i="25"/>
  <c r="O36" i="25"/>
  <c r="M36" i="25"/>
  <c r="O53" i="25"/>
  <c r="M53" i="25"/>
  <c r="O79" i="25"/>
  <c r="M79" i="25"/>
  <c r="M162" i="25"/>
  <c r="O162" i="25"/>
  <c r="S142" i="25"/>
  <c r="Q142" i="25"/>
  <c r="O17" i="25"/>
  <c r="M17" i="25"/>
  <c r="M39" i="25"/>
  <c r="O39" i="25"/>
  <c r="Q41" i="25"/>
  <c r="S41" i="25"/>
  <c r="O102" i="25"/>
  <c r="M102" i="25"/>
  <c r="AA120" i="25"/>
  <c r="AC120" i="25" s="1"/>
  <c r="Y120" i="25"/>
  <c r="O146" i="25"/>
  <c r="M146" i="25"/>
  <c r="W157" i="25"/>
  <c r="U157" i="25"/>
  <c r="M41" i="25"/>
  <c r="O57" i="25"/>
  <c r="M87" i="25"/>
  <c r="M120" i="25"/>
  <c r="M172" i="25"/>
  <c r="O175" i="25"/>
  <c r="M78" i="25"/>
  <c r="Q120" i="25"/>
  <c r="O131" i="25"/>
  <c r="O123" i="25"/>
  <c r="M123" i="25"/>
  <c r="M164" i="25"/>
  <c r="O164" i="25"/>
  <c r="O38" i="25"/>
  <c r="M38" i="25"/>
  <c r="AA158" i="25"/>
  <c r="AC158" i="25" s="1"/>
  <c r="Y158" i="25"/>
  <c r="S121" i="25"/>
  <c r="S124" i="25"/>
  <c r="Q124" i="25"/>
  <c r="M103" i="25"/>
  <c r="O103" i="25"/>
  <c r="Q157" i="25"/>
  <c r="O140" i="25"/>
  <c r="M140" i="25"/>
  <c r="O165" i="25"/>
  <c r="M165" i="25"/>
  <c r="O130" i="25"/>
  <c r="M130" i="25"/>
  <c r="Q158" i="25"/>
  <c r="M158" i="25"/>
  <c r="O181" i="25"/>
  <c r="W174" i="25" l="1"/>
  <c r="U110" i="25"/>
  <c r="Q174" i="25"/>
  <c r="Q148" i="25"/>
  <c r="Q110" i="25"/>
  <c r="S111" i="25"/>
  <c r="U111" i="25" s="1"/>
  <c r="U87" i="25"/>
  <c r="Q71" i="25"/>
  <c r="Y87" i="25"/>
  <c r="Q91" i="25"/>
  <c r="W138" i="25"/>
  <c r="AA138" i="25" s="1"/>
  <c r="AC138" i="25" s="1"/>
  <c r="Q179" i="25"/>
  <c r="AA78" i="25"/>
  <c r="AC78" i="25" s="1"/>
  <c r="U78" i="25"/>
  <c r="U183" i="25"/>
  <c r="S65" i="25"/>
  <c r="U65" i="25" s="1"/>
  <c r="S139" i="25"/>
  <c r="W139" i="25" s="1"/>
  <c r="Q187" i="25"/>
  <c r="S149" i="25"/>
  <c r="W149" i="25" s="1"/>
  <c r="U179" i="25"/>
  <c r="Q180" i="25"/>
  <c r="S180" i="25"/>
  <c r="U187" i="25"/>
  <c r="W187" i="25"/>
  <c r="Q112" i="25"/>
  <c r="S112" i="25"/>
  <c r="S58" i="25"/>
  <c r="Q58" i="25"/>
  <c r="Q80" i="25"/>
  <c r="U37" i="25"/>
  <c r="W91" i="25"/>
  <c r="U91" i="25"/>
  <c r="U23" i="25"/>
  <c r="W23" i="25"/>
  <c r="Q164" i="25"/>
  <c r="S164" i="25"/>
  <c r="S171" i="25"/>
  <c r="Q171" i="25"/>
  <c r="U46" i="25"/>
  <c r="W46" i="25"/>
  <c r="W124" i="25"/>
  <c r="U124" i="25"/>
  <c r="S146" i="25"/>
  <c r="Q146" i="25"/>
  <c r="W142" i="25"/>
  <c r="U142" i="25"/>
  <c r="W132" i="25"/>
  <c r="U132" i="25"/>
  <c r="AA110" i="25"/>
  <c r="AC110" i="25" s="1"/>
  <c r="Y110" i="25"/>
  <c r="W172" i="25"/>
  <c r="U172" i="25"/>
  <c r="S64" i="25"/>
  <c r="Q64" i="25"/>
  <c r="Q93" i="25"/>
  <c r="S93" i="25"/>
  <c r="Q18" i="25"/>
  <c r="S18" i="25"/>
  <c r="W121" i="25"/>
  <c r="U121" i="25"/>
  <c r="S175" i="25"/>
  <c r="Q175" i="25"/>
  <c r="U80" i="25"/>
  <c r="W80" i="25"/>
  <c r="U148" i="25"/>
  <c r="W148" i="25"/>
  <c r="S130" i="25"/>
  <c r="Q130" i="25"/>
  <c r="S62" i="25"/>
  <c r="Q62" i="25"/>
  <c r="U139" i="25"/>
  <c r="S101" i="25"/>
  <c r="Q101" i="25"/>
  <c r="S52" i="25"/>
  <c r="Q52" i="25"/>
  <c r="AA174" i="25"/>
  <c r="AC174" i="25" s="1"/>
  <c r="Y174" i="25"/>
  <c r="S162" i="25"/>
  <c r="Q162" i="25"/>
  <c r="Q129" i="25"/>
  <c r="S129" i="25"/>
  <c r="Y37" i="25"/>
  <c r="AA37" i="25"/>
  <c r="AC37" i="25" s="1"/>
  <c r="S72" i="25"/>
  <c r="Q72" i="25"/>
  <c r="S165" i="25"/>
  <c r="Q165" i="25"/>
  <c r="S123" i="25"/>
  <c r="Q123" i="25"/>
  <c r="S102" i="25"/>
  <c r="Q102" i="25"/>
  <c r="S184" i="25"/>
  <c r="Q184" i="25"/>
  <c r="U105" i="25"/>
  <c r="W105" i="25"/>
  <c r="S57" i="25"/>
  <c r="Q57" i="25"/>
  <c r="U41" i="25"/>
  <c r="W41" i="25"/>
  <c r="Q40" i="25"/>
  <c r="S40" i="25"/>
  <c r="Q104" i="25"/>
  <c r="S104" i="25"/>
  <c r="S45" i="25"/>
  <c r="Q45" i="25"/>
  <c r="S63" i="25"/>
  <c r="Q63" i="25"/>
  <c r="S140" i="25"/>
  <c r="Q140" i="25"/>
  <c r="Q79" i="25"/>
  <c r="S79" i="25"/>
  <c r="Q163" i="25"/>
  <c r="S163" i="25"/>
  <c r="W147" i="25"/>
  <c r="U147" i="25"/>
  <c r="S182" i="25"/>
  <c r="Q182" i="25"/>
  <c r="S39" i="25"/>
  <c r="Q39" i="25"/>
  <c r="S189" i="25"/>
  <c r="S122" i="25"/>
  <c r="Q122" i="25"/>
  <c r="AA86" i="25"/>
  <c r="AC86" i="25" s="1"/>
  <c r="Y86" i="25"/>
  <c r="Q128" i="25"/>
  <c r="S128" i="25"/>
  <c r="Q103" i="25"/>
  <c r="S103" i="25"/>
  <c r="Q38" i="25"/>
  <c r="S38" i="25"/>
  <c r="S131" i="25"/>
  <c r="Q131" i="25"/>
  <c r="AA157" i="25"/>
  <c r="AC157" i="25" s="1"/>
  <c r="Y157" i="25"/>
  <c r="S53" i="25"/>
  <c r="Q53" i="25"/>
  <c r="S77" i="25"/>
  <c r="Q77" i="25"/>
  <c r="Q173" i="25"/>
  <c r="S173" i="25"/>
  <c r="AA179" i="25"/>
  <c r="AC179" i="25" s="1"/>
  <c r="Y179" i="25"/>
  <c r="Q73" i="25"/>
  <c r="S73" i="25"/>
  <c r="Q141" i="25"/>
  <c r="S141" i="25"/>
  <c r="L189" i="25"/>
  <c r="M189" i="25" s="1"/>
  <c r="M192" i="25" s="1"/>
  <c r="W176" i="25"/>
  <c r="U176" i="25"/>
  <c r="W71" i="25"/>
  <c r="U71" i="25"/>
  <c r="S92" i="25"/>
  <c r="Q92" i="25"/>
  <c r="S113" i="25"/>
  <c r="Q113" i="25"/>
  <c r="S181" i="25"/>
  <c r="Q181" i="25"/>
  <c r="Q17" i="25"/>
  <c r="S17" i="25"/>
  <c r="Q36" i="25"/>
  <c r="S36" i="25"/>
  <c r="Q48" i="25"/>
  <c r="S48" i="25"/>
  <c r="Y109" i="25"/>
  <c r="AA109" i="25"/>
  <c r="AC109" i="25" s="1"/>
  <c r="S156" i="25"/>
  <c r="Q156" i="25"/>
  <c r="Y47" i="25"/>
  <c r="AA47" i="25"/>
  <c r="AC47" i="25" s="1"/>
  <c r="Q150" i="25"/>
  <c r="S150" i="25"/>
  <c r="W111" i="25" l="1"/>
  <c r="U149" i="25"/>
  <c r="Y138" i="25"/>
  <c r="W65" i="25"/>
  <c r="AA65" i="25" s="1"/>
  <c r="AC65" i="25" s="1"/>
  <c r="U112" i="25"/>
  <c r="W112" i="25"/>
  <c r="W180" i="25"/>
  <c r="U180" i="25"/>
  <c r="AA187" i="25"/>
  <c r="AC187" i="25" s="1"/>
  <c r="Y187" i="25"/>
  <c r="Y91" i="25"/>
  <c r="AA91" i="25"/>
  <c r="AC91" i="25" s="1"/>
  <c r="W58" i="25"/>
  <c r="U58" i="25"/>
  <c r="Y23" i="25"/>
  <c r="AA23" i="25"/>
  <c r="AC23" i="25" s="1"/>
  <c r="AA149" i="25"/>
  <c r="AC149" i="25" s="1"/>
  <c r="Y149" i="25"/>
  <c r="W163" i="25"/>
  <c r="U163" i="25"/>
  <c r="U104" i="25"/>
  <c r="W104" i="25"/>
  <c r="AA46" i="25"/>
  <c r="AC46" i="25" s="1"/>
  <c r="Y46" i="25"/>
  <c r="U48" i="25"/>
  <c r="W48" i="25"/>
  <c r="W38" i="25"/>
  <c r="U38" i="25"/>
  <c r="Y148" i="25"/>
  <c r="AA148" i="25"/>
  <c r="AC148" i="25" s="1"/>
  <c r="W18" i="25"/>
  <c r="U18" i="25"/>
  <c r="Y71" i="25"/>
  <c r="AA71" i="25"/>
  <c r="AC71" i="25" s="1"/>
  <c r="U39" i="25"/>
  <c r="W39" i="25"/>
  <c r="U140" i="25"/>
  <c r="W140" i="25"/>
  <c r="W57" i="25"/>
  <c r="U57" i="25"/>
  <c r="U72" i="25"/>
  <c r="W72" i="25"/>
  <c r="W101" i="25"/>
  <c r="U101" i="25"/>
  <c r="Y142" i="25"/>
  <c r="AA142" i="25"/>
  <c r="AC142" i="25" s="1"/>
  <c r="U150" i="25"/>
  <c r="W150" i="25"/>
  <c r="U36" i="25"/>
  <c r="W36" i="25"/>
  <c r="W173" i="25"/>
  <c r="U173" i="25"/>
  <c r="W103" i="25"/>
  <c r="U103" i="25"/>
  <c r="AA105" i="25"/>
  <c r="AC105" i="25" s="1"/>
  <c r="Y105" i="25"/>
  <c r="AA111" i="25"/>
  <c r="AC111" i="25" s="1"/>
  <c r="Y111" i="25"/>
  <c r="U93" i="25"/>
  <c r="W93" i="25"/>
  <c r="P189" i="25"/>
  <c r="Q189" i="25" s="1"/>
  <c r="Q192" i="25" s="1"/>
  <c r="Y176" i="25"/>
  <c r="AA176" i="25"/>
  <c r="AC176" i="25" s="1"/>
  <c r="U182" i="25"/>
  <c r="W182" i="25"/>
  <c r="AA139" i="25"/>
  <c r="AC139" i="25" s="1"/>
  <c r="Y139" i="25"/>
  <c r="U146" i="25"/>
  <c r="W146" i="25"/>
  <c r="U17" i="25"/>
  <c r="W17" i="25"/>
  <c r="W128" i="25"/>
  <c r="U128" i="25"/>
  <c r="Y80" i="25"/>
  <c r="AA80" i="25"/>
  <c r="AC80" i="25" s="1"/>
  <c r="U77" i="25"/>
  <c r="W77" i="25"/>
  <c r="Y147" i="25"/>
  <c r="AA147" i="25"/>
  <c r="AC147" i="25" s="1"/>
  <c r="W45" i="25"/>
  <c r="U45" i="25"/>
  <c r="U184" i="25"/>
  <c r="W184" i="25"/>
  <c r="Y124" i="25"/>
  <c r="AA124" i="25"/>
  <c r="AC124" i="25" s="1"/>
  <c r="W181" i="25"/>
  <c r="U181" i="25"/>
  <c r="W53" i="25"/>
  <c r="U53" i="25"/>
  <c r="U102" i="25"/>
  <c r="W102" i="25"/>
  <c r="W162" i="25"/>
  <c r="U162" i="25"/>
  <c r="W62" i="25"/>
  <c r="U62" i="25"/>
  <c r="AA172" i="25"/>
  <c r="AC172" i="25" s="1"/>
  <c r="Y172" i="25"/>
  <c r="W141" i="25"/>
  <c r="U141" i="25"/>
  <c r="U79" i="25"/>
  <c r="W79" i="25"/>
  <c r="U40" i="25"/>
  <c r="W40" i="25"/>
  <c r="U156" i="25"/>
  <c r="W156" i="25"/>
  <c r="W113" i="25"/>
  <c r="U113" i="25"/>
  <c r="W122" i="25"/>
  <c r="U122" i="25"/>
  <c r="U123" i="25"/>
  <c r="W123" i="25"/>
  <c r="W175" i="25"/>
  <c r="U175" i="25"/>
  <c r="U171" i="25"/>
  <c r="W171" i="25"/>
  <c r="W73" i="25"/>
  <c r="U73" i="25"/>
  <c r="Y41" i="25"/>
  <c r="AA41" i="25"/>
  <c r="AC41" i="25" s="1"/>
  <c r="W164" i="25"/>
  <c r="U164" i="25"/>
  <c r="W63" i="25"/>
  <c r="U63" i="25"/>
  <c r="W129" i="25"/>
  <c r="U129" i="25"/>
  <c r="W64" i="25"/>
  <c r="U64" i="25"/>
  <c r="W92" i="25"/>
  <c r="U92" i="25"/>
  <c r="U131" i="25"/>
  <c r="W131" i="25"/>
  <c r="W189" i="25"/>
  <c r="U165" i="25"/>
  <c r="W165" i="25"/>
  <c r="W52" i="25"/>
  <c r="U52" i="25"/>
  <c r="U130" i="25"/>
  <c r="W130" i="25"/>
  <c r="Y121" i="25"/>
  <c r="AA121" i="25"/>
  <c r="AC121" i="25" s="1"/>
  <c r="AA132" i="25"/>
  <c r="AC132" i="25" s="1"/>
  <c r="Y132" i="25"/>
  <c r="Y65" i="25" l="1"/>
  <c r="Y180" i="25"/>
  <c r="AA180" i="25"/>
  <c r="AC180" i="25" s="1"/>
  <c r="AA112" i="25"/>
  <c r="AC112" i="25" s="1"/>
  <c r="Y112" i="25"/>
  <c r="AA58" i="25"/>
  <c r="AC58" i="25" s="1"/>
  <c r="Y58" i="25"/>
  <c r="T189" i="25"/>
  <c r="U189" i="25" s="1"/>
  <c r="U192" i="25" s="1"/>
  <c r="AA92" i="25"/>
  <c r="AC92" i="25" s="1"/>
  <c r="Y92" i="25"/>
  <c r="AA73" i="25"/>
  <c r="AC73" i="25" s="1"/>
  <c r="Y73" i="25"/>
  <c r="AA113" i="25"/>
  <c r="AC113" i="25" s="1"/>
  <c r="Y113" i="25"/>
  <c r="Y62" i="25"/>
  <c r="AA62" i="25"/>
  <c r="AC62" i="25" s="1"/>
  <c r="AA130" i="25"/>
  <c r="AC130" i="25" s="1"/>
  <c r="Y130" i="25"/>
  <c r="AA171" i="25"/>
  <c r="AC171" i="25" s="1"/>
  <c r="Y171" i="25"/>
  <c r="AA156" i="25"/>
  <c r="AC156" i="25" s="1"/>
  <c r="Y156" i="25"/>
  <c r="Y128" i="25"/>
  <c r="AA128" i="25"/>
  <c r="AC128" i="25" s="1"/>
  <c r="AA93" i="25"/>
  <c r="AC93" i="25" s="1"/>
  <c r="Y93" i="25"/>
  <c r="AA64" i="25"/>
  <c r="AC64" i="25" s="1"/>
  <c r="Y64" i="25"/>
  <c r="AA162" i="25"/>
  <c r="AC162" i="25" s="1"/>
  <c r="Y162" i="25"/>
  <c r="AA45" i="25"/>
  <c r="AC45" i="25" s="1"/>
  <c r="Y45" i="25"/>
  <c r="Y17" i="25"/>
  <c r="AA17" i="25"/>
  <c r="AC17" i="25" s="1"/>
  <c r="Y40" i="25"/>
  <c r="AA40" i="25"/>
  <c r="AC40" i="25" s="1"/>
  <c r="AA102" i="25"/>
  <c r="AC102" i="25" s="1"/>
  <c r="Y102" i="25"/>
  <c r="AA52" i="25"/>
  <c r="AC52" i="25" s="1"/>
  <c r="Y52" i="25"/>
  <c r="AA129" i="25"/>
  <c r="AC129" i="25" s="1"/>
  <c r="Y129" i="25"/>
  <c r="AA175" i="25"/>
  <c r="AC175" i="25" s="1"/>
  <c r="Y175" i="25"/>
  <c r="AA146" i="25"/>
  <c r="AC146" i="25" s="1"/>
  <c r="Y146" i="25"/>
  <c r="Y165" i="25"/>
  <c r="AA165" i="25"/>
  <c r="AC165" i="25" s="1"/>
  <c r="Y79" i="25"/>
  <c r="AA79" i="25"/>
  <c r="AC79" i="25" s="1"/>
  <c r="Y77" i="25"/>
  <c r="AA77" i="25"/>
  <c r="AC77" i="25" s="1"/>
  <c r="Y104" i="25"/>
  <c r="AA104" i="25"/>
  <c r="AC104" i="25" s="1"/>
  <c r="Y63" i="25"/>
  <c r="AA63" i="25"/>
  <c r="AC63" i="25" s="1"/>
  <c r="AA53" i="25"/>
  <c r="AC53" i="25" s="1"/>
  <c r="Y53" i="25"/>
  <c r="AA101" i="25"/>
  <c r="AC101" i="25" s="1"/>
  <c r="Y101" i="25"/>
  <c r="AA18" i="25"/>
  <c r="AC18" i="25" s="1"/>
  <c r="Y18" i="25"/>
  <c r="AA39" i="25"/>
  <c r="AC39" i="25" s="1"/>
  <c r="Y39" i="25"/>
  <c r="Y150" i="25"/>
  <c r="AA150" i="25"/>
  <c r="AC150" i="25" s="1"/>
  <c r="Y123" i="25"/>
  <c r="AA123" i="25"/>
  <c r="AC123" i="25" s="1"/>
  <c r="Y72" i="25"/>
  <c r="AA72" i="25"/>
  <c r="AC72" i="25" s="1"/>
  <c r="AA189" i="25"/>
  <c r="AA164" i="25"/>
  <c r="AC164" i="25" s="1"/>
  <c r="Y164" i="25"/>
  <c r="AA141" i="25"/>
  <c r="AC141" i="25" s="1"/>
  <c r="Y141" i="25"/>
  <c r="AA181" i="25"/>
  <c r="AC181" i="25" s="1"/>
  <c r="Y181" i="25"/>
  <c r="AA182" i="25"/>
  <c r="AC182" i="25" s="1"/>
  <c r="Y182" i="25"/>
  <c r="AA103" i="25"/>
  <c r="AC103" i="25" s="1"/>
  <c r="Y103" i="25"/>
  <c r="AA163" i="25"/>
  <c r="AC163" i="25" s="1"/>
  <c r="Y163" i="25"/>
  <c r="Y131" i="25"/>
  <c r="AA131" i="25"/>
  <c r="AC131" i="25" s="1"/>
  <c r="AA122" i="25"/>
  <c r="AC122" i="25" s="1"/>
  <c r="Y122" i="25"/>
  <c r="Y173" i="25"/>
  <c r="AA173" i="25"/>
  <c r="AC173" i="25" s="1"/>
  <c r="AA57" i="25"/>
  <c r="AC57" i="25" s="1"/>
  <c r="Y57" i="25"/>
  <c r="AA38" i="25"/>
  <c r="AC38" i="25" s="1"/>
  <c r="Y38" i="25"/>
  <c r="Y184" i="25"/>
  <c r="AA184" i="25"/>
  <c r="AC184" i="25" s="1"/>
  <c r="Y36" i="25"/>
  <c r="AA36" i="25"/>
  <c r="AC36" i="25" s="1"/>
  <c r="Y140" i="25"/>
  <c r="AA140" i="25"/>
  <c r="AC140" i="25" s="1"/>
  <c r="Y48" i="25"/>
  <c r="AA48" i="25"/>
  <c r="AC48" i="25" s="1"/>
  <c r="AB189" i="25" l="1"/>
  <c r="AC189" i="25" s="1"/>
  <c r="AC192" i="25" s="1"/>
  <c r="X189" i="25"/>
  <c r="Y189" i="25" s="1"/>
  <c r="Y192" i="25" s="1"/>
  <c r="M195" i="25" l="1"/>
  <c r="M198" i="25" s="1"/>
</calcChain>
</file>

<file path=xl/sharedStrings.xml><?xml version="1.0" encoding="utf-8"?>
<sst xmlns="http://schemas.openxmlformats.org/spreadsheetml/2006/main" count="533" uniqueCount="147">
  <si>
    <t>U</t>
  </si>
  <si>
    <t>DESIGNATION</t>
  </si>
  <si>
    <t xml:space="preserve">             </t>
  </si>
  <si>
    <t>Art. CCTP</t>
  </si>
  <si>
    <t xml:space="preserve">BORDEREAU DES PRIX UNITAIRES (BPU) </t>
  </si>
  <si>
    <t>DEVIS TYPE 1</t>
  </si>
  <si>
    <t>Prix unitaire HT</t>
  </si>
  <si>
    <t>QUANTITE</t>
  </si>
  <si>
    <t>Montant HT</t>
  </si>
  <si>
    <t>DEVIS TYPE 2</t>
  </si>
  <si>
    <t>DEVIS TYPE 3</t>
  </si>
  <si>
    <t>DEVIS TYPE 4</t>
  </si>
  <si>
    <t>A</t>
  </si>
  <si>
    <t>B</t>
  </si>
  <si>
    <t>Prix HT</t>
  </si>
  <si>
    <t>TOTAL DEVIS TYPE HT</t>
  </si>
  <si>
    <t>C</t>
  </si>
  <si>
    <t>D</t>
  </si>
  <si>
    <t>Marseille</t>
  </si>
  <si>
    <t>Aubagne</t>
  </si>
  <si>
    <t>Digne les Bain</t>
  </si>
  <si>
    <t>La Ciotat</t>
  </si>
  <si>
    <t>Mesure d'empoussièrement, ainsi que son analyse et la remise d'un rapport</t>
  </si>
  <si>
    <t>II.1</t>
  </si>
  <si>
    <t>DIAGNOSTIC AMIANTE et HAP AVANT TRAVAUX</t>
  </si>
  <si>
    <t>II.2</t>
  </si>
  <si>
    <t>établissement et remise des rapports :</t>
  </si>
  <si>
    <t>II.2.3</t>
  </si>
  <si>
    <t>II.3.3</t>
  </si>
  <si>
    <t>II.4.3</t>
  </si>
  <si>
    <t>II.5.3</t>
  </si>
  <si>
    <t>II.3</t>
  </si>
  <si>
    <t>II.4</t>
  </si>
  <si>
    <t>II.5</t>
  </si>
  <si>
    <t>établissement et remise des rapports suite aux mesures d'empoussièrement :</t>
  </si>
  <si>
    <t>élément de mission</t>
  </si>
  <si>
    <t>diagnostic AMIANTE (hors enrobés)</t>
  </si>
  <si>
    <t>diagnostic AMIANTE et HAP (sur enrobés)</t>
  </si>
  <si>
    <t>E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</si>
  <si>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</t>
    </r>
  </si>
  <si>
    <t>par Prélèvement sur matériaux ou produit susceptible de contenir de l'amiante, ainsi que son analyse MOLP</t>
  </si>
  <si>
    <t>par Prélèvement sur matériaux ou produit susceptible de contenir de l'amiante, ainsi que son analyse META</t>
  </si>
  <si>
    <t>par prélèvement par carrotage sur matériaux ou produit susceptible de contenir de l'amiante, ainsi que son analyse AMIANTE</t>
  </si>
  <si>
    <t>par analyse présence HAP (suite analyse Amiante négative)</t>
  </si>
  <si>
    <t>F</t>
  </si>
  <si>
    <t>inspection et recherche de présence de termites sur place, établissement et remise d'un rapport :</t>
  </si>
  <si>
    <t>unité</t>
  </si>
  <si>
    <r>
      <t xml:space="preserve">Mesure d'empoussièrement, ainsi que son analyse et la remise d'un rapport 
</t>
    </r>
    <r>
      <rPr>
        <i/>
        <sz val="11"/>
        <rFont val="Verdana"/>
        <family val="2"/>
      </rPr>
      <t>(rémunéré conformément à l'élément de mission B)</t>
    </r>
  </si>
  <si>
    <t>Mesure d'empoussièrement, ainsi que son analyse :</t>
  </si>
  <si>
    <t>I.3</t>
  </si>
  <si>
    <t>REUNION PREALABLE</t>
  </si>
  <si>
    <t>ens</t>
  </si>
  <si>
    <t>F1</t>
  </si>
  <si>
    <t>F2</t>
  </si>
  <si>
    <t>F3</t>
  </si>
  <si>
    <t>G</t>
  </si>
  <si>
    <t>G1</t>
  </si>
  <si>
    <t>G2</t>
  </si>
  <si>
    <t>II.6</t>
  </si>
  <si>
    <t>II.6.1</t>
  </si>
  <si>
    <t>II.6.2</t>
  </si>
  <si>
    <t>II.6.3</t>
  </si>
  <si>
    <t>G3</t>
  </si>
  <si>
    <t>Surface de plancher de 0 à 200 m²</t>
  </si>
  <si>
    <t>Heure supplémentaire de réunion</t>
  </si>
  <si>
    <t>Mise à jour d’un DTA existant
(IMPORTANT : dans le cadre d'un repérage avant travaux, la mise à jour du DTA est due)</t>
  </si>
  <si>
    <t>REALISATION ET MISE A JOUR D’UN DTA (hors déplacement, prèlèvements et analyses qui sont chiffrés à part)</t>
  </si>
  <si>
    <t>CONTROLE APRES TRAVAUX DE DESAMIANTAGE (hors déplacement)</t>
  </si>
  <si>
    <t xml:space="preserve">Examen visuel AVANT déconfinement et remise d'un constat : </t>
  </si>
  <si>
    <t>Evaluation périodique de l’état de conservation des matériaux amiantés (mise à jour du DTA comprise)</t>
  </si>
  <si>
    <t>Surface de plancher de 1001 m² à 5000 m²</t>
  </si>
  <si>
    <t>Surface de plancher de 5001 à 10000 m²</t>
  </si>
  <si>
    <t>Réalisation d’un Dossier Technique Amiante (DTA)</t>
  </si>
  <si>
    <t>DIAGNOSTIC TERMITES AVANT TRAVAUX (hors déplacement)</t>
  </si>
  <si>
    <t>DIAGNOSTIC PLOMB AVANT TRAVAUX (hors déplacement)</t>
  </si>
  <si>
    <t>Surface de toiture de 0 à 500 m²</t>
  </si>
  <si>
    <t>Surface de toiture de 501 à 1000 m²</t>
  </si>
  <si>
    <t>Surface de toiture de 1001 à 2000 m²</t>
  </si>
  <si>
    <t xml:space="preserve">Examen visuel APRES déconfinement et remise d'un rapport : </t>
  </si>
  <si>
    <t>coef</t>
  </si>
  <si>
    <t>Surface de plancher de 201 m² à 500 m²</t>
  </si>
  <si>
    <t>Surface de plancher de 501 m² à 1000 m²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</si>
  <si>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(première mesure)</t>
    </r>
  </si>
  <si>
    <t>supplément pour analyse des Fibres Courtes d'Amiante (FCA)</t>
  </si>
  <si>
    <t>LOT 4</t>
  </si>
  <si>
    <r>
      <t xml:space="preserve">Réunion préalable (de </t>
    </r>
    <r>
      <rPr>
        <b/>
        <sz val="11"/>
        <rFont val="Verdana"/>
        <family val="2"/>
      </rPr>
      <t>1</t>
    </r>
    <r>
      <rPr>
        <sz val="11"/>
        <rFont val="Verdana"/>
        <family val="2"/>
      </rPr>
      <t xml:space="preserve"> heure) sur site </t>
    </r>
    <r>
      <rPr>
        <i/>
        <sz val="11"/>
        <rFont val="Verdana"/>
        <family val="2"/>
      </rPr>
      <t>(hors déplacement qui sera chiffré indépendemment)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</si>
  <si>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</si>
  <si>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prélèvements et analyses</t>
    </r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</si>
  <si>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(à partir de la deuxième mesure en simultané)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</si>
  <si>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</si>
  <si>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21 à 50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</si>
  <si>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</si>
  <si>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</si>
  <si>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t>établissement et remise des rapports (compris mise à jour des DTA existants):</t>
  </si>
  <si>
    <r>
      <t>de</t>
    </r>
    <r>
      <rPr>
        <b/>
        <sz val="11"/>
        <rFont val="Verdana"/>
        <family val="2"/>
      </rPr>
      <t xml:space="preserve"> 21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</si>
  <si>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50</t>
    </r>
    <r>
      <rPr>
        <sz val="11"/>
        <rFont val="Verdana"/>
        <family val="2"/>
      </rPr>
      <t xml:space="preserve"> prélèvements</t>
    </r>
  </si>
  <si>
    <r>
      <t xml:space="preserve">intervention </t>
    </r>
    <r>
      <rPr>
        <b/>
        <sz val="11"/>
        <rFont val="Verdana"/>
        <family val="2"/>
      </rPr>
      <t xml:space="preserve">par surface confinée jusqu'à 100 M² </t>
    </r>
  </si>
  <si>
    <r>
      <t xml:space="preserve">intervention </t>
    </r>
    <r>
      <rPr>
        <b/>
        <sz val="11"/>
        <rFont val="Verdana"/>
        <family val="2"/>
      </rPr>
      <t>par surface confinée de 100 M² à 300 M²</t>
    </r>
    <r>
      <rPr>
        <sz val="11"/>
        <rFont val="Verdana"/>
        <family val="2"/>
      </rPr>
      <t xml:space="preserve"> </t>
    </r>
  </si>
  <si>
    <t>II.7</t>
  </si>
  <si>
    <t>MISE A JOUR DU LOGICIEL DE GESTION DE L’AMIANTE A AMU</t>
  </si>
  <si>
    <t>Diagnostics immobiliers règlementaires (amiante, HAP, plomb et termites)
pour l'ensemble du patrimoine immobilier d'Aix-Marseille Université</t>
  </si>
  <si>
    <t xml:space="preserve">Par tranche de 5 000 m² supplémentaire de surface de plancher </t>
  </si>
  <si>
    <t xml:space="preserve">Par tranche de 500 m² supplémentaire de surface de toiture </t>
  </si>
  <si>
    <t>SCENARIO 4
repérage amiante et HAP</t>
  </si>
  <si>
    <t>SCENARIO 2
mesure empoussièrement
et
 évaluation périodique</t>
  </si>
  <si>
    <t xml:space="preserve">Par tranche de 500 m² supplémentaire de surface de plancher </t>
  </si>
  <si>
    <t>surface des locaux inspectés type vide sanitaire, cave et comble :</t>
  </si>
  <si>
    <t>surface des locaux inspectés type plancher courant :</t>
  </si>
  <si>
    <t>Surface de plancher de 1001 m² à 1500 m²</t>
  </si>
  <si>
    <t>Surface de plancher de 0 à 350 m²</t>
  </si>
  <si>
    <t>Surface de plancher de 701 m² à 1000 m²</t>
  </si>
  <si>
    <r>
      <t xml:space="preserve">intervention </t>
    </r>
    <r>
      <rPr>
        <b/>
        <sz val="11"/>
        <rFont val="Verdana"/>
        <family val="2"/>
      </rPr>
      <t>par surface confinée de 301 M² à 500 M²</t>
    </r>
  </si>
  <si>
    <r>
      <t xml:space="preserve">intervention </t>
    </r>
    <r>
      <rPr>
        <b/>
        <sz val="11"/>
        <rFont val="Verdana"/>
        <family val="2"/>
      </rPr>
      <t>par surface confinée de 500 M² à 1000 M²</t>
    </r>
  </si>
  <si>
    <r>
      <rPr>
        <b/>
        <sz val="11"/>
        <rFont val="Verdana"/>
        <family val="2"/>
      </rPr>
      <t>plus value</t>
    </r>
    <r>
      <rPr>
        <sz val="11"/>
        <rFont val="Verdana"/>
        <family val="2"/>
      </rPr>
      <t xml:space="preserve"> intervention </t>
    </r>
    <r>
      <rPr>
        <b/>
        <sz val="11"/>
        <rFont val="Verdana"/>
        <family val="2"/>
      </rPr>
      <t>par surface confinée tous les 500 M²</t>
    </r>
    <r>
      <rPr>
        <sz val="11"/>
        <rFont val="Verdana"/>
        <family val="2"/>
      </rPr>
      <t xml:space="preserve"> </t>
    </r>
  </si>
  <si>
    <r>
      <t xml:space="preserve">jusqu'à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</si>
  <si>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26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</si>
  <si>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</si>
  <si>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r>
      <t xml:space="preserve">jusqu'à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</si>
  <si>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11 à 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</si>
  <si>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20 à 30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</si>
  <si>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30</t>
    </r>
    <r>
      <rPr>
        <sz val="11"/>
        <rFont val="Verdana"/>
        <family val="2"/>
      </rPr>
      <t xml:space="preserve"> prélèvements</t>
    </r>
  </si>
  <si>
    <t xml:space="preserve">plus value par tranche de 1 000 M² de 5001 à 10 000 M² </t>
  </si>
  <si>
    <t>plus value par tranche de 5 000 M² au dela de 10 000 M²</t>
  </si>
  <si>
    <t xml:space="preserve">plus value par tranche de 500 M² de 1001 à 5000 M² </t>
  </si>
  <si>
    <t>Surface de plancher de 351 à 700 m²</t>
  </si>
  <si>
    <t>prélèvement et analyse (dans le cadre d'un repérage ponctuel)</t>
  </si>
  <si>
    <t>repérage, prélèvement et analyse (sur enrobés)</t>
  </si>
  <si>
    <t>par matériau amianté et par localisation indiquée dans le DTA</t>
  </si>
  <si>
    <t>H</t>
  </si>
  <si>
    <t>SCENARIO 5
controles après travaux de désamiantage (surface confinée de 1150 M²)</t>
  </si>
  <si>
    <t>F = A + B + C + D+E</t>
  </si>
  <si>
    <t xml:space="preserve">TVA </t>
  </si>
  <si>
    <t>Prix TTC</t>
  </si>
  <si>
    <r>
      <t xml:space="preserve">(coefficient majorateur à appliquer à l'ensemble des prestations demandées, hors frais de réunion et déplacement, hors prestation de recherche de plomb et de termites. 
Exemple : Indiquer </t>
    </r>
    <r>
      <rPr>
        <b/>
        <sz val="11"/>
        <rFont val="Verdana"/>
        <family val="2"/>
      </rPr>
      <t>1,10</t>
    </r>
    <r>
      <rPr>
        <sz val="11"/>
        <rFont val="Verdana"/>
        <family val="2"/>
      </rPr>
      <t xml:space="preserve"> pour </t>
    </r>
    <r>
      <rPr>
        <b/>
        <sz val="11"/>
        <rFont val="Verdana"/>
        <family val="2"/>
      </rPr>
      <t>10%</t>
    </r>
    <r>
      <rPr>
        <sz val="11"/>
        <rFont val="Verdana"/>
        <family val="2"/>
      </rPr>
      <t xml:space="preserve"> de majoration)</t>
    </r>
  </si>
  <si>
    <t>inspection, repérage, prèlèvement (hors toiture)</t>
  </si>
  <si>
    <t>inspection, repérage, prélèvement (toiture)</t>
  </si>
  <si>
    <t>analyse (dans le cadre d'un RAAT)</t>
  </si>
  <si>
    <t>Repérage, mesure sur place, établissement et remise d'un rapport :</t>
  </si>
  <si>
    <r>
      <t xml:space="preserve">DEPLACEMENT SUR SITE ET MISE EN PLACE </t>
    </r>
    <r>
      <rPr>
        <b/>
        <sz val="8"/>
        <rFont val="Verdana"/>
        <family val="2"/>
      </rPr>
      <t>(1 seul déplacement sera rémunéré par bon de commande quelque soit le nb de jour passé sur site sauf en cas de travaux de désamiantage et pour la réunion préalable)</t>
    </r>
  </si>
  <si>
    <t>DEVIS TYPE 5</t>
  </si>
  <si>
    <t>TOTAL DE TOUS LES DEVIS TYPE HT</t>
  </si>
  <si>
    <t>TVA</t>
  </si>
  <si>
    <t>TOTAL DE TOUS LES DEVIS TYPE TTC</t>
  </si>
  <si>
    <t>MARCHE PUBLIC DE SERVICES - PRESTATIONS INTELLECTUELLES
Accord cadre à bon de commande - APPEL D’OFFRES OUVERT</t>
  </si>
  <si>
    <t>Procédure n° 25-2025</t>
  </si>
  <si>
    <t>SCENARIO 1
repérage amiante et plomb avant travaux (surface hors toiture de 4 480 M² et toiture de  975 M²)</t>
  </si>
  <si>
    <t>SCENARIO 3
établissement d'un DTA
(surface de 4 480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</si>
</sst>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6"/>
      <name val="Verdana"/>
      <family val="2"/>
    </font>
    <font>
      <b/>
      <sz val="22"/>
      <name val="Verdana"/>
      <family val="2"/>
    </font>
    <font>
      <b/>
      <i/>
      <sz val="10"/>
      <name val="Verdana"/>
      <family val="2"/>
    </font>
    <font>
      <b/>
      <sz val="12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1"/>
      <name val="Verdana"/>
      <family val="2"/>
    </font>
    <font>
      <i/>
      <sz val="11"/>
      <name val="Verdana"/>
      <family val="2"/>
    </font>
    <font>
      <strike/>
      <sz val="11"/>
      <name val="Verdana"/>
      <family val="2"/>
    </font>
    <font>
      <u/>
      <sz val="22"/>
      <name val="Verdana"/>
      <family val="2"/>
    </font>
    <font>
      <b/>
      <strike/>
      <sz val="10"/>
      <name val="Arial"/>
      <family val="2"/>
    </font>
    <font>
      <b/>
      <strike/>
      <sz val="12"/>
      <name val="Arial"/>
      <family val="2"/>
    </font>
    <font>
      <b/>
      <strike/>
      <sz val="11"/>
      <name val="Arial"/>
      <family val="2"/>
    </font>
    <font>
      <b/>
      <sz val="8"/>
      <name val="Verdana"/>
      <family val="2"/>
    </font>
    <font>
      <b/>
      <sz val="14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4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center"/>
    </xf>
    <xf numFmtId="2" fontId="5" fillId="0" borderId="3" xfId="0" applyNumberFormat="1" applyFont="1" applyFill="1" applyBorder="1" applyAlignment="1">
      <alignment horizontal="center" vertical="center"/>
    </xf>
    <xf numFmtId="44" fontId="5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5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vertical="center"/>
    </xf>
    <xf numFmtId="0" fontId="15" fillId="0" borderId="20" xfId="0" quotePrefix="1" applyFont="1" applyFill="1" applyBorder="1" applyAlignment="1" applyProtection="1">
      <alignment horizontal="left" vertical="center"/>
    </xf>
    <xf numFmtId="0" fontId="15" fillId="0" borderId="3" xfId="0" quotePrefix="1" applyFont="1" applyFill="1" applyBorder="1" applyAlignment="1" applyProtection="1">
      <alignment horizontal="left" vertical="center"/>
    </xf>
    <xf numFmtId="0" fontId="14" fillId="0" borderId="3" xfId="0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0" fontId="14" fillId="0" borderId="24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0" borderId="24" xfId="0" applyFont="1" applyFill="1" applyBorder="1" applyAlignment="1">
      <alignment horizontal="center" vertical="center"/>
    </xf>
    <xf numFmtId="164" fontId="15" fillId="0" borderId="25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0" fontId="13" fillId="0" borderId="26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64" fontId="5" fillId="0" borderId="27" xfId="0" applyNumberFormat="1" applyFont="1" applyFill="1" applyBorder="1" applyAlignment="1">
      <alignment vertical="center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4" fontId="5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0" fontId="13" fillId="0" borderId="22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vertical="center"/>
    </xf>
    <xf numFmtId="0" fontId="15" fillId="0" borderId="33" xfId="0" quotePrefix="1" applyFont="1" applyFill="1" applyBorder="1" applyAlignment="1" applyProtection="1">
      <alignment horizontal="left" vertical="center"/>
    </xf>
    <xf numFmtId="0" fontId="8" fillId="0" borderId="20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justify" vertical="center" wrapText="1"/>
    </xf>
    <xf numFmtId="0" fontId="13" fillId="0" borderId="37" xfId="0" applyFont="1" applyFill="1" applyBorder="1" applyAlignment="1">
      <alignment horizontal="justify" vertical="center" wrapText="1"/>
    </xf>
    <xf numFmtId="0" fontId="8" fillId="0" borderId="38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justify" vertical="center" wrapText="1"/>
    </xf>
    <xf numFmtId="0" fontId="14" fillId="0" borderId="26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4" fillId="0" borderId="39" xfId="0" applyFont="1" applyFill="1" applyBorder="1" applyAlignment="1">
      <alignment horizontal="justify" vertical="center" wrapText="1"/>
    </xf>
    <xf numFmtId="0" fontId="14" fillId="0" borderId="22" xfId="0" applyFont="1" applyFill="1" applyBorder="1" applyAlignment="1">
      <alignment horizontal="justify" vertical="center" wrapText="1"/>
    </xf>
    <xf numFmtId="0" fontId="8" fillId="0" borderId="4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vertical="center"/>
    </xf>
    <xf numFmtId="0" fontId="14" fillId="0" borderId="28" xfId="0" applyFont="1" applyFill="1" applyBorder="1" applyAlignment="1">
      <alignment vertical="center"/>
    </xf>
    <xf numFmtId="164" fontId="15" fillId="0" borderId="46" xfId="0" applyNumberFormat="1" applyFont="1" applyFill="1" applyBorder="1" applyAlignment="1">
      <alignment vertical="center"/>
    </xf>
    <xf numFmtId="2" fontId="5" fillId="0" borderId="28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44" fontId="5" fillId="0" borderId="21" xfId="0" applyNumberFormat="1" applyFont="1" applyFill="1" applyBorder="1" applyAlignment="1">
      <alignment horizontal="right" vertical="center"/>
    </xf>
    <xf numFmtId="44" fontId="5" fillId="0" borderId="46" xfId="0" applyNumberFormat="1" applyFont="1" applyFill="1" applyBorder="1" applyAlignment="1">
      <alignment horizontal="right" vertical="center"/>
    </xf>
    <xf numFmtId="44" fontId="5" fillId="0" borderId="20" xfId="0" applyNumberFormat="1" applyFont="1" applyFill="1" applyBorder="1" applyAlignment="1">
      <alignment horizontal="center" vertical="center"/>
    </xf>
    <xf numFmtId="10" fontId="5" fillId="0" borderId="20" xfId="0" applyNumberFormat="1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vertical="center"/>
    </xf>
    <xf numFmtId="0" fontId="14" fillId="0" borderId="0" xfId="0" applyFont="1" applyFill="1" applyAlignment="1">
      <alignment vertical="center" wrapText="1"/>
    </xf>
    <xf numFmtId="0" fontId="18" fillId="0" borderId="26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 wrapText="1"/>
    </xf>
    <xf numFmtId="0" fontId="3" fillId="0" borderId="0" xfId="0" applyFont="1" applyFill="1"/>
    <xf numFmtId="0" fontId="19" fillId="0" borderId="8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 wrapText="1"/>
    </xf>
    <xf numFmtId="0" fontId="14" fillId="0" borderId="26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vertical="center"/>
    </xf>
    <xf numFmtId="2" fontId="15" fillId="0" borderId="2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64" fontId="20" fillId="0" borderId="0" xfId="0" applyNumberFormat="1" applyFont="1" applyFill="1" applyBorder="1" applyAlignment="1">
      <alignment vertical="center"/>
    </xf>
    <xf numFmtId="164" fontId="20" fillId="0" borderId="0" xfId="0" applyNumberFormat="1" applyFont="1" applyFill="1" applyAlignment="1">
      <alignment vertical="center"/>
    </xf>
    <xf numFmtId="164" fontId="21" fillId="0" borderId="0" xfId="0" applyNumberFormat="1" applyFont="1" applyFill="1" applyBorder="1" applyAlignment="1">
      <alignment horizontal="right" vertical="center"/>
    </xf>
    <xf numFmtId="164" fontId="21" fillId="0" borderId="0" xfId="0" applyNumberFormat="1" applyFont="1" applyFill="1" applyBorder="1" applyAlignment="1">
      <alignment vertical="center"/>
    </xf>
    <xf numFmtId="164" fontId="22" fillId="0" borderId="0" xfId="0" applyNumberFormat="1" applyFont="1" applyFill="1" applyBorder="1" applyAlignment="1">
      <alignment vertical="center" shrinkToFit="1"/>
    </xf>
    <xf numFmtId="0" fontId="14" fillId="0" borderId="45" xfId="0" applyFont="1" applyFill="1" applyBorder="1" applyAlignment="1">
      <alignment horizontal="justify" vertical="center" wrapText="1"/>
    </xf>
    <xf numFmtId="44" fontId="5" fillId="0" borderId="49" xfId="0" applyNumberFormat="1" applyFont="1" applyFill="1" applyBorder="1" applyAlignment="1">
      <alignment horizontal="right" vertical="center"/>
    </xf>
    <xf numFmtId="2" fontId="5" fillId="0" borderId="48" xfId="0" applyNumberFormat="1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64" fontId="5" fillId="0" borderId="20" xfId="0" applyNumberFormat="1" applyFont="1" applyFill="1" applyBorder="1" applyAlignment="1">
      <alignment vertical="center"/>
    </xf>
    <xf numFmtId="164" fontId="5" fillId="0" borderId="47" xfId="0" applyNumberFormat="1" applyFont="1" applyFill="1" applyBorder="1" applyAlignment="1">
      <alignment vertical="center"/>
    </xf>
    <xf numFmtId="164" fontId="5" fillId="0" borderId="44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5" fillId="0" borderId="19" xfId="0" applyNumberFormat="1" applyFont="1" applyFill="1" applyBorder="1" applyAlignment="1">
      <alignment vertical="center"/>
    </xf>
    <xf numFmtId="0" fontId="17" fillId="0" borderId="26" xfId="0" applyFont="1" applyFill="1" applyBorder="1" applyAlignment="1">
      <alignment horizontal="justify" vertical="center" wrapText="1"/>
    </xf>
    <xf numFmtId="164" fontId="9" fillId="0" borderId="11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14" fillId="0" borderId="36" xfId="0" applyFont="1" applyFill="1" applyBorder="1" applyAlignment="1">
      <alignment vertical="center"/>
    </xf>
    <xf numFmtId="164" fontId="15" fillId="0" borderId="9" xfId="0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164" fontId="15" fillId="0" borderId="15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Alignment="1">
      <alignment vertical="center"/>
    </xf>
    <xf numFmtId="0" fontId="15" fillId="0" borderId="41" xfId="0" applyFont="1" applyFill="1" applyBorder="1" applyAlignment="1">
      <alignment horizontal="justify" vertical="center" wrapText="1"/>
    </xf>
    <xf numFmtId="10" fontId="2" fillId="0" borderId="0" xfId="0" applyNumberFormat="1" applyFont="1" applyFill="1" applyAlignment="1">
      <alignment vertical="center"/>
    </xf>
    <xf numFmtId="10" fontId="15" fillId="2" borderId="27" xfId="0" applyNumberFormat="1" applyFont="1" applyFill="1" applyBorder="1" applyAlignment="1" applyProtection="1">
      <alignment horizontal="center" vertical="center"/>
      <protection locked="0"/>
    </xf>
    <xf numFmtId="164" fontId="9" fillId="2" borderId="21" xfId="0" applyNumberFormat="1" applyFont="1" applyFill="1" applyBorder="1" applyAlignment="1" applyProtection="1">
      <alignment vertical="center"/>
      <protection locked="0"/>
    </xf>
    <xf numFmtId="164" fontId="15" fillId="2" borderId="21" xfId="0" applyNumberFormat="1" applyFont="1" applyFill="1" applyBorder="1" applyAlignment="1" applyProtection="1">
      <alignment vertical="center"/>
      <protection locked="0"/>
    </xf>
    <xf numFmtId="2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0" borderId="41" xfId="0" applyFont="1" applyFill="1" applyBorder="1" applyAlignment="1">
      <alignment horizontal="justify" vertical="center" wrapText="1"/>
    </xf>
    <xf numFmtId="0" fontId="7" fillId="0" borderId="35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7" fillId="0" borderId="36" xfId="0" applyFont="1" applyFill="1" applyBorder="1" applyAlignment="1">
      <alignment vertical="center"/>
    </xf>
    <xf numFmtId="0" fontId="24" fillId="0" borderId="3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3" fillId="0" borderId="42" xfId="0" applyFont="1" applyFill="1" applyBorder="1" applyAlignment="1" applyProtection="1">
      <alignment horizontal="justify" vertical="center" wrapText="1"/>
    </xf>
    <xf numFmtId="0" fontId="13" fillId="0" borderId="41" xfId="0" applyFont="1" applyFill="1" applyBorder="1" applyAlignment="1" applyProtection="1">
      <alignment horizontal="justify" vertical="center" wrapText="1"/>
    </xf>
    <xf numFmtId="0" fontId="13" fillId="0" borderId="43" xfId="0" applyFont="1" applyFill="1" applyBorder="1" applyAlignment="1" applyProtection="1">
      <alignment horizontal="justify" vertical="center" wrapText="1"/>
    </xf>
    <xf numFmtId="0" fontId="13" fillId="0" borderId="34" xfId="0" applyFont="1" applyFill="1" applyBorder="1" applyAlignment="1" applyProtection="1">
      <alignment horizontal="justify" vertical="center" wrapText="1"/>
    </xf>
    <xf numFmtId="0" fontId="15" fillId="0" borderId="42" xfId="0" applyFont="1" applyFill="1" applyBorder="1" applyAlignment="1">
      <alignment horizontal="justify" vertical="center" wrapText="1"/>
    </xf>
    <xf numFmtId="0" fontId="15" fillId="0" borderId="41" xfId="0" applyFont="1" applyFill="1" applyBorder="1" applyAlignment="1">
      <alignment horizontal="justify" vertical="center" wrapText="1"/>
    </xf>
    <xf numFmtId="0" fontId="15" fillId="0" borderId="43" xfId="0" applyFont="1" applyFill="1" applyBorder="1" applyAlignment="1">
      <alignment horizontal="justify" vertical="center" wrapText="1"/>
    </xf>
    <xf numFmtId="0" fontId="15" fillId="0" borderId="34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DEE10DED-B909-43E6-988C-57218C18E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5509"/>
          <a:ext cx="1323975" cy="551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3" name="Image 5">
          <a:extLst>
            <a:ext uri="{FF2B5EF4-FFF2-40B4-BE49-F238E27FC236}">
              <a16:creationId xmlns:a16="http://schemas.microsoft.com/office/drawing/2014/main" id="{9675D4C4-E910-4381-B78A-B808CAE40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5509"/>
          <a:ext cx="1323975" cy="551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</xdr:colOff>
      <xdr:row>0</xdr:row>
      <xdr:rowOff>70908</xdr:rowOff>
    </xdr:from>
    <xdr:to>
      <xdr:col>3</xdr:col>
      <xdr:colOff>131233</xdr:colOff>
      <xdr:row>2</xdr:row>
      <xdr:rowOff>130175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6E53F152-8E1E-4BFC-A8A7-E4F8D1F31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658" y="67733"/>
          <a:ext cx="1323975" cy="5482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EA0BA-FD9F-40DE-8921-5E9A4F6D01A2}">
  <sheetPr>
    <tabColor rgb="FF00FF00"/>
  </sheetPr>
  <dimension ref="A1:H191"/>
  <sheetViews>
    <sheetView tabSelected="1" zoomScale="90" zoomScaleNormal="90" workbookViewId="0">
      <selection activeCell="E13" sqref="E13"/>
    </sheetView>
  </sheetViews>
  <sheetFormatPr baseColWidth="10" defaultColWidth="11.42578125" defaultRowHeight="14.25" x14ac:dyDescent="0.2"/>
  <cols>
    <col min="1" max="1" width="4.42578125" style="52" bestFit="1" customWidth="1"/>
    <col min="2" max="2" width="8" style="52" customWidth="1"/>
    <col min="3" max="3" width="11.42578125" style="52" bestFit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8" width="17.7109375" style="143" customWidth="1"/>
    <col min="9" max="16384" width="11.42578125" style="52"/>
  </cols>
  <sheetData>
    <row r="1" spans="1:8" ht="54" x14ac:dyDescent="0.2">
      <c r="B1" s="151"/>
      <c r="C1" s="152"/>
      <c r="D1" s="152"/>
      <c r="E1" s="154" t="s">
        <v>143</v>
      </c>
      <c r="F1" s="152"/>
      <c r="G1" s="152"/>
      <c r="H1" s="138"/>
    </row>
    <row r="2" spans="1:8" ht="18" x14ac:dyDescent="0.25">
      <c r="B2" s="20"/>
      <c r="C2" s="21"/>
      <c r="E2" s="155" t="s">
        <v>144</v>
      </c>
      <c r="F2" s="22"/>
      <c r="G2" s="137"/>
      <c r="H2" s="139"/>
    </row>
    <row r="3" spans="1:8" ht="13.5" customHeight="1" x14ac:dyDescent="0.2">
      <c r="B3" s="164" t="s">
        <v>100</v>
      </c>
      <c r="C3" s="165"/>
      <c r="D3" s="165"/>
      <c r="E3" s="165"/>
      <c r="F3" s="165"/>
      <c r="G3" s="165"/>
      <c r="H3" s="166"/>
    </row>
    <row r="4" spans="1:8" ht="13.5" customHeight="1" x14ac:dyDescent="0.2">
      <c r="B4" s="164"/>
      <c r="C4" s="165"/>
      <c r="D4" s="165"/>
      <c r="E4" s="165"/>
      <c r="F4" s="165"/>
      <c r="G4" s="165"/>
      <c r="H4" s="166"/>
    </row>
    <row r="5" spans="1:8" ht="13.5" customHeight="1" x14ac:dyDescent="0.2">
      <c r="B5" s="164"/>
      <c r="C5" s="165"/>
      <c r="D5" s="165"/>
      <c r="E5" s="165"/>
      <c r="F5" s="165"/>
      <c r="G5" s="165"/>
      <c r="H5" s="166"/>
    </row>
    <row r="6" spans="1:8" ht="13.5" customHeight="1" x14ac:dyDescent="0.2">
      <c r="B6" s="164"/>
      <c r="C6" s="165"/>
      <c r="D6" s="165"/>
      <c r="E6" s="165"/>
      <c r="F6" s="165"/>
      <c r="G6" s="165"/>
      <c r="H6" s="166"/>
    </row>
    <row r="7" spans="1:8" ht="13.5" customHeight="1" x14ac:dyDescent="0.2">
      <c r="B7" s="164"/>
      <c r="C7" s="165"/>
      <c r="D7" s="165"/>
      <c r="E7" s="165"/>
      <c r="F7" s="165"/>
      <c r="G7" s="165"/>
      <c r="H7" s="166"/>
    </row>
    <row r="8" spans="1:8" x14ac:dyDescent="0.2">
      <c r="B8" s="20"/>
      <c r="C8" s="21"/>
      <c r="F8" s="22"/>
      <c r="G8" s="137"/>
      <c r="H8" s="139"/>
    </row>
    <row r="9" spans="1:8" ht="27" x14ac:dyDescent="0.2">
      <c r="B9" s="167" t="s">
        <v>4</v>
      </c>
      <c r="C9" s="168"/>
      <c r="D9" s="168"/>
      <c r="E9" s="168"/>
      <c r="F9" s="168"/>
      <c r="G9" s="168"/>
      <c r="H9" s="169"/>
    </row>
    <row r="10" spans="1:8" ht="15" customHeight="1" thickBot="1" x14ac:dyDescent="0.25">
      <c r="B10" s="24"/>
      <c r="C10" s="25"/>
      <c r="D10" s="25"/>
      <c r="E10" s="80"/>
      <c r="F10" s="25"/>
      <c r="G10" s="25"/>
      <c r="H10" s="140"/>
    </row>
    <row r="11" spans="1:8" ht="27.75" thickBot="1" x14ac:dyDescent="0.25">
      <c r="B11" s="107"/>
      <c r="C11" s="108"/>
      <c r="D11" s="108"/>
      <c r="E11" s="104" t="s">
        <v>84</v>
      </c>
      <c r="F11" s="108"/>
      <c r="G11" s="108"/>
      <c r="H11" s="141" t="s">
        <v>131</v>
      </c>
    </row>
    <row r="12" spans="1:8" ht="15" thickBot="1" x14ac:dyDescent="0.25">
      <c r="B12" s="27" t="s">
        <v>2</v>
      </c>
      <c r="C12" s="28"/>
      <c r="D12" s="28"/>
      <c r="E12" s="81"/>
      <c r="F12" s="29"/>
      <c r="G12" s="136"/>
      <c r="H12" s="146">
        <v>0.2</v>
      </c>
    </row>
    <row r="13" spans="1:8" ht="45.75" thickBot="1" x14ac:dyDescent="0.25">
      <c r="B13" s="63" t="s">
        <v>3</v>
      </c>
      <c r="C13" s="61" t="s">
        <v>35</v>
      </c>
      <c r="D13" s="32"/>
      <c r="E13" s="82" t="s">
        <v>1</v>
      </c>
      <c r="F13" s="33" t="s">
        <v>46</v>
      </c>
      <c r="G13" s="34" t="s">
        <v>14</v>
      </c>
      <c r="H13" s="142" t="s">
        <v>132</v>
      </c>
    </row>
    <row r="14" spans="1:8" x14ac:dyDescent="0.2">
      <c r="B14" s="35"/>
      <c r="C14" s="36"/>
      <c r="E14" s="83"/>
      <c r="F14" s="37"/>
      <c r="G14" s="38"/>
      <c r="H14" s="134"/>
    </row>
    <row r="15" spans="1:8" ht="15" x14ac:dyDescent="0.2">
      <c r="A15" s="52">
        <v>15</v>
      </c>
      <c r="B15" s="73" t="s">
        <v>49</v>
      </c>
      <c r="C15" s="75"/>
      <c r="D15" s="68" t="s">
        <v>50</v>
      </c>
      <c r="E15" s="84"/>
      <c r="F15" s="77"/>
      <c r="G15" s="78"/>
      <c r="H15" s="42"/>
    </row>
    <row r="16" spans="1:8" x14ac:dyDescent="0.2">
      <c r="A16" s="52">
        <v>16</v>
      </c>
      <c r="B16" s="74"/>
      <c r="C16" s="75"/>
      <c r="D16" s="76"/>
      <c r="E16" s="84"/>
      <c r="F16" s="77"/>
      <c r="G16" s="78"/>
      <c r="H16" s="42"/>
    </row>
    <row r="17" spans="1:8" ht="28.5" x14ac:dyDescent="0.2">
      <c r="A17" s="52">
        <v>17</v>
      </c>
      <c r="B17" s="74"/>
      <c r="C17" s="75"/>
      <c r="D17" s="76"/>
      <c r="E17" s="85" t="s">
        <v>85</v>
      </c>
      <c r="F17" s="41" t="s">
        <v>0</v>
      </c>
      <c r="G17" s="147"/>
      <c r="H17" s="42">
        <f>G17*(1+$H$12)</f>
        <v>0</v>
      </c>
    </row>
    <row r="18" spans="1:8" x14ac:dyDescent="0.2">
      <c r="A18" s="52">
        <v>18</v>
      </c>
      <c r="B18" s="74"/>
      <c r="C18" s="75"/>
      <c r="D18" s="76"/>
      <c r="E18" s="89" t="s">
        <v>64</v>
      </c>
      <c r="F18" s="41" t="s">
        <v>0</v>
      </c>
      <c r="G18" s="147"/>
      <c r="H18" s="42">
        <f>G18*(1+$H$12)</f>
        <v>0</v>
      </c>
    </row>
    <row r="19" spans="1:8" x14ac:dyDescent="0.2">
      <c r="A19" s="52">
        <v>19</v>
      </c>
      <c r="B19" s="74"/>
      <c r="C19" s="75"/>
      <c r="D19" s="76"/>
      <c r="E19" s="84"/>
      <c r="F19" s="77"/>
      <c r="G19" s="78"/>
      <c r="H19" s="42"/>
    </row>
    <row r="20" spans="1:8" s="51" customFormat="1" ht="15" customHeight="1" x14ac:dyDescent="0.2">
      <c r="A20" s="52">
        <v>20</v>
      </c>
      <c r="B20" s="39" t="s">
        <v>23</v>
      </c>
      <c r="C20" s="40"/>
      <c r="D20" s="156" t="s">
        <v>138</v>
      </c>
      <c r="E20" s="157"/>
      <c r="F20" s="41"/>
      <c r="G20" s="42"/>
      <c r="H20" s="42"/>
    </row>
    <row r="21" spans="1:8" s="51" customFormat="1" ht="13.5" customHeight="1" x14ac:dyDescent="0.2">
      <c r="A21" s="52">
        <v>21</v>
      </c>
      <c r="B21" s="39"/>
      <c r="C21" s="40"/>
      <c r="D21" s="158"/>
      <c r="E21" s="159"/>
      <c r="F21" s="41"/>
      <c r="G21" s="42"/>
      <c r="H21" s="42"/>
    </row>
    <row r="22" spans="1:8" s="51" customFormat="1" x14ac:dyDescent="0.2">
      <c r="A22" s="52">
        <v>22</v>
      </c>
      <c r="B22" s="43"/>
      <c r="C22" s="44"/>
      <c r="D22" s="45"/>
      <c r="E22" s="85"/>
      <c r="F22" s="41"/>
      <c r="G22" s="42"/>
      <c r="H22" s="42"/>
    </row>
    <row r="23" spans="1:8" s="51" customFormat="1" x14ac:dyDescent="0.2">
      <c r="A23" s="52">
        <v>23</v>
      </c>
      <c r="B23" s="43"/>
      <c r="C23" s="44"/>
      <c r="D23" s="45"/>
      <c r="E23" s="85" t="s">
        <v>18</v>
      </c>
      <c r="F23" s="41" t="s">
        <v>0</v>
      </c>
      <c r="G23" s="148"/>
      <c r="H23" s="42">
        <f t="shared" ref="H23:H25" si="0">G23*(1+$H$12)</f>
        <v>0</v>
      </c>
    </row>
    <row r="24" spans="1:8" s="51" customFormat="1" x14ac:dyDescent="0.2">
      <c r="A24" s="52">
        <v>24</v>
      </c>
      <c r="B24" s="43"/>
      <c r="C24" s="44"/>
      <c r="D24" s="45"/>
      <c r="E24" s="85" t="s">
        <v>19</v>
      </c>
      <c r="F24" s="41" t="s">
        <v>0</v>
      </c>
      <c r="G24" s="148"/>
      <c r="H24" s="42">
        <f t="shared" si="0"/>
        <v>0</v>
      </c>
    </row>
    <row r="25" spans="1:8" s="51" customFormat="1" x14ac:dyDescent="0.2">
      <c r="A25" s="52">
        <v>25</v>
      </c>
      <c r="B25" s="43"/>
      <c r="C25" s="44"/>
      <c r="D25" s="45"/>
      <c r="E25" s="85" t="s">
        <v>21</v>
      </c>
      <c r="F25" s="41" t="s">
        <v>0</v>
      </c>
      <c r="G25" s="148"/>
      <c r="H25" s="42">
        <f t="shared" si="0"/>
        <v>0</v>
      </c>
    </row>
    <row r="26" spans="1:8" s="51" customFormat="1" x14ac:dyDescent="0.2">
      <c r="A26" s="52">
        <v>26</v>
      </c>
      <c r="B26" s="43"/>
      <c r="C26" s="44"/>
      <c r="D26" s="45"/>
      <c r="E26" s="103"/>
      <c r="F26" s="41"/>
      <c r="G26" s="42"/>
      <c r="H26" s="42"/>
    </row>
    <row r="27" spans="1:8" s="51" customFormat="1" x14ac:dyDescent="0.2">
      <c r="A27" s="52">
        <v>27</v>
      </c>
      <c r="B27" s="43"/>
      <c r="C27" s="44"/>
      <c r="D27" s="45"/>
      <c r="E27" s="85"/>
      <c r="F27" s="41"/>
      <c r="G27" s="42"/>
      <c r="H27" s="42"/>
    </row>
    <row r="28" spans="1:8" s="51" customFormat="1" x14ac:dyDescent="0.2">
      <c r="A28" s="52">
        <v>28</v>
      </c>
      <c r="B28" s="43"/>
      <c r="C28" s="44"/>
      <c r="D28" s="45"/>
      <c r="E28" s="85"/>
      <c r="F28" s="41"/>
      <c r="G28" s="42"/>
      <c r="H28" s="42"/>
    </row>
    <row r="29" spans="1:8" s="51" customFormat="1" x14ac:dyDescent="0.2">
      <c r="A29" s="52">
        <v>29</v>
      </c>
      <c r="B29" s="43"/>
      <c r="C29" s="44"/>
      <c r="D29" s="45"/>
      <c r="E29" s="85"/>
      <c r="F29" s="41"/>
      <c r="G29" s="42"/>
      <c r="H29" s="42"/>
    </row>
    <row r="30" spans="1:8" s="51" customFormat="1" ht="15" x14ac:dyDescent="0.2">
      <c r="A30" s="52">
        <v>30</v>
      </c>
      <c r="B30" s="39" t="s">
        <v>25</v>
      </c>
      <c r="C30" s="44"/>
      <c r="D30" s="55" t="s">
        <v>24</v>
      </c>
      <c r="E30" s="105"/>
      <c r="F30" s="41"/>
      <c r="G30" s="42"/>
      <c r="H30" s="42"/>
    </row>
    <row r="31" spans="1:8" s="51" customFormat="1" x14ac:dyDescent="0.2">
      <c r="A31" s="52">
        <v>31</v>
      </c>
      <c r="B31" s="39"/>
      <c r="C31" s="44"/>
      <c r="D31" s="64"/>
      <c r="E31" s="86"/>
      <c r="F31" s="41"/>
      <c r="G31" s="42"/>
      <c r="H31" s="42"/>
    </row>
    <row r="32" spans="1:8" s="51" customFormat="1" x14ac:dyDescent="0.2">
      <c r="A32" s="52">
        <v>32</v>
      </c>
      <c r="B32" s="39" t="s">
        <v>27</v>
      </c>
      <c r="C32" s="62" t="s">
        <v>12</v>
      </c>
      <c r="D32" s="65"/>
      <c r="E32" s="86" t="s">
        <v>36</v>
      </c>
      <c r="F32" s="41"/>
      <c r="G32" s="42"/>
      <c r="H32" s="42"/>
    </row>
    <row r="33" spans="1:8" s="51" customFormat="1" x14ac:dyDescent="0.2">
      <c r="A33" s="52">
        <v>33</v>
      </c>
      <c r="B33" s="39"/>
      <c r="C33" s="44"/>
      <c r="D33" s="64"/>
      <c r="E33" s="86"/>
      <c r="F33" s="41"/>
      <c r="G33" s="42"/>
      <c r="H33" s="42"/>
    </row>
    <row r="34" spans="1:8" s="51" customFormat="1" x14ac:dyDescent="0.2">
      <c r="A34" s="52">
        <v>34</v>
      </c>
      <c r="B34" s="43"/>
      <c r="C34" s="44"/>
      <c r="D34" s="64"/>
      <c r="E34" s="87" t="s">
        <v>134</v>
      </c>
      <c r="F34" s="41"/>
      <c r="G34" s="42"/>
      <c r="H34" s="42"/>
    </row>
    <row r="35" spans="1:8" s="51" customFormat="1" x14ac:dyDescent="0.2">
      <c r="A35" s="52">
        <v>35</v>
      </c>
      <c r="B35" s="43"/>
      <c r="C35" s="44"/>
      <c r="D35" s="64"/>
      <c r="E35" s="87"/>
      <c r="F35" s="41"/>
      <c r="G35" s="42"/>
      <c r="H35" s="42"/>
    </row>
    <row r="36" spans="1:8" s="51" customFormat="1" x14ac:dyDescent="0.2">
      <c r="A36" s="52">
        <v>36</v>
      </c>
      <c r="B36" s="43"/>
      <c r="C36" s="44"/>
      <c r="D36" s="64"/>
      <c r="E36" s="110" t="s">
        <v>63</v>
      </c>
      <c r="F36" s="41" t="s">
        <v>0</v>
      </c>
      <c r="G36" s="148"/>
      <c r="H36" s="42">
        <f t="shared" ref="H36:H41" si="1">G36*(1+$H$12)</f>
        <v>0</v>
      </c>
    </row>
    <row r="37" spans="1:8" s="51" customFormat="1" x14ac:dyDescent="0.2">
      <c r="A37" s="52">
        <v>37</v>
      </c>
      <c r="B37" s="43"/>
      <c r="C37" s="44"/>
      <c r="D37" s="64"/>
      <c r="E37" s="110" t="s">
        <v>80</v>
      </c>
      <c r="F37" s="41" t="s">
        <v>0</v>
      </c>
      <c r="G37" s="148"/>
      <c r="H37" s="42">
        <f t="shared" si="1"/>
        <v>0</v>
      </c>
    </row>
    <row r="38" spans="1:8" s="51" customFormat="1" x14ac:dyDescent="0.2">
      <c r="A38" s="52">
        <v>38</v>
      </c>
      <c r="B38" s="43"/>
      <c r="C38" s="44"/>
      <c r="D38" s="64"/>
      <c r="E38" s="110" t="s">
        <v>81</v>
      </c>
      <c r="F38" s="41" t="s">
        <v>0</v>
      </c>
      <c r="G38" s="148"/>
      <c r="H38" s="42">
        <f t="shared" si="1"/>
        <v>0</v>
      </c>
    </row>
    <row r="39" spans="1:8" s="51" customFormat="1" x14ac:dyDescent="0.2">
      <c r="A39" s="52">
        <v>39</v>
      </c>
      <c r="B39" s="43"/>
      <c r="C39" s="44"/>
      <c r="D39" s="64"/>
      <c r="E39" s="110" t="s">
        <v>70</v>
      </c>
      <c r="F39" s="41" t="s">
        <v>0</v>
      </c>
      <c r="G39" s="148"/>
      <c r="H39" s="42">
        <f t="shared" si="1"/>
        <v>0</v>
      </c>
    </row>
    <row r="40" spans="1:8" s="51" customFormat="1" x14ac:dyDescent="0.2">
      <c r="A40" s="52">
        <v>40</v>
      </c>
      <c r="B40" s="43"/>
      <c r="C40" s="44"/>
      <c r="D40" s="64"/>
      <c r="E40" s="110" t="s">
        <v>71</v>
      </c>
      <c r="F40" s="41" t="s">
        <v>0</v>
      </c>
      <c r="G40" s="148"/>
      <c r="H40" s="42">
        <f t="shared" si="1"/>
        <v>0</v>
      </c>
    </row>
    <row r="41" spans="1:8" s="51" customFormat="1" x14ac:dyDescent="0.2">
      <c r="A41" s="52">
        <v>41</v>
      </c>
      <c r="B41" s="43"/>
      <c r="C41" s="44"/>
      <c r="D41" s="64"/>
      <c r="E41" s="110" t="s">
        <v>101</v>
      </c>
      <c r="F41" s="41" t="s">
        <v>0</v>
      </c>
      <c r="G41" s="148"/>
      <c r="H41" s="42">
        <f t="shared" si="1"/>
        <v>0</v>
      </c>
    </row>
    <row r="42" spans="1:8" s="51" customFormat="1" x14ac:dyDescent="0.2">
      <c r="A42" s="52">
        <v>42</v>
      </c>
      <c r="B42" s="43"/>
      <c r="C42" s="44"/>
      <c r="D42" s="64"/>
      <c r="E42" s="110"/>
      <c r="F42" s="41"/>
      <c r="G42" s="42"/>
      <c r="H42" s="42"/>
    </row>
    <row r="43" spans="1:8" s="51" customFormat="1" x14ac:dyDescent="0.2">
      <c r="A43" s="52">
        <v>43</v>
      </c>
      <c r="B43" s="43"/>
      <c r="C43" s="44"/>
      <c r="D43" s="64"/>
      <c r="E43" s="87" t="s">
        <v>135</v>
      </c>
      <c r="F43" s="41"/>
      <c r="G43" s="42"/>
      <c r="H43" s="42"/>
    </row>
    <row r="44" spans="1:8" s="51" customFormat="1" x14ac:dyDescent="0.2">
      <c r="A44" s="52">
        <v>44</v>
      </c>
      <c r="B44" s="43"/>
      <c r="C44" s="44"/>
      <c r="D44" s="64"/>
      <c r="E44" s="87"/>
      <c r="F44" s="41"/>
      <c r="G44" s="42"/>
      <c r="H44" s="42"/>
    </row>
    <row r="45" spans="1:8" s="51" customFormat="1" x14ac:dyDescent="0.2">
      <c r="A45" s="52">
        <v>45</v>
      </c>
      <c r="B45" s="43"/>
      <c r="C45" s="44"/>
      <c r="D45" s="64"/>
      <c r="E45" s="110" t="s">
        <v>75</v>
      </c>
      <c r="F45" s="41" t="s">
        <v>0</v>
      </c>
      <c r="G45" s="148"/>
      <c r="H45" s="42">
        <f t="shared" ref="H45:H48" si="2">G45*(1+$H$12)</f>
        <v>0</v>
      </c>
    </row>
    <row r="46" spans="1:8" s="51" customFormat="1" x14ac:dyDescent="0.2">
      <c r="A46" s="52">
        <v>46</v>
      </c>
      <c r="B46" s="43"/>
      <c r="C46" s="44"/>
      <c r="D46" s="64"/>
      <c r="E46" s="110" t="s">
        <v>76</v>
      </c>
      <c r="F46" s="41" t="s">
        <v>0</v>
      </c>
      <c r="G46" s="148"/>
      <c r="H46" s="42">
        <f t="shared" si="2"/>
        <v>0</v>
      </c>
    </row>
    <row r="47" spans="1:8" s="51" customFormat="1" x14ac:dyDescent="0.2">
      <c r="A47" s="52">
        <v>47</v>
      </c>
      <c r="B47" s="43"/>
      <c r="C47" s="44"/>
      <c r="D47" s="64"/>
      <c r="E47" s="110" t="s">
        <v>77</v>
      </c>
      <c r="F47" s="41" t="s">
        <v>0</v>
      </c>
      <c r="G47" s="148"/>
      <c r="H47" s="42">
        <f t="shared" si="2"/>
        <v>0</v>
      </c>
    </row>
    <row r="48" spans="1:8" s="51" customFormat="1" x14ac:dyDescent="0.2">
      <c r="A48" s="52">
        <v>48</v>
      </c>
      <c r="B48" s="43"/>
      <c r="C48" s="44"/>
      <c r="D48" s="64"/>
      <c r="E48" s="110" t="s">
        <v>102</v>
      </c>
      <c r="F48" s="41" t="s">
        <v>0</v>
      </c>
      <c r="G48" s="148"/>
      <c r="H48" s="42">
        <f t="shared" si="2"/>
        <v>0</v>
      </c>
    </row>
    <row r="49" spans="1:8" s="51" customFormat="1" x14ac:dyDescent="0.2">
      <c r="A49" s="52">
        <v>49</v>
      </c>
      <c r="B49" s="43"/>
      <c r="C49" s="44"/>
      <c r="D49" s="64"/>
      <c r="E49" s="110"/>
      <c r="F49" s="41"/>
      <c r="G49" s="42"/>
      <c r="H49" s="42"/>
    </row>
    <row r="50" spans="1:8" s="51" customFormat="1" x14ac:dyDescent="0.2">
      <c r="A50" s="52">
        <v>50</v>
      </c>
      <c r="B50" s="43"/>
      <c r="C50" s="44"/>
      <c r="D50" s="64"/>
      <c r="E50" s="87" t="s">
        <v>136</v>
      </c>
      <c r="F50" s="41"/>
      <c r="G50" s="42"/>
      <c r="H50" s="42"/>
    </row>
    <row r="51" spans="1:8" s="51" customFormat="1" x14ac:dyDescent="0.2">
      <c r="A51" s="52">
        <v>51</v>
      </c>
      <c r="B51" s="43"/>
      <c r="C51" s="44"/>
      <c r="D51" s="64"/>
      <c r="E51" s="87"/>
      <c r="F51" s="41"/>
      <c r="G51" s="42"/>
      <c r="H51" s="42"/>
    </row>
    <row r="52" spans="1:8" s="51" customFormat="1" ht="28.5" x14ac:dyDescent="0.2">
      <c r="A52" s="52">
        <v>52</v>
      </c>
      <c r="B52" s="43"/>
      <c r="C52" s="44"/>
      <c r="D52" s="64"/>
      <c r="E52" s="85" t="s">
        <v>40</v>
      </c>
      <c r="F52" s="41" t="s">
        <v>0</v>
      </c>
      <c r="G52" s="148"/>
      <c r="H52" s="42">
        <f t="shared" ref="H52:H53" si="3">G52*(1+$H$12)</f>
        <v>0</v>
      </c>
    </row>
    <row r="53" spans="1:8" s="51" customFormat="1" ht="28.5" x14ac:dyDescent="0.2">
      <c r="A53" s="52">
        <v>53</v>
      </c>
      <c r="B53" s="43"/>
      <c r="C53" s="44"/>
      <c r="D53" s="64"/>
      <c r="E53" s="85" t="s">
        <v>41</v>
      </c>
      <c r="F53" s="41" t="s">
        <v>0</v>
      </c>
      <c r="G53" s="148"/>
      <c r="H53" s="42">
        <f t="shared" si="3"/>
        <v>0</v>
      </c>
    </row>
    <row r="54" spans="1:8" s="51" customFormat="1" x14ac:dyDescent="0.2">
      <c r="A54" s="52">
        <v>54</v>
      </c>
      <c r="B54" s="43"/>
      <c r="C54" s="44"/>
      <c r="D54" s="64"/>
      <c r="E54" s="85"/>
      <c r="F54" s="41"/>
      <c r="G54" s="42"/>
      <c r="H54" s="42"/>
    </row>
    <row r="55" spans="1:8" s="51" customFormat="1" x14ac:dyDescent="0.2">
      <c r="A55" s="52">
        <v>55</v>
      </c>
      <c r="B55" s="43"/>
      <c r="C55" s="44"/>
      <c r="D55" s="64"/>
      <c r="E55" s="87" t="s">
        <v>125</v>
      </c>
      <c r="F55" s="41"/>
      <c r="G55" s="42"/>
      <c r="H55" s="42"/>
    </row>
    <row r="56" spans="1:8" s="51" customFormat="1" x14ac:dyDescent="0.2">
      <c r="A56" s="52">
        <v>56</v>
      </c>
      <c r="B56" s="43"/>
      <c r="C56" s="44"/>
      <c r="D56" s="64"/>
      <c r="E56" s="87"/>
      <c r="F56" s="41"/>
      <c r="G56" s="42"/>
      <c r="H56" s="42"/>
    </row>
    <row r="57" spans="1:8" s="51" customFormat="1" ht="28.5" x14ac:dyDescent="0.2">
      <c r="A57" s="52">
        <v>57</v>
      </c>
      <c r="B57" s="43"/>
      <c r="C57" s="44"/>
      <c r="D57" s="64"/>
      <c r="E57" s="85" t="s">
        <v>40</v>
      </c>
      <c r="F57" s="41" t="s">
        <v>0</v>
      </c>
      <c r="G57" s="148"/>
      <c r="H57" s="42">
        <f t="shared" ref="H57:H58" si="4">G57*(1+$H$12)</f>
        <v>0</v>
      </c>
    </row>
    <row r="58" spans="1:8" s="51" customFormat="1" ht="28.5" x14ac:dyDescent="0.2">
      <c r="A58" s="52">
        <v>58</v>
      </c>
      <c r="B58" s="43"/>
      <c r="C58" s="44"/>
      <c r="D58" s="64"/>
      <c r="E58" s="85" t="s">
        <v>41</v>
      </c>
      <c r="F58" s="41" t="s">
        <v>0</v>
      </c>
      <c r="G58" s="148"/>
      <c r="H58" s="42">
        <f t="shared" si="4"/>
        <v>0</v>
      </c>
    </row>
    <row r="59" spans="1:8" s="51" customFormat="1" x14ac:dyDescent="0.2">
      <c r="A59" s="52">
        <v>59</v>
      </c>
      <c r="B59" s="43"/>
      <c r="C59" s="44"/>
      <c r="D59" s="64"/>
      <c r="E59" s="85"/>
      <c r="F59" s="41"/>
      <c r="G59" s="42"/>
      <c r="H59" s="42"/>
    </row>
    <row r="60" spans="1:8" s="51" customFormat="1" x14ac:dyDescent="0.2">
      <c r="A60" s="52">
        <v>60</v>
      </c>
      <c r="B60" s="43"/>
      <c r="C60" s="44"/>
      <c r="D60" s="64"/>
      <c r="E60" s="87" t="s">
        <v>26</v>
      </c>
      <c r="F60" s="41"/>
      <c r="G60" s="42"/>
      <c r="H60" s="42"/>
    </row>
    <row r="61" spans="1:8" s="51" customFormat="1" x14ac:dyDescent="0.2">
      <c r="A61" s="52">
        <v>61</v>
      </c>
      <c r="B61" s="43"/>
      <c r="C61" s="44"/>
      <c r="D61" s="64"/>
      <c r="E61" s="87"/>
      <c r="F61" s="41"/>
      <c r="G61" s="42"/>
      <c r="H61" s="42"/>
    </row>
    <row r="62" spans="1:8" s="51" customFormat="1" x14ac:dyDescent="0.2">
      <c r="A62" s="52">
        <v>62</v>
      </c>
      <c r="B62" s="43"/>
      <c r="C62" s="44"/>
      <c r="D62" s="64"/>
      <c r="E62" s="85" t="s">
        <v>114</v>
      </c>
      <c r="F62" s="41" t="s">
        <v>51</v>
      </c>
      <c r="G62" s="148"/>
      <c r="H62" s="42">
        <f t="shared" ref="H62:H65" si="5">G62*(1+$H$12)</f>
        <v>0</v>
      </c>
    </row>
    <row r="63" spans="1:8" s="51" customFormat="1" x14ac:dyDescent="0.2">
      <c r="A63" s="52">
        <v>63</v>
      </c>
      <c r="B63" s="43"/>
      <c r="C63" s="44"/>
      <c r="D63" s="64"/>
      <c r="E63" s="85" t="s">
        <v>115</v>
      </c>
      <c r="F63" s="41" t="s">
        <v>51</v>
      </c>
      <c r="G63" s="148"/>
      <c r="H63" s="42">
        <f t="shared" si="5"/>
        <v>0</v>
      </c>
    </row>
    <row r="64" spans="1:8" s="51" customFormat="1" x14ac:dyDescent="0.2">
      <c r="A64" s="52">
        <v>64</v>
      </c>
      <c r="B64" s="43"/>
      <c r="C64" s="44"/>
      <c r="D64" s="64"/>
      <c r="E64" s="85" t="s">
        <v>87</v>
      </c>
      <c r="F64" s="41" t="s">
        <v>51</v>
      </c>
      <c r="G64" s="148"/>
      <c r="H64" s="42">
        <f t="shared" si="5"/>
        <v>0</v>
      </c>
    </row>
    <row r="65" spans="1:8" s="51" customFormat="1" x14ac:dyDescent="0.2">
      <c r="A65" s="52">
        <v>65</v>
      </c>
      <c r="B65" s="43"/>
      <c r="C65" s="44"/>
      <c r="D65" s="64"/>
      <c r="E65" s="85" t="s">
        <v>116</v>
      </c>
      <c r="F65" s="41" t="s">
        <v>0</v>
      </c>
      <c r="G65" s="148"/>
      <c r="H65" s="42">
        <f t="shared" si="5"/>
        <v>0</v>
      </c>
    </row>
    <row r="66" spans="1:8" s="51" customFormat="1" x14ac:dyDescent="0.2">
      <c r="A66" s="52">
        <v>66</v>
      </c>
      <c r="B66" s="43"/>
      <c r="C66" s="44"/>
      <c r="D66" s="64"/>
      <c r="E66" s="85"/>
      <c r="F66" s="41"/>
      <c r="G66" s="42"/>
      <c r="H66" s="42"/>
    </row>
    <row r="67" spans="1:8" s="51" customFormat="1" x14ac:dyDescent="0.2">
      <c r="A67" s="52">
        <v>67</v>
      </c>
      <c r="B67" s="56" t="s">
        <v>27</v>
      </c>
      <c r="C67" s="62" t="s">
        <v>13</v>
      </c>
      <c r="D67" s="64"/>
      <c r="E67" s="86" t="s">
        <v>22</v>
      </c>
      <c r="F67" s="41"/>
      <c r="G67" s="42"/>
      <c r="H67" s="42"/>
    </row>
    <row r="68" spans="1:8" s="51" customFormat="1" x14ac:dyDescent="0.2">
      <c r="A68" s="52">
        <v>68</v>
      </c>
      <c r="B68" s="56"/>
      <c r="C68" s="44"/>
      <c r="D68" s="64"/>
      <c r="E68" s="86"/>
      <c r="F68" s="41"/>
      <c r="G68" s="42"/>
      <c r="H68" s="42"/>
    </row>
    <row r="69" spans="1:8" s="51" customFormat="1" x14ac:dyDescent="0.2">
      <c r="A69" s="52">
        <v>69</v>
      </c>
      <c r="B69" s="56"/>
      <c r="C69" s="44"/>
      <c r="D69" s="64"/>
      <c r="E69" s="87" t="s">
        <v>48</v>
      </c>
      <c r="F69" s="41"/>
      <c r="G69" s="42"/>
      <c r="H69" s="42"/>
    </row>
    <row r="70" spans="1:8" s="51" customFormat="1" x14ac:dyDescent="0.2">
      <c r="A70" s="52">
        <v>70</v>
      </c>
      <c r="B70" s="56"/>
      <c r="C70" s="44"/>
      <c r="D70" s="64"/>
      <c r="E70" s="87"/>
      <c r="F70" s="41"/>
      <c r="G70" s="42"/>
      <c r="H70" s="42"/>
    </row>
    <row r="71" spans="1:8" s="51" customFormat="1" x14ac:dyDescent="0.2">
      <c r="A71" s="52">
        <v>71</v>
      </c>
      <c r="B71" s="43"/>
      <c r="C71" s="44"/>
      <c r="D71" s="64"/>
      <c r="E71" s="85" t="s">
        <v>39</v>
      </c>
      <c r="F71" s="41" t="s">
        <v>0</v>
      </c>
      <c r="G71" s="148"/>
      <c r="H71" s="42">
        <f t="shared" ref="H71:H73" si="6">G71*(1+$H$12)</f>
        <v>0</v>
      </c>
    </row>
    <row r="72" spans="1:8" s="51" customFormat="1" ht="28.5" x14ac:dyDescent="0.2">
      <c r="A72" s="52">
        <v>72</v>
      </c>
      <c r="B72" s="43"/>
      <c r="C72" s="44"/>
      <c r="D72" s="64"/>
      <c r="E72" s="85" t="s">
        <v>88</v>
      </c>
      <c r="F72" s="41" t="s">
        <v>0</v>
      </c>
      <c r="G72" s="148"/>
      <c r="H72" s="42">
        <f t="shared" si="6"/>
        <v>0</v>
      </c>
    </row>
    <row r="73" spans="1:8" s="51" customFormat="1" x14ac:dyDescent="0.2">
      <c r="A73" s="52">
        <v>73</v>
      </c>
      <c r="B73" s="43"/>
      <c r="C73" s="44"/>
      <c r="D73" s="64"/>
      <c r="E73" s="85" t="s">
        <v>83</v>
      </c>
      <c r="F73" s="41" t="s">
        <v>0</v>
      </c>
      <c r="G73" s="148"/>
      <c r="H73" s="42">
        <f t="shared" si="6"/>
        <v>0</v>
      </c>
    </row>
    <row r="74" spans="1:8" s="51" customFormat="1" x14ac:dyDescent="0.2">
      <c r="A74" s="52">
        <v>74</v>
      </c>
      <c r="B74" s="43"/>
      <c r="C74" s="44"/>
      <c r="D74" s="64"/>
      <c r="E74" s="85"/>
      <c r="F74" s="41"/>
      <c r="G74" s="42"/>
      <c r="H74" s="42"/>
    </row>
    <row r="75" spans="1:8" s="51" customFormat="1" x14ac:dyDescent="0.2">
      <c r="A75" s="52">
        <v>75</v>
      </c>
      <c r="B75" s="43"/>
      <c r="C75" s="44"/>
      <c r="D75" s="64"/>
      <c r="E75" s="87" t="s">
        <v>34</v>
      </c>
      <c r="F75" s="41"/>
      <c r="G75" s="42"/>
      <c r="H75" s="42"/>
    </row>
    <row r="76" spans="1:8" s="51" customFormat="1" x14ac:dyDescent="0.2">
      <c r="A76" s="52">
        <v>76</v>
      </c>
      <c r="B76" s="43"/>
      <c r="C76" s="44"/>
      <c r="D76" s="64"/>
      <c r="E76" s="85"/>
      <c r="F76" s="41"/>
      <c r="G76" s="42"/>
      <c r="H76" s="42"/>
    </row>
    <row r="77" spans="1:8" s="51" customFormat="1" x14ac:dyDescent="0.2">
      <c r="A77" s="52">
        <v>77</v>
      </c>
      <c r="B77" s="43"/>
      <c r="C77" s="44"/>
      <c r="D77" s="64"/>
      <c r="E77" s="85" t="s">
        <v>117</v>
      </c>
      <c r="F77" s="41" t="s">
        <v>51</v>
      </c>
      <c r="G77" s="148"/>
      <c r="H77" s="42">
        <f t="shared" ref="H77:H80" si="7">G77*(1+$H$12)</f>
        <v>0</v>
      </c>
    </row>
    <row r="78" spans="1:8" s="51" customFormat="1" x14ac:dyDescent="0.2">
      <c r="A78" s="52">
        <v>78</v>
      </c>
      <c r="B78" s="43"/>
      <c r="C78" s="44"/>
      <c r="D78" s="64"/>
      <c r="E78" s="85" t="s">
        <v>118</v>
      </c>
      <c r="F78" s="41" t="s">
        <v>51</v>
      </c>
      <c r="G78" s="148"/>
      <c r="H78" s="42">
        <f t="shared" si="7"/>
        <v>0</v>
      </c>
    </row>
    <row r="79" spans="1:8" s="51" customFormat="1" x14ac:dyDescent="0.2">
      <c r="A79" s="52">
        <v>79</v>
      </c>
      <c r="B79" s="43"/>
      <c r="C79" s="44"/>
      <c r="D79" s="64"/>
      <c r="E79" s="85" t="s">
        <v>119</v>
      </c>
      <c r="F79" s="41" t="s">
        <v>51</v>
      </c>
      <c r="G79" s="148"/>
      <c r="H79" s="42">
        <f t="shared" si="7"/>
        <v>0</v>
      </c>
    </row>
    <row r="80" spans="1:8" s="51" customFormat="1" ht="28.5" x14ac:dyDescent="0.2">
      <c r="A80" s="52">
        <v>80</v>
      </c>
      <c r="B80" s="43"/>
      <c r="C80" s="44"/>
      <c r="D80" s="64"/>
      <c r="E80" s="85" t="s">
        <v>120</v>
      </c>
      <c r="F80" s="41" t="s">
        <v>0</v>
      </c>
      <c r="G80" s="148"/>
      <c r="H80" s="42">
        <f t="shared" si="7"/>
        <v>0</v>
      </c>
    </row>
    <row r="81" spans="1:8" s="51" customFormat="1" x14ac:dyDescent="0.2">
      <c r="A81" s="52">
        <v>81</v>
      </c>
      <c r="B81" s="43"/>
      <c r="C81" s="44"/>
      <c r="D81" s="64"/>
      <c r="E81" s="85"/>
      <c r="F81" s="41"/>
      <c r="G81" s="42"/>
      <c r="H81" s="42"/>
    </row>
    <row r="82" spans="1:8" s="51" customFormat="1" x14ac:dyDescent="0.2">
      <c r="A82" s="52">
        <v>82</v>
      </c>
      <c r="B82" s="56" t="s">
        <v>27</v>
      </c>
      <c r="C82" s="62" t="s">
        <v>16</v>
      </c>
      <c r="D82" s="65"/>
      <c r="E82" s="86" t="s">
        <v>37</v>
      </c>
      <c r="F82" s="41"/>
      <c r="G82" s="42"/>
      <c r="H82" s="42"/>
    </row>
    <row r="83" spans="1:8" s="51" customFormat="1" x14ac:dyDescent="0.2">
      <c r="A83" s="52">
        <v>83</v>
      </c>
      <c r="B83" s="43"/>
      <c r="C83" s="44"/>
      <c r="D83" s="64"/>
      <c r="E83" s="85"/>
      <c r="F83" s="41"/>
      <c r="G83" s="42"/>
      <c r="H83" s="42"/>
    </row>
    <row r="84" spans="1:8" s="51" customFormat="1" x14ac:dyDescent="0.2">
      <c r="A84" s="52">
        <v>84</v>
      </c>
      <c r="B84" s="43"/>
      <c r="C84" s="44"/>
      <c r="D84" s="64"/>
      <c r="E84" s="87" t="s">
        <v>126</v>
      </c>
      <c r="F84" s="41"/>
      <c r="G84" s="42"/>
      <c r="H84" s="42"/>
    </row>
    <row r="85" spans="1:8" s="51" customFormat="1" x14ac:dyDescent="0.2">
      <c r="A85" s="52">
        <v>85</v>
      </c>
      <c r="B85" s="43"/>
      <c r="C85" s="44"/>
      <c r="D85" s="64"/>
      <c r="E85" s="85"/>
      <c r="F85" s="41"/>
      <c r="G85" s="42"/>
      <c r="H85" s="42"/>
    </row>
    <row r="86" spans="1:8" s="51" customFormat="1" ht="28.5" x14ac:dyDescent="0.2">
      <c r="A86" s="52">
        <v>86</v>
      </c>
      <c r="B86" s="43"/>
      <c r="C86" s="44"/>
      <c r="D86" s="64"/>
      <c r="E86" s="85" t="s">
        <v>42</v>
      </c>
      <c r="F86" s="41" t="s">
        <v>0</v>
      </c>
      <c r="G86" s="148"/>
      <c r="H86" s="42">
        <f t="shared" ref="H86:H87" si="8">G86*(1+$H$12)</f>
        <v>0</v>
      </c>
    </row>
    <row r="87" spans="1:8" s="51" customFormat="1" x14ac:dyDescent="0.2">
      <c r="A87" s="52">
        <v>87</v>
      </c>
      <c r="B87" s="43"/>
      <c r="C87" s="44"/>
      <c r="D87" s="64"/>
      <c r="E87" s="85" t="s">
        <v>43</v>
      </c>
      <c r="F87" s="41" t="s">
        <v>0</v>
      </c>
      <c r="G87" s="148"/>
      <c r="H87" s="42">
        <f t="shared" si="8"/>
        <v>0</v>
      </c>
    </row>
    <row r="88" spans="1:8" s="51" customFormat="1" x14ac:dyDescent="0.2">
      <c r="A88" s="52">
        <v>88</v>
      </c>
      <c r="B88" s="43"/>
      <c r="C88" s="44"/>
      <c r="D88" s="64"/>
      <c r="E88" s="85"/>
      <c r="F88" s="41"/>
      <c r="G88" s="42"/>
      <c r="H88" s="42"/>
    </row>
    <row r="89" spans="1:8" s="51" customFormat="1" x14ac:dyDescent="0.2">
      <c r="A89" s="52">
        <v>89</v>
      </c>
      <c r="B89" s="56"/>
      <c r="C89" s="44"/>
      <c r="D89" s="64"/>
      <c r="E89" s="87" t="s">
        <v>93</v>
      </c>
      <c r="F89" s="41"/>
      <c r="G89" s="42"/>
      <c r="H89" s="42"/>
    </row>
    <row r="90" spans="1:8" s="51" customFormat="1" x14ac:dyDescent="0.2">
      <c r="A90" s="52">
        <v>90</v>
      </c>
      <c r="B90" s="43"/>
      <c r="C90" s="44"/>
      <c r="D90" s="64"/>
      <c r="E90" s="86"/>
      <c r="F90" s="41"/>
      <c r="G90" s="42"/>
      <c r="H90" s="42"/>
    </row>
    <row r="91" spans="1:8" s="51" customFormat="1" x14ac:dyDescent="0.2">
      <c r="A91" s="52">
        <v>91</v>
      </c>
      <c r="B91" s="43"/>
      <c r="C91" s="44"/>
      <c r="D91" s="64"/>
      <c r="E91" s="85" t="s">
        <v>86</v>
      </c>
      <c r="F91" s="41" t="s">
        <v>51</v>
      </c>
      <c r="G91" s="148"/>
      <c r="H91" s="42">
        <f t="shared" ref="H91:H93" si="9">G91*(1+$H$12)</f>
        <v>0</v>
      </c>
    </row>
    <row r="92" spans="1:8" s="51" customFormat="1" x14ac:dyDescent="0.2">
      <c r="A92" s="52">
        <v>92</v>
      </c>
      <c r="B92" s="43"/>
      <c r="C92" s="44"/>
      <c r="D92" s="64"/>
      <c r="E92" s="85" t="s">
        <v>94</v>
      </c>
      <c r="F92" s="41" t="s">
        <v>51</v>
      </c>
      <c r="G92" s="148"/>
      <c r="H92" s="42">
        <f t="shared" si="9"/>
        <v>0</v>
      </c>
    </row>
    <row r="93" spans="1:8" s="51" customFormat="1" x14ac:dyDescent="0.2">
      <c r="A93" s="52">
        <v>93</v>
      </c>
      <c r="B93" s="43"/>
      <c r="C93" s="44"/>
      <c r="D93" s="64"/>
      <c r="E93" s="85" t="s">
        <v>95</v>
      </c>
      <c r="F93" s="41" t="s">
        <v>0</v>
      </c>
      <c r="G93" s="148"/>
      <c r="H93" s="42">
        <f t="shared" si="9"/>
        <v>0</v>
      </c>
    </row>
    <row r="94" spans="1:8" s="51" customFormat="1" x14ac:dyDescent="0.2">
      <c r="A94" s="52">
        <v>94</v>
      </c>
      <c r="B94" s="43"/>
      <c r="C94" s="44"/>
      <c r="D94" s="64"/>
      <c r="E94" s="85"/>
      <c r="F94" s="41"/>
      <c r="G94" s="42"/>
      <c r="H94" s="42"/>
    </row>
    <row r="95" spans="1:8" s="51" customFormat="1" ht="15" x14ac:dyDescent="0.2">
      <c r="A95" s="52">
        <v>95</v>
      </c>
      <c r="B95" s="39" t="s">
        <v>31</v>
      </c>
      <c r="C95" s="62" t="s">
        <v>17</v>
      </c>
      <c r="D95" s="67" t="s">
        <v>74</v>
      </c>
      <c r="E95" s="85"/>
      <c r="F95" s="41"/>
      <c r="G95" s="42"/>
      <c r="H95" s="42"/>
    </row>
    <row r="96" spans="1:8" s="51" customFormat="1" x14ac:dyDescent="0.2">
      <c r="A96" s="52">
        <v>96</v>
      </c>
      <c r="B96" s="43"/>
      <c r="C96" s="44"/>
      <c r="D96" s="66"/>
      <c r="E96" s="85"/>
      <c r="F96" s="41"/>
      <c r="G96" s="42"/>
      <c r="H96" s="42"/>
    </row>
    <row r="97" spans="1:8" s="51" customFormat="1" x14ac:dyDescent="0.2">
      <c r="A97" s="52">
        <v>97</v>
      </c>
      <c r="B97" s="56" t="s">
        <v>28</v>
      </c>
      <c r="C97" s="44"/>
      <c r="D97" s="66"/>
      <c r="E97" s="86" t="s">
        <v>137</v>
      </c>
      <c r="F97" s="41"/>
      <c r="G97" s="42"/>
      <c r="H97" s="42"/>
    </row>
    <row r="98" spans="1:8" s="51" customFormat="1" x14ac:dyDescent="0.2">
      <c r="A98" s="52">
        <v>98</v>
      </c>
      <c r="B98" s="56"/>
      <c r="C98" s="44"/>
      <c r="D98" s="66"/>
      <c r="E98" s="86"/>
      <c r="F98" s="41"/>
      <c r="G98" s="42"/>
      <c r="H98" s="42"/>
    </row>
    <row r="99" spans="1:8" s="51" customFormat="1" x14ac:dyDescent="0.2">
      <c r="A99" s="52">
        <v>99</v>
      </c>
      <c r="B99" s="43"/>
      <c r="C99" s="44"/>
      <c r="D99" s="64"/>
      <c r="E99" s="85" t="s">
        <v>106</v>
      </c>
      <c r="F99" s="41"/>
      <c r="G99" s="42"/>
      <c r="H99" s="42"/>
    </row>
    <row r="100" spans="1:8" s="51" customFormat="1" x14ac:dyDescent="0.2">
      <c r="A100" s="52">
        <v>100</v>
      </c>
      <c r="B100" s="43"/>
      <c r="C100" s="44"/>
      <c r="D100" s="64"/>
      <c r="E100" s="85"/>
      <c r="F100" s="41"/>
      <c r="G100" s="42"/>
      <c r="H100" s="42"/>
    </row>
    <row r="101" spans="1:8" s="51" customFormat="1" x14ac:dyDescent="0.2">
      <c r="A101" s="52">
        <v>101</v>
      </c>
      <c r="B101" s="43"/>
      <c r="C101" s="44"/>
      <c r="D101" s="64"/>
      <c r="E101" s="110" t="s">
        <v>63</v>
      </c>
      <c r="F101" s="41" t="s">
        <v>51</v>
      </c>
      <c r="G101" s="148"/>
      <c r="H101" s="42">
        <f t="shared" ref="H101:H105" si="10">G101*(1+$H$12)</f>
        <v>0</v>
      </c>
    </row>
    <row r="102" spans="1:8" s="51" customFormat="1" x14ac:dyDescent="0.2">
      <c r="A102" s="52">
        <v>102</v>
      </c>
      <c r="B102" s="43"/>
      <c r="C102" s="44"/>
      <c r="D102" s="64"/>
      <c r="E102" s="110" t="s">
        <v>80</v>
      </c>
      <c r="F102" s="41" t="s">
        <v>51</v>
      </c>
      <c r="G102" s="148"/>
      <c r="H102" s="42">
        <f t="shared" si="10"/>
        <v>0</v>
      </c>
    </row>
    <row r="103" spans="1:8" s="51" customFormat="1" x14ac:dyDescent="0.2">
      <c r="A103" s="52">
        <v>103</v>
      </c>
      <c r="B103" s="43"/>
      <c r="C103" s="44"/>
      <c r="D103" s="64"/>
      <c r="E103" s="110" t="s">
        <v>81</v>
      </c>
      <c r="F103" s="41" t="s">
        <v>51</v>
      </c>
      <c r="G103" s="148"/>
      <c r="H103" s="42">
        <f t="shared" si="10"/>
        <v>0</v>
      </c>
    </row>
    <row r="104" spans="1:8" s="51" customFormat="1" x14ac:dyDescent="0.2">
      <c r="A104" s="52">
        <v>104</v>
      </c>
      <c r="B104" s="43"/>
      <c r="C104" s="44"/>
      <c r="D104" s="64"/>
      <c r="E104" s="110" t="s">
        <v>108</v>
      </c>
      <c r="F104" s="41" t="s">
        <v>51</v>
      </c>
      <c r="G104" s="148"/>
      <c r="H104" s="42">
        <f t="shared" si="10"/>
        <v>0</v>
      </c>
    </row>
    <row r="105" spans="1:8" s="51" customFormat="1" x14ac:dyDescent="0.2">
      <c r="A105" s="52">
        <v>105</v>
      </c>
      <c r="B105" s="43"/>
      <c r="C105" s="44"/>
      <c r="D105" s="64"/>
      <c r="E105" s="110" t="s">
        <v>105</v>
      </c>
      <c r="F105" s="41" t="s">
        <v>0</v>
      </c>
      <c r="G105" s="148"/>
      <c r="H105" s="42">
        <f t="shared" si="10"/>
        <v>0</v>
      </c>
    </row>
    <row r="106" spans="1:8" s="51" customFormat="1" x14ac:dyDescent="0.2">
      <c r="A106" s="52">
        <v>106</v>
      </c>
      <c r="B106" s="43"/>
      <c r="C106" s="44"/>
      <c r="D106" s="64"/>
      <c r="E106" s="85"/>
      <c r="F106" s="41"/>
      <c r="G106" s="42"/>
      <c r="H106" s="42"/>
    </row>
    <row r="107" spans="1:8" s="51" customFormat="1" x14ac:dyDescent="0.2">
      <c r="A107" s="52">
        <v>107</v>
      </c>
      <c r="B107" s="43"/>
      <c r="C107" s="44"/>
      <c r="D107" s="64"/>
      <c r="E107" s="85" t="s">
        <v>107</v>
      </c>
      <c r="F107" s="41"/>
      <c r="G107" s="42"/>
      <c r="H107" s="42"/>
    </row>
    <row r="108" spans="1:8" s="51" customFormat="1" x14ac:dyDescent="0.2">
      <c r="A108" s="52">
        <v>108</v>
      </c>
      <c r="B108" s="43"/>
      <c r="C108" s="44"/>
      <c r="D108" s="64"/>
      <c r="E108" s="85"/>
      <c r="F108" s="41"/>
      <c r="G108" s="42"/>
      <c r="H108" s="42"/>
    </row>
    <row r="109" spans="1:8" s="51" customFormat="1" x14ac:dyDescent="0.2">
      <c r="A109" s="52">
        <v>109</v>
      </c>
      <c r="B109" s="43"/>
      <c r="C109" s="44"/>
      <c r="D109" s="64"/>
      <c r="E109" s="110" t="s">
        <v>63</v>
      </c>
      <c r="F109" s="41" t="s">
        <v>51</v>
      </c>
      <c r="G109" s="148"/>
      <c r="H109" s="42">
        <f t="shared" ref="H109:H113" si="11">G109*(1+$H$12)</f>
        <v>0</v>
      </c>
    </row>
    <row r="110" spans="1:8" s="51" customFormat="1" x14ac:dyDescent="0.2">
      <c r="A110" s="52">
        <v>110</v>
      </c>
      <c r="B110" s="43"/>
      <c r="C110" s="44"/>
      <c r="D110" s="64"/>
      <c r="E110" s="110" t="s">
        <v>80</v>
      </c>
      <c r="F110" s="41" t="s">
        <v>51</v>
      </c>
      <c r="G110" s="148"/>
      <c r="H110" s="42">
        <f t="shared" si="11"/>
        <v>0</v>
      </c>
    </row>
    <row r="111" spans="1:8" s="51" customFormat="1" x14ac:dyDescent="0.2">
      <c r="A111" s="52">
        <v>111</v>
      </c>
      <c r="B111" s="43"/>
      <c r="C111" s="44"/>
      <c r="D111" s="64"/>
      <c r="E111" s="110" t="s">
        <v>81</v>
      </c>
      <c r="F111" s="41" t="s">
        <v>51</v>
      </c>
      <c r="G111" s="148"/>
      <c r="H111" s="42">
        <f t="shared" si="11"/>
        <v>0</v>
      </c>
    </row>
    <row r="112" spans="1:8" s="51" customFormat="1" x14ac:dyDescent="0.2">
      <c r="A112" s="52">
        <v>112</v>
      </c>
      <c r="B112" s="43"/>
      <c r="C112" s="44"/>
      <c r="D112" s="64"/>
      <c r="E112" s="110" t="s">
        <v>108</v>
      </c>
      <c r="F112" s="41" t="s">
        <v>51</v>
      </c>
      <c r="G112" s="148"/>
      <c r="H112" s="42">
        <f t="shared" si="11"/>
        <v>0</v>
      </c>
    </row>
    <row r="113" spans="1:8" s="51" customFormat="1" x14ac:dyDescent="0.2">
      <c r="A113" s="52">
        <v>113</v>
      </c>
      <c r="B113" s="43"/>
      <c r="C113" s="44"/>
      <c r="D113" s="64"/>
      <c r="E113" s="110" t="s">
        <v>105</v>
      </c>
      <c r="F113" s="41" t="s">
        <v>0</v>
      </c>
      <c r="G113" s="148"/>
      <c r="H113" s="42">
        <f t="shared" si="11"/>
        <v>0</v>
      </c>
    </row>
    <row r="114" spans="1:8" s="51" customFormat="1" x14ac:dyDescent="0.2">
      <c r="A114" s="52">
        <v>114</v>
      </c>
      <c r="B114" s="43"/>
      <c r="C114" s="44"/>
      <c r="D114" s="64"/>
      <c r="E114" s="85"/>
      <c r="F114" s="41"/>
      <c r="G114" s="42"/>
      <c r="H114" s="42"/>
    </row>
    <row r="115" spans="1:8" s="51" customFormat="1" ht="15" x14ac:dyDescent="0.2">
      <c r="A115" s="52">
        <v>115</v>
      </c>
      <c r="B115" s="39" t="s">
        <v>32</v>
      </c>
      <c r="C115" s="62" t="s">
        <v>38</v>
      </c>
      <c r="D115" s="67" t="s">
        <v>73</v>
      </c>
      <c r="E115" s="85"/>
      <c r="F115" s="41"/>
      <c r="G115" s="42"/>
      <c r="H115" s="42"/>
    </row>
    <row r="116" spans="1:8" s="51" customFormat="1" x14ac:dyDescent="0.2">
      <c r="A116" s="52">
        <v>116</v>
      </c>
      <c r="B116" s="43"/>
      <c r="C116" s="44"/>
      <c r="D116" s="64"/>
      <c r="E116" s="85"/>
      <c r="F116" s="41"/>
      <c r="G116" s="42"/>
      <c r="H116" s="42"/>
    </row>
    <row r="117" spans="1:8" s="51" customFormat="1" ht="28.5" x14ac:dyDescent="0.2">
      <c r="A117" s="52">
        <v>117</v>
      </c>
      <c r="B117" s="56" t="s">
        <v>29</v>
      </c>
      <c r="C117" s="44"/>
      <c r="D117" s="64"/>
      <c r="E117" s="86" t="s">
        <v>45</v>
      </c>
      <c r="F117" s="41"/>
      <c r="G117" s="42"/>
      <c r="H117" s="42"/>
    </row>
    <row r="118" spans="1:8" s="51" customFormat="1" x14ac:dyDescent="0.2">
      <c r="A118" s="52">
        <v>118</v>
      </c>
      <c r="B118" s="43"/>
      <c r="C118" s="44"/>
      <c r="D118" s="64"/>
      <c r="E118" s="85" t="s">
        <v>106</v>
      </c>
      <c r="F118" s="41"/>
      <c r="G118" s="42"/>
      <c r="H118" s="42"/>
    </row>
    <row r="119" spans="1:8" s="51" customFormat="1" x14ac:dyDescent="0.2">
      <c r="A119" s="52">
        <v>119</v>
      </c>
      <c r="B119" s="43"/>
      <c r="C119" s="44"/>
      <c r="D119" s="64"/>
      <c r="E119" s="85"/>
      <c r="F119" s="41"/>
      <c r="G119" s="42"/>
      <c r="H119" s="42"/>
    </row>
    <row r="120" spans="1:8" s="51" customFormat="1" x14ac:dyDescent="0.2">
      <c r="A120" s="52">
        <v>120</v>
      </c>
      <c r="B120" s="43"/>
      <c r="C120" s="44"/>
      <c r="D120" s="64"/>
      <c r="E120" s="110" t="s">
        <v>63</v>
      </c>
      <c r="F120" s="41" t="s">
        <v>51</v>
      </c>
      <c r="G120" s="148"/>
      <c r="H120" s="42">
        <f t="shared" ref="H120:H124" si="12">G120*(1+$H$12)</f>
        <v>0</v>
      </c>
    </row>
    <row r="121" spans="1:8" s="51" customFormat="1" x14ac:dyDescent="0.2">
      <c r="A121" s="52">
        <v>121</v>
      </c>
      <c r="B121" s="43"/>
      <c r="C121" s="44"/>
      <c r="D121" s="64"/>
      <c r="E121" s="110" t="s">
        <v>80</v>
      </c>
      <c r="F121" s="41" t="s">
        <v>51</v>
      </c>
      <c r="G121" s="148"/>
      <c r="H121" s="42">
        <f t="shared" si="12"/>
        <v>0</v>
      </c>
    </row>
    <row r="122" spans="1:8" s="51" customFormat="1" x14ac:dyDescent="0.2">
      <c r="A122" s="52">
        <v>122</v>
      </c>
      <c r="B122" s="43"/>
      <c r="C122" s="44"/>
      <c r="D122" s="64"/>
      <c r="E122" s="110" t="s">
        <v>81</v>
      </c>
      <c r="F122" s="41" t="s">
        <v>51</v>
      </c>
      <c r="G122" s="148"/>
      <c r="H122" s="42">
        <f t="shared" si="12"/>
        <v>0</v>
      </c>
    </row>
    <row r="123" spans="1:8" s="51" customFormat="1" x14ac:dyDescent="0.2">
      <c r="A123" s="52">
        <v>123</v>
      </c>
      <c r="B123" s="43"/>
      <c r="C123" s="44"/>
      <c r="D123" s="64"/>
      <c r="E123" s="110" t="s">
        <v>108</v>
      </c>
      <c r="F123" s="41" t="s">
        <v>51</v>
      </c>
      <c r="G123" s="148"/>
      <c r="H123" s="42">
        <f t="shared" si="12"/>
        <v>0</v>
      </c>
    </row>
    <row r="124" spans="1:8" s="51" customFormat="1" x14ac:dyDescent="0.2">
      <c r="A124" s="52">
        <v>124</v>
      </c>
      <c r="B124" s="43"/>
      <c r="C124" s="44"/>
      <c r="D124" s="64"/>
      <c r="E124" s="110" t="s">
        <v>105</v>
      </c>
      <c r="F124" s="41" t="s">
        <v>0</v>
      </c>
      <c r="G124" s="148"/>
      <c r="H124" s="42">
        <f t="shared" si="12"/>
        <v>0</v>
      </c>
    </row>
    <row r="125" spans="1:8" s="51" customFormat="1" x14ac:dyDescent="0.2">
      <c r="A125" s="52">
        <v>125</v>
      </c>
      <c r="B125" s="43"/>
      <c r="C125" s="44"/>
      <c r="D125" s="64"/>
      <c r="E125" s="85"/>
      <c r="F125" s="41"/>
      <c r="G125" s="42"/>
      <c r="H125" s="42"/>
    </row>
    <row r="126" spans="1:8" s="51" customFormat="1" x14ac:dyDescent="0.2">
      <c r="A126" s="52">
        <v>126</v>
      </c>
      <c r="B126" s="43"/>
      <c r="C126" s="44"/>
      <c r="D126" s="64"/>
      <c r="E126" s="85" t="s">
        <v>107</v>
      </c>
      <c r="F126" s="41"/>
      <c r="G126" s="42"/>
      <c r="H126" s="42"/>
    </row>
    <row r="127" spans="1:8" s="51" customFormat="1" x14ac:dyDescent="0.2">
      <c r="A127" s="52">
        <v>127</v>
      </c>
      <c r="B127" s="43"/>
      <c r="C127" s="44"/>
      <c r="D127" s="64"/>
      <c r="E127" s="85"/>
      <c r="F127" s="41"/>
      <c r="G127" s="42"/>
      <c r="H127" s="42"/>
    </row>
    <row r="128" spans="1:8" s="51" customFormat="1" x14ac:dyDescent="0.2">
      <c r="A128" s="52">
        <v>128</v>
      </c>
      <c r="B128" s="43"/>
      <c r="C128" s="44"/>
      <c r="D128" s="45"/>
      <c r="E128" s="110" t="s">
        <v>63</v>
      </c>
      <c r="F128" s="41" t="s">
        <v>51</v>
      </c>
      <c r="G128" s="148"/>
      <c r="H128" s="42">
        <f t="shared" ref="H128:H132" si="13">G128*(1+$H$12)</f>
        <v>0</v>
      </c>
    </row>
    <row r="129" spans="1:8" s="51" customFormat="1" x14ac:dyDescent="0.2">
      <c r="A129" s="52">
        <v>129</v>
      </c>
      <c r="B129" s="43"/>
      <c r="C129" s="44"/>
      <c r="D129" s="45"/>
      <c r="E129" s="110" t="s">
        <v>80</v>
      </c>
      <c r="F129" s="41" t="s">
        <v>51</v>
      </c>
      <c r="G129" s="148"/>
      <c r="H129" s="42">
        <f t="shared" si="13"/>
        <v>0</v>
      </c>
    </row>
    <row r="130" spans="1:8" s="51" customFormat="1" x14ac:dyDescent="0.2">
      <c r="A130" s="52">
        <v>130</v>
      </c>
      <c r="B130" s="43"/>
      <c r="C130" s="44"/>
      <c r="D130" s="45"/>
      <c r="E130" s="110" t="s">
        <v>81</v>
      </c>
      <c r="F130" s="41" t="s">
        <v>51</v>
      </c>
      <c r="G130" s="148"/>
      <c r="H130" s="42">
        <f t="shared" si="13"/>
        <v>0</v>
      </c>
    </row>
    <row r="131" spans="1:8" s="51" customFormat="1" x14ac:dyDescent="0.2">
      <c r="A131" s="52">
        <v>131</v>
      </c>
      <c r="B131" s="43"/>
      <c r="C131" s="44"/>
      <c r="D131" s="45"/>
      <c r="E131" s="110" t="s">
        <v>108</v>
      </c>
      <c r="F131" s="41" t="s">
        <v>51</v>
      </c>
      <c r="G131" s="148"/>
      <c r="H131" s="42">
        <f t="shared" si="13"/>
        <v>0</v>
      </c>
    </row>
    <row r="132" spans="1:8" s="51" customFormat="1" x14ac:dyDescent="0.2">
      <c r="A132" s="52">
        <v>132</v>
      </c>
      <c r="B132" s="43"/>
      <c r="C132" s="44"/>
      <c r="D132" s="45"/>
      <c r="E132" s="110" t="s">
        <v>105</v>
      </c>
      <c r="F132" s="41" t="s">
        <v>0</v>
      </c>
      <c r="G132" s="148"/>
      <c r="H132" s="42">
        <f t="shared" si="13"/>
        <v>0</v>
      </c>
    </row>
    <row r="133" spans="1:8" s="51" customFormat="1" x14ac:dyDescent="0.2">
      <c r="A133" s="52">
        <v>133</v>
      </c>
      <c r="B133" s="43"/>
      <c r="C133" s="44"/>
      <c r="D133" s="45"/>
      <c r="E133" s="85"/>
      <c r="F133" s="41"/>
      <c r="G133" s="42"/>
      <c r="H133" s="42"/>
    </row>
    <row r="134" spans="1:8" s="51" customFormat="1" ht="15" x14ac:dyDescent="0.2">
      <c r="A134" s="52">
        <v>134</v>
      </c>
      <c r="B134" s="39" t="s">
        <v>33</v>
      </c>
      <c r="C134" s="62" t="s">
        <v>44</v>
      </c>
      <c r="D134" s="68" t="s">
        <v>67</v>
      </c>
      <c r="E134" s="85"/>
      <c r="F134" s="41"/>
      <c r="G134" s="42"/>
      <c r="H134" s="42"/>
    </row>
    <row r="135" spans="1:8" s="51" customFormat="1" x14ac:dyDescent="0.2">
      <c r="A135" s="52">
        <v>135</v>
      </c>
      <c r="B135" s="43"/>
      <c r="C135" s="44"/>
      <c r="D135" s="45"/>
      <c r="E135" s="85"/>
      <c r="F135" s="41"/>
      <c r="G135" s="42"/>
      <c r="H135" s="42"/>
    </row>
    <row r="136" spans="1:8" s="51" customFormat="1" x14ac:dyDescent="0.2">
      <c r="A136" s="52">
        <v>136</v>
      </c>
      <c r="B136" s="56" t="s">
        <v>30</v>
      </c>
      <c r="C136" s="62" t="s">
        <v>52</v>
      </c>
      <c r="D136" s="45"/>
      <c r="E136" s="86" t="s">
        <v>68</v>
      </c>
      <c r="F136" s="41"/>
      <c r="G136" s="42"/>
      <c r="H136" s="42"/>
    </row>
    <row r="137" spans="1:8" s="51" customFormat="1" x14ac:dyDescent="0.2">
      <c r="A137" s="52">
        <v>137</v>
      </c>
      <c r="B137" s="56"/>
      <c r="C137" s="44"/>
      <c r="D137" s="45"/>
      <c r="E137" s="86"/>
      <c r="F137" s="41"/>
      <c r="G137" s="42"/>
      <c r="H137" s="42"/>
    </row>
    <row r="138" spans="1:8" s="51" customFormat="1" x14ac:dyDescent="0.2">
      <c r="A138" s="52">
        <v>138</v>
      </c>
      <c r="B138" s="56"/>
      <c r="C138" s="44"/>
      <c r="D138" s="45"/>
      <c r="E138" s="85" t="s">
        <v>96</v>
      </c>
      <c r="F138" s="41" t="s">
        <v>51</v>
      </c>
      <c r="G138" s="148"/>
      <c r="H138" s="42">
        <f t="shared" ref="H138:H142" si="14">G138*(1+$H$12)</f>
        <v>0</v>
      </c>
    </row>
    <row r="139" spans="1:8" s="51" customFormat="1" x14ac:dyDescent="0.2">
      <c r="A139" s="52">
        <v>139</v>
      </c>
      <c r="B139" s="56"/>
      <c r="C139" s="44"/>
      <c r="D139" s="45"/>
      <c r="E139" s="85" t="s">
        <v>97</v>
      </c>
      <c r="F139" s="41" t="s">
        <v>51</v>
      </c>
      <c r="G139" s="148"/>
      <c r="H139" s="42">
        <f t="shared" si="14"/>
        <v>0</v>
      </c>
    </row>
    <row r="140" spans="1:8" s="51" customFormat="1" x14ac:dyDescent="0.2">
      <c r="A140" s="52">
        <v>140</v>
      </c>
      <c r="B140" s="56"/>
      <c r="C140" s="44"/>
      <c r="D140" s="45"/>
      <c r="E140" s="85" t="s">
        <v>111</v>
      </c>
      <c r="F140" s="41" t="s">
        <v>51</v>
      </c>
      <c r="G140" s="148"/>
      <c r="H140" s="42">
        <f t="shared" si="14"/>
        <v>0</v>
      </c>
    </row>
    <row r="141" spans="1:8" s="51" customFormat="1" x14ac:dyDescent="0.2">
      <c r="A141" s="52">
        <v>141</v>
      </c>
      <c r="B141" s="56"/>
      <c r="C141" s="44"/>
      <c r="D141" s="45"/>
      <c r="E141" s="85" t="s">
        <v>112</v>
      </c>
      <c r="F141" s="41" t="s">
        <v>51</v>
      </c>
      <c r="G141" s="148"/>
      <c r="H141" s="42">
        <f t="shared" si="14"/>
        <v>0</v>
      </c>
    </row>
    <row r="142" spans="1:8" s="51" customFormat="1" x14ac:dyDescent="0.2">
      <c r="A142" s="52">
        <v>142</v>
      </c>
      <c r="B142" s="56"/>
      <c r="C142" s="44"/>
      <c r="D142" s="45"/>
      <c r="E142" s="85" t="s">
        <v>113</v>
      </c>
      <c r="F142" s="41" t="s">
        <v>0</v>
      </c>
      <c r="G142" s="148"/>
      <c r="H142" s="42">
        <f t="shared" si="14"/>
        <v>0</v>
      </c>
    </row>
    <row r="143" spans="1:8" s="51" customFormat="1" x14ac:dyDescent="0.2">
      <c r="A143" s="52">
        <v>143</v>
      </c>
      <c r="B143" s="56"/>
      <c r="C143" s="44"/>
      <c r="D143" s="45"/>
      <c r="E143" s="85"/>
      <c r="F143" s="41"/>
      <c r="G143" s="42"/>
      <c r="H143" s="42"/>
    </row>
    <row r="144" spans="1:8" s="51" customFormat="1" x14ac:dyDescent="0.2">
      <c r="A144" s="52">
        <v>144</v>
      </c>
      <c r="B144" s="56"/>
      <c r="C144" s="62" t="s">
        <v>53</v>
      </c>
      <c r="D144" s="45"/>
      <c r="E144" s="86" t="s">
        <v>78</v>
      </c>
      <c r="F144" s="41"/>
      <c r="G144" s="42"/>
      <c r="H144" s="42"/>
    </row>
    <row r="145" spans="1:8" s="51" customFormat="1" x14ac:dyDescent="0.2">
      <c r="A145" s="52">
        <v>145</v>
      </c>
      <c r="B145" s="56"/>
      <c r="C145" s="44"/>
      <c r="D145" s="45"/>
      <c r="E145" s="86"/>
      <c r="F145" s="41"/>
      <c r="G145" s="42"/>
      <c r="H145" s="42"/>
    </row>
    <row r="146" spans="1:8" s="51" customFormat="1" x14ac:dyDescent="0.2">
      <c r="A146" s="52">
        <v>146</v>
      </c>
      <c r="B146" s="56"/>
      <c r="C146" s="44"/>
      <c r="D146" s="45"/>
      <c r="E146" s="85" t="s">
        <v>96</v>
      </c>
      <c r="F146" s="41" t="s">
        <v>51</v>
      </c>
      <c r="G146" s="148"/>
      <c r="H146" s="42">
        <f t="shared" ref="H146:H150" si="15">G146*(1+$H$12)</f>
        <v>0</v>
      </c>
    </row>
    <row r="147" spans="1:8" s="51" customFormat="1" x14ac:dyDescent="0.2">
      <c r="A147" s="52">
        <v>147</v>
      </c>
      <c r="B147" s="56"/>
      <c r="C147" s="44"/>
      <c r="D147" s="45"/>
      <c r="E147" s="85" t="s">
        <v>97</v>
      </c>
      <c r="F147" s="41" t="s">
        <v>51</v>
      </c>
      <c r="G147" s="148"/>
      <c r="H147" s="42">
        <f t="shared" si="15"/>
        <v>0</v>
      </c>
    </row>
    <row r="148" spans="1:8" s="51" customFormat="1" x14ac:dyDescent="0.2">
      <c r="A148" s="52">
        <v>148</v>
      </c>
      <c r="B148" s="56"/>
      <c r="C148" s="44"/>
      <c r="D148" s="45"/>
      <c r="E148" s="85" t="s">
        <v>111</v>
      </c>
      <c r="F148" s="41" t="s">
        <v>51</v>
      </c>
      <c r="G148" s="148"/>
      <c r="H148" s="42">
        <f t="shared" si="15"/>
        <v>0</v>
      </c>
    </row>
    <row r="149" spans="1:8" s="51" customFormat="1" x14ac:dyDescent="0.2">
      <c r="A149" s="52">
        <v>149</v>
      </c>
      <c r="B149" s="56"/>
      <c r="C149" s="44"/>
      <c r="D149" s="45"/>
      <c r="E149" s="85" t="s">
        <v>112</v>
      </c>
      <c r="F149" s="41" t="s">
        <v>51</v>
      </c>
      <c r="G149" s="148"/>
      <c r="H149" s="42">
        <f t="shared" si="15"/>
        <v>0</v>
      </c>
    </row>
    <row r="150" spans="1:8" s="51" customFormat="1" x14ac:dyDescent="0.2">
      <c r="A150" s="52">
        <v>150</v>
      </c>
      <c r="B150" s="56"/>
      <c r="C150" s="44"/>
      <c r="D150" s="45"/>
      <c r="E150" s="85" t="s">
        <v>113</v>
      </c>
      <c r="F150" s="41" t="s">
        <v>0</v>
      </c>
      <c r="G150" s="148"/>
      <c r="H150" s="42">
        <f t="shared" si="15"/>
        <v>0</v>
      </c>
    </row>
    <row r="151" spans="1:8" s="51" customFormat="1" x14ac:dyDescent="0.2">
      <c r="A151" s="52">
        <v>151</v>
      </c>
      <c r="B151" s="56"/>
      <c r="C151" s="44"/>
      <c r="D151" s="45"/>
      <c r="E151" s="85"/>
      <c r="F151" s="41"/>
      <c r="G151" s="42"/>
      <c r="H151" s="42"/>
    </row>
    <row r="152" spans="1:8" s="51" customFormat="1" ht="28.5" x14ac:dyDescent="0.2">
      <c r="A152" s="52">
        <v>152</v>
      </c>
      <c r="B152" s="56"/>
      <c r="C152" s="62" t="s">
        <v>54</v>
      </c>
      <c r="D152" s="45"/>
      <c r="E152" s="86" t="s">
        <v>47</v>
      </c>
      <c r="F152" s="41"/>
      <c r="G152" s="42"/>
      <c r="H152" s="42"/>
    </row>
    <row r="153" spans="1:8" s="51" customFormat="1" x14ac:dyDescent="0.2">
      <c r="A153" s="52">
        <v>153</v>
      </c>
      <c r="B153" s="56"/>
      <c r="C153" s="44"/>
      <c r="D153" s="45"/>
      <c r="E153" s="86"/>
      <c r="F153" s="41"/>
      <c r="G153" s="42"/>
      <c r="H153" s="42"/>
    </row>
    <row r="154" spans="1:8" s="51" customFormat="1" x14ac:dyDescent="0.2">
      <c r="A154" s="52">
        <v>154</v>
      </c>
      <c r="B154" s="56"/>
      <c r="C154" s="44"/>
      <c r="D154" s="45"/>
      <c r="E154" s="87" t="s">
        <v>48</v>
      </c>
      <c r="F154" s="41"/>
      <c r="G154" s="42"/>
      <c r="H154" s="42"/>
    </row>
    <row r="155" spans="1:8" s="51" customFormat="1" x14ac:dyDescent="0.2">
      <c r="A155" s="52">
        <v>155</v>
      </c>
      <c r="B155" s="56"/>
      <c r="C155" s="44"/>
      <c r="D155" s="45"/>
      <c r="E155" s="85"/>
      <c r="F155" s="41"/>
      <c r="G155" s="42"/>
      <c r="H155" s="42"/>
    </row>
    <row r="156" spans="1:8" s="51" customFormat="1" ht="28.5" x14ac:dyDescent="0.2">
      <c r="A156" s="52">
        <v>156</v>
      </c>
      <c r="B156" s="43"/>
      <c r="C156" s="44"/>
      <c r="D156" s="64"/>
      <c r="E156" s="85" t="s">
        <v>82</v>
      </c>
      <c r="F156" s="41" t="s">
        <v>0</v>
      </c>
      <c r="G156" s="148"/>
      <c r="H156" s="42">
        <f t="shared" ref="H156:H158" si="16">G156*(1+$H$12)</f>
        <v>0</v>
      </c>
    </row>
    <row r="157" spans="1:8" s="51" customFormat="1" ht="28.5" x14ac:dyDescent="0.2">
      <c r="A157" s="52">
        <v>157</v>
      </c>
      <c r="B157" s="43"/>
      <c r="C157" s="44"/>
      <c r="D157" s="64"/>
      <c r="E157" s="85" t="s">
        <v>88</v>
      </c>
      <c r="F157" s="41" t="s">
        <v>0</v>
      </c>
      <c r="G157" s="148"/>
      <c r="H157" s="42">
        <f t="shared" si="16"/>
        <v>0</v>
      </c>
    </row>
    <row r="158" spans="1:8" s="51" customFormat="1" x14ac:dyDescent="0.2">
      <c r="A158" s="52">
        <v>158</v>
      </c>
      <c r="B158" s="43"/>
      <c r="C158" s="44"/>
      <c r="D158" s="64"/>
      <c r="E158" s="85" t="s">
        <v>83</v>
      </c>
      <c r="F158" s="41" t="s">
        <v>0</v>
      </c>
      <c r="G158" s="148"/>
      <c r="H158" s="42">
        <f t="shared" si="16"/>
        <v>0</v>
      </c>
    </row>
    <row r="159" spans="1:8" s="51" customFormat="1" x14ac:dyDescent="0.2">
      <c r="A159" s="52">
        <v>159</v>
      </c>
      <c r="B159" s="43"/>
      <c r="C159" s="44"/>
      <c r="D159" s="64"/>
      <c r="E159" s="85"/>
      <c r="F159" s="41"/>
      <c r="G159" s="42"/>
      <c r="H159" s="42"/>
    </row>
    <row r="160" spans="1:8" s="51" customFormat="1" x14ac:dyDescent="0.2">
      <c r="A160" s="52">
        <v>160</v>
      </c>
      <c r="B160" s="43"/>
      <c r="C160" s="44"/>
      <c r="D160" s="64"/>
      <c r="E160" s="87" t="s">
        <v>26</v>
      </c>
      <c r="F160" s="41"/>
      <c r="G160" s="42"/>
      <c r="H160" s="42"/>
    </row>
    <row r="161" spans="1:8" s="51" customFormat="1" x14ac:dyDescent="0.2">
      <c r="A161" s="52">
        <v>161</v>
      </c>
      <c r="B161" s="43"/>
      <c r="C161" s="44"/>
      <c r="D161" s="64"/>
      <c r="E161" s="85"/>
      <c r="F161" s="41"/>
      <c r="G161" s="42"/>
      <c r="H161" s="42"/>
    </row>
    <row r="162" spans="1:8" s="51" customFormat="1" x14ac:dyDescent="0.2">
      <c r="A162" s="52">
        <v>162</v>
      </c>
      <c r="B162" s="43"/>
      <c r="C162" s="44"/>
      <c r="D162" s="64"/>
      <c r="E162" s="85" t="s">
        <v>89</v>
      </c>
      <c r="F162" s="41" t="s">
        <v>51</v>
      </c>
      <c r="G162" s="148"/>
      <c r="H162" s="42">
        <f t="shared" ref="H162:H165" si="17">G162*(1+$H$12)</f>
        <v>0</v>
      </c>
    </row>
    <row r="163" spans="1:8" s="51" customFormat="1" x14ac:dyDescent="0.2">
      <c r="A163" s="52">
        <v>163</v>
      </c>
      <c r="B163" s="43"/>
      <c r="C163" s="44"/>
      <c r="D163" s="64"/>
      <c r="E163" s="85" t="s">
        <v>90</v>
      </c>
      <c r="F163" s="41" t="s">
        <v>51</v>
      </c>
      <c r="G163" s="148"/>
      <c r="H163" s="42">
        <f t="shared" si="17"/>
        <v>0</v>
      </c>
    </row>
    <row r="164" spans="1:8" x14ac:dyDescent="0.2">
      <c r="A164" s="52">
        <v>164</v>
      </c>
      <c r="B164" s="43"/>
      <c r="C164" s="44"/>
      <c r="D164" s="64"/>
      <c r="E164" s="85" t="s">
        <v>91</v>
      </c>
      <c r="F164" s="41" t="s">
        <v>51</v>
      </c>
      <c r="G164" s="148"/>
      <c r="H164" s="42">
        <f t="shared" si="17"/>
        <v>0</v>
      </c>
    </row>
    <row r="165" spans="1:8" ht="28.5" x14ac:dyDescent="0.2">
      <c r="A165" s="52">
        <v>165</v>
      </c>
      <c r="B165" s="43"/>
      <c r="C165" s="44"/>
      <c r="D165" s="64"/>
      <c r="E165" s="85" t="s">
        <v>92</v>
      </c>
      <c r="F165" s="41" t="s">
        <v>0</v>
      </c>
      <c r="G165" s="148"/>
      <c r="H165" s="42">
        <f t="shared" si="17"/>
        <v>0</v>
      </c>
    </row>
    <row r="166" spans="1:8" x14ac:dyDescent="0.2">
      <c r="A166" s="52">
        <v>166</v>
      </c>
      <c r="B166" s="56"/>
      <c r="C166" s="44"/>
      <c r="D166" s="45"/>
      <c r="E166" s="86"/>
      <c r="F166" s="41"/>
      <c r="G166" s="42"/>
      <c r="H166" s="42"/>
    </row>
    <row r="167" spans="1:8" ht="13.5" customHeight="1" x14ac:dyDescent="0.2">
      <c r="A167" s="52">
        <v>167</v>
      </c>
      <c r="B167" s="39" t="s">
        <v>58</v>
      </c>
      <c r="C167" s="62" t="s">
        <v>55</v>
      </c>
      <c r="D167" s="160" t="s">
        <v>66</v>
      </c>
      <c r="E167" s="161"/>
      <c r="F167" s="41"/>
      <c r="G167" s="42"/>
      <c r="H167" s="42"/>
    </row>
    <row r="168" spans="1:8" x14ac:dyDescent="0.2">
      <c r="A168" s="52">
        <v>168</v>
      </c>
      <c r="B168" s="39"/>
      <c r="C168" s="62"/>
      <c r="D168" s="162"/>
      <c r="E168" s="163"/>
      <c r="F168" s="41"/>
      <c r="G168" s="42"/>
      <c r="H168" s="42"/>
    </row>
    <row r="169" spans="1:8" x14ac:dyDescent="0.2">
      <c r="A169" s="52">
        <v>169</v>
      </c>
      <c r="B169" s="56"/>
      <c r="C169" s="44"/>
      <c r="D169" s="45"/>
      <c r="E169" s="86"/>
      <c r="F169" s="41"/>
      <c r="G169" s="42"/>
      <c r="H169" s="42"/>
    </row>
    <row r="170" spans="1:8" x14ac:dyDescent="0.2">
      <c r="A170" s="52">
        <v>170</v>
      </c>
      <c r="B170" s="39" t="s">
        <v>59</v>
      </c>
      <c r="C170" s="62" t="s">
        <v>56</v>
      </c>
      <c r="D170" s="111"/>
      <c r="E170" s="144" t="s">
        <v>72</v>
      </c>
      <c r="F170" s="41"/>
      <c r="G170" s="42"/>
      <c r="H170" s="42"/>
    </row>
    <row r="171" spans="1:8" x14ac:dyDescent="0.2">
      <c r="A171" s="52">
        <v>171</v>
      </c>
      <c r="B171" s="35"/>
      <c r="C171" s="44"/>
      <c r="D171" s="45"/>
      <c r="E171" s="110" t="s">
        <v>109</v>
      </c>
      <c r="F171" s="41" t="s">
        <v>51</v>
      </c>
      <c r="G171" s="148"/>
      <c r="H171" s="42">
        <f t="shared" ref="H171:H176" si="18">G171*(1+$H$12)</f>
        <v>0</v>
      </c>
    </row>
    <row r="172" spans="1:8" x14ac:dyDescent="0.2">
      <c r="A172" s="52">
        <v>172</v>
      </c>
      <c r="B172" s="35"/>
      <c r="C172" s="44"/>
      <c r="D172" s="45"/>
      <c r="E172" s="110" t="s">
        <v>124</v>
      </c>
      <c r="F172" s="41" t="s">
        <v>51</v>
      </c>
      <c r="G172" s="148"/>
      <c r="H172" s="42">
        <f t="shared" si="18"/>
        <v>0</v>
      </c>
    </row>
    <row r="173" spans="1:8" x14ac:dyDescent="0.2">
      <c r="A173" s="52">
        <v>173</v>
      </c>
      <c r="B173" s="35"/>
      <c r="C173" s="44"/>
      <c r="D173" s="45"/>
      <c r="E173" s="110" t="s">
        <v>110</v>
      </c>
      <c r="F173" s="41" t="s">
        <v>51</v>
      </c>
      <c r="G173" s="148"/>
      <c r="H173" s="42">
        <f t="shared" si="18"/>
        <v>0</v>
      </c>
    </row>
    <row r="174" spans="1:8" x14ac:dyDescent="0.2">
      <c r="A174" s="52">
        <v>174</v>
      </c>
      <c r="B174" s="35"/>
      <c r="C174" s="44"/>
      <c r="D174" s="45"/>
      <c r="E174" s="110" t="s">
        <v>123</v>
      </c>
      <c r="F174" s="41" t="s">
        <v>0</v>
      </c>
      <c r="G174" s="148"/>
      <c r="H174" s="42">
        <f t="shared" si="18"/>
        <v>0</v>
      </c>
    </row>
    <row r="175" spans="1:8" x14ac:dyDescent="0.2">
      <c r="A175" s="52">
        <v>175</v>
      </c>
      <c r="B175" s="35"/>
      <c r="C175" s="44"/>
      <c r="D175" s="45"/>
      <c r="E175" s="110" t="s">
        <v>121</v>
      </c>
      <c r="F175" s="41" t="s">
        <v>0</v>
      </c>
      <c r="G175" s="148"/>
      <c r="H175" s="42">
        <f t="shared" si="18"/>
        <v>0</v>
      </c>
    </row>
    <row r="176" spans="1:8" x14ac:dyDescent="0.2">
      <c r="A176" s="52">
        <v>176</v>
      </c>
      <c r="B176" s="35"/>
      <c r="C176" s="44"/>
      <c r="D176" s="45"/>
      <c r="E176" s="110" t="s">
        <v>122</v>
      </c>
      <c r="F176" s="41" t="s">
        <v>0</v>
      </c>
      <c r="G176" s="148"/>
      <c r="H176" s="42">
        <f t="shared" si="18"/>
        <v>0</v>
      </c>
    </row>
    <row r="177" spans="1:8" x14ac:dyDescent="0.2">
      <c r="A177" s="52">
        <v>177</v>
      </c>
      <c r="B177" s="35"/>
      <c r="C177" s="44"/>
      <c r="D177" s="45"/>
      <c r="E177" s="135"/>
      <c r="F177" s="41"/>
      <c r="G177" s="42"/>
      <c r="H177" s="42"/>
    </row>
    <row r="178" spans="1:8" ht="42.75" x14ac:dyDescent="0.2">
      <c r="A178" s="52">
        <v>178</v>
      </c>
      <c r="B178" s="39" t="s">
        <v>60</v>
      </c>
      <c r="C178" s="62" t="s">
        <v>57</v>
      </c>
      <c r="D178" s="111"/>
      <c r="E178" s="86" t="s">
        <v>65</v>
      </c>
      <c r="F178" s="41"/>
      <c r="G178" s="42"/>
      <c r="H178" s="42"/>
    </row>
    <row r="179" spans="1:8" x14ac:dyDescent="0.2">
      <c r="A179" s="52">
        <v>179</v>
      </c>
      <c r="B179" s="35"/>
      <c r="C179" s="44"/>
      <c r="D179" s="45"/>
      <c r="E179" s="110" t="s">
        <v>109</v>
      </c>
      <c r="F179" s="41" t="s">
        <v>51</v>
      </c>
      <c r="G179" s="148"/>
      <c r="H179" s="42">
        <f t="shared" ref="H179:H184" si="19">G179*(1+$H$12)</f>
        <v>0</v>
      </c>
    </row>
    <row r="180" spans="1:8" x14ac:dyDescent="0.2">
      <c r="A180" s="52">
        <v>180</v>
      </c>
      <c r="B180" s="35"/>
      <c r="C180" s="44"/>
      <c r="D180" s="45"/>
      <c r="E180" s="110" t="s">
        <v>124</v>
      </c>
      <c r="F180" s="41" t="s">
        <v>51</v>
      </c>
      <c r="G180" s="148"/>
      <c r="H180" s="42">
        <f t="shared" si="19"/>
        <v>0</v>
      </c>
    </row>
    <row r="181" spans="1:8" x14ac:dyDescent="0.2">
      <c r="A181" s="52">
        <v>181</v>
      </c>
      <c r="B181" s="35"/>
      <c r="C181" s="44"/>
      <c r="D181" s="45"/>
      <c r="E181" s="110" t="s">
        <v>110</v>
      </c>
      <c r="F181" s="41" t="s">
        <v>51</v>
      </c>
      <c r="G181" s="148"/>
      <c r="H181" s="42">
        <f t="shared" si="19"/>
        <v>0</v>
      </c>
    </row>
    <row r="182" spans="1:8" x14ac:dyDescent="0.2">
      <c r="A182" s="52">
        <v>182</v>
      </c>
      <c r="B182" s="35"/>
      <c r="C182" s="44"/>
      <c r="D182" s="45"/>
      <c r="E182" s="110" t="s">
        <v>123</v>
      </c>
      <c r="F182" s="41" t="s">
        <v>0</v>
      </c>
      <c r="G182" s="148"/>
      <c r="H182" s="42">
        <f t="shared" si="19"/>
        <v>0</v>
      </c>
    </row>
    <row r="183" spans="1:8" x14ac:dyDescent="0.2">
      <c r="A183" s="52">
        <v>183</v>
      </c>
      <c r="B183" s="35"/>
      <c r="C183" s="44"/>
      <c r="D183" s="45"/>
      <c r="E183" s="110" t="s">
        <v>121</v>
      </c>
      <c r="F183" s="41" t="s">
        <v>0</v>
      </c>
      <c r="G183" s="148"/>
      <c r="H183" s="42">
        <f t="shared" si="19"/>
        <v>0</v>
      </c>
    </row>
    <row r="184" spans="1:8" x14ac:dyDescent="0.2">
      <c r="A184" s="52">
        <v>184</v>
      </c>
      <c r="B184" s="35"/>
      <c r="C184" s="44"/>
      <c r="D184" s="45"/>
      <c r="E184" s="110" t="s">
        <v>122</v>
      </c>
      <c r="F184" s="41" t="s">
        <v>0</v>
      </c>
      <c r="G184" s="148"/>
      <c r="H184" s="42">
        <f t="shared" si="19"/>
        <v>0</v>
      </c>
    </row>
    <row r="185" spans="1:8" x14ac:dyDescent="0.2">
      <c r="A185" s="52">
        <v>185</v>
      </c>
      <c r="B185" s="56"/>
      <c r="C185" s="44"/>
      <c r="D185" s="45"/>
      <c r="E185" s="86"/>
      <c r="F185" s="41"/>
      <c r="G185" s="42"/>
      <c r="H185" s="42"/>
    </row>
    <row r="186" spans="1:8" ht="28.5" x14ac:dyDescent="0.2">
      <c r="A186" s="52">
        <v>186</v>
      </c>
      <c r="B186" s="39" t="s">
        <v>61</v>
      </c>
      <c r="C186" s="62" t="s">
        <v>62</v>
      </c>
      <c r="D186" s="45"/>
      <c r="E186" s="86" t="s">
        <v>69</v>
      </c>
      <c r="F186" s="41"/>
      <c r="G186" s="42"/>
      <c r="H186" s="42"/>
    </row>
    <row r="187" spans="1:8" x14ac:dyDescent="0.2">
      <c r="A187" s="52">
        <v>187</v>
      </c>
      <c r="B187" s="56"/>
      <c r="C187" s="44"/>
      <c r="D187" s="45"/>
      <c r="E187" s="85" t="s">
        <v>127</v>
      </c>
      <c r="F187" s="41" t="s">
        <v>0</v>
      </c>
      <c r="G187" s="148"/>
      <c r="H187" s="42">
        <f>G187*(1+$H$12)</f>
        <v>0</v>
      </c>
    </row>
    <row r="188" spans="1:8" x14ac:dyDescent="0.2">
      <c r="A188" s="52">
        <v>188</v>
      </c>
      <c r="B188" s="56"/>
      <c r="C188" s="44"/>
      <c r="D188" s="45"/>
      <c r="E188" s="86"/>
      <c r="F188" s="41"/>
      <c r="G188" s="42"/>
      <c r="H188" s="42"/>
    </row>
    <row r="189" spans="1:8" x14ac:dyDescent="0.2">
      <c r="A189" s="52">
        <v>189</v>
      </c>
      <c r="B189" s="39" t="s">
        <v>98</v>
      </c>
      <c r="C189" s="62" t="s">
        <v>128</v>
      </c>
      <c r="D189" s="45"/>
      <c r="E189" s="86" t="s">
        <v>99</v>
      </c>
      <c r="F189" s="41" t="s">
        <v>79</v>
      </c>
      <c r="G189" s="149"/>
      <c r="H189" s="112">
        <f>G189</f>
        <v>0</v>
      </c>
    </row>
    <row r="190" spans="1:8" ht="42.75" x14ac:dyDescent="0.2">
      <c r="B190" s="56"/>
      <c r="C190" s="44"/>
      <c r="D190" s="45"/>
      <c r="E190" s="85" t="s">
        <v>133</v>
      </c>
      <c r="F190" s="41"/>
      <c r="G190" s="42"/>
      <c r="H190" s="42"/>
    </row>
    <row r="191" spans="1:8" ht="15" thickBot="1" x14ac:dyDescent="0.25">
      <c r="B191" s="46"/>
      <c r="C191" s="47"/>
      <c r="D191" s="48"/>
      <c r="E191" s="88"/>
      <c r="F191" s="49"/>
      <c r="G191" s="50"/>
      <c r="H191" s="50"/>
    </row>
  </sheetData>
  <sheetProtection algorithmName="SHA-512" hashValue="fxmX/7ZIXHL/TCwBwhQ9dkddb/UA8QhL8YujRoM20G1vK75Xl4E2qXEcTWbL9c1pA1ea/8sGkwOW2EYAUd8DdA==" saltValue="pjRANZ9cbjOgf+BoBZpalw==" spinCount="100000" sheet="1" objects="1" scenarios="1"/>
  <mergeCells count="4">
    <mergeCell ref="D20:E21"/>
    <mergeCell ref="D167:E168"/>
    <mergeCell ref="B3:H7"/>
    <mergeCell ref="B9:H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1609D-1403-4D50-AD6C-2B67CAC72136}">
  <sheetPr>
    <tabColor rgb="FF00FF00"/>
  </sheetPr>
  <dimension ref="A1:AC198"/>
  <sheetViews>
    <sheetView topLeftCell="A4" zoomScale="90" zoomScaleNormal="90" workbookViewId="0">
      <selection activeCell="L5" sqref="L5"/>
    </sheetView>
  </sheetViews>
  <sheetFormatPr baseColWidth="10" defaultColWidth="10.85546875" defaultRowHeight="12.75" x14ac:dyDescent="0.2"/>
  <cols>
    <col min="1" max="1" width="4.42578125" style="52" bestFit="1" customWidth="1"/>
    <col min="2" max="2" width="8" style="52" customWidth="1"/>
    <col min="3" max="3" width="11.42578125" style="52" bestFit="1" customWidth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10" width="1.85546875" style="91" customWidth="1"/>
    <col min="11" max="11" width="11.42578125" style="117" customWidth="1"/>
    <col min="12" max="12" width="13" style="117" bestFit="1" customWidth="1"/>
    <col min="13" max="13" width="16.28515625" style="117" customWidth="1"/>
    <col min="14" max="14" width="1.5703125" style="127" customWidth="1"/>
    <col min="15" max="15" width="11.42578125" style="117" customWidth="1"/>
    <col min="16" max="16" width="13" style="117" bestFit="1" customWidth="1"/>
    <col min="17" max="17" width="16.28515625" style="117" customWidth="1"/>
    <col min="18" max="18" width="1.5703125" style="128" customWidth="1"/>
    <col min="19" max="19" width="11.42578125" style="3" customWidth="1"/>
    <col min="20" max="20" width="13" style="3" bestFit="1" customWidth="1"/>
    <col min="21" max="21" width="16.28515625" style="3" customWidth="1"/>
    <col min="22" max="22" width="1.140625" style="128" customWidth="1"/>
    <col min="23" max="23" width="11.42578125" style="3" customWidth="1"/>
    <col min="24" max="24" width="13" style="3" bestFit="1" customWidth="1"/>
    <col min="25" max="25" width="16.28515625" style="3" customWidth="1"/>
    <col min="26" max="26" width="1.140625" style="91" customWidth="1"/>
    <col min="27" max="27" width="11.42578125" style="3" customWidth="1"/>
    <col min="28" max="28" width="13" style="3" bestFit="1" customWidth="1"/>
    <col min="29" max="29" width="16.28515625" style="3" customWidth="1"/>
    <col min="30" max="16384" width="10.85546875" style="106"/>
  </cols>
  <sheetData>
    <row r="1" spans="1:29" ht="54" x14ac:dyDescent="0.2">
      <c r="B1" s="151"/>
      <c r="C1" s="152"/>
      <c r="D1" s="152"/>
      <c r="E1" s="154" t="s">
        <v>143</v>
      </c>
      <c r="F1" s="152"/>
      <c r="G1" s="153"/>
      <c r="K1" s="126"/>
      <c r="L1" s="126"/>
      <c r="M1" s="126"/>
      <c r="O1" s="126"/>
      <c r="P1" s="126"/>
      <c r="Q1" s="126"/>
      <c r="S1" s="129"/>
      <c r="T1" s="129"/>
      <c r="U1" s="129"/>
      <c r="W1" s="129"/>
      <c r="X1" s="129"/>
      <c r="Y1" s="129"/>
      <c r="AA1" s="129"/>
      <c r="AB1" s="129"/>
      <c r="AC1" s="129"/>
    </row>
    <row r="2" spans="1:29" ht="18" x14ac:dyDescent="0.25">
      <c r="B2" s="20"/>
      <c r="C2" s="21"/>
      <c r="E2" s="155" t="s">
        <v>144</v>
      </c>
      <c r="F2" s="22"/>
      <c r="G2" s="23"/>
      <c r="K2" s="116"/>
      <c r="L2" s="116"/>
      <c r="M2" s="116"/>
      <c r="O2" s="116"/>
      <c r="P2" s="116"/>
      <c r="Q2" s="116"/>
      <c r="S2" s="4"/>
      <c r="T2" s="4"/>
      <c r="U2" s="4"/>
      <c r="W2" s="4"/>
      <c r="X2" s="4"/>
      <c r="Y2" s="4"/>
      <c r="AA2" s="4"/>
      <c r="AB2" s="4"/>
      <c r="AC2" s="4"/>
    </row>
    <row r="3" spans="1:29" ht="13.5" customHeight="1" x14ac:dyDescent="0.2">
      <c r="B3" s="164" t="s">
        <v>100</v>
      </c>
      <c r="C3" s="165"/>
      <c r="D3" s="165"/>
      <c r="E3" s="165"/>
      <c r="F3" s="165"/>
      <c r="G3" s="166"/>
      <c r="K3" s="126"/>
      <c r="L3" s="126"/>
      <c r="M3" s="126"/>
      <c r="O3" s="126"/>
      <c r="P3" s="126"/>
      <c r="Q3" s="126"/>
      <c r="S3" s="129"/>
      <c r="T3" s="129"/>
      <c r="U3" s="129"/>
      <c r="W3" s="129"/>
      <c r="X3" s="129"/>
      <c r="Y3" s="129"/>
      <c r="AA3" s="129"/>
      <c r="AB3" s="129"/>
      <c r="AC3" s="129"/>
    </row>
    <row r="4" spans="1:29" ht="13.5" customHeight="1" x14ac:dyDescent="0.2">
      <c r="B4" s="164"/>
      <c r="C4" s="165"/>
      <c r="D4" s="165"/>
      <c r="E4" s="165"/>
      <c r="F4" s="165"/>
      <c r="G4" s="166"/>
      <c r="K4" s="116"/>
      <c r="L4" s="116"/>
      <c r="M4" s="116"/>
      <c r="O4" s="116"/>
      <c r="P4" s="116"/>
      <c r="Q4" s="116"/>
      <c r="S4" s="4"/>
      <c r="T4" s="4"/>
      <c r="U4" s="4"/>
      <c r="W4" s="4"/>
      <c r="X4" s="4"/>
      <c r="Y4" s="4"/>
      <c r="AA4" s="4"/>
      <c r="AB4" s="4"/>
      <c r="AC4" s="4"/>
    </row>
    <row r="5" spans="1:29" ht="13.5" customHeight="1" x14ac:dyDescent="0.2">
      <c r="B5" s="164"/>
      <c r="C5" s="165"/>
      <c r="D5" s="165"/>
      <c r="E5" s="165"/>
      <c r="F5" s="165"/>
      <c r="G5" s="166"/>
      <c r="K5" s="126"/>
      <c r="L5" s="126"/>
      <c r="M5" s="126"/>
      <c r="O5" s="126"/>
      <c r="P5" s="126"/>
      <c r="Q5" s="126"/>
      <c r="S5" s="129"/>
      <c r="T5" s="129"/>
      <c r="U5" s="129"/>
      <c r="W5" s="129"/>
      <c r="X5" s="129"/>
      <c r="Y5" s="129"/>
      <c r="AA5" s="129"/>
      <c r="AB5" s="129"/>
      <c r="AC5" s="129"/>
    </row>
    <row r="6" spans="1:29" ht="13.5" customHeight="1" x14ac:dyDescent="0.2">
      <c r="B6" s="164"/>
      <c r="C6" s="165"/>
      <c r="D6" s="165"/>
      <c r="E6" s="165"/>
      <c r="F6" s="165"/>
      <c r="G6" s="166"/>
    </row>
    <row r="7" spans="1:29" ht="14.1" customHeight="1" thickBot="1" x14ac:dyDescent="0.25">
      <c r="B7" s="164"/>
      <c r="C7" s="165"/>
      <c r="D7" s="165"/>
      <c r="E7" s="165"/>
      <c r="F7" s="165"/>
      <c r="G7" s="166"/>
    </row>
    <row r="8" spans="1:29" ht="14.25" customHeight="1" x14ac:dyDescent="0.2">
      <c r="B8" s="20"/>
      <c r="C8" s="21"/>
      <c r="F8" s="22"/>
      <c r="G8" s="23"/>
      <c r="H8" s="1"/>
      <c r="I8" s="1"/>
      <c r="J8" s="1"/>
      <c r="K8" s="170" t="s">
        <v>145</v>
      </c>
      <c r="L8" s="171"/>
      <c r="M8" s="172"/>
      <c r="N8" s="128"/>
      <c r="O8" s="170" t="s">
        <v>104</v>
      </c>
      <c r="P8" s="171"/>
      <c r="Q8" s="172"/>
      <c r="S8" s="170" t="s">
        <v>146</v>
      </c>
      <c r="T8" s="171"/>
      <c r="U8" s="172"/>
      <c r="W8" s="170" t="s">
        <v>103</v>
      </c>
      <c r="X8" s="171"/>
      <c r="Y8" s="172"/>
      <c r="Z8" s="1"/>
      <c r="AA8" s="170" t="s">
        <v>129</v>
      </c>
      <c r="AB8" s="171"/>
      <c r="AC8" s="172"/>
    </row>
    <row r="9" spans="1:29" ht="27" x14ac:dyDescent="0.2">
      <c r="B9" s="167" t="s">
        <v>4</v>
      </c>
      <c r="C9" s="168"/>
      <c r="D9" s="168"/>
      <c r="E9" s="168"/>
      <c r="F9" s="168"/>
      <c r="G9" s="169"/>
      <c r="K9" s="173"/>
      <c r="L9" s="174"/>
      <c r="M9" s="175"/>
      <c r="N9" s="128"/>
      <c r="O9" s="173"/>
      <c r="P9" s="174"/>
      <c r="Q9" s="175"/>
      <c r="S9" s="173"/>
      <c r="T9" s="174"/>
      <c r="U9" s="175"/>
      <c r="W9" s="173"/>
      <c r="X9" s="174"/>
      <c r="Y9" s="175"/>
      <c r="AA9" s="173"/>
      <c r="AB9" s="174"/>
      <c r="AC9" s="175"/>
    </row>
    <row r="10" spans="1:29" ht="14.25" customHeight="1" thickBot="1" x14ac:dyDescent="0.25">
      <c r="B10" s="24"/>
      <c r="C10" s="25"/>
      <c r="D10" s="25"/>
      <c r="E10" s="80"/>
      <c r="F10" s="25"/>
      <c r="G10" s="26"/>
      <c r="K10" s="176"/>
      <c r="L10" s="177"/>
      <c r="M10" s="178"/>
      <c r="N10" s="59"/>
      <c r="O10" s="176"/>
      <c r="P10" s="177"/>
      <c r="Q10" s="178"/>
      <c r="R10" s="59"/>
      <c r="S10" s="176"/>
      <c r="T10" s="177"/>
      <c r="U10" s="178"/>
      <c r="V10" s="59"/>
      <c r="W10" s="176"/>
      <c r="X10" s="177"/>
      <c r="Y10" s="178"/>
      <c r="AA10" s="176"/>
      <c r="AB10" s="177"/>
      <c r="AC10" s="178"/>
    </row>
    <row r="11" spans="1:29" ht="27" x14ac:dyDescent="0.2">
      <c r="B11" s="107"/>
      <c r="C11" s="108"/>
      <c r="D11" s="108"/>
      <c r="E11" s="104" t="s">
        <v>84</v>
      </c>
      <c r="F11" s="108"/>
      <c r="G11" s="109"/>
      <c r="K11" s="179" t="s">
        <v>5</v>
      </c>
      <c r="L11" s="180"/>
      <c r="M11" s="181"/>
      <c r="N11" s="128"/>
      <c r="O11" s="179" t="s">
        <v>9</v>
      </c>
      <c r="P11" s="180"/>
      <c r="Q11" s="181"/>
      <c r="S11" s="179" t="s">
        <v>10</v>
      </c>
      <c r="T11" s="180"/>
      <c r="U11" s="181"/>
      <c r="W11" s="179" t="s">
        <v>11</v>
      </c>
      <c r="X11" s="180"/>
      <c r="Y11" s="181"/>
      <c r="AA11" s="179" t="s">
        <v>139</v>
      </c>
      <c r="AB11" s="180"/>
      <c r="AC11" s="181"/>
    </row>
    <row r="12" spans="1:29" ht="13.5" customHeight="1" thickBot="1" x14ac:dyDescent="0.25">
      <c r="B12" s="27" t="s">
        <v>2</v>
      </c>
      <c r="C12" s="28"/>
      <c r="D12" s="28"/>
      <c r="E12" s="81"/>
      <c r="F12" s="29"/>
      <c r="G12" s="30"/>
      <c r="K12" s="113"/>
      <c r="L12" s="114"/>
      <c r="M12" s="115"/>
      <c r="N12" s="128"/>
      <c r="O12" s="113"/>
      <c r="P12" s="114"/>
      <c r="Q12" s="115"/>
      <c r="S12" s="113"/>
      <c r="T12" s="114"/>
      <c r="U12" s="115"/>
      <c r="W12" s="113"/>
      <c r="X12" s="114"/>
      <c r="Y12" s="115"/>
      <c r="AA12" s="113"/>
      <c r="AB12" s="114"/>
      <c r="AC12" s="115"/>
    </row>
    <row r="13" spans="1:29" ht="48" thickBot="1" x14ac:dyDescent="0.25">
      <c r="B13" s="31" t="s">
        <v>3</v>
      </c>
      <c r="C13" s="61" t="s">
        <v>35</v>
      </c>
      <c r="D13" s="32"/>
      <c r="E13" s="82" t="s">
        <v>1</v>
      </c>
      <c r="F13" s="33" t="s">
        <v>46</v>
      </c>
      <c r="G13" s="34" t="s">
        <v>14</v>
      </c>
      <c r="H13" s="1"/>
      <c r="I13" s="1"/>
      <c r="J13" s="1"/>
      <c r="K13" s="10" t="s">
        <v>6</v>
      </c>
      <c r="L13" s="5" t="s">
        <v>7</v>
      </c>
      <c r="M13" s="6" t="s">
        <v>8</v>
      </c>
      <c r="N13" s="128"/>
      <c r="O13" s="10" t="s">
        <v>6</v>
      </c>
      <c r="P13" s="5" t="s">
        <v>7</v>
      </c>
      <c r="Q13" s="6" t="s">
        <v>8</v>
      </c>
      <c r="S13" s="10" t="s">
        <v>6</v>
      </c>
      <c r="T13" s="5" t="s">
        <v>7</v>
      </c>
      <c r="U13" s="6" t="s">
        <v>8</v>
      </c>
      <c r="W13" s="10" t="s">
        <v>6</v>
      </c>
      <c r="X13" s="5" t="s">
        <v>7</v>
      </c>
      <c r="Y13" s="6" t="s">
        <v>8</v>
      </c>
      <c r="Z13" s="1"/>
      <c r="AA13" s="10" t="s">
        <v>6</v>
      </c>
      <c r="AB13" s="5" t="s">
        <v>7</v>
      </c>
      <c r="AC13" s="6" t="s">
        <v>8</v>
      </c>
    </row>
    <row r="14" spans="1:29" ht="15" x14ac:dyDescent="0.2">
      <c r="B14" s="69"/>
      <c r="C14" s="36"/>
      <c r="D14" s="70"/>
      <c r="E14" s="90"/>
      <c r="F14" s="71"/>
      <c r="G14" s="72"/>
      <c r="H14" s="1"/>
      <c r="I14" s="1"/>
      <c r="J14" s="1"/>
      <c r="K14" s="11"/>
      <c r="L14" s="8"/>
      <c r="M14" s="9"/>
      <c r="N14" s="59"/>
      <c r="O14" s="11"/>
      <c r="P14" s="8"/>
      <c r="Q14" s="9"/>
      <c r="R14" s="59"/>
      <c r="S14" s="11"/>
      <c r="T14" s="8"/>
      <c r="U14" s="9"/>
      <c r="V14" s="59"/>
      <c r="W14" s="11"/>
      <c r="X14" s="8"/>
      <c r="Y14" s="9"/>
      <c r="Z14" s="1"/>
      <c r="AA14" s="11"/>
      <c r="AB14" s="8"/>
      <c r="AC14" s="9"/>
    </row>
    <row r="15" spans="1:29" ht="15" x14ac:dyDescent="0.2">
      <c r="A15" s="52">
        <v>15</v>
      </c>
      <c r="B15" s="73" t="s">
        <v>49</v>
      </c>
      <c r="C15" s="75"/>
      <c r="D15" s="68" t="s">
        <v>50</v>
      </c>
      <c r="E15" s="84"/>
      <c r="F15" s="77"/>
      <c r="G15" s="38"/>
      <c r="H15" s="1"/>
      <c r="I15" s="1"/>
      <c r="J15" s="1"/>
      <c r="K15" s="11"/>
      <c r="L15" s="8"/>
      <c r="M15" s="9"/>
      <c r="N15" s="59"/>
      <c r="O15" s="11"/>
      <c r="P15" s="8"/>
      <c r="Q15" s="9"/>
      <c r="R15" s="59"/>
      <c r="S15" s="11"/>
      <c r="T15" s="8"/>
      <c r="U15" s="9"/>
      <c r="V15" s="59"/>
      <c r="W15" s="11"/>
      <c r="X15" s="8"/>
      <c r="Y15" s="9"/>
      <c r="Z15" s="1"/>
      <c r="AA15" s="11"/>
      <c r="AB15" s="8"/>
      <c r="AC15" s="9"/>
    </row>
    <row r="16" spans="1:29" ht="15" x14ac:dyDescent="0.2">
      <c r="A16" s="52">
        <v>16</v>
      </c>
      <c r="B16" s="74"/>
      <c r="C16" s="75"/>
      <c r="D16" s="76"/>
      <c r="E16" s="84"/>
      <c r="F16" s="77"/>
      <c r="G16" s="38"/>
      <c r="H16" s="1"/>
      <c r="I16" s="1"/>
      <c r="J16" s="1"/>
      <c r="K16" s="11"/>
      <c r="L16" s="8"/>
      <c r="M16" s="9"/>
      <c r="N16" s="59"/>
      <c r="O16" s="11"/>
      <c r="P16" s="8"/>
      <c r="Q16" s="9"/>
      <c r="R16" s="59"/>
      <c r="S16" s="11"/>
      <c r="T16" s="8"/>
      <c r="U16" s="9"/>
      <c r="V16" s="59"/>
      <c r="W16" s="11"/>
      <c r="X16" s="8"/>
      <c r="Y16" s="9"/>
      <c r="Z16" s="1"/>
      <c r="AA16" s="11"/>
      <c r="AB16" s="8"/>
      <c r="AC16" s="9"/>
    </row>
    <row r="17" spans="1:29" ht="28.5" x14ac:dyDescent="0.2">
      <c r="A17" s="52">
        <v>17</v>
      </c>
      <c r="B17" s="74"/>
      <c r="C17" s="75"/>
      <c r="D17" s="76"/>
      <c r="E17" s="85" t="s">
        <v>85</v>
      </c>
      <c r="F17" s="41" t="s">
        <v>0</v>
      </c>
      <c r="G17" s="38">
        <f>'BPU LOT 4'!G17</f>
        <v>0</v>
      </c>
      <c r="H17" s="1"/>
      <c r="I17" s="1"/>
      <c r="J17" s="1"/>
      <c r="K17" s="60">
        <f>+G17</f>
        <v>0</v>
      </c>
      <c r="L17" s="8">
        <v>1</v>
      </c>
      <c r="M17" s="9">
        <f>+K17*L17</f>
        <v>0</v>
      </c>
      <c r="N17" s="59"/>
      <c r="O17" s="60">
        <f>+K17</f>
        <v>0</v>
      </c>
      <c r="P17" s="8"/>
      <c r="Q17" s="9">
        <f>+O17*P17</f>
        <v>0</v>
      </c>
      <c r="R17" s="59"/>
      <c r="S17" s="60">
        <f>+O17</f>
        <v>0</v>
      </c>
      <c r="T17" s="8">
        <v>1</v>
      </c>
      <c r="U17" s="9">
        <f>+S17*T17</f>
        <v>0</v>
      </c>
      <c r="V17" s="59"/>
      <c r="W17" s="60">
        <f>+S17</f>
        <v>0</v>
      </c>
      <c r="X17" s="8">
        <v>1</v>
      </c>
      <c r="Y17" s="9">
        <f>+W17*X17</f>
        <v>0</v>
      </c>
      <c r="Z17" s="1"/>
      <c r="AA17" s="60">
        <f>+W17</f>
        <v>0</v>
      </c>
      <c r="AB17" s="8">
        <v>1</v>
      </c>
      <c r="AC17" s="9">
        <f>+AA17*AB17</f>
        <v>0</v>
      </c>
    </row>
    <row r="18" spans="1:29" ht="15" x14ac:dyDescent="0.2">
      <c r="A18" s="52">
        <v>18</v>
      </c>
      <c r="B18" s="74"/>
      <c r="C18" s="75"/>
      <c r="D18" s="76"/>
      <c r="E18" s="89" t="s">
        <v>64</v>
      </c>
      <c r="F18" s="41" t="s">
        <v>0</v>
      </c>
      <c r="G18" s="38">
        <f>'BPU LOT 4'!G18</f>
        <v>0</v>
      </c>
      <c r="H18" s="1"/>
      <c r="I18" s="1"/>
      <c r="J18" s="1"/>
      <c r="K18" s="60">
        <f>+G18</f>
        <v>0</v>
      </c>
      <c r="L18" s="8">
        <v>1</v>
      </c>
      <c r="M18" s="9">
        <f>+K18*L18</f>
        <v>0</v>
      </c>
      <c r="N18" s="59"/>
      <c r="O18" s="60">
        <f>+K18</f>
        <v>0</v>
      </c>
      <c r="P18" s="8"/>
      <c r="Q18" s="9">
        <f>+O18*P18</f>
        <v>0</v>
      </c>
      <c r="R18" s="59"/>
      <c r="S18" s="60">
        <f>+O18</f>
        <v>0</v>
      </c>
      <c r="T18" s="8"/>
      <c r="U18" s="9">
        <f>+S18*T18</f>
        <v>0</v>
      </c>
      <c r="V18" s="59"/>
      <c r="W18" s="60">
        <f>+S18</f>
        <v>0</v>
      </c>
      <c r="X18" s="8"/>
      <c r="Y18" s="9">
        <f>+W18*X18</f>
        <v>0</v>
      </c>
      <c r="Z18" s="1"/>
      <c r="AA18" s="60">
        <f>+W18</f>
        <v>0</v>
      </c>
      <c r="AB18" s="8">
        <v>1</v>
      </c>
      <c r="AC18" s="9">
        <f>+AA18*AB18</f>
        <v>0</v>
      </c>
    </row>
    <row r="19" spans="1:29" ht="15" x14ac:dyDescent="0.2">
      <c r="A19" s="52">
        <v>19</v>
      </c>
      <c r="B19" s="74"/>
      <c r="C19" s="75"/>
      <c r="D19" s="76"/>
      <c r="E19" s="84"/>
      <c r="F19" s="77"/>
      <c r="G19" s="38"/>
      <c r="H19" s="1"/>
      <c r="I19" s="1"/>
      <c r="J19" s="1"/>
      <c r="K19" s="11"/>
      <c r="L19" s="8"/>
      <c r="M19" s="9"/>
      <c r="N19" s="59"/>
      <c r="O19" s="11"/>
      <c r="P19" s="8"/>
      <c r="Q19" s="9"/>
      <c r="R19" s="59"/>
      <c r="S19" s="11"/>
      <c r="T19" s="8"/>
      <c r="U19" s="9"/>
      <c r="V19" s="59"/>
      <c r="W19" s="11"/>
      <c r="X19" s="8"/>
      <c r="Y19" s="9"/>
      <c r="Z19" s="1"/>
      <c r="AA19" s="11"/>
      <c r="AB19" s="8"/>
      <c r="AC19" s="9"/>
    </row>
    <row r="20" spans="1:29" ht="14.1" customHeight="1" x14ac:dyDescent="0.2">
      <c r="A20" s="52">
        <v>20</v>
      </c>
      <c r="B20" s="39" t="s">
        <v>23</v>
      </c>
      <c r="C20" s="40"/>
      <c r="D20" s="156" t="s">
        <v>138</v>
      </c>
      <c r="E20" s="157"/>
      <c r="F20" s="41"/>
      <c r="G20" s="42"/>
      <c r="H20" s="1"/>
      <c r="I20" s="1"/>
      <c r="J20" s="1"/>
      <c r="K20" s="11"/>
      <c r="L20" s="8"/>
      <c r="M20" s="9"/>
      <c r="N20" s="59"/>
      <c r="O20" s="11"/>
      <c r="P20" s="8"/>
      <c r="Q20" s="9"/>
      <c r="R20" s="59"/>
      <c r="S20" s="11"/>
      <c r="T20" s="8"/>
      <c r="U20" s="9"/>
      <c r="V20" s="59"/>
      <c r="W20" s="11"/>
      <c r="X20" s="8"/>
      <c r="Y20" s="9"/>
      <c r="Z20" s="1"/>
      <c r="AA20" s="11"/>
      <c r="AB20" s="8"/>
      <c r="AC20" s="9"/>
    </row>
    <row r="21" spans="1:29" ht="14.1" customHeight="1" x14ac:dyDescent="0.2">
      <c r="A21" s="52">
        <v>21</v>
      </c>
      <c r="B21" s="39"/>
      <c r="C21" s="40"/>
      <c r="D21" s="158"/>
      <c r="E21" s="159"/>
      <c r="F21" s="41"/>
      <c r="G21" s="42"/>
      <c r="H21" s="1"/>
      <c r="I21" s="1"/>
      <c r="J21" s="1"/>
      <c r="K21" s="58"/>
      <c r="L21" s="8"/>
      <c r="M21" s="9"/>
      <c r="N21" s="59"/>
      <c r="O21" s="58"/>
      <c r="P21" s="8"/>
      <c r="Q21" s="9"/>
      <c r="R21" s="59"/>
      <c r="S21" s="58"/>
      <c r="T21" s="8"/>
      <c r="U21" s="9"/>
      <c r="V21" s="59"/>
      <c r="W21" s="58"/>
      <c r="X21" s="8"/>
      <c r="Y21" s="9"/>
      <c r="Z21" s="1"/>
      <c r="AA21" s="58"/>
      <c r="AB21" s="8"/>
      <c r="AC21" s="9"/>
    </row>
    <row r="22" spans="1:29" ht="15" x14ac:dyDescent="0.2">
      <c r="A22" s="52">
        <v>22</v>
      </c>
      <c r="B22" s="43"/>
      <c r="C22" s="44"/>
      <c r="D22" s="45"/>
      <c r="E22" s="85"/>
      <c r="F22" s="41"/>
      <c r="G22" s="42"/>
      <c r="H22" s="1"/>
      <c r="I22" s="1"/>
      <c r="J22" s="1"/>
      <c r="K22" s="58"/>
      <c r="L22" s="8"/>
      <c r="M22" s="9"/>
      <c r="N22" s="59"/>
      <c r="O22" s="58"/>
      <c r="P22" s="8"/>
      <c r="Q22" s="9"/>
      <c r="R22" s="59"/>
      <c r="S22" s="58"/>
      <c r="T22" s="8"/>
      <c r="U22" s="9"/>
      <c r="V22" s="59"/>
      <c r="W22" s="58"/>
      <c r="X22" s="8"/>
      <c r="Y22" s="9"/>
      <c r="Z22" s="1"/>
      <c r="AA22" s="58"/>
      <c r="AB22" s="8"/>
      <c r="AC22" s="9"/>
    </row>
    <row r="23" spans="1:29" ht="15" x14ac:dyDescent="0.2">
      <c r="A23" s="52">
        <v>23</v>
      </c>
      <c r="B23" s="43"/>
      <c r="C23" s="44"/>
      <c r="D23" s="45"/>
      <c r="E23" s="85" t="s">
        <v>20</v>
      </c>
      <c r="F23" s="41" t="s">
        <v>0</v>
      </c>
      <c r="G23" s="38">
        <f>'BPU LOT 4'!G23</f>
        <v>0</v>
      </c>
      <c r="H23" s="1"/>
      <c r="I23" s="1"/>
      <c r="J23" s="1"/>
      <c r="K23" s="60">
        <f>+G23</f>
        <v>0</v>
      </c>
      <c r="L23" s="8">
        <v>2</v>
      </c>
      <c r="M23" s="9">
        <f>+K23*L23</f>
        <v>0</v>
      </c>
      <c r="N23" s="59"/>
      <c r="O23" s="60">
        <f>+K23</f>
        <v>0</v>
      </c>
      <c r="P23" s="8">
        <v>1</v>
      </c>
      <c r="Q23" s="9">
        <f>+O23*P23</f>
        <v>0</v>
      </c>
      <c r="R23" s="59"/>
      <c r="S23" s="60">
        <f>+O23</f>
        <v>0</v>
      </c>
      <c r="T23" s="8">
        <v>2</v>
      </c>
      <c r="U23" s="9">
        <f>+S23*T23</f>
        <v>0</v>
      </c>
      <c r="V23" s="59"/>
      <c r="W23" s="60">
        <f>+S23</f>
        <v>0</v>
      </c>
      <c r="X23" s="8">
        <v>2</v>
      </c>
      <c r="Y23" s="9">
        <f>+W23*X23</f>
        <v>0</v>
      </c>
      <c r="Z23" s="1"/>
      <c r="AA23" s="60">
        <f>+W23</f>
        <v>0</v>
      </c>
      <c r="AB23" s="8">
        <v>3</v>
      </c>
      <c r="AC23" s="9">
        <f>+AA23*AB23</f>
        <v>0</v>
      </c>
    </row>
    <row r="24" spans="1:29" ht="15" x14ac:dyDescent="0.2">
      <c r="A24" s="52">
        <v>24</v>
      </c>
      <c r="B24" s="43"/>
      <c r="C24" s="44"/>
      <c r="D24" s="45"/>
      <c r="E24" s="85"/>
      <c r="F24" s="41"/>
      <c r="G24" s="38"/>
      <c r="H24" s="1"/>
      <c r="I24" s="1"/>
      <c r="J24" s="1"/>
      <c r="K24" s="60"/>
      <c r="L24" s="8"/>
      <c r="M24" s="9"/>
      <c r="N24" s="59"/>
      <c r="O24" s="60"/>
      <c r="P24" s="8"/>
      <c r="Q24" s="9"/>
      <c r="R24" s="59"/>
      <c r="S24" s="60"/>
      <c r="T24" s="8"/>
      <c r="U24" s="9"/>
      <c r="V24" s="59"/>
      <c r="W24" s="60"/>
      <c r="X24" s="8"/>
      <c r="Y24" s="9"/>
      <c r="Z24" s="1"/>
      <c r="AA24" s="60"/>
      <c r="AB24" s="8"/>
      <c r="AC24" s="9"/>
    </row>
    <row r="25" spans="1:29" ht="15" x14ac:dyDescent="0.2">
      <c r="A25" s="52">
        <v>25</v>
      </c>
      <c r="B25" s="43"/>
      <c r="C25" s="44"/>
      <c r="D25" s="45"/>
      <c r="E25" s="85"/>
      <c r="F25" s="41"/>
      <c r="G25" s="38"/>
      <c r="H25" s="1"/>
      <c r="I25" s="1"/>
      <c r="J25" s="1"/>
      <c r="K25" s="60"/>
      <c r="L25" s="8"/>
      <c r="M25" s="9"/>
      <c r="N25" s="59"/>
      <c r="O25" s="60"/>
      <c r="P25" s="8"/>
      <c r="Q25" s="9"/>
      <c r="R25" s="59"/>
      <c r="S25" s="60"/>
      <c r="T25" s="8"/>
      <c r="U25" s="9"/>
      <c r="V25" s="59"/>
      <c r="W25" s="60"/>
      <c r="X25" s="8"/>
      <c r="Y25" s="9"/>
      <c r="Z25" s="1"/>
      <c r="AA25" s="60"/>
      <c r="AB25" s="8"/>
      <c r="AC25" s="9"/>
    </row>
    <row r="26" spans="1:29" ht="15" x14ac:dyDescent="0.2">
      <c r="A26" s="52">
        <v>26</v>
      </c>
      <c r="B26" s="43"/>
      <c r="C26" s="44"/>
      <c r="D26" s="45"/>
      <c r="E26" s="103"/>
      <c r="F26" s="41"/>
      <c r="G26" s="38"/>
      <c r="H26" s="1"/>
      <c r="I26" s="1"/>
      <c r="J26" s="1"/>
      <c r="K26" s="60"/>
      <c r="L26" s="8"/>
      <c r="M26" s="9"/>
      <c r="N26" s="59"/>
      <c r="O26" s="60"/>
      <c r="P26" s="8"/>
      <c r="Q26" s="9"/>
      <c r="R26" s="59"/>
      <c r="S26" s="60"/>
      <c r="T26" s="8"/>
      <c r="U26" s="9"/>
      <c r="V26" s="59"/>
      <c r="W26" s="60"/>
      <c r="X26" s="8"/>
      <c r="Y26" s="9"/>
      <c r="Z26" s="1"/>
      <c r="AA26" s="60"/>
      <c r="AB26" s="8"/>
      <c r="AC26" s="9"/>
    </row>
    <row r="27" spans="1:29" ht="15" x14ac:dyDescent="0.2">
      <c r="A27" s="52">
        <v>27</v>
      </c>
      <c r="B27" s="43"/>
      <c r="C27" s="44"/>
      <c r="D27" s="45"/>
      <c r="E27" s="85"/>
      <c r="F27" s="41"/>
      <c r="G27" s="42"/>
      <c r="H27" s="1"/>
      <c r="I27" s="1"/>
      <c r="J27" s="1"/>
      <c r="K27" s="60"/>
      <c r="L27" s="8"/>
      <c r="M27" s="9"/>
      <c r="N27" s="59"/>
      <c r="O27" s="60"/>
      <c r="P27" s="8"/>
      <c r="Q27" s="9"/>
      <c r="R27" s="59"/>
      <c r="S27" s="60"/>
      <c r="T27" s="8"/>
      <c r="U27" s="9"/>
      <c r="V27" s="59"/>
      <c r="W27" s="60"/>
      <c r="X27" s="8"/>
      <c r="Y27" s="9"/>
      <c r="Z27" s="1"/>
      <c r="AA27" s="60"/>
      <c r="AB27" s="8"/>
      <c r="AC27" s="9"/>
    </row>
    <row r="28" spans="1:29" ht="15" x14ac:dyDescent="0.2">
      <c r="A28" s="52">
        <v>28</v>
      </c>
      <c r="B28" s="43"/>
      <c r="C28" s="44"/>
      <c r="D28" s="45"/>
      <c r="E28" s="85"/>
      <c r="F28" s="41"/>
      <c r="G28" s="42"/>
      <c r="H28" s="1"/>
      <c r="I28" s="1"/>
      <c r="J28" s="1"/>
      <c r="K28" s="60"/>
      <c r="L28" s="8"/>
      <c r="M28" s="9"/>
      <c r="N28" s="59"/>
      <c r="O28" s="60"/>
      <c r="P28" s="8"/>
      <c r="Q28" s="9"/>
      <c r="R28" s="59"/>
      <c r="S28" s="60"/>
      <c r="T28" s="8"/>
      <c r="U28" s="9"/>
      <c r="V28" s="59"/>
      <c r="W28" s="60"/>
      <c r="X28" s="8"/>
      <c r="Y28" s="9"/>
      <c r="Z28" s="1"/>
      <c r="AA28" s="60"/>
      <c r="AB28" s="8"/>
      <c r="AC28" s="9"/>
    </row>
    <row r="29" spans="1:29" ht="15" x14ac:dyDescent="0.2">
      <c r="A29" s="52">
        <v>29</v>
      </c>
      <c r="B29" s="43"/>
      <c r="C29" s="44"/>
      <c r="D29" s="45"/>
      <c r="E29" s="85"/>
      <c r="F29" s="41"/>
      <c r="G29" s="42"/>
      <c r="H29" s="1"/>
      <c r="I29" s="1"/>
      <c r="J29" s="1"/>
      <c r="K29" s="11"/>
      <c r="L29" s="8"/>
      <c r="M29" s="9"/>
      <c r="N29" s="59"/>
      <c r="O29" s="11"/>
      <c r="P29" s="8"/>
      <c r="Q29" s="9"/>
      <c r="R29" s="59"/>
      <c r="S29" s="11"/>
      <c r="T29" s="8"/>
      <c r="U29" s="9"/>
      <c r="V29" s="59"/>
      <c r="W29" s="11"/>
      <c r="X29" s="8"/>
      <c r="Y29" s="9"/>
      <c r="Z29" s="1"/>
      <c r="AA29" s="11"/>
      <c r="AB29" s="8"/>
      <c r="AC29" s="9"/>
    </row>
    <row r="30" spans="1:29" s="1" customFormat="1" ht="15" x14ac:dyDescent="0.2">
      <c r="A30" s="52">
        <v>30</v>
      </c>
      <c r="B30" s="39" t="s">
        <v>25</v>
      </c>
      <c r="C30" s="44"/>
      <c r="D30" s="55" t="s">
        <v>24</v>
      </c>
      <c r="E30" s="105"/>
      <c r="F30" s="41"/>
      <c r="G30" s="42"/>
      <c r="K30" s="11"/>
      <c r="L30" s="8"/>
      <c r="M30" s="9"/>
      <c r="N30" s="59"/>
      <c r="O30" s="11"/>
      <c r="P30" s="8"/>
      <c r="Q30" s="9"/>
      <c r="R30" s="59"/>
      <c r="S30" s="11"/>
      <c r="T30" s="8"/>
      <c r="U30" s="9"/>
      <c r="V30" s="59"/>
      <c r="W30" s="11"/>
      <c r="X30" s="8"/>
      <c r="Y30" s="9"/>
      <c r="AA30" s="11"/>
      <c r="AB30" s="8"/>
      <c r="AC30" s="9"/>
    </row>
    <row r="31" spans="1:29" s="1" customFormat="1" ht="15" x14ac:dyDescent="0.2">
      <c r="A31" s="52">
        <v>31</v>
      </c>
      <c r="B31" s="39"/>
      <c r="C31" s="44"/>
      <c r="D31" s="64"/>
      <c r="E31" s="86"/>
      <c r="F31" s="41"/>
      <c r="G31" s="42"/>
      <c r="K31" s="11"/>
      <c r="L31" s="8"/>
      <c r="M31" s="9"/>
      <c r="N31" s="59"/>
      <c r="O31" s="11"/>
      <c r="P31" s="8"/>
      <c r="Q31" s="9"/>
      <c r="R31" s="59"/>
      <c r="S31" s="11"/>
      <c r="T31" s="8"/>
      <c r="U31" s="9"/>
      <c r="V31" s="59"/>
      <c r="W31" s="11"/>
      <c r="X31" s="8"/>
      <c r="Y31" s="9"/>
      <c r="AA31" s="11"/>
      <c r="AB31" s="8"/>
      <c r="AC31" s="9"/>
    </row>
    <row r="32" spans="1:29" s="1" customFormat="1" ht="15" x14ac:dyDescent="0.2">
      <c r="A32" s="52">
        <v>32</v>
      </c>
      <c r="B32" s="39" t="s">
        <v>27</v>
      </c>
      <c r="C32" s="62" t="s">
        <v>12</v>
      </c>
      <c r="D32" s="65"/>
      <c r="E32" s="86" t="s">
        <v>36</v>
      </c>
      <c r="F32" s="41"/>
      <c r="G32" s="42"/>
      <c r="K32" s="11"/>
      <c r="L32" s="8"/>
      <c r="M32" s="9"/>
      <c r="N32" s="59"/>
      <c r="O32" s="11"/>
      <c r="P32" s="8"/>
      <c r="Q32" s="9"/>
      <c r="R32" s="59"/>
      <c r="S32" s="11"/>
      <c r="T32" s="8"/>
      <c r="U32" s="9"/>
      <c r="V32" s="59"/>
      <c r="W32" s="11"/>
      <c r="X32" s="8"/>
      <c r="Y32" s="9"/>
      <c r="AA32" s="11"/>
      <c r="AB32" s="8"/>
      <c r="AC32" s="9"/>
    </row>
    <row r="33" spans="1:29" s="1" customFormat="1" ht="15" customHeight="1" x14ac:dyDescent="0.2">
      <c r="A33" s="52">
        <v>33</v>
      </c>
      <c r="B33" s="39"/>
      <c r="C33" s="44"/>
      <c r="D33" s="64"/>
      <c r="E33" s="86"/>
      <c r="F33" s="41"/>
      <c r="G33" s="42"/>
      <c r="K33" s="11"/>
      <c r="L33" s="8"/>
      <c r="M33" s="9"/>
      <c r="N33" s="59"/>
      <c r="O33" s="11"/>
      <c r="P33" s="8"/>
      <c r="Q33" s="9"/>
      <c r="R33" s="59"/>
      <c r="S33" s="11"/>
      <c r="T33" s="8"/>
      <c r="U33" s="9"/>
      <c r="V33" s="59"/>
      <c r="W33" s="11"/>
      <c r="X33" s="8"/>
      <c r="Y33" s="9"/>
      <c r="AA33" s="11"/>
      <c r="AB33" s="8"/>
      <c r="AC33" s="9"/>
    </row>
    <row r="34" spans="1:29" s="1" customFormat="1" ht="15" customHeight="1" x14ac:dyDescent="0.2">
      <c r="A34" s="52">
        <v>34</v>
      </c>
      <c r="B34" s="39"/>
      <c r="C34" s="44"/>
      <c r="D34" s="64"/>
      <c r="E34" s="87" t="s">
        <v>134</v>
      </c>
      <c r="F34" s="41"/>
      <c r="G34" s="42"/>
      <c r="K34" s="11"/>
      <c r="L34" s="8"/>
      <c r="M34" s="9"/>
      <c r="N34" s="59"/>
      <c r="O34" s="11"/>
      <c r="P34" s="8"/>
      <c r="Q34" s="9"/>
      <c r="R34" s="59"/>
      <c r="S34" s="11"/>
      <c r="T34" s="8"/>
      <c r="U34" s="9"/>
      <c r="V34" s="59"/>
      <c r="W34" s="11"/>
      <c r="X34" s="8"/>
      <c r="Y34" s="9"/>
      <c r="AA34" s="11"/>
      <c r="AB34" s="8"/>
      <c r="AC34" s="9"/>
    </row>
    <row r="35" spans="1:29" s="1" customFormat="1" ht="15" customHeight="1" x14ac:dyDescent="0.2">
      <c r="A35" s="52">
        <v>35</v>
      </c>
      <c r="B35" s="39"/>
      <c r="C35" s="44"/>
      <c r="D35" s="64"/>
      <c r="E35" s="87"/>
      <c r="F35" s="41"/>
      <c r="G35" s="42"/>
      <c r="K35" s="11"/>
      <c r="L35" s="8"/>
      <c r="M35" s="9"/>
      <c r="N35" s="59"/>
      <c r="O35" s="11"/>
      <c r="P35" s="8"/>
      <c r="Q35" s="9"/>
      <c r="R35" s="59"/>
      <c r="S35" s="11"/>
      <c r="T35" s="8"/>
      <c r="U35" s="9"/>
      <c r="V35" s="59"/>
      <c r="W35" s="11"/>
      <c r="X35" s="8"/>
      <c r="Y35" s="9"/>
      <c r="AA35" s="11"/>
      <c r="AB35" s="8"/>
      <c r="AC35" s="9"/>
    </row>
    <row r="36" spans="1:29" s="1" customFormat="1" ht="15" customHeight="1" x14ac:dyDescent="0.2">
      <c r="A36" s="52">
        <v>36</v>
      </c>
      <c r="B36" s="39"/>
      <c r="C36" s="44"/>
      <c r="D36" s="64"/>
      <c r="E36" s="110" t="s">
        <v>63</v>
      </c>
      <c r="F36" s="41" t="s">
        <v>0</v>
      </c>
      <c r="G36" s="38">
        <f>'BPU LOT 4'!G36</f>
        <v>0</v>
      </c>
      <c r="K36" s="60">
        <f t="shared" ref="K36:K41" si="0">+G36</f>
        <v>0</v>
      </c>
      <c r="L36" s="8"/>
      <c r="M36" s="9">
        <f t="shared" ref="M36:M41" si="1">+K36*L36</f>
        <v>0</v>
      </c>
      <c r="N36" s="59"/>
      <c r="O36" s="60">
        <f t="shared" ref="O36:O41" si="2">+K36</f>
        <v>0</v>
      </c>
      <c r="P36" s="8"/>
      <c r="Q36" s="9">
        <f t="shared" ref="Q36:Q41" si="3">+O36*P36</f>
        <v>0</v>
      </c>
      <c r="R36" s="59"/>
      <c r="S36" s="60">
        <f t="shared" ref="S36:S41" si="4">+O36</f>
        <v>0</v>
      </c>
      <c r="T36" s="8"/>
      <c r="U36" s="9">
        <f t="shared" ref="U36:U41" si="5">+S36*T36</f>
        <v>0</v>
      </c>
      <c r="V36" s="59"/>
      <c r="W36" s="60">
        <f t="shared" ref="W36:W41" si="6">+S36</f>
        <v>0</v>
      </c>
      <c r="X36" s="8"/>
      <c r="Y36" s="9">
        <f t="shared" ref="Y36:Y41" si="7">+W36*X36</f>
        <v>0</v>
      </c>
      <c r="AA36" s="60">
        <f t="shared" ref="AA36:AA41" si="8">+W36</f>
        <v>0</v>
      </c>
      <c r="AB36" s="8"/>
      <c r="AC36" s="9">
        <f t="shared" ref="AC36:AC41" si="9">+AA36*AB36</f>
        <v>0</v>
      </c>
    </row>
    <row r="37" spans="1:29" s="1" customFormat="1" ht="15" customHeight="1" x14ac:dyDescent="0.2">
      <c r="A37" s="52">
        <v>37</v>
      </c>
      <c r="B37" s="39"/>
      <c r="C37" s="44"/>
      <c r="D37" s="64"/>
      <c r="E37" s="110" t="s">
        <v>80</v>
      </c>
      <c r="F37" s="41" t="s">
        <v>0</v>
      </c>
      <c r="G37" s="38">
        <f>'BPU LOT 4'!G37</f>
        <v>0</v>
      </c>
      <c r="K37" s="60">
        <f t="shared" si="0"/>
        <v>0</v>
      </c>
      <c r="L37" s="8"/>
      <c r="M37" s="9">
        <f t="shared" si="1"/>
        <v>0</v>
      </c>
      <c r="N37" s="59"/>
      <c r="O37" s="60">
        <f t="shared" si="2"/>
        <v>0</v>
      </c>
      <c r="P37" s="8"/>
      <c r="Q37" s="9">
        <f t="shared" si="3"/>
        <v>0</v>
      </c>
      <c r="R37" s="59"/>
      <c r="S37" s="60">
        <f t="shared" si="4"/>
        <v>0</v>
      </c>
      <c r="T37" s="8"/>
      <c r="U37" s="9">
        <f t="shared" si="5"/>
        <v>0</v>
      </c>
      <c r="V37" s="59"/>
      <c r="W37" s="60">
        <f t="shared" si="6"/>
        <v>0</v>
      </c>
      <c r="X37" s="8"/>
      <c r="Y37" s="9">
        <f t="shared" si="7"/>
        <v>0</v>
      </c>
      <c r="AA37" s="60">
        <f t="shared" si="8"/>
        <v>0</v>
      </c>
      <c r="AB37" s="8"/>
      <c r="AC37" s="9">
        <f t="shared" si="9"/>
        <v>0</v>
      </c>
    </row>
    <row r="38" spans="1:29" s="1" customFormat="1" ht="15" customHeight="1" x14ac:dyDescent="0.2">
      <c r="A38" s="52">
        <v>38</v>
      </c>
      <c r="B38" s="39"/>
      <c r="C38" s="44"/>
      <c r="D38" s="64"/>
      <c r="E38" s="110" t="s">
        <v>81</v>
      </c>
      <c r="F38" s="41" t="s">
        <v>0</v>
      </c>
      <c r="G38" s="38">
        <f>'BPU LOT 4'!G38</f>
        <v>0</v>
      </c>
      <c r="K38" s="60">
        <f t="shared" si="0"/>
        <v>0</v>
      </c>
      <c r="L38" s="8"/>
      <c r="M38" s="9">
        <f t="shared" si="1"/>
        <v>0</v>
      </c>
      <c r="N38" s="59"/>
      <c r="O38" s="60">
        <f t="shared" si="2"/>
        <v>0</v>
      </c>
      <c r="P38" s="8"/>
      <c r="Q38" s="9">
        <f t="shared" si="3"/>
        <v>0</v>
      </c>
      <c r="R38" s="59"/>
      <c r="S38" s="60">
        <f t="shared" si="4"/>
        <v>0</v>
      </c>
      <c r="T38" s="8"/>
      <c r="U38" s="9">
        <f t="shared" si="5"/>
        <v>0</v>
      </c>
      <c r="V38" s="59"/>
      <c r="W38" s="60">
        <f t="shared" si="6"/>
        <v>0</v>
      </c>
      <c r="X38" s="8"/>
      <c r="Y38" s="9">
        <f t="shared" si="7"/>
        <v>0</v>
      </c>
      <c r="AA38" s="60">
        <f t="shared" si="8"/>
        <v>0</v>
      </c>
      <c r="AB38" s="8"/>
      <c r="AC38" s="9">
        <f t="shared" si="9"/>
        <v>0</v>
      </c>
    </row>
    <row r="39" spans="1:29" s="1" customFormat="1" ht="15" customHeight="1" x14ac:dyDescent="0.2">
      <c r="A39" s="52">
        <v>39</v>
      </c>
      <c r="B39" s="39"/>
      <c r="C39" s="44"/>
      <c r="D39" s="64"/>
      <c r="E39" s="110" t="s">
        <v>70</v>
      </c>
      <c r="F39" s="41" t="s">
        <v>0</v>
      </c>
      <c r="G39" s="38">
        <f>'BPU LOT 4'!G39</f>
        <v>0</v>
      </c>
      <c r="K39" s="60">
        <f t="shared" si="0"/>
        <v>0</v>
      </c>
      <c r="L39" s="8">
        <v>1</v>
      </c>
      <c r="M39" s="9">
        <f t="shared" si="1"/>
        <v>0</v>
      </c>
      <c r="N39" s="59"/>
      <c r="O39" s="60">
        <f t="shared" si="2"/>
        <v>0</v>
      </c>
      <c r="P39" s="8"/>
      <c r="Q39" s="9">
        <f t="shared" si="3"/>
        <v>0</v>
      </c>
      <c r="R39" s="59"/>
      <c r="S39" s="60">
        <f t="shared" si="4"/>
        <v>0</v>
      </c>
      <c r="T39" s="8"/>
      <c r="U39" s="9">
        <f t="shared" si="5"/>
        <v>0</v>
      </c>
      <c r="V39" s="59"/>
      <c r="W39" s="60">
        <f t="shared" si="6"/>
        <v>0</v>
      </c>
      <c r="X39" s="8"/>
      <c r="Y39" s="9">
        <f t="shared" si="7"/>
        <v>0</v>
      </c>
      <c r="AA39" s="60">
        <f t="shared" si="8"/>
        <v>0</v>
      </c>
      <c r="AB39" s="8"/>
      <c r="AC39" s="9">
        <f t="shared" si="9"/>
        <v>0</v>
      </c>
    </row>
    <row r="40" spans="1:29" s="1" customFormat="1" ht="15" customHeight="1" x14ac:dyDescent="0.2">
      <c r="A40" s="52">
        <v>40</v>
      </c>
      <c r="B40" s="39"/>
      <c r="C40" s="44"/>
      <c r="D40" s="64"/>
      <c r="E40" s="110" t="s">
        <v>71</v>
      </c>
      <c r="F40" s="41" t="s">
        <v>0</v>
      </c>
      <c r="G40" s="38">
        <f>'BPU LOT 4'!G40</f>
        <v>0</v>
      </c>
      <c r="K40" s="60">
        <f t="shared" si="0"/>
        <v>0</v>
      </c>
      <c r="L40" s="8"/>
      <c r="M40" s="9">
        <f t="shared" si="1"/>
        <v>0</v>
      </c>
      <c r="N40" s="59"/>
      <c r="O40" s="60">
        <f t="shared" si="2"/>
        <v>0</v>
      </c>
      <c r="P40" s="8"/>
      <c r="Q40" s="9">
        <f t="shared" si="3"/>
        <v>0</v>
      </c>
      <c r="R40" s="59"/>
      <c r="S40" s="60">
        <f t="shared" si="4"/>
        <v>0</v>
      </c>
      <c r="T40" s="8"/>
      <c r="U40" s="9">
        <f t="shared" si="5"/>
        <v>0</v>
      </c>
      <c r="V40" s="59"/>
      <c r="W40" s="60">
        <f t="shared" si="6"/>
        <v>0</v>
      </c>
      <c r="X40" s="8"/>
      <c r="Y40" s="9">
        <f t="shared" si="7"/>
        <v>0</v>
      </c>
      <c r="AA40" s="60">
        <f t="shared" si="8"/>
        <v>0</v>
      </c>
      <c r="AB40" s="8"/>
      <c r="AC40" s="9">
        <f t="shared" si="9"/>
        <v>0</v>
      </c>
    </row>
    <row r="41" spans="1:29" s="1" customFormat="1" ht="15" customHeight="1" x14ac:dyDescent="0.2">
      <c r="A41" s="52">
        <v>41</v>
      </c>
      <c r="B41" s="39"/>
      <c r="C41" s="44"/>
      <c r="D41" s="64"/>
      <c r="E41" s="110" t="s">
        <v>101</v>
      </c>
      <c r="F41" s="41" t="s">
        <v>0</v>
      </c>
      <c r="G41" s="38">
        <f>'BPU LOT 4'!G41</f>
        <v>0</v>
      </c>
      <c r="K41" s="60">
        <f t="shared" si="0"/>
        <v>0</v>
      </c>
      <c r="L41" s="8"/>
      <c r="M41" s="9">
        <f t="shared" si="1"/>
        <v>0</v>
      </c>
      <c r="N41" s="59"/>
      <c r="O41" s="60">
        <f t="shared" si="2"/>
        <v>0</v>
      </c>
      <c r="P41" s="8"/>
      <c r="Q41" s="9">
        <f t="shared" si="3"/>
        <v>0</v>
      </c>
      <c r="R41" s="59"/>
      <c r="S41" s="60">
        <f t="shared" si="4"/>
        <v>0</v>
      </c>
      <c r="T41" s="8"/>
      <c r="U41" s="9">
        <f t="shared" si="5"/>
        <v>0</v>
      </c>
      <c r="V41" s="59"/>
      <c r="W41" s="60">
        <f t="shared" si="6"/>
        <v>0</v>
      </c>
      <c r="X41" s="8"/>
      <c r="Y41" s="9">
        <f t="shared" si="7"/>
        <v>0</v>
      </c>
      <c r="AA41" s="60">
        <f t="shared" si="8"/>
        <v>0</v>
      </c>
      <c r="AB41" s="8"/>
      <c r="AC41" s="9">
        <f t="shared" si="9"/>
        <v>0</v>
      </c>
    </row>
    <row r="42" spans="1:29" s="1" customFormat="1" ht="15" customHeight="1" x14ac:dyDescent="0.2">
      <c r="A42" s="52">
        <v>42</v>
      </c>
      <c r="B42" s="39"/>
      <c r="C42" s="44"/>
      <c r="D42" s="64"/>
      <c r="E42" s="110"/>
      <c r="F42" s="41"/>
      <c r="G42" s="42"/>
      <c r="K42" s="11"/>
      <c r="L42" s="8"/>
      <c r="M42" s="9"/>
      <c r="N42" s="59"/>
      <c r="O42" s="11"/>
      <c r="P42" s="8"/>
      <c r="Q42" s="9"/>
      <c r="R42" s="59"/>
      <c r="S42" s="11"/>
      <c r="T42" s="8"/>
      <c r="U42" s="9"/>
      <c r="V42" s="59"/>
      <c r="W42" s="11"/>
      <c r="X42" s="8"/>
      <c r="Y42" s="9"/>
      <c r="AA42" s="11"/>
      <c r="AB42" s="8"/>
      <c r="AC42" s="9"/>
    </row>
    <row r="43" spans="1:29" s="1" customFormat="1" ht="15" customHeight="1" x14ac:dyDescent="0.2">
      <c r="A43" s="52">
        <v>43</v>
      </c>
      <c r="B43" s="39"/>
      <c r="C43" s="44"/>
      <c r="D43" s="64"/>
      <c r="E43" s="87" t="s">
        <v>135</v>
      </c>
      <c r="F43" s="41"/>
      <c r="G43" s="42"/>
      <c r="K43" s="11"/>
      <c r="L43" s="8"/>
      <c r="M43" s="9"/>
      <c r="N43" s="59"/>
      <c r="O43" s="11"/>
      <c r="P43" s="8"/>
      <c r="Q43" s="9"/>
      <c r="R43" s="59"/>
      <c r="S43" s="11"/>
      <c r="T43" s="8"/>
      <c r="U43" s="9"/>
      <c r="V43" s="59"/>
      <c r="W43" s="11"/>
      <c r="X43" s="8"/>
      <c r="Y43" s="9"/>
      <c r="AA43" s="11"/>
      <c r="AB43" s="8"/>
      <c r="AC43" s="9"/>
    </row>
    <row r="44" spans="1:29" s="1" customFormat="1" ht="15" customHeight="1" x14ac:dyDescent="0.2">
      <c r="A44" s="52">
        <v>44</v>
      </c>
      <c r="B44" s="39"/>
      <c r="C44" s="44"/>
      <c r="D44" s="64"/>
      <c r="E44" s="87"/>
      <c r="F44" s="41"/>
      <c r="G44" s="42"/>
      <c r="K44" s="11"/>
      <c r="L44" s="8"/>
      <c r="M44" s="9"/>
      <c r="N44" s="59"/>
      <c r="O44" s="11"/>
      <c r="P44" s="8"/>
      <c r="Q44" s="9"/>
      <c r="R44" s="59"/>
      <c r="S44" s="11"/>
      <c r="T44" s="8"/>
      <c r="U44" s="9"/>
      <c r="V44" s="59"/>
      <c r="W44" s="11"/>
      <c r="X44" s="8"/>
      <c r="Y44" s="9"/>
      <c r="AA44" s="11"/>
      <c r="AB44" s="8"/>
      <c r="AC44" s="9"/>
    </row>
    <row r="45" spans="1:29" s="1" customFormat="1" ht="15" customHeight="1" x14ac:dyDescent="0.2">
      <c r="A45" s="52">
        <v>45</v>
      </c>
      <c r="B45" s="39"/>
      <c r="C45" s="44"/>
      <c r="D45" s="64"/>
      <c r="E45" s="110" t="s">
        <v>75</v>
      </c>
      <c r="F45" s="41" t="s">
        <v>0</v>
      </c>
      <c r="G45" s="38">
        <f>'BPU LOT 4'!G45</f>
        <v>0</v>
      </c>
      <c r="K45" s="60">
        <f t="shared" ref="K45:K48" si="10">+G45</f>
        <v>0</v>
      </c>
      <c r="L45" s="8"/>
      <c r="M45" s="9">
        <f t="shared" ref="M45:M48" si="11">+K45*L45</f>
        <v>0</v>
      </c>
      <c r="N45" s="59"/>
      <c r="O45" s="60">
        <f t="shared" ref="O45:O48" si="12">+K45</f>
        <v>0</v>
      </c>
      <c r="P45" s="8"/>
      <c r="Q45" s="9">
        <f t="shared" ref="Q45:Q48" si="13">+O45*P45</f>
        <v>0</v>
      </c>
      <c r="R45" s="59"/>
      <c r="S45" s="60">
        <f t="shared" ref="S45:S48" si="14">+O45</f>
        <v>0</v>
      </c>
      <c r="T45" s="8"/>
      <c r="U45" s="9">
        <f t="shared" ref="U45:U48" si="15">+S45*T45</f>
        <v>0</v>
      </c>
      <c r="V45" s="59"/>
      <c r="W45" s="60">
        <f t="shared" ref="W45:W48" si="16">+S45</f>
        <v>0</v>
      </c>
      <c r="X45" s="8"/>
      <c r="Y45" s="9">
        <f t="shared" ref="Y45:Y48" si="17">+W45*X45</f>
        <v>0</v>
      </c>
      <c r="AA45" s="60">
        <f t="shared" ref="AA45:AA48" si="18">+W45</f>
        <v>0</v>
      </c>
      <c r="AB45" s="8"/>
      <c r="AC45" s="9">
        <f t="shared" ref="AC45:AC48" si="19">+AA45*AB45</f>
        <v>0</v>
      </c>
    </row>
    <row r="46" spans="1:29" s="1" customFormat="1" ht="15" customHeight="1" x14ac:dyDescent="0.2">
      <c r="A46" s="52">
        <v>46</v>
      </c>
      <c r="B46" s="39"/>
      <c r="C46" s="44"/>
      <c r="D46" s="64"/>
      <c r="E46" s="110" t="s">
        <v>76</v>
      </c>
      <c r="F46" s="41" t="s">
        <v>0</v>
      </c>
      <c r="G46" s="38">
        <f>'BPU LOT 4'!G46</f>
        <v>0</v>
      </c>
      <c r="K46" s="60">
        <f t="shared" si="10"/>
        <v>0</v>
      </c>
      <c r="L46" s="8">
        <v>1</v>
      </c>
      <c r="M46" s="9">
        <f t="shared" si="11"/>
        <v>0</v>
      </c>
      <c r="N46" s="59"/>
      <c r="O46" s="60">
        <f t="shared" si="12"/>
        <v>0</v>
      </c>
      <c r="P46" s="8"/>
      <c r="Q46" s="9">
        <f t="shared" si="13"/>
        <v>0</v>
      </c>
      <c r="R46" s="59"/>
      <c r="S46" s="60">
        <f t="shared" si="14"/>
        <v>0</v>
      </c>
      <c r="T46" s="8"/>
      <c r="U46" s="9">
        <f t="shared" si="15"/>
        <v>0</v>
      </c>
      <c r="V46" s="59"/>
      <c r="W46" s="60">
        <f t="shared" si="16"/>
        <v>0</v>
      </c>
      <c r="X46" s="8"/>
      <c r="Y46" s="9">
        <f t="shared" si="17"/>
        <v>0</v>
      </c>
      <c r="AA46" s="60">
        <f t="shared" si="18"/>
        <v>0</v>
      </c>
      <c r="AB46" s="8"/>
      <c r="AC46" s="9">
        <f t="shared" si="19"/>
        <v>0</v>
      </c>
    </row>
    <row r="47" spans="1:29" s="1" customFormat="1" ht="15" customHeight="1" x14ac:dyDescent="0.2">
      <c r="A47" s="52">
        <v>47</v>
      </c>
      <c r="B47" s="39"/>
      <c r="C47" s="44"/>
      <c r="D47" s="64"/>
      <c r="E47" s="110" t="s">
        <v>77</v>
      </c>
      <c r="F47" s="41" t="s">
        <v>0</v>
      </c>
      <c r="G47" s="38">
        <f>'BPU LOT 4'!G47</f>
        <v>0</v>
      </c>
      <c r="K47" s="60">
        <f t="shared" si="10"/>
        <v>0</v>
      </c>
      <c r="L47" s="8"/>
      <c r="M47" s="9">
        <f t="shared" si="11"/>
        <v>0</v>
      </c>
      <c r="N47" s="59"/>
      <c r="O47" s="60">
        <f t="shared" si="12"/>
        <v>0</v>
      </c>
      <c r="P47" s="8"/>
      <c r="Q47" s="9">
        <f t="shared" si="13"/>
        <v>0</v>
      </c>
      <c r="R47" s="59"/>
      <c r="S47" s="60">
        <f t="shared" si="14"/>
        <v>0</v>
      </c>
      <c r="T47" s="8"/>
      <c r="U47" s="9">
        <f t="shared" si="15"/>
        <v>0</v>
      </c>
      <c r="V47" s="59"/>
      <c r="W47" s="60">
        <f t="shared" si="16"/>
        <v>0</v>
      </c>
      <c r="X47" s="8"/>
      <c r="Y47" s="9">
        <f t="shared" si="17"/>
        <v>0</v>
      </c>
      <c r="AA47" s="60">
        <f t="shared" si="18"/>
        <v>0</v>
      </c>
      <c r="AB47" s="8"/>
      <c r="AC47" s="9">
        <f t="shared" si="19"/>
        <v>0</v>
      </c>
    </row>
    <row r="48" spans="1:29" s="1" customFormat="1" ht="15" customHeight="1" x14ac:dyDescent="0.2">
      <c r="A48" s="52">
        <v>48</v>
      </c>
      <c r="B48" s="39"/>
      <c r="C48" s="44"/>
      <c r="D48" s="64"/>
      <c r="E48" s="110" t="s">
        <v>102</v>
      </c>
      <c r="F48" s="41" t="s">
        <v>0</v>
      </c>
      <c r="G48" s="38">
        <f>'BPU LOT 4'!G48</f>
        <v>0</v>
      </c>
      <c r="K48" s="60">
        <f t="shared" si="10"/>
        <v>0</v>
      </c>
      <c r="L48" s="8"/>
      <c r="M48" s="9">
        <f t="shared" si="11"/>
        <v>0</v>
      </c>
      <c r="N48" s="59"/>
      <c r="O48" s="60">
        <f t="shared" si="12"/>
        <v>0</v>
      </c>
      <c r="P48" s="8"/>
      <c r="Q48" s="9">
        <f t="shared" si="13"/>
        <v>0</v>
      </c>
      <c r="R48" s="59"/>
      <c r="S48" s="60">
        <f t="shared" si="14"/>
        <v>0</v>
      </c>
      <c r="T48" s="8"/>
      <c r="U48" s="9">
        <f t="shared" si="15"/>
        <v>0</v>
      </c>
      <c r="V48" s="59"/>
      <c r="W48" s="60">
        <f t="shared" si="16"/>
        <v>0</v>
      </c>
      <c r="X48" s="8"/>
      <c r="Y48" s="9">
        <f t="shared" si="17"/>
        <v>0</v>
      </c>
      <c r="AA48" s="60">
        <f t="shared" si="18"/>
        <v>0</v>
      </c>
      <c r="AB48" s="8"/>
      <c r="AC48" s="9">
        <f t="shared" si="19"/>
        <v>0</v>
      </c>
    </row>
    <row r="49" spans="1:29" s="1" customFormat="1" ht="15" customHeight="1" x14ac:dyDescent="0.2">
      <c r="A49" s="52">
        <v>49</v>
      </c>
      <c r="B49" s="39"/>
      <c r="C49" s="44"/>
      <c r="D49" s="64"/>
      <c r="E49" s="110"/>
      <c r="F49" s="41"/>
      <c r="G49" s="42"/>
      <c r="K49" s="11"/>
      <c r="L49" s="8"/>
      <c r="M49" s="9"/>
      <c r="N49" s="59"/>
      <c r="O49" s="11"/>
      <c r="P49" s="8"/>
      <c r="Q49" s="9"/>
      <c r="R49" s="59"/>
      <c r="S49" s="11"/>
      <c r="T49" s="8"/>
      <c r="U49" s="9"/>
      <c r="V49" s="59"/>
      <c r="W49" s="11"/>
      <c r="X49" s="8"/>
      <c r="Y49" s="9"/>
      <c r="AA49" s="11"/>
      <c r="AB49" s="8"/>
      <c r="AC49" s="9"/>
    </row>
    <row r="50" spans="1:29" s="1" customFormat="1" ht="15" customHeight="1" x14ac:dyDescent="0.2">
      <c r="A50" s="52">
        <v>50</v>
      </c>
      <c r="B50" s="43"/>
      <c r="C50" s="44"/>
      <c r="D50" s="64"/>
      <c r="E50" s="87" t="s">
        <v>136</v>
      </c>
      <c r="F50" s="41"/>
      <c r="G50" s="42"/>
      <c r="K50" s="60"/>
      <c r="L50" s="8"/>
      <c r="M50" s="9"/>
      <c r="N50" s="59"/>
      <c r="O50" s="60"/>
      <c r="P50" s="8"/>
      <c r="Q50" s="9"/>
      <c r="R50" s="59"/>
      <c r="S50" s="60"/>
      <c r="T50" s="8"/>
      <c r="U50" s="9"/>
      <c r="V50" s="59"/>
      <c r="W50" s="60"/>
      <c r="X50" s="8"/>
      <c r="Y50" s="9"/>
      <c r="AA50" s="60"/>
      <c r="AB50" s="8"/>
      <c r="AC50" s="9"/>
    </row>
    <row r="51" spans="1:29" s="1" customFormat="1" ht="15" customHeight="1" x14ac:dyDescent="0.2">
      <c r="A51" s="52">
        <v>51</v>
      </c>
      <c r="B51" s="43"/>
      <c r="C51" s="44"/>
      <c r="D51" s="64"/>
      <c r="E51" s="87"/>
      <c r="F51" s="41"/>
      <c r="G51" s="42"/>
      <c r="K51" s="60"/>
      <c r="L51" s="8"/>
      <c r="M51" s="9"/>
      <c r="N51" s="59"/>
      <c r="O51" s="60"/>
      <c r="P51" s="8"/>
      <c r="Q51" s="9"/>
      <c r="R51" s="59"/>
      <c r="S51" s="60"/>
      <c r="T51" s="8"/>
      <c r="U51" s="9"/>
      <c r="V51" s="59"/>
      <c r="W51" s="60"/>
      <c r="X51" s="8"/>
      <c r="Y51" s="9"/>
      <c r="AA51" s="60"/>
      <c r="AB51" s="8"/>
      <c r="AC51" s="9"/>
    </row>
    <row r="52" spans="1:29" s="59" customFormat="1" ht="28.5" x14ac:dyDescent="0.2">
      <c r="A52" s="52">
        <v>52</v>
      </c>
      <c r="B52" s="43"/>
      <c r="C52" s="44"/>
      <c r="D52" s="64"/>
      <c r="E52" s="85" t="s">
        <v>40</v>
      </c>
      <c r="F52" s="41" t="s">
        <v>0</v>
      </c>
      <c r="G52" s="38">
        <f>'BPU LOT 4'!G52</f>
        <v>0</v>
      </c>
      <c r="K52" s="60">
        <f>+G52</f>
        <v>0</v>
      </c>
      <c r="L52" s="8"/>
      <c r="M52" s="9">
        <f>+K52*L52</f>
        <v>0</v>
      </c>
      <c r="O52" s="60">
        <f>+K52</f>
        <v>0</v>
      </c>
      <c r="P52" s="8"/>
      <c r="Q52" s="9">
        <f>+O52*P52</f>
        <v>0</v>
      </c>
      <c r="S52" s="60">
        <f>+O52</f>
        <v>0</v>
      </c>
      <c r="T52" s="8">
        <v>2</v>
      </c>
      <c r="U52" s="9">
        <f>+S52*T52</f>
        <v>0</v>
      </c>
      <c r="W52" s="60">
        <f>+S52</f>
        <v>0</v>
      </c>
      <c r="X52" s="8"/>
      <c r="Y52" s="9">
        <f>+W52*X52</f>
        <v>0</v>
      </c>
      <c r="AA52" s="60">
        <f>+W52</f>
        <v>0</v>
      </c>
      <c r="AB52" s="8"/>
      <c r="AC52" s="9">
        <f>+AA52*AB52</f>
        <v>0</v>
      </c>
    </row>
    <row r="53" spans="1:29" s="59" customFormat="1" ht="28.5" x14ac:dyDescent="0.2">
      <c r="A53" s="52">
        <v>53</v>
      </c>
      <c r="B53" s="43"/>
      <c r="C53" s="44"/>
      <c r="D53" s="64"/>
      <c r="E53" s="85" t="s">
        <v>41</v>
      </c>
      <c r="F53" s="41" t="s">
        <v>0</v>
      </c>
      <c r="G53" s="38">
        <f>'BPU LOT 4'!G53</f>
        <v>0</v>
      </c>
      <c r="K53" s="60">
        <f>+G53</f>
        <v>0</v>
      </c>
      <c r="L53" s="8">
        <v>7</v>
      </c>
      <c r="M53" s="9">
        <f>+K53*L53</f>
        <v>0</v>
      </c>
      <c r="O53" s="60">
        <f>+K53</f>
        <v>0</v>
      </c>
      <c r="P53" s="8"/>
      <c r="Q53" s="9">
        <f>+O53*P53</f>
        <v>0</v>
      </c>
      <c r="S53" s="60">
        <f>+O53</f>
        <v>0</v>
      </c>
      <c r="T53" s="8">
        <v>6</v>
      </c>
      <c r="U53" s="9">
        <f>+S53*T53</f>
        <v>0</v>
      </c>
      <c r="W53" s="60">
        <f>+S53</f>
        <v>0</v>
      </c>
      <c r="X53" s="8"/>
      <c r="Y53" s="9">
        <f>+W53*X53</f>
        <v>0</v>
      </c>
      <c r="AA53" s="60">
        <f>+W53</f>
        <v>0</v>
      </c>
      <c r="AB53" s="8"/>
      <c r="AC53" s="9">
        <f>+AA53*AB53</f>
        <v>0</v>
      </c>
    </row>
    <row r="54" spans="1:29" s="59" customFormat="1" ht="15" x14ac:dyDescent="0.2">
      <c r="A54" s="52">
        <v>54</v>
      </c>
      <c r="B54" s="43"/>
      <c r="C54" s="44"/>
      <c r="D54" s="64"/>
      <c r="E54" s="85"/>
      <c r="F54" s="41"/>
      <c r="G54" s="42"/>
      <c r="K54" s="60"/>
      <c r="L54" s="8"/>
      <c r="M54" s="9"/>
      <c r="O54" s="60"/>
      <c r="P54" s="8"/>
      <c r="Q54" s="9"/>
      <c r="S54" s="60"/>
      <c r="T54" s="8"/>
      <c r="U54" s="9"/>
      <c r="W54" s="60"/>
      <c r="X54" s="8"/>
      <c r="Y54" s="9"/>
      <c r="AA54" s="60"/>
      <c r="AB54" s="8"/>
      <c r="AC54" s="9"/>
    </row>
    <row r="55" spans="1:29" s="51" customFormat="1" ht="15" x14ac:dyDescent="0.2">
      <c r="A55" s="52">
        <v>55</v>
      </c>
      <c r="B55" s="43"/>
      <c r="C55" s="44"/>
      <c r="D55" s="64"/>
      <c r="E55" s="87" t="s">
        <v>125</v>
      </c>
      <c r="F55" s="41"/>
      <c r="G55" s="42"/>
      <c r="K55" s="60"/>
      <c r="L55" s="8"/>
      <c r="M55" s="9"/>
      <c r="N55" s="59"/>
      <c r="O55" s="60"/>
      <c r="P55" s="8"/>
      <c r="Q55" s="9"/>
      <c r="R55" s="59"/>
      <c r="S55" s="60"/>
      <c r="T55" s="8"/>
      <c r="U55" s="9"/>
      <c r="V55" s="59"/>
      <c r="W55" s="60"/>
      <c r="X55" s="8"/>
      <c r="Y55" s="9"/>
      <c r="AA55" s="60"/>
      <c r="AB55" s="8"/>
      <c r="AC55" s="9"/>
    </row>
    <row r="56" spans="1:29" s="51" customFormat="1" ht="15" x14ac:dyDescent="0.2">
      <c r="A56" s="52">
        <v>56</v>
      </c>
      <c r="B56" s="43"/>
      <c r="C56" s="44"/>
      <c r="D56" s="64"/>
      <c r="E56" s="87"/>
      <c r="F56" s="41"/>
      <c r="G56" s="42"/>
      <c r="K56" s="60"/>
      <c r="L56" s="8"/>
      <c r="M56" s="9"/>
      <c r="N56" s="59"/>
      <c r="O56" s="60"/>
      <c r="P56" s="8"/>
      <c r="Q56" s="9"/>
      <c r="R56" s="59"/>
      <c r="S56" s="60"/>
      <c r="T56" s="8"/>
      <c r="U56" s="9"/>
      <c r="V56" s="59"/>
      <c r="W56" s="60"/>
      <c r="X56" s="8"/>
      <c r="Y56" s="9"/>
      <c r="AA56" s="60"/>
      <c r="AB56" s="8"/>
      <c r="AC56" s="9"/>
    </row>
    <row r="57" spans="1:29" s="51" customFormat="1" ht="28.5" x14ac:dyDescent="0.2">
      <c r="A57" s="52">
        <v>57</v>
      </c>
      <c r="B57" s="43"/>
      <c r="C57" s="44"/>
      <c r="D57" s="64"/>
      <c r="E57" s="85" t="s">
        <v>40</v>
      </c>
      <c r="F57" s="41" t="s">
        <v>0</v>
      </c>
      <c r="G57" s="38">
        <f>'BPU LOT 4'!G57</f>
        <v>0</v>
      </c>
      <c r="K57" s="60">
        <f t="shared" ref="K57:K58" si="20">+G57</f>
        <v>0</v>
      </c>
      <c r="L57" s="8"/>
      <c r="M57" s="9">
        <f t="shared" ref="M57:M58" si="21">+K57*L57</f>
        <v>0</v>
      </c>
      <c r="N57" s="59"/>
      <c r="O57" s="60">
        <f t="shared" ref="O57:O58" si="22">+K57</f>
        <v>0</v>
      </c>
      <c r="P57" s="8"/>
      <c r="Q57" s="9">
        <f t="shared" ref="Q57:Q58" si="23">+O57*P57</f>
        <v>0</v>
      </c>
      <c r="R57" s="59"/>
      <c r="S57" s="60">
        <f t="shared" ref="S57:S58" si="24">+O57</f>
        <v>0</v>
      </c>
      <c r="T57" s="8"/>
      <c r="U57" s="9">
        <f t="shared" ref="U57:U58" si="25">+S57*T57</f>
        <v>0</v>
      </c>
      <c r="V57" s="59"/>
      <c r="W57" s="60">
        <f t="shared" ref="W57:W58" si="26">+S57</f>
        <v>0</v>
      </c>
      <c r="X57" s="8"/>
      <c r="Y57" s="9">
        <f t="shared" ref="Y57:Y58" si="27">+W57*X57</f>
        <v>0</v>
      </c>
      <c r="Z57" s="1"/>
      <c r="AA57" s="60">
        <f t="shared" ref="AA57:AA58" si="28">+W57</f>
        <v>0</v>
      </c>
      <c r="AB57" s="8"/>
      <c r="AC57" s="9">
        <f t="shared" ref="AC57:AC58" si="29">+AA57*AB57</f>
        <v>0</v>
      </c>
    </row>
    <row r="58" spans="1:29" s="51" customFormat="1" ht="28.5" x14ac:dyDescent="0.2">
      <c r="A58" s="52">
        <v>58</v>
      </c>
      <c r="B58" s="43"/>
      <c r="C58" s="44"/>
      <c r="D58" s="64"/>
      <c r="E58" s="85" t="s">
        <v>41</v>
      </c>
      <c r="F58" s="41" t="s">
        <v>0</v>
      </c>
      <c r="G58" s="38">
        <f>'BPU LOT 4'!G58</f>
        <v>0</v>
      </c>
      <c r="K58" s="60">
        <f t="shared" si="20"/>
        <v>0</v>
      </c>
      <c r="L58" s="8"/>
      <c r="M58" s="9">
        <f t="shared" si="21"/>
        <v>0</v>
      </c>
      <c r="N58" s="59"/>
      <c r="O58" s="60">
        <f t="shared" si="22"/>
        <v>0</v>
      </c>
      <c r="P58" s="8"/>
      <c r="Q58" s="9">
        <f t="shared" si="23"/>
        <v>0</v>
      </c>
      <c r="R58" s="59"/>
      <c r="S58" s="60">
        <f t="shared" si="24"/>
        <v>0</v>
      </c>
      <c r="T58" s="8"/>
      <c r="U58" s="9">
        <f t="shared" si="25"/>
        <v>0</v>
      </c>
      <c r="V58" s="59"/>
      <c r="W58" s="60">
        <f t="shared" si="26"/>
        <v>0</v>
      </c>
      <c r="X58" s="8"/>
      <c r="Y58" s="9">
        <f t="shared" si="27"/>
        <v>0</v>
      </c>
      <c r="Z58" s="1"/>
      <c r="AA58" s="60">
        <f t="shared" si="28"/>
        <v>0</v>
      </c>
      <c r="AB58" s="8"/>
      <c r="AC58" s="9">
        <f t="shared" si="29"/>
        <v>0</v>
      </c>
    </row>
    <row r="59" spans="1:29" s="51" customFormat="1" ht="15" x14ac:dyDescent="0.2">
      <c r="A59" s="52">
        <v>59</v>
      </c>
      <c r="B59" s="43"/>
      <c r="C59" s="44"/>
      <c r="D59" s="64"/>
      <c r="E59" s="85"/>
      <c r="F59" s="41"/>
      <c r="G59" s="42"/>
      <c r="K59" s="60"/>
      <c r="L59" s="8"/>
      <c r="M59" s="9"/>
      <c r="N59" s="59"/>
      <c r="O59" s="60"/>
      <c r="P59" s="8"/>
      <c r="Q59" s="9"/>
      <c r="R59" s="59"/>
      <c r="S59" s="60"/>
      <c r="T59" s="8"/>
      <c r="U59" s="9"/>
      <c r="V59" s="59"/>
      <c r="W59" s="60"/>
      <c r="X59" s="8"/>
      <c r="Y59" s="9"/>
      <c r="AA59" s="60"/>
      <c r="AB59" s="8"/>
      <c r="AC59" s="9"/>
    </row>
    <row r="60" spans="1:29" s="1" customFormat="1" ht="15" x14ac:dyDescent="0.2">
      <c r="A60" s="52">
        <v>60</v>
      </c>
      <c r="B60" s="43"/>
      <c r="C60" s="44"/>
      <c r="D60" s="64"/>
      <c r="E60" s="87" t="s">
        <v>26</v>
      </c>
      <c r="F60" s="41"/>
      <c r="G60" s="42"/>
      <c r="K60" s="60"/>
      <c r="L60" s="8"/>
      <c r="M60" s="9"/>
      <c r="N60" s="59"/>
      <c r="O60" s="60"/>
      <c r="P60" s="8"/>
      <c r="Q60" s="9"/>
      <c r="R60" s="59"/>
      <c r="S60" s="60"/>
      <c r="T60" s="8"/>
      <c r="U60" s="9"/>
      <c r="V60" s="59"/>
      <c r="W60" s="60"/>
      <c r="X60" s="8"/>
      <c r="Y60" s="9"/>
      <c r="AA60" s="60"/>
      <c r="AB60" s="8"/>
      <c r="AC60" s="9"/>
    </row>
    <row r="61" spans="1:29" s="1" customFormat="1" ht="15" x14ac:dyDescent="0.2">
      <c r="A61" s="52">
        <v>61</v>
      </c>
      <c r="B61" s="43"/>
      <c r="C61" s="44"/>
      <c r="D61" s="64"/>
      <c r="E61" s="87"/>
      <c r="F61" s="41"/>
      <c r="G61" s="42"/>
      <c r="K61" s="11"/>
      <c r="L61" s="8"/>
      <c r="M61" s="9"/>
      <c r="N61" s="59"/>
      <c r="O61" s="11"/>
      <c r="P61" s="8"/>
      <c r="Q61" s="9"/>
      <c r="R61" s="59"/>
      <c r="S61" s="11"/>
      <c r="T61" s="8"/>
      <c r="U61" s="9"/>
      <c r="V61" s="59"/>
      <c r="W61" s="11"/>
      <c r="X61" s="8"/>
      <c r="Y61" s="9"/>
      <c r="AA61" s="11"/>
      <c r="AB61" s="8"/>
      <c r="AC61" s="9"/>
    </row>
    <row r="62" spans="1:29" s="1" customFormat="1" ht="15" x14ac:dyDescent="0.2">
      <c r="A62" s="52">
        <v>62</v>
      </c>
      <c r="B62" s="43"/>
      <c r="C62" s="44"/>
      <c r="D62" s="64"/>
      <c r="E62" s="85" t="s">
        <v>114</v>
      </c>
      <c r="F62" s="41" t="s">
        <v>51</v>
      </c>
      <c r="G62" s="38">
        <f>'BPU LOT 4'!G62</f>
        <v>0</v>
      </c>
      <c r="K62" s="60">
        <f>+G62</f>
        <v>0</v>
      </c>
      <c r="L62" s="8">
        <v>1</v>
      </c>
      <c r="M62" s="9">
        <f>+K62*L62</f>
        <v>0</v>
      </c>
      <c r="N62" s="59"/>
      <c r="O62" s="60">
        <f>+K62</f>
        <v>0</v>
      </c>
      <c r="P62" s="8"/>
      <c r="Q62" s="9">
        <f>+O62*P62</f>
        <v>0</v>
      </c>
      <c r="R62" s="59"/>
      <c r="S62" s="60">
        <f>+O62</f>
        <v>0</v>
      </c>
      <c r="T62" s="8"/>
      <c r="U62" s="9">
        <f>+S62*T62</f>
        <v>0</v>
      </c>
      <c r="V62" s="59"/>
      <c r="W62" s="60">
        <f>+S62</f>
        <v>0</v>
      </c>
      <c r="X62" s="8"/>
      <c r="Y62" s="9">
        <f>+W62*X62</f>
        <v>0</v>
      </c>
      <c r="AA62" s="60">
        <f>+W62</f>
        <v>0</v>
      </c>
      <c r="AB62" s="8"/>
      <c r="AC62" s="9">
        <f>+AA62*AB62</f>
        <v>0</v>
      </c>
    </row>
    <row r="63" spans="1:29" s="1" customFormat="1" ht="15" x14ac:dyDescent="0.2">
      <c r="A63" s="52">
        <v>63</v>
      </c>
      <c r="B63" s="43"/>
      <c r="C63" s="44"/>
      <c r="D63" s="64"/>
      <c r="E63" s="85" t="s">
        <v>115</v>
      </c>
      <c r="F63" s="41" t="s">
        <v>51</v>
      </c>
      <c r="G63" s="38">
        <f>'BPU LOT 4'!G63</f>
        <v>0</v>
      </c>
      <c r="K63" s="60">
        <f>+G63</f>
        <v>0</v>
      </c>
      <c r="L63" s="8"/>
      <c r="M63" s="9">
        <f>+K63*L63</f>
        <v>0</v>
      </c>
      <c r="N63" s="59"/>
      <c r="O63" s="60">
        <f>+K63</f>
        <v>0</v>
      </c>
      <c r="P63" s="8"/>
      <c r="Q63" s="9">
        <f>+O63*P63</f>
        <v>0</v>
      </c>
      <c r="R63" s="59"/>
      <c r="S63" s="60">
        <f>+O63</f>
        <v>0</v>
      </c>
      <c r="T63" s="8"/>
      <c r="U63" s="9">
        <f>+S63*T63</f>
        <v>0</v>
      </c>
      <c r="V63" s="59"/>
      <c r="W63" s="60">
        <f>+S63</f>
        <v>0</v>
      </c>
      <c r="X63" s="8"/>
      <c r="Y63" s="9">
        <f>+W63*X63</f>
        <v>0</v>
      </c>
      <c r="AA63" s="60">
        <f>+W63</f>
        <v>0</v>
      </c>
      <c r="AB63" s="8"/>
      <c r="AC63" s="9">
        <f>+AA63*AB63</f>
        <v>0</v>
      </c>
    </row>
    <row r="64" spans="1:29" s="1" customFormat="1" ht="15" x14ac:dyDescent="0.2">
      <c r="A64" s="52">
        <v>64</v>
      </c>
      <c r="B64" s="43"/>
      <c r="C64" s="44"/>
      <c r="D64" s="64"/>
      <c r="E64" s="85" t="s">
        <v>87</v>
      </c>
      <c r="F64" s="41" t="s">
        <v>51</v>
      </c>
      <c r="G64" s="38">
        <f>'BPU LOT 4'!G64</f>
        <v>0</v>
      </c>
      <c r="K64" s="60">
        <f>+G64</f>
        <v>0</v>
      </c>
      <c r="L64" s="8"/>
      <c r="M64" s="9">
        <f>+K64*L64</f>
        <v>0</v>
      </c>
      <c r="N64" s="59"/>
      <c r="O64" s="60">
        <f>+K64</f>
        <v>0</v>
      </c>
      <c r="P64" s="8"/>
      <c r="Q64" s="9">
        <f>+O64*P64</f>
        <v>0</v>
      </c>
      <c r="R64" s="59"/>
      <c r="S64" s="60">
        <f>+O64</f>
        <v>0</v>
      </c>
      <c r="T64" s="8"/>
      <c r="U64" s="9">
        <f>+S64*T64</f>
        <v>0</v>
      </c>
      <c r="V64" s="59"/>
      <c r="W64" s="60">
        <f>+S64</f>
        <v>0</v>
      </c>
      <c r="X64" s="8"/>
      <c r="Y64" s="9">
        <f>+W64*X64</f>
        <v>0</v>
      </c>
      <c r="AA64" s="60">
        <f>+W64</f>
        <v>0</v>
      </c>
      <c r="AB64" s="8"/>
      <c r="AC64" s="9">
        <f>+AA64*AB64</f>
        <v>0</v>
      </c>
    </row>
    <row r="65" spans="1:29" s="1" customFormat="1" ht="15" x14ac:dyDescent="0.2">
      <c r="A65" s="52">
        <v>65</v>
      </c>
      <c r="B65" s="43"/>
      <c r="C65" s="44"/>
      <c r="D65" s="64"/>
      <c r="E65" s="85" t="s">
        <v>116</v>
      </c>
      <c r="F65" s="41" t="s">
        <v>0</v>
      </c>
      <c r="G65" s="38">
        <f>'BPU LOT 4'!G65</f>
        <v>0</v>
      </c>
      <c r="K65" s="60">
        <f>+G65</f>
        <v>0</v>
      </c>
      <c r="L65" s="8"/>
      <c r="M65" s="9">
        <f>+K65*L65</f>
        <v>0</v>
      </c>
      <c r="N65" s="59"/>
      <c r="O65" s="60">
        <f>+K65</f>
        <v>0</v>
      </c>
      <c r="P65" s="8"/>
      <c r="Q65" s="9">
        <f>+O65*P65</f>
        <v>0</v>
      </c>
      <c r="R65" s="59"/>
      <c r="S65" s="60">
        <f>+O65</f>
        <v>0</v>
      </c>
      <c r="T65" s="8"/>
      <c r="U65" s="9">
        <f>+S65*T65</f>
        <v>0</v>
      </c>
      <c r="V65" s="59"/>
      <c r="W65" s="60">
        <f>+S65</f>
        <v>0</v>
      </c>
      <c r="X65" s="8"/>
      <c r="Y65" s="9">
        <f>+W65*X65</f>
        <v>0</v>
      </c>
      <c r="AA65" s="60">
        <f>+W65</f>
        <v>0</v>
      </c>
      <c r="AB65" s="8"/>
      <c r="AC65" s="9">
        <f>+AA65*AB65</f>
        <v>0</v>
      </c>
    </row>
    <row r="66" spans="1:29" s="1" customFormat="1" ht="15" x14ac:dyDescent="0.2">
      <c r="A66" s="52">
        <v>66</v>
      </c>
      <c r="B66" s="43"/>
      <c r="C66" s="44"/>
      <c r="D66" s="64"/>
      <c r="E66" s="85"/>
      <c r="F66" s="41"/>
      <c r="G66" s="42"/>
      <c r="K66" s="60"/>
      <c r="L66" s="8"/>
      <c r="M66" s="9"/>
      <c r="N66" s="59"/>
      <c r="O66" s="60"/>
      <c r="P66" s="8"/>
      <c r="Q66" s="9"/>
      <c r="R66" s="59"/>
      <c r="S66" s="60"/>
      <c r="T66" s="8"/>
      <c r="U66" s="9"/>
      <c r="V66" s="59"/>
      <c r="W66" s="60"/>
      <c r="X66" s="8"/>
      <c r="Y66" s="9"/>
      <c r="AA66" s="60"/>
      <c r="AB66" s="8"/>
      <c r="AC66" s="9"/>
    </row>
    <row r="67" spans="1:29" s="1" customFormat="1" ht="15" x14ac:dyDescent="0.2">
      <c r="A67" s="52">
        <v>67</v>
      </c>
      <c r="B67" s="56" t="s">
        <v>27</v>
      </c>
      <c r="C67" s="62" t="s">
        <v>13</v>
      </c>
      <c r="D67" s="64"/>
      <c r="E67" s="86" t="s">
        <v>22</v>
      </c>
      <c r="F67" s="41"/>
      <c r="G67" s="42"/>
      <c r="K67" s="60"/>
      <c r="L67" s="8"/>
      <c r="M67" s="9"/>
      <c r="N67" s="59"/>
      <c r="O67" s="60"/>
      <c r="P67" s="8"/>
      <c r="Q67" s="9"/>
      <c r="R67" s="59"/>
      <c r="S67" s="60"/>
      <c r="T67" s="8"/>
      <c r="U67" s="9"/>
      <c r="V67" s="59"/>
      <c r="W67" s="60"/>
      <c r="X67" s="8"/>
      <c r="Y67" s="9"/>
      <c r="AA67" s="60"/>
      <c r="AB67" s="8"/>
      <c r="AC67" s="9"/>
    </row>
    <row r="68" spans="1:29" s="1" customFormat="1" ht="15" x14ac:dyDescent="0.2">
      <c r="A68" s="52">
        <v>68</v>
      </c>
      <c r="B68" s="56"/>
      <c r="C68" s="44"/>
      <c r="D68" s="64"/>
      <c r="E68" s="86"/>
      <c r="F68" s="41"/>
      <c r="G68" s="42"/>
      <c r="K68" s="60"/>
      <c r="L68" s="8"/>
      <c r="M68" s="9"/>
      <c r="N68" s="59"/>
      <c r="O68" s="60"/>
      <c r="P68" s="8"/>
      <c r="Q68" s="9"/>
      <c r="R68" s="59"/>
      <c r="S68" s="60"/>
      <c r="T68" s="8"/>
      <c r="U68" s="9"/>
      <c r="V68" s="59"/>
      <c r="W68" s="60"/>
      <c r="X68" s="8"/>
      <c r="Y68" s="9"/>
      <c r="AA68" s="60"/>
      <c r="AB68" s="8"/>
      <c r="AC68" s="9"/>
    </row>
    <row r="69" spans="1:29" s="59" customFormat="1" ht="15" x14ac:dyDescent="0.2">
      <c r="A69" s="52">
        <v>69</v>
      </c>
      <c r="B69" s="56"/>
      <c r="C69" s="44"/>
      <c r="D69" s="64"/>
      <c r="E69" s="87" t="s">
        <v>48</v>
      </c>
      <c r="F69" s="41"/>
      <c r="G69" s="42"/>
      <c r="K69" s="60"/>
      <c r="L69" s="8"/>
      <c r="M69" s="9"/>
      <c r="O69" s="60"/>
      <c r="P69" s="8"/>
      <c r="Q69" s="9"/>
      <c r="S69" s="60"/>
      <c r="T69" s="8"/>
      <c r="U69" s="9"/>
      <c r="W69" s="60"/>
      <c r="X69" s="8"/>
      <c r="Y69" s="9"/>
      <c r="AA69" s="60"/>
      <c r="AB69" s="8"/>
      <c r="AC69" s="9"/>
    </row>
    <row r="70" spans="1:29" s="1" customFormat="1" ht="15" x14ac:dyDescent="0.2">
      <c r="A70" s="52">
        <v>70</v>
      </c>
      <c r="B70" s="56"/>
      <c r="C70" s="44"/>
      <c r="D70" s="64"/>
      <c r="E70" s="87"/>
      <c r="F70" s="41"/>
      <c r="G70" s="42"/>
      <c r="K70" s="60"/>
      <c r="L70" s="8"/>
      <c r="M70" s="9"/>
      <c r="N70" s="59"/>
      <c r="O70" s="60"/>
      <c r="P70" s="8"/>
      <c r="Q70" s="9"/>
      <c r="R70" s="59"/>
      <c r="S70" s="60"/>
      <c r="T70" s="8"/>
      <c r="U70" s="9"/>
      <c r="V70" s="59"/>
      <c r="W70" s="60"/>
      <c r="X70" s="8"/>
      <c r="Y70" s="9"/>
      <c r="AA70" s="60"/>
      <c r="AB70" s="8"/>
      <c r="AC70" s="9"/>
    </row>
    <row r="71" spans="1:29" s="1" customFormat="1" ht="15" x14ac:dyDescent="0.2">
      <c r="A71" s="52">
        <v>71</v>
      </c>
      <c r="B71" s="43"/>
      <c r="C71" s="44"/>
      <c r="D71" s="64"/>
      <c r="E71" s="85" t="s">
        <v>39</v>
      </c>
      <c r="F71" s="41" t="s">
        <v>0</v>
      </c>
      <c r="G71" s="38">
        <f>'BPU LOT 4'!G71</f>
        <v>0</v>
      </c>
      <c r="K71" s="60">
        <f>+G71</f>
        <v>0</v>
      </c>
      <c r="L71" s="8">
        <v>1</v>
      </c>
      <c r="M71" s="9">
        <f>+K71*L71</f>
        <v>0</v>
      </c>
      <c r="N71" s="59"/>
      <c r="O71" s="60">
        <f>+K71</f>
        <v>0</v>
      </c>
      <c r="P71" s="8">
        <v>1</v>
      </c>
      <c r="Q71" s="9">
        <f>+O71*P71</f>
        <v>0</v>
      </c>
      <c r="R71" s="59"/>
      <c r="S71" s="60">
        <f>+O71</f>
        <v>0</v>
      </c>
      <c r="T71" s="8"/>
      <c r="U71" s="9">
        <f>+S71*T71</f>
        <v>0</v>
      </c>
      <c r="V71" s="59"/>
      <c r="W71" s="60">
        <f>+S71</f>
        <v>0</v>
      </c>
      <c r="X71" s="8"/>
      <c r="Y71" s="9">
        <f>+W71*X71</f>
        <v>0</v>
      </c>
      <c r="AA71" s="60">
        <f>+W71</f>
        <v>0</v>
      </c>
      <c r="AB71" s="8"/>
      <c r="AC71" s="9">
        <f>+AA71*AB71</f>
        <v>0</v>
      </c>
    </row>
    <row r="72" spans="1:29" s="1" customFormat="1" ht="28.5" x14ac:dyDescent="0.2">
      <c r="A72" s="52">
        <v>72</v>
      </c>
      <c r="B72" s="43"/>
      <c r="C72" s="44"/>
      <c r="D72" s="64"/>
      <c r="E72" s="85" t="s">
        <v>88</v>
      </c>
      <c r="F72" s="41" t="s">
        <v>0</v>
      </c>
      <c r="G72" s="38">
        <f>'BPU LOT 4'!G72</f>
        <v>0</v>
      </c>
      <c r="K72" s="60">
        <f t="shared" ref="K72:K73" si="30">+G72</f>
        <v>0</v>
      </c>
      <c r="L72" s="8">
        <v>5</v>
      </c>
      <c r="M72" s="9">
        <f t="shared" ref="M72:M73" si="31">+K72*L72</f>
        <v>0</v>
      </c>
      <c r="N72" s="59"/>
      <c r="O72" s="60">
        <f t="shared" ref="O72:O73" si="32">+K72</f>
        <v>0</v>
      </c>
      <c r="P72" s="8">
        <v>4</v>
      </c>
      <c r="Q72" s="9">
        <f t="shared" ref="Q72:Q73" si="33">+O72*P72</f>
        <v>0</v>
      </c>
      <c r="R72" s="59"/>
      <c r="S72" s="60">
        <f t="shared" ref="S72:S73" si="34">+O72</f>
        <v>0</v>
      </c>
      <c r="T72" s="8"/>
      <c r="U72" s="9">
        <f t="shared" ref="U72:U73" si="35">+S72*T72</f>
        <v>0</v>
      </c>
      <c r="V72" s="59"/>
      <c r="W72" s="60">
        <f t="shared" ref="W72:W73" si="36">+S72</f>
        <v>0</v>
      </c>
      <c r="X72" s="8"/>
      <c r="Y72" s="9">
        <f t="shared" ref="Y72:Y73" si="37">+W72*X72</f>
        <v>0</v>
      </c>
      <c r="AA72" s="60">
        <f t="shared" ref="AA72:AA73" si="38">+W72</f>
        <v>0</v>
      </c>
      <c r="AB72" s="8"/>
      <c r="AC72" s="9">
        <f t="shared" ref="AC72:AC73" si="39">+AA72*AB72</f>
        <v>0</v>
      </c>
    </row>
    <row r="73" spans="1:29" s="1" customFormat="1" ht="15" x14ac:dyDescent="0.2">
      <c r="A73" s="52">
        <v>73</v>
      </c>
      <c r="B73" s="43"/>
      <c r="C73" s="44"/>
      <c r="D73" s="64"/>
      <c r="E73" s="85" t="s">
        <v>83</v>
      </c>
      <c r="F73" s="41" t="s">
        <v>0</v>
      </c>
      <c r="G73" s="38">
        <f>'BPU LOT 4'!G73</f>
        <v>0</v>
      </c>
      <c r="K73" s="60">
        <f t="shared" si="30"/>
        <v>0</v>
      </c>
      <c r="L73" s="8">
        <v>6</v>
      </c>
      <c r="M73" s="9">
        <f t="shared" si="31"/>
        <v>0</v>
      </c>
      <c r="N73" s="59"/>
      <c r="O73" s="60">
        <f t="shared" si="32"/>
        <v>0</v>
      </c>
      <c r="P73" s="8">
        <v>5</v>
      </c>
      <c r="Q73" s="9">
        <f t="shared" si="33"/>
        <v>0</v>
      </c>
      <c r="R73" s="59"/>
      <c r="S73" s="60">
        <f t="shared" si="34"/>
        <v>0</v>
      </c>
      <c r="T73" s="8"/>
      <c r="U73" s="9">
        <f t="shared" si="35"/>
        <v>0</v>
      </c>
      <c r="V73" s="59"/>
      <c r="W73" s="60">
        <f t="shared" si="36"/>
        <v>0</v>
      </c>
      <c r="X73" s="8"/>
      <c r="Y73" s="9">
        <f t="shared" si="37"/>
        <v>0</v>
      </c>
      <c r="AA73" s="60">
        <f t="shared" si="38"/>
        <v>0</v>
      </c>
      <c r="AB73" s="8"/>
      <c r="AC73" s="9">
        <f t="shared" si="39"/>
        <v>0</v>
      </c>
    </row>
    <row r="74" spans="1:29" s="1" customFormat="1" ht="15" x14ac:dyDescent="0.2">
      <c r="A74" s="52">
        <v>74</v>
      </c>
      <c r="B74" s="43"/>
      <c r="C74" s="44"/>
      <c r="D74" s="64"/>
      <c r="E74" s="85"/>
      <c r="F74" s="41"/>
      <c r="G74" s="42"/>
      <c r="K74" s="11"/>
      <c r="L74" s="8"/>
      <c r="M74" s="9"/>
      <c r="N74" s="59"/>
      <c r="O74" s="11"/>
      <c r="P74" s="8"/>
      <c r="Q74" s="9"/>
      <c r="R74" s="59"/>
      <c r="S74" s="11"/>
      <c r="T74" s="8"/>
      <c r="U74" s="9"/>
      <c r="V74" s="59"/>
      <c r="W74" s="11"/>
      <c r="X74" s="8"/>
      <c r="Y74" s="9"/>
      <c r="AA74" s="11"/>
      <c r="AB74" s="8"/>
      <c r="AC74" s="9"/>
    </row>
    <row r="75" spans="1:29" s="1" customFormat="1" ht="15" x14ac:dyDescent="0.2">
      <c r="A75" s="52">
        <v>75</v>
      </c>
      <c r="B75" s="43"/>
      <c r="C75" s="44"/>
      <c r="D75" s="64"/>
      <c r="E75" s="87" t="s">
        <v>34</v>
      </c>
      <c r="F75" s="41"/>
      <c r="G75" s="42"/>
      <c r="K75" s="11"/>
      <c r="L75" s="8"/>
      <c r="M75" s="9"/>
      <c r="N75" s="59"/>
      <c r="O75" s="11"/>
      <c r="P75" s="8"/>
      <c r="Q75" s="9"/>
      <c r="R75" s="59"/>
      <c r="S75" s="11"/>
      <c r="T75" s="8"/>
      <c r="U75" s="9"/>
      <c r="V75" s="59"/>
      <c r="W75" s="11"/>
      <c r="X75" s="8"/>
      <c r="Y75" s="9"/>
      <c r="AA75" s="11"/>
      <c r="AB75" s="8"/>
      <c r="AC75" s="9"/>
    </row>
    <row r="76" spans="1:29" s="1" customFormat="1" ht="15" x14ac:dyDescent="0.2">
      <c r="A76" s="52">
        <v>76</v>
      </c>
      <c r="B76" s="43"/>
      <c r="C76" s="44"/>
      <c r="D76" s="64"/>
      <c r="E76" s="85"/>
      <c r="F76" s="41"/>
      <c r="G76" s="42"/>
      <c r="K76" s="11"/>
      <c r="L76" s="8"/>
      <c r="M76" s="9"/>
      <c r="N76" s="59"/>
      <c r="O76" s="11"/>
      <c r="P76" s="8"/>
      <c r="Q76" s="9"/>
      <c r="R76" s="59"/>
      <c r="S76" s="11"/>
      <c r="T76" s="8"/>
      <c r="U76" s="9"/>
      <c r="V76" s="59"/>
      <c r="W76" s="11"/>
      <c r="X76" s="8"/>
      <c r="Y76" s="9"/>
      <c r="AA76" s="11"/>
      <c r="AB76" s="8"/>
      <c r="AC76" s="9"/>
    </row>
    <row r="77" spans="1:29" s="1" customFormat="1" ht="15" x14ac:dyDescent="0.2">
      <c r="A77" s="52">
        <v>77</v>
      </c>
      <c r="B77" s="43"/>
      <c r="C77" s="44"/>
      <c r="D77" s="64"/>
      <c r="E77" s="85" t="s">
        <v>117</v>
      </c>
      <c r="F77" s="41" t="s">
        <v>51</v>
      </c>
      <c r="G77" s="38">
        <f>'BPU LOT 4'!G77</f>
        <v>0</v>
      </c>
      <c r="K77" s="60">
        <f>+G77</f>
        <v>0</v>
      </c>
      <c r="L77" s="8">
        <v>1</v>
      </c>
      <c r="M77" s="9">
        <f>+K77*L77</f>
        <v>0</v>
      </c>
      <c r="N77" s="59"/>
      <c r="O77" s="60">
        <f>+K77</f>
        <v>0</v>
      </c>
      <c r="P77" s="8">
        <v>1</v>
      </c>
      <c r="Q77" s="9">
        <f>+O77*P77</f>
        <v>0</v>
      </c>
      <c r="R77" s="59"/>
      <c r="S77" s="60">
        <f>+O77</f>
        <v>0</v>
      </c>
      <c r="T77" s="8"/>
      <c r="U77" s="9">
        <f>+S77*T77</f>
        <v>0</v>
      </c>
      <c r="V77" s="59"/>
      <c r="W77" s="60">
        <f>+S77</f>
        <v>0</v>
      </c>
      <c r="X77" s="8"/>
      <c r="Y77" s="9">
        <f>+W77*X77</f>
        <v>0</v>
      </c>
      <c r="AA77" s="60">
        <f>+W77</f>
        <v>0</v>
      </c>
      <c r="AB77" s="8"/>
      <c r="AC77" s="9">
        <f>+AA77*AB77</f>
        <v>0</v>
      </c>
    </row>
    <row r="78" spans="1:29" s="1" customFormat="1" ht="15" x14ac:dyDescent="0.2">
      <c r="A78" s="52">
        <v>78</v>
      </c>
      <c r="B78" s="43"/>
      <c r="C78" s="44"/>
      <c r="D78" s="64"/>
      <c r="E78" s="85" t="s">
        <v>118</v>
      </c>
      <c r="F78" s="41" t="s">
        <v>51</v>
      </c>
      <c r="G78" s="38">
        <f>'BPU LOT 4'!G78</f>
        <v>0</v>
      </c>
      <c r="K78" s="60">
        <f>+G78</f>
        <v>0</v>
      </c>
      <c r="L78" s="8"/>
      <c r="M78" s="9">
        <f>+K78*L78</f>
        <v>0</v>
      </c>
      <c r="N78" s="59"/>
      <c r="O78" s="60">
        <f>+K78</f>
        <v>0</v>
      </c>
      <c r="P78" s="8"/>
      <c r="Q78" s="9">
        <f>+O78*P78</f>
        <v>0</v>
      </c>
      <c r="R78" s="59"/>
      <c r="S78" s="60">
        <f>+O78</f>
        <v>0</v>
      </c>
      <c r="T78" s="8"/>
      <c r="U78" s="9">
        <f>+S78*T78</f>
        <v>0</v>
      </c>
      <c r="V78" s="59"/>
      <c r="W78" s="60">
        <f>+S78</f>
        <v>0</v>
      </c>
      <c r="X78" s="8"/>
      <c r="Y78" s="9">
        <f>+W78*X78</f>
        <v>0</v>
      </c>
      <c r="AA78" s="60">
        <f>+W78</f>
        <v>0</v>
      </c>
      <c r="AB78" s="8"/>
      <c r="AC78" s="9">
        <f>+AA78*AB78</f>
        <v>0</v>
      </c>
    </row>
    <row r="79" spans="1:29" s="1" customFormat="1" ht="15" x14ac:dyDescent="0.2">
      <c r="A79" s="52">
        <v>79</v>
      </c>
      <c r="B79" s="43"/>
      <c r="C79" s="44"/>
      <c r="D79" s="64"/>
      <c r="E79" s="85" t="s">
        <v>119</v>
      </c>
      <c r="F79" s="41" t="s">
        <v>51</v>
      </c>
      <c r="G79" s="38">
        <f>'BPU LOT 4'!G79</f>
        <v>0</v>
      </c>
      <c r="K79" s="60">
        <f>+G79</f>
        <v>0</v>
      </c>
      <c r="L79" s="8"/>
      <c r="M79" s="9">
        <f>+K79*L79</f>
        <v>0</v>
      </c>
      <c r="N79" s="59"/>
      <c r="O79" s="60">
        <f>+K79</f>
        <v>0</v>
      </c>
      <c r="P79" s="8"/>
      <c r="Q79" s="9">
        <f>+O79*P79</f>
        <v>0</v>
      </c>
      <c r="R79" s="59"/>
      <c r="S79" s="60">
        <f>+O79</f>
        <v>0</v>
      </c>
      <c r="T79" s="8"/>
      <c r="U79" s="9">
        <f>+S79*T79</f>
        <v>0</v>
      </c>
      <c r="V79" s="59"/>
      <c r="W79" s="60">
        <f>+S79</f>
        <v>0</v>
      </c>
      <c r="X79" s="8"/>
      <c r="Y79" s="9">
        <f>+W79*X79</f>
        <v>0</v>
      </c>
      <c r="AA79" s="60">
        <f>+W79</f>
        <v>0</v>
      </c>
      <c r="AB79" s="8"/>
      <c r="AC79" s="9">
        <f>+AA79*AB79</f>
        <v>0</v>
      </c>
    </row>
    <row r="80" spans="1:29" s="1" customFormat="1" ht="28.5" x14ac:dyDescent="0.2">
      <c r="A80" s="52">
        <v>80</v>
      </c>
      <c r="B80" s="43"/>
      <c r="C80" s="44"/>
      <c r="D80" s="64"/>
      <c r="E80" s="85" t="s">
        <v>120</v>
      </c>
      <c r="F80" s="41" t="s">
        <v>0</v>
      </c>
      <c r="G80" s="38">
        <f>'BPU LOT 4'!G80</f>
        <v>0</v>
      </c>
      <c r="K80" s="60">
        <f>+G80</f>
        <v>0</v>
      </c>
      <c r="L80" s="8"/>
      <c r="M80" s="9">
        <f>+K80*L80</f>
        <v>0</v>
      </c>
      <c r="N80" s="59"/>
      <c r="O80" s="60">
        <f>+K80</f>
        <v>0</v>
      </c>
      <c r="P80" s="8"/>
      <c r="Q80" s="9">
        <f>+O80*P80</f>
        <v>0</v>
      </c>
      <c r="R80" s="59"/>
      <c r="S80" s="60">
        <f>+O80</f>
        <v>0</v>
      </c>
      <c r="T80" s="8"/>
      <c r="U80" s="9">
        <f>+S80*T80</f>
        <v>0</v>
      </c>
      <c r="V80" s="59"/>
      <c r="W80" s="60">
        <f>+S80</f>
        <v>0</v>
      </c>
      <c r="X80" s="8"/>
      <c r="Y80" s="9">
        <f>+W80*X80</f>
        <v>0</v>
      </c>
      <c r="AA80" s="60">
        <f>+W80</f>
        <v>0</v>
      </c>
      <c r="AB80" s="8"/>
      <c r="AC80" s="9">
        <f>+AA80*AB80</f>
        <v>0</v>
      </c>
    </row>
    <row r="81" spans="1:29" s="1" customFormat="1" ht="15" x14ac:dyDescent="0.2">
      <c r="A81" s="52">
        <v>81</v>
      </c>
      <c r="B81" s="43"/>
      <c r="C81" s="44"/>
      <c r="D81" s="64"/>
      <c r="E81" s="85"/>
      <c r="F81" s="41"/>
      <c r="G81" s="42"/>
      <c r="K81" s="11"/>
      <c r="L81" s="8"/>
      <c r="M81" s="9"/>
      <c r="N81" s="59"/>
      <c r="O81" s="11"/>
      <c r="P81" s="8"/>
      <c r="Q81" s="9"/>
      <c r="R81" s="59"/>
      <c r="S81" s="11"/>
      <c r="T81" s="8"/>
      <c r="U81" s="9"/>
      <c r="V81" s="59"/>
      <c r="W81" s="11"/>
      <c r="X81" s="8"/>
      <c r="Y81" s="9"/>
      <c r="AA81" s="11"/>
      <c r="AB81" s="8"/>
      <c r="AC81" s="9"/>
    </row>
    <row r="82" spans="1:29" s="1" customFormat="1" ht="15" x14ac:dyDescent="0.2">
      <c r="A82" s="52">
        <v>82</v>
      </c>
      <c r="B82" s="56" t="s">
        <v>27</v>
      </c>
      <c r="C82" s="62" t="s">
        <v>16</v>
      </c>
      <c r="D82" s="65"/>
      <c r="E82" s="86" t="s">
        <v>37</v>
      </c>
      <c r="F82" s="41"/>
      <c r="G82" s="42"/>
      <c r="K82" s="60"/>
      <c r="L82" s="8"/>
      <c r="M82" s="9"/>
      <c r="N82" s="59"/>
      <c r="O82" s="60"/>
      <c r="P82" s="8"/>
      <c r="Q82" s="9"/>
      <c r="R82" s="59"/>
      <c r="S82" s="60"/>
      <c r="T82" s="8"/>
      <c r="U82" s="9"/>
      <c r="V82" s="59"/>
      <c r="W82" s="60"/>
      <c r="X82" s="8"/>
      <c r="Y82" s="9"/>
      <c r="AA82" s="60"/>
      <c r="AB82" s="8"/>
      <c r="AC82" s="9"/>
    </row>
    <row r="83" spans="1:29" s="1" customFormat="1" ht="15" x14ac:dyDescent="0.2">
      <c r="A83" s="52">
        <v>83</v>
      </c>
      <c r="B83" s="43"/>
      <c r="C83" s="44"/>
      <c r="D83" s="64"/>
      <c r="E83" s="85"/>
      <c r="F83" s="41"/>
      <c r="G83" s="42"/>
      <c r="K83" s="11"/>
      <c r="L83" s="8"/>
      <c r="M83" s="9"/>
      <c r="N83" s="59"/>
      <c r="O83" s="11"/>
      <c r="P83" s="8"/>
      <c r="Q83" s="9"/>
      <c r="R83" s="59"/>
      <c r="S83" s="11"/>
      <c r="T83" s="8"/>
      <c r="U83" s="9"/>
      <c r="V83" s="59"/>
      <c r="W83" s="11"/>
      <c r="X83" s="8"/>
      <c r="Y83" s="9"/>
      <c r="AA83" s="11"/>
      <c r="AB83" s="8"/>
      <c r="AC83" s="9"/>
    </row>
    <row r="84" spans="1:29" s="59" customFormat="1" ht="15" x14ac:dyDescent="0.2">
      <c r="A84" s="52">
        <v>84</v>
      </c>
      <c r="B84" s="43"/>
      <c r="C84" s="44"/>
      <c r="D84" s="64"/>
      <c r="E84" s="87" t="s">
        <v>126</v>
      </c>
      <c r="F84" s="41"/>
      <c r="G84" s="42"/>
      <c r="K84" s="11"/>
      <c r="L84" s="8"/>
      <c r="M84" s="9"/>
      <c r="O84" s="11"/>
      <c r="P84" s="8"/>
      <c r="Q84" s="9"/>
      <c r="S84" s="11"/>
      <c r="T84" s="8"/>
      <c r="U84" s="9"/>
      <c r="W84" s="11"/>
      <c r="X84" s="8"/>
      <c r="Y84" s="9"/>
      <c r="AA84" s="11"/>
      <c r="AB84" s="8"/>
      <c r="AC84" s="9"/>
    </row>
    <row r="85" spans="1:29" s="59" customFormat="1" ht="15" x14ac:dyDescent="0.2">
      <c r="A85" s="52">
        <v>85</v>
      </c>
      <c r="B85" s="43"/>
      <c r="C85" s="44"/>
      <c r="D85" s="64"/>
      <c r="E85" s="85"/>
      <c r="F85" s="41"/>
      <c r="G85" s="42"/>
      <c r="K85" s="11"/>
      <c r="L85" s="8"/>
      <c r="M85" s="9"/>
      <c r="O85" s="11"/>
      <c r="P85" s="8"/>
      <c r="Q85" s="9"/>
      <c r="S85" s="11"/>
      <c r="T85" s="8"/>
      <c r="U85" s="9"/>
      <c r="W85" s="11"/>
      <c r="X85" s="8"/>
      <c r="Y85" s="9"/>
      <c r="AA85" s="11"/>
      <c r="AB85" s="8"/>
      <c r="AC85" s="9"/>
    </row>
    <row r="86" spans="1:29" s="59" customFormat="1" ht="28.5" x14ac:dyDescent="0.2">
      <c r="A86" s="52">
        <v>86</v>
      </c>
      <c r="B86" s="43"/>
      <c r="C86" s="44"/>
      <c r="D86" s="64"/>
      <c r="E86" s="85" t="s">
        <v>42</v>
      </c>
      <c r="F86" s="41" t="s">
        <v>0</v>
      </c>
      <c r="G86" s="38">
        <f>'BPU LOT 4'!G86</f>
        <v>0</v>
      </c>
      <c r="K86" s="60">
        <f>+G86</f>
        <v>0</v>
      </c>
      <c r="L86" s="8"/>
      <c r="M86" s="9">
        <f>+K86*L86</f>
        <v>0</v>
      </c>
      <c r="O86" s="60">
        <f>+K86</f>
        <v>0</v>
      </c>
      <c r="P86" s="8"/>
      <c r="Q86" s="9">
        <f>+O86*P86</f>
        <v>0</v>
      </c>
      <c r="S86" s="60">
        <f>+O86</f>
        <v>0</v>
      </c>
      <c r="T86" s="8"/>
      <c r="U86" s="9">
        <f>+S86*T86</f>
        <v>0</v>
      </c>
      <c r="W86" s="60">
        <f>+S86</f>
        <v>0</v>
      </c>
      <c r="X86" s="8">
        <v>5</v>
      </c>
      <c r="Y86" s="9">
        <f>+W86*X86</f>
        <v>0</v>
      </c>
      <c r="AA86" s="60">
        <f>+W86</f>
        <v>0</v>
      </c>
      <c r="AB86" s="8">
        <v>2</v>
      </c>
      <c r="AC86" s="9">
        <f>+AA86*AB86</f>
        <v>0</v>
      </c>
    </row>
    <row r="87" spans="1:29" s="59" customFormat="1" ht="15" x14ac:dyDescent="0.2">
      <c r="A87" s="52">
        <v>87</v>
      </c>
      <c r="B87" s="43"/>
      <c r="C87" s="44"/>
      <c r="D87" s="64"/>
      <c r="E87" s="85" t="s">
        <v>43</v>
      </c>
      <c r="F87" s="41" t="s">
        <v>0</v>
      </c>
      <c r="G87" s="38">
        <f>'BPU LOT 4'!G87</f>
        <v>0</v>
      </c>
      <c r="K87" s="60">
        <f>+G87</f>
        <v>0</v>
      </c>
      <c r="L87" s="8"/>
      <c r="M87" s="9">
        <f>+K87*L87</f>
        <v>0</v>
      </c>
      <c r="O87" s="60">
        <f>+K87</f>
        <v>0</v>
      </c>
      <c r="P87" s="8"/>
      <c r="Q87" s="9">
        <f>+O87*P87</f>
        <v>0</v>
      </c>
      <c r="S87" s="60">
        <f>+O87</f>
        <v>0</v>
      </c>
      <c r="T87" s="8"/>
      <c r="U87" s="9">
        <f>+S87*T87</f>
        <v>0</v>
      </c>
      <c r="W87" s="60">
        <f>+S87</f>
        <v>0</v>
      </c>
      <c r="X87" s="8">
        <v>5</v>
      </c>
      <c r="Y87" s="9">
        <f>+W87*X87</f>
        <v>0</v>
      </c>
      <c r="AA87" s="60">
        <f>+W87</f>
        <v>0</v>
      </c>
      <c r="AB87" s="8">
        <v>2</v>
      </c>
      <c r="AC87" s="9">
        <f>+AA87*AB87</f>
        <v>0</v>
      </c>
    </row>
    <row r="88" spans="1:29" s="59" customFormat="1" ht="15" x14ac:dyDescent="0.2">
      <c r="A88" s="52">
        <v>88</v>
      </c>
      <c r="B88" s="43"/>
      <c r="C88" s="44"/>
      <c r="D88" s="64"/>
      <c r="E88" s="85"/>
      <c r="F88" s="41"/>
      <c r="G88" s="42"/>
      <c r="K88" s="60"/>
      <c r="L88" s="8"/>
      <c r="M88" s="9"/>
      <c r="O88" s="60"/>
      <c r="P88" s="8"/>
      <c r="Q88" s="9"/>
      <c r="S88" s="60"/>
      <c r="T88" s="8"/>
      <c r="U88" s="9"/>
      <c r="W88" s="60"/>
      <c r="X88" s="8"/>
      <c r="Y88" s="9"/>
      <c r="AA88" s="60"/>
      <c r="AB88" s="8"/>
      <c r="AC88" s="9"/>
    </row>
    <row r="89" spans="1:29" s="59" customFormat="1" ht="15" x14ac:dyDescent="0.2">
      <c r="A89" s="52">
        <v>89</v>
      </c>
      <c r="B89" s="56"/>
      <c r="C89" s="44"/>
      <c r="D89" s="64"/>
      <c r="E89" s="87" t="s">
        <v>93</v>
      </c>
      <c r="F89" s="41"/>
      <c r="G89" s="42"/>
      <c r="K89" s="60"/>
      <c r="L89" s="8"/>
      <c r="M89" s="9"/>
      <c r="O89" s="60"/>
      <c r="P89" s="8"/>
      <c r="Q89" s="9"/>
      <c r="S89" s="60"/>
      <c r="T89" s="8"/>
      <c r="U89" s="9"/>
      <c r="W89" s="60"/>
      <c r="X89" s="8"/>
      <c r="Y89" s="9"/>
      <c r="AA89" s="60"/>
      <c r="AB89" s="8"/>
      <c r="AC89" s="9"/>
    </row>
    <row r="90" spans="1:29" s="1" customFormat="1" ht="15" x14ac:dyDescent="0.2">
      <c r="A90" s="52">
        <v>90</v>
      </c>
      <c r="B90" s="43"/>
      <c r="C90" s="44"/>
      <c r="D90" s="64"/>
      <c r="E90" s="86"/>
      <c r="F90" s="41"/>
      <c r="G90" s="42"/>
      <c r="K90" s="11"/>
      <c r="L90" s="8"/>
      <c r="M90" s="9"/>
      <c r="N90" s="59"/>
      <c r="O90" s="11"/>
      <c r="P90" s="8"/>
      <c r="Q90" s="9"/>
      <c r="R90" s="59"/>
      <c r="S90" s="11"/>
      <c r="T90" s="8"/>
      <c r="U90" s="9"/>
      <c r="V90" s="59"/>
      <c r="W90" s="11"/>
      <c r="X90" s="8"/>
      <c r="Y90" s="9"/>
      <c r="AA90" s="11"/>
      <c r="AB90" s="8"/>
      <c r="AC90" s="9"/>
    </row>
    <row r="91" spans="1:29" s="1" customFormat="1" ht="15" x14ac:dyDescent="0.2">
      <c r="A91" s="52">
        <v>91</v>
      </c>
      <c r="B91" s="43"/>
      <c r="C91" s="44"/>
      <c r="D91" s="64"/>
      <c r="E91" s="85" t="s">
        <v>86</v>
      </c>
      <c r="F91" s="41" t="s">
        <v>51</v>
      </c>
      <c r="G91" s="38">
        <f>'BPU LOT 4'!G91</f>
        <v>0</v>
      </c>
      <c r="K91" s="60">
        <f>+G91</f>
        <v>0</v>
      </c>
      <c r="L91" s="8"/>
      <c r="M91" s="9">
        <f>+K91*L91</f>
        <v>0</v>
      </c>
      <c r="N91" s="59"/>
      <c r="O91" s="60">
        <f>+K91</f>
        <v>0</v>
      </c>
      <c r="P91" s="8"/>
      <c r="Q91" s="9">
        <f>+O91*P91</f>
        <v>0</v>
      </c>
      <c r="R91" s="59"/>
      <c r="S91" s="60">
        <f>+O91</f>
        <v>0</v>
      </c>
      <c r="T91" s="8"/>
      <c r="U91" s="9">
        <f>+S91*T91</f>
        <v>0</v>
      </c>
      <c r="V91" s="59"/>
      <c r="W91" s="60">
        <f>+S91</f>
        <v>0</v>
      </c>
      <c r="X91" s="8">
        <v>1</v>
      </c>
      <c r="Y91" s="9">
        <f>+W91*X91</f>
        <v>0</v>
      </c>
      <c r="AA91" s="60">
        <f>+W91</f>
        <v>0</v>
      </c>
      <c r="AB91" s="8">
        <v>1</v>
      </c>
      <c r="AC91" s="9">
        <f>+AA91*AB91</f>
        <v>0</v>
      </c>
    </row>
    <row r="92" spans="1:29" s="1" customFormat="1" ht="15" x14ac:dyDescent="0.2">
      <c r="A92" s="52">
        <v>92</v>
      </c>
      <c r="B92" s="43"/>
      <c r="C92" s="44"/>
      <c r="D92" s="64"/>
      <c r="E92" s="85" t="s">
        <v>94</v>
      </c>
      <c r="F92" s="41" t="s">
        <v>51</v>
      </c>
      <c r="G92" s="38">
        <f>'BPU LOT 4'!G92</f>
        <v>0</v>
      </c>
      <c r="K92" s="60">
        <f>+G92</f>
        <v>0</v>
      </c>
      <c r="L92" s="8"/>
      <c r="M92" s="9">
        <f>+K92*L92</f>
        <v>0</v>
      </c>
      <c r="N92" s="59"/>
      <c r="O92" s="60">
        <f>+K92</f>
        <v>0</v>
      </c>
      <c r="P92" s="8"/>
      <c r="Q92" s="9">
        <f>+O92*P92</f>
        <v>0</v>
      </c>
      <c r="R92" s="59"/>
      <c r="S92" s="60">
        <f>+O92</f>
        <v>0</v>
      </c>
      <c r="T92" s="8"/>
      <c r="U92" s="9">
        <f>+S92*T92</f>
        <v>0</v>
      </c>
      <c r="V92" s="59"/>
      <c r="W92" s="60">
        <f>+S92</f>
        <v>0</v>
      </c>
      <c r="X92" s="8"/>
      <c r="Y92" s="9">
        <f>+W92*X92</f>
        <v>0</v>
      </c>
      <c r="AA92" s="60">
        <f>+W92</f>
        <v>0</v>
      </c>
      <c r="AB92" s="8"/>
      <c r="AC92" s="9">
        <f>+AA92*AB92</f>
        <v>0</v>
      </c>
    </row>
    <row r="93" spans="1:29" s="1" customFormat="1" ht="15" x14ac:dyDescent="0.2">
      <c r="A93" s="52">
        <v>93</v>
      </c>
      <c r="B93" s="43"/>
      <c r="C93" s="44"/>
      <c r="D93" s="64"/>
      <c r="E93" s="85" t="s">
        <v>95</v>
      </c>
      <c r="F93" s="41" t="s">
        <v>0</v>
      </c>
      <c r="G93" s="38">
        <f>'BPU LOT 4'!G93</f>
        <v>0</v>
      </c>
      <c r="K93" s="60">
        <f>+G93</f>
        <v>0</v>
      </c>
      <c r="L93" s="8"/>
      <c r="M93" s="9">
        <f>+K93*L93</f>
        <v>0</v>
      </c>
      <c r="N93" s="59"/>
      <c r="O93" s="60">
        <f>+K93</f>
        <v>0</v>
      </c>
      <c r="P93" s="8"/>
      <c r="Q93" s="9">
        <f>+O93*P93</f>
        <v>0</v>
      </c>
      <c r="R93" s="59"/>
      <c r="S93" s="60">
        <f>+O93</f>
        <v>0</v>
      </c>
      <c r="T93" s="8"/>
      <c r="U93" s="9">
        <f>+S93*T93</f>
        <v>0</v>
      </c>
      <c r="V93" s="59"/>
      <c r="W93" s="60">
        <f>+S93</f>
        <v>0</v>
      </c>
      <c r="X93" s="8"/>
      <c r="Y93" s="9">
        <f>+W93*X93</f>
        <v>0</v>
      </c>
      <c r="AA93" s="60">
        <f>+W93</f>
        <v>0</v>
      </c>
      <c r="AB93" s="8"/>
      <c r="AC93" s="9">
        <f>+AA93*AB93</f>
        <v>0</v>
      </c>
    </row>
    <row r="94" spans="1:29" s="1" customFormat="1" ht="15" x14ac:dyDescent="0.2">
      <c r="A94" s="52">
        <v>94</v>
      </c>
      <c r="B94" s="43"/>
      <c r="C94" s="44"/>
      <c r="D94" s="64"/>
      <c r="E94" s="85"/>
      <c r="F94" s="41"/>
      <c r="G94" s="42"/>
      <c r="K94" s="60"/>
      <c r="L94" s="8"/>
      <c r="M94" s="9"/>
      <c r="N94" s="59"/>
      <c r="O94" s="60"/>
      <c r="P94" s="8"/>
      <c r="Q94" s="9"/>
      <c r="R94" s="59"/>
      <c r="S94" s="60"/>
      <c r="T94" s="8"/>
      <c r="U94" s="9"/>
      <c r="V94" s="59"/>
      <c r="W94" s="60"/>
      <c r="X94" s="8"/>
      <c r="Y94" s="9"/>
      <c r="AA94" s="60"/>
      <c r="AB94" s="8"/>
      <c r="AC94" s="9"/>
    </row>
    <row r="95" spans="1:29" s="1" customFormat="1" ht="15" x14ac:dyDescent="0.2">
      <c r="A95" s="52">
        <v>95</v>
      </c>
      <c r="B95" s="39" t="s">
        <v>31</v>
      </c>
      <c r="C95" s="62" t="s">
        <v>17</v>
      </c>
      <c r="D95" s="67" t="s">
        <v>74</v>
      </c>
      <c r="E95" s="85"/>
      <c r="F95" s="41"/>
      <c r="G95" s="42"/>
      <c r="K95" s="60"/>
      <c r="L95" s="8"/>
      <c r="M95" s="9"/>
      <c r="N95" s="59"/>
      <c r="O95" s="60"/>
      <c r="P95" s="8"/>
      <c r="Q95" s="9"/>
      <c r="R95" s="59"/>
      <c r="S95" s="60"/>
      <c r="T95" s="8"/>
      <c r="U95" s="9"/>
      <c r="V95" s="59"/>
      <c r="W95" s="60"/>
      <c r="X95" s="8"/>
      <c r="Y95" s="9"/>
      <c r="AA95" s="60"/>
      <c r="AB95" s="8"/>
      <c r="AC95" s="9"/>
    </row>
    <row r="96" spans="1:29" s="59" customFormat="1" ht="15" x14ac:dyDescent="0.2">
      <c r="A96" s="52">
        <v>96</v>
      </c>
      <c r="B96" s="43"/>
      <c r="C96" s="44"/>
      <c r="D96" s="66"/>
      <c r="E96" s="85"/>
      <c r="F96" s="41"/>
      <c r="G96" s="42"/>
      <c r="K96" s="60"/>
      <c r="L96" s="8"/>
      <c r="M96" s="9"/>
      <c r="O96" s="60"/>
      <c r="P96" s="8"/>
      <c r="Q96" s="9"/>
      <c r="S96" s="60"/>
      <c r="T96" s="8"/>
      <c r="U96" s="9"/>
      <c r="W96" s="60"/>
      <c r="X96" s="8"/>
      <c r="Y96" s="9"/>
      <c r="AA96" s="60"/>
      <c r="AB96" s="8"/>
      <c r="AC96" s="9"/>
    </row>
    <row r="97" spans="1:29" s="59" customFormat="1" ht="15" x14ac:dyDescent="0.2">
      <c r="A97" s="52">
        <v>97</v>
      </c>
      <c r="B97" s="56" t="s">
        <v>28</v>
      </c>
      <c r="C97" s="44"/>
      <c r="D97" s="66"/>
      <c r="E97" s="86" t="s">
        <v>137</v>
      </c>
      <c r="F97" s="41"/>
      <c r="G97" s="42"/>
      <c r="K97" s="11"/>
      <c r="L97" s="8"/>
      <c r="M97" s="9"/>
      <c r="O97" s="11"/>
      <c r="P97" s="8"/>
      <c r="Q97" s="9"/>
      <c r="S97" s="11"/>
      <c r="T97" s="8"/>
      <c r="U97" s="9"/>
      <c r="W97" s="11"/>
      <c r="X97" s="8"/>
      <c r="Y97" s="9"/>
      <c r="AA97" s="11"/>
      <c r="AB97" s="8"/>
      <c r="AC97" s="9"/>
    </row>
    <row r="98" spans="1:29" s="59" customFormat="1" ht="15" x14ac:dyDescent="0.2">
      <c r="A98" s="52">
        <v>98</v>
      </c>
      <c r="B98" s="56"/>
      <c r="C98" s="44"/>
      <c r="D98" s="66"/>
      <c r="E98" s="86"/>
      <c r="F98" s="41"/>
      <c r="G98" s="134"/>
      <c r="K98" s="11"/>
      <c r="L98" s="8"/>
      <c r="M98" s="9"/>
      <c r="O98" s="11"/>
      <c r="P98" s="8"/>
      <c r="Q98" s="9"/>
      <c r="S98" s="11"/>
      <c r="T98" s="8"/>
      <c r="U98" s="9"/>
      <c r="W98" s="11"/>
      <c r="X98" s="8"/>
      <c r="Y98" s="9"/>
      <c r="AA98" s="11"/>
      <c r="AB98" s="8"/>
      <c r="AC98" s="9"/>
    </row>
    <row r="99" spans="1:29" s="59" customFormat="1" ht="15" x14ac:dyDescent="0.2">
      <c r="A99" s="52">
        <v>99</v>
      </c>
      <c r="B99" s="43"/>
      <c r="C99" s="44"/>
      <c r="D99" s="64"/>
      <c r="E99" s="85" t="s">
        <v>106</v>
      </c>
      <c r="F99" s="41"/>
      <c r="G99" s="38"/>
      <c r="K99" s="60"/>
      <c r="L99" s="8"/>
      <c r="M99" s="9"/>
      <c r="O99" s="60"/>
      <c r="P99" s="8"/>
      <c r="Q99" s="9"/>
      <c r="S99" s="60"/>
      <c r="T99" s="8"/>
      <c r="U99" s="9"/>
      <c r="W99" s="60"/>
      <c r="X99" s="8"/>
      <c r="Y99" s="9"/>
      <c r="AA99" s="60"/>
      <c r="AB99" s="8"/>
      <c r="AC99" s="9"/>
    </row>
    <row r="100" spans="1:29" s="59" customFormat="1" ht="15" x14ac:dyDescent="0.2">
      <c r="A100" s="52">
        <v>100</v>
      </c>
      <c r="B100" s="43"/>
      <c r="C100" s="44"/>
      <c r="D100" s="64"/>
      <c r="E100" s="85"/>
      <c r="F100" s="41"/>
      <c r="G100" s="38"/>
      <c r="K100" s="60"/>
      <c r="L100" s="8"/>
      <c r="M100" s="9"/>
      <c r="O100" s="60"/>
      <c r="P100" s="8"/>
      <c r="Q100" s="9"/>
      <c r="S100" s="60"/>
      <c r="T100" s="8"/>
      <c r="U100" s="9"/>
      <c r="W100" s="60"/>
      <c r="X100" s="8"/>
      <c r="Y100" s="9"/>
      <c r="AA100" s="60"/>
      <c r="AB100" s="8"/>
      <c r="AC100" s="9"/>
    </row>
    <row r="101" spans="1:29" s="51" customFormat="1" ht="15" x14ac:dyDescent="0.2">
      <c r="A101" s="52">
        <v>101</v>
      </c>
      <c r="B101" s="43"/>
      <c r="C101" s="44"/>
      <c r="D101" s="64"/>
      <c r="E101" s="110" t="s">
        <v>63</v>
      </c>
      <c r="F101" s="41" t="s">
        <v>51</v>
      </c>
      <c r="G101" s="38">
        <f>'BPU LOT 4'!G101</f>
        <v>0</v>
      </c>
      <c r="H101" s="102"/>
      <c r="K101" s="60">
        <f t="shared" ref="K101:K105" si="40">+G101</f>
        <v>0</v>
      </c>
      <c r="L101" s="8"/>
      <c r="M101" s="9">
        <f t="shared" ref="M101:M105" si="41">+K101*L101</f>
        <v>0</v>
      </c>
      <c r="N101" s="59"/>
      <c r="O101" s="60">
        <f t="shared" ref="O101:O105" si="42">+K101</f>
        <v>0</v>
      </c>
      <c r="P101" s="8"/>
      <c r="Q101" s="9">
        <f t="shared" ref="Q101:Q105" si="43">+O101*P101</f>
        <v>0</v>
      </c>
      <c r="R101" s="59"/>
      <c r="S101" s="60">
        <f t="shared" ref="S101:S105" si="44">+O101</f>
        <v>0</v>
      </c>
      <c r="T101" s="8"/>
      <c r="U101" s="9">
        <f t="shared" ref="U101:U105" si="45">+S101*T101</f>
        <v>0</v>
      </c>
      <c r="V101" s="59"/>
      <c r="W101" s="60">
        <f t="shared" ref="W101:W105" si="46">+S101</f>
        <v>0</v>
      </c>
      <c r="X101" s="8"/>
      <c r="Y101" s="9">
        <f t="shared" ref="Y101:Y105" si="47">+W101*X101</f>
        <v>0</v>
      </c>
      <c r="AA101" s="60">
        <f t="shared" ref="AA101:AA105" si="48">+W101</f>
        <v>0</v>
      </c>
      <c r="AB101" s="8"/>
      <c r="AC101" s="9">
        <f t="shared" ref="AC101:AC105" si="49">+AA101*AB101</f>
        <v>0</v>
      </c>
    </row>
    <row r="102" spans="1:29" s="51" customFormat="1" ht="15" x14ac:dyDescent="0.2">
      <c r="A102" s="52">
        <v>102</v>
      </c>
      <c r="B102" s="43"/>
      <c r="C102" s="44"/>
      <c r="D102" s="64"/>
      <c r="E102" s="110" t="s">
        <v>80</v>
      </c>
      <c r="F102" s="41" t="s">
        <v>51</v>
      </c>
      <c r="G102" s="38">
        <f>'BPU LOT 4'!G102</f>
        <v>0</v>
      </c>
      <c r="H102" s="102"/>
      <c r="K102" s="60">
        <f t="shared" si="40"/>
        <v>0</v>
      </c>
      <c r="L102" s="8"/>
      <c r="M102" s="9">
        <f t="shared" si="41"/>
        <v>0</v>
      </c>
      <c r="N102" s="59"/>
      <c r="O102" s="60">
        <f t="shared" si="42"/>
        <v>0</v>
      </c>
      <c r="P102" s="8"/>
      <c r="Q102" s="9">
        <f t="shared" si="43"/>
        <v>0</v>
      </c>
      <c r="R102" s="59"/>
      <c r="S102" s="60">
        <f t="shared" si="44"/>
        <v>0</v>
      </c>
      <c r="T102" s="8"/>
      <c r="U102" s="9">
        <f t="shared" si="45"/>
        <v>0</v>
      </c>
      <c r="V102" s="59"/>
      <c r="W102" s="60">
        <f t="shared" si="46"/>
        <v>0</v>
      </c>
      <c r="X102" s="8"/>
      <c r="Y102" s="9">
        <f t="shared" si="47"/>
        <v>0</v>
      </c>
      <c r="AA102" s="60">
        <f t="shared" si="48"/>
        <v>0</v>
      </c>
      <c r="AB102" s="8"/>
      <c r="AC102" s="9">
        <f t="shared" si="49"/>
        <v>0</v>
      </c>
    </row>
    <row r="103" spans="1:29" s="51" customFormat="1" ht="15" x14ac:dyDescent="0.2">
      <c r="A103" s="52">
        <v>103</v>
      </c>
      <c r="B103" s="43"/>
      <c r="C103" s="44"/>
      <c r="D103" s="64"/>
      <c r="E103" s="110" t="s">
        <v>81</v>
      </c>
      <c r="F103" s="41" t="s">
        <v>51</v>
      </c>
      <c r="G103" s="38">
        <f>'BPU LOT 4'!G103</f>
        <v>0</v>
      </c>
      <c r="H103" s="102"/>
      <c r="K103" s="60">
        <f t="shared" si="40"/>
        <v>0</v>
      </c>
      <c r="L103" s="8"/>
      <c r="M103" s="9">
        <f t="shared" si="41"/>
        <v>0</v>
      </c>
      <c r="N103" s="59"/>
      <c r="O103" s="60">
        <f t="shared" si="42"/>
        <v>0</v>
      </c>
      <c r="P103" s="8"/>
      <c r="Q103" s="9">
        <f t="shared" si="43"/>
        <v>0</v>
      </c>
      <c r="R103" s="59"/>
      <c r="S103" s="60">
        <f t="shared" si="44"/>
        <v>0</v>
      </c>
      <c r="T103" s="8"/>
      <c r="U103" s="9">
        <f t="shared" si="45"/>
        <v>0</v>
      </c>
      <c r="V103" s="59"/>
      <c r="W103" s="60">
        <f t="shared" si="46"/>
        <v>0</v>
      </c>
      <c r="X103" s="8"/>
      <c r="Y103" s="9">
        <f t="shared" si="47"/>
        <v>0</v>
      </c>
      <c r="AA103" s="60">
        <f t="shared" si="48"/>
        <v>0</v>
      </c>
      <c r="AB103" s="8"/>
      <c r="AC103" s="9">
        <f t="shared" si="49"/>
        <v>0</v>
      </c>
    </row>
    <row r="104" spans="1:29" s="51" customFormat="1" ht="15" x14ac:dyDescent="0.2">
      <c r="A104" s="52">
        <v>104</v>
      </c>
      <c r="B104" s="43"/>
      <c r="C104" s="44"/>
      <c r="D104" s="64"/>
      <c r="E104" s="110" t="s">
        <v>108</v>
      </c>
      <c r="F104" s="41" t="s">
        <v>51</v>
      </c>
      <c r="G104" s="38">
        <f>'BPU LOT 4'!G104</f>
        <v>0</v>
      </c>
      <c r="H104" s="102"/>
      <c r="K104" s="60">
        <f t="shared" si="40"/>
        <v>0</v>
      </c>
      <c r="L104" s="8"/>
      <c r="M104" s="9">
        <f t="shared" si="41"/>
        <v>0</v>
      </c>
      <c r="N104" s="59"/>
      <c r="O104" s="60">
        <f t="shared" si="42"/>
        <v>0</v>
      </c>
      <c r="P104" s="8"/>
      <c r="Q104" s="9">
        <f t="shared" si="43"/>
        <v>0</v>
      </c>
      <c r="R104" s="59"/>
      <c r="S104" s="60">
        <f t="shared" si="44"/>
        <v>0</v>
      </c>
      <c r="T104" s="8"/>
      <c r="U104" s="9">
        <f t="shared" si="45"/>
        <v>0</v>
      </c>
      <c r="V104" s="59"/>
      <c r="W104" s="60">
        <f t="shared" si="46"/>
        <v>0</v>
      </c>
      <c r="X104" s="8"/>
      <c r="Y104" s="9">
        <f t="shared" si="47"/>
        <v>0</v>
      </c>
      <c r="AA104" s="60">
        <f t="shared" si="48"/>
        <v>0</v>
      </c>
      <c r="AB104" s="8"/>
      <c r="AC104" s="9">
        <f t="shared" si="49"/>
        <v>0</v>
      </c>
    </row>
    <row r="105" spans="1:29" s="51" customFormat="1" ht="15" x14ac:dyDescent="0.2">
      <c r="A105" s="52">
        <v>105</v>
      </c>
      <c r="B105" s="43"/>
      <c r="C105" s="44"/>
      <c r="D105" s="64"/>
      <c r="E105" s="110" t="s">
        <v>105</v>
      </c>
      <c r="F105" s="41" t="s">
        <v>0</v>
      </c>
      <c r="G105" s="38">
        <f>'BPU LOT 4'!G105</f>
        <v>0</v>
      </c>
      <c r="H105" s="102"/>
      <c r="K105" s="60">
        <f t="shared" si="40"/>
        <v>0</v>
      </c>
      <c r="L105" s="8"/>
      <c r="M105" s="9">
        <f t="shared" si="41"/>
        <v>0</v>
      </c>
      <c r="N105" s="59"/>
      <c r="O105" s="60">
        <f t="shared" si="42"/>
        <v>0</v>
      </c>
      <c r="P105" s="8"/>
      <c r="Q105" s="9">
        <f t="shared" si="43"/>
        <v>0</v>
      </c>
      <c r="R105" s="59"/>
      <c r="S105" s="60">
        <f t="shared" si="44"/>
        <v>0</v>
      </c>
      <c r="T105" s="8"/>
      <c r="U105" s="9">
        <f t="shared" si="45"/>
        <v>0</v>
      </c>
      <c r="V105" s="59"/>
      <c r="W105" s="60">
        <f t="shared" si="46"/>
        <v>0</v>
      </c>
      <c r="X105" s="8"/>
      <c r="Y105" s="9">
        <f t="shared" si="47"/>
        <v>0</v>
      </c>
      <c r="AA105" s="60">
        <f t="shared" si="48"/>
        <v>0</v>
      </c>
      <c r="AB105" s="8"/>
      <c r="AC105" s="9">
        <f t="shared" si="49"/>
        <v>0</v>
      </c>
    </row>
    <row r="106" spans="1:29" s="51" customFormat="1" ht="15" x14ac:dyDescent="0.2">
      <c r="A106" s="52">
        <v>106</v>
      </c>
      <c r="B106" s="43"/>
      <c r="C106" s="44"/>
      <c r="D106" s="64"/>
      <c r="E106" s="85"/>
      <c r="F106" s="41"/>
      <c r="G106" s="42"/>
      <c r="H106" s="102"/>
      <c r="K106" s="60"/>
      <c r="L106" s="8"/>
      <c r="M106" s="9"/>
      <c r="N106" s="59"/>
      <c r="O106" s="60"/>
      <c r="P106" s="8"/>
      <c r="Q106" s="9"/>
      <c r="R106" s="59"/>
      <c r="S106" s="60"/>
      <c r="T106" s="8"/>
      <c r="U106" s="9"/>
      <c r="V106" s="59"/>
      <c r="W106" s="60"/>
      <c r="X106" s="8"/>
      <c r="Y106" s="9"/>
      <c r="AA106" s="60"/>
      <c r="AB106" s="8"/>
      <c r="AC106" s="9"/>
    </row>
    <row r="107" spans="1:29" s="59" customFormat="1" ht="15" x14ac:dyDescent="0.2">
      <c r="A107" s="52">
        <v>107</v>
      </c>
      <c r="B107" s="43"/>
      <c r="C107" s="44"/>
      <c r="D107" s="64"/>
      <c r="E107" s="85" t="s">
        <v>107</v>
      </c>
      <c r="F107" s="41"/>
      <c r="G107" s="38"/>
      <c r="K107" s="60"/>
      <c r="L107" s="8"/>
      <c r="M107" s="9"/>
      <c r="O107" s="60"/>
      <c r="P107" s="8"/>
      <c r="Q107" s="9"/>
      <c r="S107" s="60"/>
      <c r="T107" s="8"/>
      <c r="U107" s="9"/>
      <c r="W107" s="60"/>
      <c r="X107" s="8"/>
      <c r="Y107" s="9"/>
      <c r="AA107" s="60"/>
      <c r="AB107" s="8"/>
      <c r="AC107" s="9"/>
    </row>
    <row r="108" spans="1:29" s="59" customFormat="1" ht="15" x14ac:dyDescent="0.2">
      <c r="A108" s="52">
        <v>108</v>
      </c>
      <c r="B108" s="43"/>
      <c r="C108" s="44"/>
      <c r="D108" s="64"/>
      <c r="E108" s="85"/>
      <c r="F108" s="41"/>
      <c r="G108" s="42"/>
      <c r="K108" s="60"/>
      <c r="L108" s="8"/>
      <c r="M108" s="9"/>
      <c r="O108" s="60"/>
      <c r="P108" s="8"/>
      <c r="Q108" s="9"/>
      <c r="S108" s="60"/>
      <c r="T108" s="8"/>
      <c r="U108" s="9"/>
      <c r="W108" s="60"/>
      <c r="X108" s="8"/>
      <c r="Y108" s="9"/>
      <c r="AA108" s="60"/>
      <c r="AB108" s="8"/>
      <c r="AC108" s="9"/>
    </row>
    <row r="109" spans="1:29" s="51" customFormat="1" ht="15" x14ac:dyDescent="0.2">
      <c r="A109" s="52">
        <v>109</v>
      </c>
      <c r="B109" s="43"/>
      <c r="C109" s="44"/>
      <c r="D109" s="64"/>
      <c r="E109" s="110" t="s">
        <v>63</v>
      </c>
      <c r="F109" s="41" t="s">
        <v>51</v>
      </c>
      <c r="G109" s="38">
        <f>'BPU LOT 4'!G109</f>
        <v>0</v>
      </c>
      <c r="H109" s="102"/>
      <c r="K109" s="60">
        <f t="shared" ref="K109:K113" si="50">+G109</f>
        <v>0</v>
      </c>
      <c r="L109" s="8"/>
      <c r="M109" s="9">
        <f t="shared" ref="M109:M113" si="51">+K109*L109</f>
        <v>0</v>
      </c>
      <c r="N109" s="59"/>
      <c r="O109" s="60">
        <f t="shared" ref="O109:O113" si="52">+K109</f>
        <v>0</v>
      </c>
      <c r="P109" s="8"/>
      <c r="Q109" s="9">
        <f t="shared" ref="Q109:Q113" si="53">+O109*P109</f>
        <v>0</v>
      </c>
      <c r="R109" s="59"/>
      <c r="S109" s="60">
        <f t="shared" ref="S109:S113" si="54">+O109</f>
        <v>0</v>
      </c>
      <c r="T109" s="8"/>
      <c r="U109" s="9">
        <f t="shared" ref="U109:U113" si="55">+S109*T109</f>
        <v>0</v>
      </c>
      <c r="V109" s="59"/>
      <c r="W109" s="60">
        <f t="shared" ref="W109:W113" si="56">+S109</f>
        <v>0</v>
      </c>
      <c r="X109" s="8"/>
      <c r="Y109" s="9">
        <f t="shared" ref="Y109:Y113" si="57">+W109*X109</f>
        <v>0</v>
      </c>
      <c r="AA109" s="60">
        <f t="shared" ref="AA109:AA113" si="58">+W109</f>
        <v>0</v>
      </c>
      <c r="AB109" s="8"/>
      <c r="AC109" s="9">
        <f t="shared" ref="AC109:AC113" si="59">+AA109*AB109</f>
        <v>0</v>
      </c>
    </row>
    <row r="110" spans="1:29" s="51" customFormat="1" ht="15" x14ac:dyDescent="0.2">
      <c r="A110" s="52">
        <v>110</v>
      </c>
      <c r="B110" s="43"/>
      <c r="C110" s="44"/>
      <c r="D110" s="64"/>
      <c r="E110" s="110" t="s">
        <v>80</v>
      </c>
      <c r="F110" s="41" t="s">
        <v>51</v>
      </c>
      <c r="G110" s="38">
        <f>'BPU LOT 4'!G110</f>
        <v>0</v>
      </c>
      <c r="H110" s="102"/>
      <c r="K110" s="60">
        <f t="shared" si="50"/>
        <v>0</v>
      </c>
      <c r="L110" s="8"/>
      <c r="M110" s="9">
        <f t="shared" si="51"/>
        <v>0</v>
      </c>
      <c r="N110" s="59"/>
      <c r="O110" s="60">
        <f t="shared" si="52"/>
        <v>0</v>
      </c>
      <c r="P110" s="8"/>
      <c r="Q110" s="9">
        <f t="shared" si="53"/>
        <v>0</v>
      </c>
      <c r="R110" s="59"/>
      <c r="S110" s="60">
        <f t="shared" si="54"/>
        <v>0</v>
      </c>
      <c r="T110" s="8"/>
      <c r="U110" s="9">
        <f t="shared" si="55"/>
        <v>0</v>
      </c>
      <c r="V110" s="59"/>
      <c r="W110" s="60">
        <f t="shared" si="56"/>
        <v>0</v>
      </c>
      <c r="X110" s="8"/>
      <c r="Y110" s="9">
        <f t="shared" si="57"/>
        <v>0</v>
      </c>
      <c r="AA110" s="60">
        <f t="shared" si="58"/>
        <v>0</v>
      </c>
      <c r="AB110" s="8"/>
      <c r="AC110" s="9">
        <f t="shared" si="59"/>
        <v>0</v>
      </c>
    </row>
    <row r="111" spans="1:29" s="51" customFormat="1" ht="15" x14ac:dyDescent="0.2">
      <c r="A111" s="52">
        <v>111</v>
      </c>
      <c r="B111" s="43"/>
      <c r="C111" s="44"/>
      <c r="D111" s="64"/>
      <c r="E111" s="110" t="s">
        <v>81</v>
      </c>
      <c r="F111" s="41" t="s">
        <v>51</v>
      </c>
      <c r="G111" s="38">
        <f>'BPU LOT 4'!G111</f>
        <v>0</v>
      </c>
      <c r="H111" s="102"/>
      <c r="K111" s="60">
        <f t="shared" si="50"/>
        <v>0</v>
      </c>
      <c r="L111" s="8"/>
      <c r="M111" s="9">
        <f t="shared" si="51"/>
        <v>0</v>
      </c>
      <c r="N111" s="59"/>
      <c r="O111" s="60">
        <f t="shared" si="52"/>
        <v>0</v>
      </c>
      <c r="P111" s="8"/>
      <c r="Q111" s="9">
        <f t="shared" si="53"/>
        <v>0</v>
      </c>
      <c r="R111" s="59"/>
      <c r="S111" s="60">
        <f t="shared" si="54"/>
        <v>0</v>
      </c>
      <c r="T111" s="8"/>
      <c r="U111" s="9">
        <f t="shared" si="55"/>
        <v>0</v>
      </c>
      <c r="V111" s="59"/>
      <c r="W111" s="60">
        <f t="shared" si="56"/>
        <v>0</v>
      </c>
      <c r="X111" s="8"/>
      <c r="Y111" s="9">
        <f t="shared" si="57"/>
        <v>0</v>
      </c>
      <c r="AA111" s="60">
        <f t="shared" si="58"/>
        <v>0</v>
      </c>
      <c r="AB111" s="8"/>
      <c r="AC111" s="9">
        <f t="shared" si="59"/>
        <v>0</v>
      </c>
    </row>
    <row r="112" spans="1:29" s="51" customFormat="1" ht="15" x14ac:dyDescent="0.2">
      <c r="A112" s="52">
        <v>112</v>
      </c>
      <c r="B112" s="43"/>
      <c r="C112" s="44"/>
      <c r="D112" s="64"/>
      <c r="E112" s="110" t="s">
        <v>108</v>
      </c>
      <c r="F112" s="41" t="s">
        <v>51</v>
      </c>
      <c r="G112" s="38">
        <f>'BPU LOT 4'!G112</f>
        <v>0</v>
      </c>
      <c r="H112" s="102"/>
      <c r="K112" s="60">
        <f t="shared" si="50"/>
        <v>0</v>
      </c>
      <c r="L112" s="8">
        <v>1</v>
      </c>
      <c r="M112" s="9">
        <f t="shared" si="51"/>
        <v>0</v>
      </c>
      <c r="N112" s="59"/>
      <c r="O112" s="60">
        <f t="shared" si="52"/>
        <v>0</v>
      </c>
      <c r="P112" s="8"/>
      <c r="Q112" s="9">
        <f t="shared" si="53"/>
        <v>0</v>
      </c>
      <c r="R112" s="59"/>
      <c r="S112" s="60">
        <f t="shared" si="54"/>
        <v>0</v>
      </c>
      <c r="T112" s="8"/>
      <c r="U112" s="9">
        <f t="shared" si="55"/>
        <v>0</v>
      </c>
      <c r="V112" s="59"/>
      <c r="W112" s="60">
        <f t="shared" si="56"/>
        <v>0</v>
      </c>
      <c r="X112" s="8"/>
      <c r="Y112" s="9">
        <f t="shared" si="57"/>
        <v>0</v>
      </c>
      <c r="AA112" s="60">
        <f t="shared" si="58"/>
        <v>0</v>
      </c>
      <c r="AB112" s="8"/>
      <c r="AC112" s="9">
        <f t="shared" si="59"/>
        <v>0</v>
      </c>
    </row>
    <row r="113" spans="1:29" s="51" customFormat="1" ht="15" x14ac:dyDescent="0.2">
      <c r="A113" s="52">
        <v>113</v>
      </c>
      <c r="B113" s="43"/>
      <c r="C113" s="44"/>
      <c r="D113" s="64"/>
      <c r="E113" s="110" t="s">
        <v>105</v>
      </c>
      <c r="F113" s="41" t="s">
        <v>0</v>
      </c>
      <c r="G113" s="38">
        <f>'BPU LOT 4'!G113</f>
        <v>0</v>
      </c>
      <c r="H113" s="102"/>
      <c r="K113" s="60">
        <f t="shared" si="50"/>
        <v>0</v>
      </c>
      <c r="L113" s="8">
        <v>6</v>
      </c>
      <c r="M113" s="9">
        <f t="shared" si="51"/>
        <v>0</v>
      </c>
      <c r="N113" s="59"/>
      <c r="O113" s="60">
        <f t="shared" si="52"/>
        <v>0</v>
      </c>
      <c r="P113" s="8"/>
      <c r="Q113" s="9">
        <f t="shared" si="53"/>
        <v>0</v>
      </c>
      <c r="R113" s="59"/>
      <c r="S113" s="60">
        <f t="shared" si="54"/>
        <v>0</v>
      </c>
      <c r="T113" s="8"/>
      <c r="U113" s="9">
        <f t="shared" si="55"/>
        <v>0</v>
      </c>
      <c r="V113" s="59"/>
      <c r="W113" s="60">
        <f t="shared" si="56"/>
        <v>0</v>
      </c>
      <c r="X113" s="8"/>
      <c r="Y113" s="9">
        <f t="shared" si="57"/>
        <v>0</v>
      </c>
      <c r="AA113" s="60">
        <f t="shared" si="58"/>
        <v>0</v>
      </c>
      <c r="AB113" s="8"/>
      <c r="AC113" s="9">
        <f t="shared" si="59"/>
        <v>0</v>
      </c>
    </row>
    <row r="114" spans="1:29" s="59" customFormat="1" ht="15" x14ac:dyDescent="0.2">
      <c r="A114" s="52">
        <v>114</v>
      </c>
      <c r="B114" s="43"/>
      <c r="C114" s="44"/>
      <c r="D114" s="64"/>
      <c r="E114" s="85"/>
      <c r="F114" s="41"/>
      <c r="G114" s="42"/>
      <c r="K114" s="60"/>
      <c r="L114" s="8"/>
      <c r="M114" s="9"/>
      <c r="O114" s="60"/>
      <c r="P114" s="8"/>
      <c r="Q114" s="9"/>
      <c r="S114" s="60"/>
      <c r="T114" s="8"/>
      <c r="U114" s="9"/>
      <c r="W114" s="60"/>
      <c r="X114" s="8"/>
      <c r="Y114" s="9"/>
      <c r="AA114" s="60"/>
      <c r="AB114" s="8"/>
      <c r="AC114" s="9"/>
    </row>
    <row r="115" spans="1:29" s="59" customFormat="1" ht="15" x14ac:dyDescent="0.2">
      <c r="A115" s="52">
        <v>115</v>
      </c>
      <c r="B115" s="39" t="s">
        <v>32</v>
      </c>
      <c r="C115" s="62" t="s">
        <v>38</v>
      </c>
      <c r="D115" s="67" t="s">
        <v>73</v>
      </c>
      <c r="E115" s="85"/>
      <c r="F115" s="41"/>
      <c r="G115" s="42"/>
      <c r="K115" s="60"/>
      <c r="L115" s="8"/>
      <c r="M115" s="9"/>
      <c r="O115" s="60"/>
      <c r="P115" s="8"/>
      <c r="Q115" s="9"/>
      <c r="S115" s="60"/>
      <c r="T115" s="8"/>
      <c r="U115" s="9"/>
      <c r="W115" s="60"/>
      <c r="X115" s="8"/>
      <c r="Y115" s="9"/>
      <c r="AA115" s="60"/>
      <c r="AB115" s="8"/>
      <c r="AC115" s="9"/>
    </row>
    <row r="116" spans="1:29" s="1" customFormat="1" ht="15" x14ac:dyDescent="0.2">
      <c r="A116" s="52">
        <v>116</v>
      </c>
      <c r="B116" s="43"/>
      <c r="C116" s="44"/>
      <c r="D116" s="64"/>
      <c r="E116" s="85"/>
      <c r="F116" s="41"/>
      <c r="G116" s="42"/>
      <c r="K116" s="60"/>
      <c r="L116" s="8"/>
      <c r="M116" s="9"/>
      <c r="N116" s="59"/>
      <c r="O116" s="60"/>
      <c r="P116" s="8"/>
      <c r="Q116" s="9"/>
      <c r="R116" s="59"/>
      <c r="S116" s="60"/>
      <c r="T116" s="8"/>
      <c r="U116" s="9"/>
      <c r="V116" s="59"/>
      <c r="W116" s="60"/>
      <c r="X116" s="8"/>
      <c r="Y116" s="9"/>
      <c r="AA116" s="60"/>
      <c r="AB116" s="8"/>
      <c r="AC116" s="9"/>
    </row>
    <row r="117" spans="1:29" s="1" customFormat="1" ht="28.5" x14ac:dyDescent="0.2">
      <c r="A117" s="52">
        <v>117</v>
      </c>
      <c r="B117" s="56" t="s">
        <v>29</v>
      </c>
      <c r="C117" s="44"/>
      <c r="D117" s="64"/>
      <c r="E117" s="86" t="s">
        <v>45</v>
      </c>
      <c r="F117" s="41"/>
      <c r="G117" s="42"/>
      <c r="K117" s="60"/>
      <c r="L117" s="8"/>
      <c r="M117" s="9"/>
      <c r="N117" s="59"/>
      <c r="O117" s="60"/>
      <c r="P117" s="8"/>
      <c r="Q117" s="9"/>
      <c r="R117" s="59"/>
      <c r="S117" s="60"/>
      <c r="T117" s="8"/>
      <c r="U117" s="9"/>
      <c r="V117" s="59"/>
      <c r="W117" s="60"/>
      <c r="X117" s="8"/>
      <c r="Y117" s="9"/>
      <c r="AA117" s="60"/>
      <c r="AB117" s="8"/>
      <c r="AC117" s="9"/>
    </row>
    <row r="118" spans="1:29" s="59" customFormat="1" ht="15" x14ac:dyDescent="0.2">
      <c r="A118" s="52">
        <v>118</v>
      </c>
      <c r="B118" s="43"/>
      <c r="C118" s="44"/>
      <c r="D118" s="64"/>
      <c r="E118" s="85" t="s">
        <v>106</v>
      </c>
      <c r="F118" s="41"/>
      <c r="G118" s="38"/>
      <c r="K118" s="60"/>
      <c r="L118" s="8"/>
      <c r="M118" s="9"/>
      <c r="O118" s="60"/>
      <c r="P118" s="8"/>
      <c r="Q118" s="9"/>
      <c r="S118" s="60"/>
      <c r="T118" s="8"/>
      <c r="U118" s="9"/>
      <c r="W118" s="60"/>
      <c r="X118" s="8"/>
      <c r="Y118" s="9"/>
      <c r="AA118" s="60"/>
      <c r="AB118" s="8"/>
      <c r="AC118" s="9"/>
    </row>
    <row r="119" spans="1:29" s="51" customFormat="1" ht="15" x14ac:dyDescent="0.2">
      <c r="A119" s="52">
        <v>119</v>
      </c>
      <c r="B119" s="43"/>
      <c r="C119" s="44"/>
      <c r="D119" s="64"/>
      <c r="E119" s="85"/>
      <c r="F119" s="41"/>
      <c r="G119" s="42"/>
      <c r="H119" s="102"/>
      <c r="K119" s="60"/>
      <c r="L119" s="8"/>
      <c r="M119" s="9"/>
      <c r="N119" s="59"/>
      <c r="O119" s="60"/>
      <c r="P119" s="8"/>
      <c r="Q119" s="9"/>
      <c r="R119" s="59"/>
      <c r="S119" s="60"/>
      <c r="T119" s="8"/>
      <c r="U119" s="9"/>
      <c r="V119" s="59"/>
      <c r="W119" s="60"/>
      <c r="X119" s="8"/>
      <c r="Y119" s="9"/>
      <c r="AA119" s="60"/>
      <c r="AB119" s="8"/>
      <c r="AC119" s="9"/>
    </row>
    <row r="120" spans="1:29" s="51" customFormat="1" ht="15" x14ac:dyDescent="0.2">
      <c r="A120" s="52">
        <v>120</v>
      </c>
      <c r="B120" s="43"/>
      <c r="C120" s="44"/>
      <c r="D120" s="64"/>
      <c r="E120" s="110" t="s">
        <v>63</v>
      </c>
      <c r="F120" s="41" t="s">
        <v>51</v>
      </c>
      <c r="G120" s="38">
        <f>'BPU LOT 4'!G120</f>
        <v>0</v>
      </c>
      <c r="H120" s="102"/>
      <c r="K120" s="60">
        <f t="shared" ref="K120:K124" si="60">+G120</f>
        <v>0</v>
      </c>
      <c r="L120" s="8"/>
      <c r="M120" s="9">
        <f t="shared" ref="M120:M124" si="61">+K120*L120</f>
        <v>0</v>
      </c>
      <c r="N120" s="59"/>
      <c r="O120" s="60">
        <f t="shared" ref="O120:O124" si="62">+K120</f>
        <v>0</v>
      </c>
      <c r="P120" s="8"/>
      <c r="Q120" s="9">
        <f t="shared" ref="Q120:Q124" si="63">+O120*P120</f>
        <v>0</v>
      </c>
      <c r="R120" s="59"/>
      <c r="S120" s="60">
        <f t="shared" ref="S120:S124" si="64">+O120</f>
        <v>0</v>
      </c>
      <c r="T120" s="8"/>
      <c r="U120" s="9">
        <f t="shared" ref="U120:U124" si="65">+S120*T120</f>
        <v>0</v>
      </c>
      <c r="V120" s="59"/>
      <c r="W120" s="60">
        <f t="shared" ref="W120:W124" si="66">+S120</f>
        <v>0</v>
      </c>
      <c r="X120" s="8"/>
      <c r="Y120" s="9">
        <f t="shared" ref="Y120:Y124" si="67">+W120*X120</f>
        <v>0</v>
      </c>
      <c r="AA120" s="60">
        <f t="shared" ref="AA120:AA124" si="68">+W120</f>
        <v>0</v>
      </c>
      <c r="AB120" s="8"/>
      <c r="AC120" s="9">
        <f t="shared" ref="AC120:AC124" si="69">+AA120*AB120</f>
        <v>0</v>
      </c>
    </row>
    <row r="121" spans="1:29" s="51" customFormat="1" ht="15" x14ac:dyDescent="0.2">
      <c r="A121" s="52">
        <v>121</v>
      </c>
      <c r="B121" s="43"/>
      <c r="C121" s="44"/>
      <c r="D121" s="64"/>
      <c r="E121" s="110" t="s">
        <v>80</v>
      </c>
      <c r="F121" s="41" t="s">
        <v>51</v>
      </c>
      <c r="G121" s="38">
        <f>'BPU LOT 4'!G121</f>
        <v>0</v>
      </c>
      <c r="H121" s="102"/>
      <c r="K121" s="60">
        <f t="shared" si="60"/>
        <v>0</v>
      </c>
      <c r="L121" s="8"/>
      <c r="M121" s="9">
        <f t="shared" si="61"/>
        <v>0</v>
      </c>
      <c r="N121" s="59"/>
      <c r="O121" s="60">
        <f t="shared" si="62"/>
        <v>0</v>
      </c>
      <c r="P121" s="8"/>
      <c r="Q121" s="9">
        <f t="shared" si="63"/>
        <v>0</v>
      </c>
      <c r="R121" s="59"/>
      <c r="S121" s="60">
        <f t="shared" si="64"/>
        <v>0</v>
      </c>
      <c r="T121" s="8"/>
      <c r="U121" s="9">
        <f t="shared" si="65"/>
        <v>0</v>
      </c>
      <c r="V121" s="59"/>
      <c r="W121" s="60">
        <f t="shared" si="66"/>
        <v>0</v>
      </c>
      <c r="X121" s="8"/>
      <c r="Y121" s="9">
        <f t="shared" si="67"/>
        <v>0</v>
      </c>
      <c r="AA121" s="60">
        <f t="shared" si="68"/>
        <v>0</v>
      </c>
      <c r="AB121" s="8"/>
      <c r="AC121" s="9">
        <f t="shared" si="69"/>
        <v>0</v>
      </c>
    </row>
    <row r="122" spans="1:29" s="51" customFormat="1" ht="15" x14ac:dyDescent="0.2">
      <c r="A122" s="52">
        <v>122</v>
      </c>
      <c r="B122" s="43"/>
      <c r="C122" s="44"/>
      <c r="D122" s="64"/>
      <c r="E122" s="110" t="s">
        <v>81</v>
      </c>
      <c r="F122" s="41" t="s">
        <v>51</v>
      </c>
      <c r="G122" s="38">
        <f>'BPU LOT 4'!G122</f>
        <v>0</v>
      </c>
      <c r="H122" s="102"/>
      <c r="K122" s="60">
        <f t="shared" si="60"/>
        <v>0</v>
      </c>
      <c r="L122" s="8"/>
      <c r="M122" s="9">
        <f t="shared" si="61"/>
        <v>0</v>
      </c>
      <c r="N122" s="59"/>
      <c r="O122" s="60">
        <f t="shared" si="62"/>
        <v>0</v>
      </c>
      <c r="P122" s="8"/>
      <c r="Q122" s="9">
        <f t="shared" si="63"/>
        <v>0</v>
      </c>
      <c r="R122" s="59"/>
      <c r="S122" s="60">
        <f t="shared" si="64"/>
        <v>0</v>
      </c>
      <c r="T122" s="8"/>
      <c r="U122" s="9">
        <f t="shared" si="65"/>
        <v>0</v>
      </c>
      <c r="V122" s="59"/>
      <c r="W122" s="60">
        <f t="shared" si="66"/>
        <v>0</v>
      </c>
      <c r="X122" s="8"/>
      <c r="Y122" s="9">
        <f t="shared" si="67"/>
        <v>0</v>
      </c>
      <c r="AA122" s="60">
        <f t="shared" si="68"/>
        <v>0</v>
      </c>
      <c r="AB122" s="8"/>
      <c r="AC122" s="9">
        <f t="shared" si="69"/>
        <v>0</v>
      </c>
    </row>
    <row r="123" spans="1:29" s="51" customFormat="1" ht="15" x14ac:dyDescent="0.2">
      <c r="A123" s="52">
        <v>123</v>
      </c>
      <c r="B123" s="43"/>
      <c r="C123" s="44"/>
      <c r="D123" s="64"/>
      <c r="E123" s="110" t="s">
        <v>108</v>
      </c>
      <c r="F123" s="41" t="s">
        <v>51</v>
      </c>
      <c r="G123" s="38">
        <f>'BPU LOT 4'!G123</f>
        <v>0</v>
      </c>
      <c r="H123" s="102"/>
      <c r="K123" s="60">
        <f t="shared" si="60"/>
        <v>0</v>
      </c>
      <c r="L123" s="8"/>
      <c r="M123" s="9">
        <f t="shared" si="61"/>
        <v>0</v>
      </c>
      <c r="N123" s="59"/>
      <c r="O123" s="60">
        <f t="shared" si="62"/>
        <v>0</v>
      </c>
      <c r="P123" s="8"/>
      <c r="Q123" s="9">
        <f t="shared" si="63"/>
        <v>0</v>
      </c>
      <c r="R123" s="59"/>
      <c r="S123" s="60">
        <f t="shared" si="64"/>
        <v>0</v>
      </c>
      <c r="T123" s="8"/>
      <c r="U123" s="9">
        <f t="shared" si="65"/>
        <v>0</v>
      </c>
      <c r="V123" s="59"/>
      <c r="W123" s="60">
        <f t="shared" si="66"/>
        <v>0</v>
      </c>
      <c r="X123" s="8"/>
      <c r="Y123" s="9">
        <f t="shared" si="67"/>
        <v>0</v>
      </c>
      <c r="AA123" s="60">
        <f t="shared" si="68"/>
        <v>0</v>
      </c>
      <c r="AB123" s="8"/>
      <c r="AC123" s="9">
        <f t="shared" si="69"/>
        <v>0</v>
      </c>
    </row>
    <row r="124" spans="1:29" s="51" customFormat="1" ht="15" x14ac:dyDescent="0.2">
      <c r="A124" s="52">
        <v>124</v>
      </c>
      <c r="B124" s="43"/>
      <c r="C124" s="44"/>
      <c r="D124" s="64"/>
      <c r="E124" s="110" t="s">
        <v>105</v>
      </c>
      <c r="F124" s="41" t="s">
        <v>0</v>
      </c>
      <c r="G124" s="38">
        <f>'BPU LOT 4'!G124</f>
        <v>0</v>
      </c>
      <c r="H124" s="102"/>
      <c r="K124" s="60">
        <f t="shared" si="60"/>
        <v>0</v>
      </c>
      <c r="L124" s="8"/>
      <c r="M124" s="9">
        <f t="shared" si="61"/>
        <v>0</v>
      </c>
      <c r="N124" s="59"/>
      <c r="O124" s="60">
        <f t="shared" si="62"/>
        <v>0</v>
      </c>
      <c r="P124" s="8"/>
      <c r="Q124" s="9">
        <f t="shared" si="63"/>
        <v>0</v>
      </c>
      <c r="R124" s="59"/>
      <c r="S124" s="60">
        <f t="shared" si="64"/>
        <v>0</v>
      </c>
      <c r="T124" s="8"/>
      <c r="U124" s="9">
        <f t="shared" si="65"/>
        <v>0</v>
      </c>
      <c r="V124" s="59"/>
      <c r="W124" s="60">
        <f t="shared" si="66"/>
        <v>0</v>
      </c>
      <c r="X124" s="8"/>
      <c r="Y124" s="9">
        <f t="shared" si="67"/>
        <v>0</v>
      </c>
      <c r="AA124" s="60">
        <f t="shared" si="68"/>
        <v>0</v>
      </c>
      <c r="AB124" s="8"/>
      <c r="AC124" s="9">
        <f t="shared" si="69"/>
        <v>0</v>
      </c>
    </row>
    <row r="125" spans="1:29" s="51" customFormat="1" ht="15" x14ac:dyDescent="0.2">
      <c r="A125" s="52">
        <v>125</v>
      </c>
      <c r="B125" s="43"/>
      <c r="C125" s="44"/>
      <c r="D125" s="64"/>
      <c r="E125" s="85"/>
      <c r="F125" s="41"/>
      <c r="G125" s="42"/>
      <c r="H125" s="102"/>
      <c r="K125" s="60"/>
      <c r="L125" s="8"/>
      <c r="M125" s="9"/>
      <c r="N125" s="59"/>
      <c r="O125" s="60"/>
      <c r="P125" s="8"/>
      <c r="Q125" s="9"/>
      <c r="R125" s="59"/>
      <c r="S125" s="60"/>
      <c r="T125" s="8"/>
      <c r="U125" s="9"/>
      <c r="V125" s="59"/>
      <c r="W125" s="60"/>
      <c r="X125" s="8"/>
      <c r="Y125" s="9"/>
      <c r="AA125" s="60"/>
      <c r="AB125" s="8"/>
      <c r="AC125" s="9"/>
    </row>
    <row r="126" spans="1:29" s="59" customFormat="1" ht="15" x14ac:dyDescent="0.2">
      <c r="A126" s="52">
        <v>126</v>
      </c>
      <c r="B126" s="43"/>
      <c r="C126" s="44"/>
      <c r="D126" s="64"/>
      <c r="E126" s="85" t="s">
        <v>107</v>
      </c>
      <c r="F126" s="41"/>
      <c r="G126" s="38"/>
      <c r="K126" s="60"/>
      <c r="L126" s="8"/>
      <c r="M126" s="9"/>
      <c r="O126" s="60"/>
      <c r="P126" s="8"/>
      <c r="Q126" s="9"/>
      <c r="S126" s="60"/>
      <c r="T126" s="8"/>
      <c r="U126" s="9"/>
      <c r="W126" s="60"/>
      <c r="X126" s="8"/>
      <c r="Y126" s="9"/>
      <c r="AA126" s="60"/>
      <c r="AB126" s="8"/>
      <c r="AC126" s="9"/>
    </row>
    <row r="127" spans="1:29" s="1" customFormat="1" ht="15" x14ac:dyDescent="0.2">
      <c r="A127" s="52">
        <v>127</v>
      </c>
      <c r="B127" s="43"/>
      <c r="C127" s="44"/>
      <c r="D127" s="64"/>
      <c r="E127" s="85"/>
      <c r="F127" s="41"/>
      <c r="G127" s="42"/>
      <c r="K127" s="60"/>
      <c r="L127" s="8"/>
      <c r="M127" s="9"/>
      <c r="N127" s="59"/>
      <c r="O127" s="60"/>
      <c r="P127" s="8"/>
      <c r="Q127" s="9"/>
      <c r="R127" s="59"/>
      <c r="S127" s="60"/>
      <c r="T127" s="8"/>
      <c r="U127" s="9"/>
      <c r="V127" s="59"/>
      <c r="W127" s="60"/>
      <c r="X127" s="8"/>
      <c r="Y127" s="9"/>
      <c r="AA127" s="60"/>
      <c r="AB127" s="8"/>
      <c r="AC127" s="9"/>
    </row>
    <row r="128" spans="1:29" s="51" customFormat="1" ht="15" x14ac:dyDescent="0.2">
      <c r="A128" s="52">
        <v>128</v>
      </c>
      <c r="B128" s="43"/>
      <c r="C128" s="44"/>
      <c r="D128" s="45"/>
      <c r="E128" s="110" t="s">
        <v>63</v>
      </c>
      <c r="F128" s="41" t="s">
        <v>51</v>
      </c>
      <c r="G128" s="38">
        <f>'BPU LOT 4'!G128</f>
        <v>0</v>
      </c>
      <c r="K128" s="60">
        <f t="shared" ref="K128:K132" si="70">+G128</f>
        <v>0</v>
      </c>
      <c r="L128" s="8"/>
      <c r="M128" s="9">
        <f t="shared" ref="M128:M132" si="71">+K128*L128</f>
        <v>0</v>
      </c>
      <c r="N128" s="59"/>
      <c r="O128" s="60">
        <f t="shared" ref="O128:O132" si="72">+K128</f>
        <v>0</v>
      </c>
      <c r="P128" s="8"/>
      <c r="Q128" s="9">
        <f t="shared" ref="Q128:Q132" si="73">+O128*P128</f>
        <v>0</v>
      </c>
      <c r="R128" s="59"/>
      <c r="S128" s="60">
        <f t="shared" ref="S128:S132" si="74">+O128</f>
        <v>0</v>
      </c>
      <c r="T128" s="8"/>
      <c r="U128" s="9">
        <f t="shared" ref="U128:U132" si="75">+S128*T128</f>
        <v>0</v>
      </c>
      <c r="V128" s="59"/>
      <c r="W128" s="60">
        <f t="shared" ref="W128:W132" si="76">+S128</f>
        <v>0</v>
      </c>
      <c r="X128" s="8"/>
      <c r="Y128" s="9">
        <f t="shared" ref="Y128:Y132" si="77">+W128*X128</f>
        <v>0</v>
      </c>
      <c r="AA128" s="60">
        <f t="shared" ref="AA128:AA132" si="78">+W128</f>
        <v>0</v>
      </c>
      <c r="AB128" s="8"/>
      <c r="AC128" s="9">
        <f t="shared" ref="AC128:AC132" si="79">+AA128*AB128</f>
        <v>0</v>
      </c>
    </row>
    <row r="129" spans="1:29" s="51" customFormat="1" ht="15" x14ac:dyDescent="0.2">
      <c r="A129" s="52">
        <v>129</v>
      </c>
      <c r="B129" s="43"/>
      <c r="C129" s="44"/>
      <c r="D129" s="45"/>
      <c r="E129" s="110" t="s">
        <v>80</v>
      </c>
      <c r="F129" s="41" t="s">
        <v>51</v>
      </c>
      <c r="G129" s="38">
        <f>'BPU LOT 4'!G129</f>
        <v>0</v>
      </c>
      <c r="K129" s="60">
        <f t="shared" si="70"/>
        <v>0</v>
      </c>
      <c r="L129" s="8"/>
      <c r="M129" s="9">
        <f t="shared" si="71"/>
        <v>0</v>
      </c>
      <c r="N129" s="59"/>
      <c r="O129" s="60">
        <f t="shared" si="72"/>
        <v>0</v>
      </c>
      <c r="P129" s="8"/>
      <c r="Q129" s="9">
        <f t="shared" si="73"/>
        <v>0</v>
      </c>
      <c r="R129" s="59"/>
      <c r="S129" s="60">
        <f t="shared" si="74"/>
        <v>0</v>
      </c>
      <c r="T129" s="8"/>
      <c r="U129" s="9">
        <f t="shared" si="75"/>
        <v>0</v>
      </c>
      <c r="V129" s="59"/>
      <c r="W129" s="60">
        <f t="shared" si="76"/>
        <v>0</v>
      </c>
      <c r="X129" s="8"/>
      <c r="Y129" s="9">
        <f t="shared" si="77"/>
        <v>0</v>
      </c>
      <c r="AA129" s="60">
        <f t="shared" si="78"/>
        <v>0</v>
      </c>
      <c r="AB129" s="8"/>
      <c r="AC129" s="9">
        <f t="shared" si="79"/>
        <v>0</v>
      </c>
    </row>
    <row r="130" spans="1:29" s="51" customFormat="1" ht="15" x14ac:dyDescent="0.2">
      <c r="A130" s="52">
        <v>130</v>
      </c>
      <c r="B130" s="43"/>
      <c r="C130" s="44"/>
      <c r="D130" s="45"/>
      <c r="E130" s="110" t="s">
        <v>81</v>
      </c>
      <c r="F130" s="41" t="s">
        <v>51</v>
      </c>
      <c r="G130" s="38">
        <f>'BPU LOT 4'!G130</f>
        <v>0</v>
      </c>
      <c r="K130" s="60">
        <f t="shared" si="70"/>
        <v>0</v>
      </c>
      <c r="L130" s="8"/>
      <c r="M130" s="9">
        <f t="shared" si="71"/>
        <v>0</v>
      </c>
      <c r="N130" s="59"/>
      <c r="O130" s="60">
        <f t="shared" si="72"/>
        <v>0</v>
      </c>
      <c r="P130" s="8"/>
      <c r="Q130" s="9">
        <f t="shared" si="73"/>
        <v>0</v>
      </c>
      <c r="R130" s="59"/>
      <c r="S130" s="60">
        <f t="shared" si="74"/>
        <v>0</v>
      </c>
      <c r="T130" s="8"/>
      <c r="U130" s="9">
        <f t="shared" si="75"/>
        <v>0</v>
      </c>
      <c r="V130" s="59"/>
      <c r="W130" s="60">
        <f t="shared" si="76"/>
        <v>0</v>
      </c>
      <c r="X130" s="8"/>
      <c r="Y130" s="9">
        <f t="shared" si="77"/>
        <v>0</v>
      </c>
      <c r="AA130" s="60">
        <f t="shared" si="78"/>
        <v>0</v>
      </c>
      <c r="AB130" s="8"/>
      <c r="AC130" s="9">
        <f t="shared" si="79"/>
        <v>0</v>
      </c>
    </row>
    <row r="131" spans="1:29" s="51" customFormat="1" ht="15" x14ac:dyDescent="0.2">
      <c r="A131" s="52">
        <v>131</v>
      </c>
      <c r="B131" s="43"/>
      <c r="C131" s="44"/>
      <c r="D131" s="45"/>
      <c r="E131" s="110" t="s">
        <v>108</v>
      </c>
      <c r="F131" s="41" t="s">
        <v>51</v>
      </c>
      <c r="G131" s="38">
        <f>'BPU LOT 4'!G131</f>
        <v>0</v>
      </c>
      <c r="K131" s="60">
        <f t="shared" si="70"/>
        <v>0</v>
      </c>
      <c r="L131" s="8"/>
      <c r="M131" s="9">
        <f t="shared" si="71"/>
        <v>0</v>
      </c>
      <c r="N131" s="59"/>
      <c r="O131" s="60">
        <f t="shared" si="72"/>
        <v>0</v>
      </c>
      <c r="P131" s="8"/>
      <c r="Q131" s="9">
        <f t="shared" si="73"/>
        <v>0</v>
      </c>
      <c r="R131" s="59"/>
      <c r="S131" s="60">
        <f t="shared" si="74"/>
        <v>0</v>
      </c>
      <c r="T131" s="8"/>
      <c r="U131" s="9">
        <f t="shared" si="75"/>
        <v>0</v>
      </c>
      <c r="V131" s="59"/>
      <c r="W131" s="60">
        <f t="shared" si="76"/>
        <v>0</v>
      </c>
      <c r="X131" s="8"/>
      <c r="Y131" s="9">
        <f t="shared" si="77"/>
        <v>0</v>
      </c>
      <c r="AA131" s="60">
        <f t="shared" si="78"/>
        <v>0</v>
      </c>
      <c r="AB131" s="8"/>
      <c r="AC131" s="9">
        <f t="shared" si="79"/>
        <v>0</v>
      </c>
    </row>
    <row r="132" spans="1:29" s="51" customFormat="1" ht="15" x14ac:dyDescent="0.2">
      <c r="A132" s="52">
        <v>132</v>
      </c>
      <c r="B132" s="43"/>
      <c r="C132" s="44"/>
      <c r="D132" s="45"/>
      <c r="E132" s="110" t="s">
        <v>105</v>
      </c>
      <c r="F132" s="41" t="s">
        <v>0</v>
      </c>
      <c r="G132" s="38">
        <f>'BPU LOT 4'!G132</f>
        <v>0</v>
      </c>
      <c r="K132" s="60">
        <f t="shared" si="70"/>
        <v>0</v>
      </c>
      <c r="L132" s="8"/>
      <c r="M132" s="9">
        <f t="shared" si="71"/>
        <v>0</v>
      </c>
      <c r="N132" s="59"/>
      <c r="O132" s="60">
        <f t="shared" si="72"/>
        <v>0</v>
      </c>
      <c r="P132" s="8"/>
      <c r="Q132" s="9">
        <f t="shared" si="73"/>
        <v>0</v>
      </c>
      <c r="R132" s="59"/>
      <c r="S132" s="60">
        <f t="shared" si="74"/>
        <v>0</v>
      </c>
      <c r="T132" s="8"/>
      <c r="U132" s="9">
        <f t="shared" si="75"/>
        <v>0</v>
      </c>
      <c r="V132" s="59"/>
      <c r="W132" s="60">
        <f t="shared" si="76"/>
        <v>0</v>
      </c>
      <c r="X132" s="8"/>
      <c r="Y132" s="9">
        <f t="shared" si="77"/>
        <v>0</v>
      </c>
      <c r="AA132" s="60">
        <f t="shared" si="78"/>
        <v>0</v>
      </c>
      <c r="AB132" s="8"/>
      <c r="AC132" s="9">
        <f t="shared" si="79"/>
        <v>0</v>
      </c>
    </row>
    <row r="133" spans="1:29" s="51" customFormat="1" ht="15" x14ac:dyDescent="0.2">
      <c r="A133" s="52">
        <v>133</v>
      </c>
      <c r="B133" s="43"/>
      <c r="C133" s="44"/>
      <c r="D133" s="45"/>
      <c r="E133" s="85"/>
      <c r="F133" s="41"/>
      <c r="G133" s="42"/>
      <c r="K133" s="60"/>
      <c r="L133" s="8"/>
      <c r="M133" s="9"/>
      <c r="N133" s="59"/>
      <c r="O133" s="60"/>
      <c r="P133" s="8"/>
      <c r="Q133" s="9"/>
      <c r="R133" s="59"/>
      <c r="S133" s="60"/>
      <c r="T133" s="8"/>
      <c r="U133" s="9"/>
      <c r="V133" s="59"/>
      <c r="W133" s="60"/>
      <c r="X133" s="8"/>
      <c r="Y133" s="9"/>
      <c r="AA133" s="60"/>
      <c r="AB133" s="8"/>
      <c r="AC133" s="9"/>
    </row>
    <row r="134" spans="1:29" s="1" customFormat="1" ht="15" x14ac:dyDescent="0.2">
      <c r="A134" s="52">
        <v>134</v>
      </c>
      <c r="B134" s="39" t="s">
        <v>33</v>
      </c>
      <c r="C134" s="62" t="s">
        <v>44</v>
      </c>
      <c r="D134" s="68" t="s">
        <v>67</v>
      </c>
      <c r="E134" s="85"/>
      <c r="F134" s="41"/>
      <c r="G134" s="42"/>
      <c r="K134" s="60"/>
      <c r="L134" s="8"/>
      <c r="M134" s="9"/>
      <c r="N134" s="59"/>
      <c r="O134" s="60"/>
      <c r="P134" s="8"/>
      <c r="Q134" s="9"/>
      <c r="R134" s="59"/>
      <c r="S134" s="60"/>
      <c r="T134" s="8"/>
      <c r="U134" s="9"/>
      <c r="V134" s="59"/>
      <c r="W134" s="60"/>
      <c r="X134" s="8"/>
      <c r="Y134" s="9"/>
      <c r="AA134" s="60"/>
      <c r="AB134" s="8"/>
      <c r="AC134" s="9"/>
    </row>
    <row r="135" spans="1:29" s="1" customFormat="1" ht="15" x14ac:dyDescent="0.2">
      <c r="A135" s="52">
        <v>135</v>
      </c>
      <c r="B135" s="43"/>
      <c r="C135" s="44"/>
      <c r="D135" s="45"/>
      <c r="E135" s="85"/>
      <c r="F135" s="41"/>
      <c r="G135" s="42"/>
      <c r="K135" s="60"/>
      <c r="L135" s="8"/>
      <c r="M135" s="9"/>
      <c r="N135" s="59"/>
      <c r="O135" s="60"/>
      <c r="P135" s="8"/>
      <c r="Q135" s="9"/>
      <c r="R135" s="59"/>
      <c r="S135" s="60"/>
      <c r="T135" s="8"/>
      <c r="U135" s="9"/>
      <c r="V135" s="59"/>
      <c r="W135" s="60"/>
      <c r="X135" s="8"/>
      <c r="Y135" s="9"/>
      <c r="AA135" s="60"/>
      <c r="AB135" s="8"/>
      <c r="AC135" s="9"/>
    </row>
    <row r="136" spans="1:29" s="1" customFormat="1" ht="15" x14ac:dyDescent="0.2">
      <c r="A136" s="52">
        <v>136</v>
      </c>
      <c r="B136" s="56" t="s">
        <v>30</v>
      </c>
      <c r="C136" s="62" t="s">
        <v>52</v>
      </c>
      <c r="D136" s="45"/>
      <c r="E136" s="86" t="s">
        <v>68</v>
      </c>
      <c r="F136" s="41"/>
      <c r="G136" s="42"/>
      <c r="K136" s="60"/>
      <c r="L136" s="8"/>
      <c r="M136" s="9"/>
      <c r="N136" s="59"/>
      <c r="O136" s="60"/>
      <c r="P136" s="8"/>
      <c r="Q136" s="9"/>
      <c r="R136" s="59"/>
      <c r="S136" s="60"/>
      <c r="T136" s="8"/>
      <c r="U136" s="9"/>
      <c r="V136" s="59"/>
      <c r="W136" s="60"/>
      <c r="X136" s="8"/>
      <c r="Y136" s="9"/>
      <c r="AA136" s="60"/>
      <c r="AB136" s="8"/>
      <c r="AC136" s="9"/>
    </row>
    <row r="137" spans="1:29" s="1" customFormat="1" ht="15" x14ac:dyDescent="0.2">
      <c r="A137" s="52">
        <v>137</v>
      </c>
      <c r="B137" s="56"/>
      <c r="C137" s="44"/>
      <c r="D137" s="45"/>
      <c r="E137" s="86"/>
      <c r="F137" s="41"/>
      <c r="G137" s="42"/>
      <c r="K137" s="60"/>
      <c r="L137" s="8"/>
      <c r="M137" s="9"/>
      <c r="N137" s="59"/>
      <c r="O137" s="60"/>
      <c r="P137" s="8"/>
      <c r="Q137" s="9"/>
      <c r="R137" s="59"/>
      <c r="S137" s="60"/>
      <c r="T137" s="8"/>
      <c r="U137" s="9"/>
      <c r="V137" s="59"/>
      <c r="W137" s="60"/>
      <c r="X137" s="8"/>
      <c r="Y137" s="9"/>
      <c r="AA137" s="60"/>
      <c r="AB137" s="8"/>
      <c r="AC137" s="9"/>
    </row>
    <row r="138" spans="1:29" s="1" customFormat="1" ht="15" x14ac:dyDescent="0.2">
      <c r="A138" s="52">
        <v>138</v>
      </c>
      <c r="B138" s="56"/>
      <c r="C138" s="44"/>
      <c r="D138" s="45"/>
      <c r="E138" s="85" t="s">
        <v>96</v>
      </c>
      <c r="F138" s="41" t="s">
        <v>51</v>
      </c>
      <c r="G138" s="38">
        <f>'BPU LOT 4'!G138</f>
        <v>0</v>
      </c>
      <c r="K138" s="60">
        <f>+G138</f>
        <v>0</v>
      </c>
      <c r="L138" s="8"/>
      <c r="M138" s="9">
        <f>+K138*L138</f>
        <v>0</v>
      </c>
      <c r="N138" s="59"/>
      <c r="O138" s="60">
        <f>+K138</f>
        <v>0</v>
      </c>
      <c r="P138" s="8"/>
      <c r="Q138" s="9">
        <f>+O138*P138</f>
        <v>0</v>
      </c>
      <c r="R138" s="59"/>
      <c r="S138" s="60">
        <f>+O138</f>
        <v>0</v>
      </c>
      <c r="T138" s="8"/>
      <c r="U138" s="9">
        <f>+S138*T138</f>
        <v>0</v>
      </c>
      <c r="V138" s="59"/>
      <c r="W138" s="60">
        <f>+S138</f>
        <v>0</v>
      </c>
      <c r="X138" s="8"/>
      <c r="Y138" s="9">
        <f>+W138*X138</f>
        <v>0</v>
      </c>
      <c r="AA138" s="60">
        <f>+W138</f>
        <v>0</v>
      </c>
      <c r="AB138" s="8"/>
      <c r="AC138" s="9">
        <f>+AA138*AB138</f>
        <v>0</v>
      </c>
    </row>
    <row r="139" spans="1:29" s="1" customFormat="1" ht="15" x14ac:dyDescent="0.2">
      <c r="A139" s="52">
        <v>139</v>
      </c>
      <c r="B139" s="56"/>
      <c r="C139" s="44"/>
      <c r="D139" s="45"/>
      <c r="E139" s="85" t="s">
        <v>97</v>
      </c>
      <c r="F139" s="41" t="s">
        <v>51</v>
      </c>
      <c r="G139" s="38">
        <f>'BPU LOT 4'!G139</f>
        <v>0</v>
      </c>
      <c r="K139" s="60">
        <f>+G139</f>
        <v>0</v>
      </c>
      <c r="L139" s="8"/>
      <c r="M139" s="9">
        <f>+K139*L139</f>
        <v>0</v>
      </c>
      <c r="N139" s="59"/>
      <c r="O139" s="60">
        <f>+K139</f>
        <v>0</v>
      </c>
      <c r="P139" s="8"/>
      <c r="Q139" s="9">
        <f>+O139*P139</f>
        <v>0</v>
      </c>
      <c r="R139" s="59"/>
      <c r="S139" s="60">
        <f>+O139</f>
        <v>0</v>
      </c>
      <c r="T139" s="8"/>
      <c r="U139" s="9">
        <f>+S139*T139</f>
        <v>0</v>
      </c>
      <c r="V139" s="59"/>
      <c r="W139" s="60">
        <f>+S139</f>
        <v>0</v>
      </c>
      <c r="X139" s="8"/>
      <c r="Y139" s="9">
        <f>+W139*X139</f>
        <v>0</v>
      </c>
      <c r="AA139" s="60">
        <f>+W139</f>
        <v>0</v>
      </c>
      <c r="AB139" s="8"/>
      <c r="AC139" s="9">
        <f>+AA139*AB139</f>
        <v>0</v>
      </c>
    </row>
    <row r="140" spans="1:29" s="1" customFormat="1" ht="15" x14ac:dyDescent="0.2">
      <c r="A140" s="52">
        <v>140</v>
      </c>
      <c r="B140" s="56"/>
      <c r="C140" s="44"/>
      <c r="D140" s="45"/>
      <c r="E140" s="85" t="s">
        <v>111</v>
      </c>
      <c r="F140" s="41" t="s">
        <v>51</v>
      </c>
      <c r="G140" s="38">
        <f>'BPU LOT 4'!G140</f>
        <v>0</v>
      </c>
      <c r="K140" s="60">
        <f>+G140</f>
        <v>0</v>
      </c>
      <c r="L140" s="8"/>
      <c r="M140" s="9">
        <f>+K140*L140</f>
        <v>0</v>
      </c>
      <c r="N140" s="59"/>
      <c r="O140" s="60">
        <f>+K140</f>
        <v>0</v>
      </c>
      <c r="P140" s="8"/>
      <c r="Q140" s="9">
        <f>+O140*P140</f>
        <v>0</v>
      </c>
      <c r="R140" s="59"/>
      <c r="S140" s="60">
        <f>+O140</f>
        <v>0</v>
      </c>
      <c r="T140" s="8"/>
      <c r="U140" s="9">
        <f>+S140*T140</f>
        <v>0</v>
      </c>
      <c r="V140" s="59"/>
      <c r="W140" s="60">
        <f>+S140</f>
        <v>0</v>
      </c>
      <c r="X140" s="8"/>
      <c r="Y140" s="9">
        <f>+W140*X140</f>
        <v>0</v>
      </c>
      <c r="AA140" s="60">
        <f>+W140</f>
        <v>0</v>
      </c>
      <c r="AB140" s="8"/>
      <c r="AC140" s="9">
        <f>+AA140*AB140</f>
        <v>0</v>
      </c>
    </row>
    <row r="141" spans="1:29" s="1" customFormat="1" ht="15" x14ac:dyDescent="0.2">
      <c r="A141" s="52">
        <v>141</v>
      </c>
      <c r="B141" s="56"/>
      <c r="C141" s="44"/>
      <c r="D141" s="45"/>
      <c r="E141" s="85" t="s">
        <v>112</v>
      </c>
      <c r="F141" s="41" t="s">
        <v>51</v>
      </c>
      <c r="G141" s="38">
        <f>'BPU LOT 4'!G141</f>
        <v>0</v>
      </c>
      <c r="K141" s="60">
        <f t="shared" ref="K141:K142" si="80">+G141</f>
        <v>0</v>
      </c>
      <c r="L141" s="8"/>
      <c r="M141" s="9">
        <f t="shared" ref="M141:M142" si="81">+K141*L141</f>
        <v>0</v>
      </c>
      <c r="N141" s="59"/>
      <c r="O141" s="60">
        <f t="shared" ref="O141:O142" si="82">+K141</f>
        <v>0</v>
      </c>
      <c r="P141" s="8"/>
      <c r="Q141" s="9">
        <f t="shared" ref="Q141:Q142" si="83">+O141*P141</f>
        <v>0</v>
      </c>
      <c r="R141" s="59"/>
      <c r="S141" s="60">
        <f t="shared" ref="S141:S142" si="84">+O141</f>
        <v>0</v>
      </c>
      <c r="T141" s="8"/>
      <c r="U141" s="9">
        <f t="shared" ref="U141:U142" si="85">+S141*T141</f>
        <v>0</v>
      </c>
      <c r="V141" s="59"/>
      <c r="W141" s="60">
        <f t="shared" ref="W141:W142" si="86">+S141</f>
        <v>0</v>
      </c>
      <c r="X141" s="8"/>
      <c r="Y141" s="9">
        <f t="shared" ref="Y141:Y142" si="87">+W141*X141</f>
        <v>0</v>
      </c>
      <c r="AA141" s="60">
        <f t="shared" ref="AA141:AA142" si="88">+W141</f>
        <v>0</v>
      </c>
      <c r="AB141" s="8">
        <v>1</v>
      </c>
      <c r="AC141" s="9">
        <f t="shared" ref="AC141:AC142" si="89">+AA141*AB141</f>
        <v>0</v>
      </c>
    </row>
    <row r="142" spans="1:29" s="1" customFormat="1" ht="15" x14ac:dyDescent="0.2">
      <c r="A142" s="52">
        <v>142</v>
      </c>
      <c r="B142" s="56"/>
      <c r="C142" s="44"/>
      <c r="D142" s="45"/>
      <c r="E142" s="85" t="s">
        <v>113</v>
      </c>
      <c r="F142" s="41" t="s">
        <v>0</v>
      </c>
      <c r="G142" s="38">
        <f>'BPU LOT 4'!G142</f>
        <v>0</v>
      </c>
      <c r="K142" s="60">
        <f t="shared" si="80"/>
        <v>0</v>
      </c>
      <c r="L142" s="8"/>
      <c r="M142" s="9">
        <f t="shared" si="81"/>
        <v>0</v>
      </c>
      <c r="N142" s="59"/>
      <c r="O142" s="60">
        <f t="shared" si="82"/>
        <v>0</v>
      </c>
      <c r="P142" s="8"/>
      <c r="Q142" s="9">
        <f t="shared" si="83"/>
        <v>0</v>
      </c>
      <c r="R142" s="59"/>
      <c r="S142" s="60">
        <f t="shared" si="84"/>
        <v>0</v>
      </c>
      <c r="T142" s="8"/>
      <c r="U142" s="9">
        <f t="shared" si="85"/>
        <v>0</v>
      </c>
      <c r="V142" s="59"/>
      <c r="W142" s="60">
        <f t="shared" si="86"/>
        <v>0</v>
      </c>
      <c r="X142" s="8"/>
      <c r="Y142" s="9">
        <f t="shared" si="87"/>
        <v>0</v>
      </c>
      <c r="AA142" s="60">
        <f t="shared" si="88"/>
        <v>0</v>
      </c>
      <c r="AB142" s="8">
        <v>1</v>
      </c>
      <c r="AC142" s="9">
        <f t="shared" si="89"/>
        <v>0</v>
      </c>
    </row>
    <row r="143" spans="1:29" s="1" customFormat="1" ht="15" x14ac:dyDescent="0.2">
      <c r="A143" s="52">
        <v>143</v>
      </c>
      <c r="B143" s="56"/>
      <c r="C143" s="44"/>
      <c r="D143" s="45"/>
      <c r="E143" s="85"/>
      <c r="F143" s="41"/>
      <c r="G143" s="42"/>
      <c r="K143" s="60"/>
      <c r="L143" s="8"/>
      <c r="M143" s="9"/>
      <c r="N143" s="59"/>
      <c r="O143" s="60"/>
      <c r="P143" s="8"/>
      <c r="Q143" s="9"/>
      <c r="R143" s="59"/>
      <c r="S143" s="60"/>
      <c r="T143" s="8"/>
      <c r="U143" s="9"/>
      <c r="V143" s="59"/>
      <c r="W143" s="60"/>
      <c r="X143" s="8"/>
      <c r="Y143" s="9"/>
      <c r="AA143" s="60"/>
      <c r="AB143" s="8"/>
      <c r="AC143" s="9"/>
    </row>
    <row r="144" spans="1:29" s="1" customFormat="1" ht="15" x14ac:dyDescent="0.2">
      <c r="A144" s="52">
        <v>144</v>
      </c>
      <c r="B144" s="56"/>
      <c r="C144" s="62" t="s">
        <v>53</v>
      </c>
      <c r="D144" s="45"/>
      <c r="E144" s="86" t="s">
        <v>78</v>
      </c>
      <c r="F144" s="41"/>
      <c r="G144" s="42"/>
      <c r="K144" s="60"/>
      <c r="L144" s="8"/>
      <c r="M144" s="9"/>
      <c r="N144" s="59"/>
      <c r="O144" s="60"/>
      <c r="P144" s="8"/>
      <c r="Q144" s="9"/>
      <c r="R144" s="59"/>
      <c r="S144" s="60"/>
      <c r="T144" s="8"/>
      <c r="U144" s="9"/>
      <c r="V144" s="59"/>
      <c r="W144" s="60"/>
      <c r="X144" s="8"/>
      <c r="Y144" s="9"/>
      <c r="AA144" s="60"/>
      <c r="AB144" s="8"/>
      <c r="AC144" s="9"/>
    </row>
    <row r="145" spans="1:29" s="1" customFormat="1" ht="15" x14ac:dyDescent="0.2">
      <c r="A145" s="52">
        <v>145</v>
      </c>
      <c r="B145" s="56"/>
      <c r="C145" s="44"/>
      <c r="D145" s="45"/>
      <c r="E145" s="86"/>
      <c r="F145" s="41"/>
      <c r="G145" s="42"/>
      <c r="K145" s="60"/>
      <c r="L145" s="8"/>
      <c r="M145" s="9"/>
      <c r="N145" s="59"/>
      <c r="O145" s="60"/>
      <c r="P145" s="8"/>
      <c r="Q145" s="9"/>
      <c r="R145" s="59"/>
      <c r="S145" s="60"/>
      <c r="T145" s="8"/>
      <c r="U145" s="9"/>
      <c r="V145" s="59"/>
      <c r="W145" s="60"/>
      <c r="X145" s="8"/>
      <c r="Y145" s="9"/>
      <c r="AA145" s="60"/>
      <c r="AB145" s="8"/>
      <c r="AC145" s="9"/>
    </row>
    <row r="146" spans="1:29" s="91" customFormat="1" ht="15" x14ac:dyDescent="0.2">
      <c r="A146" s="52">
        <v>146</v>
      </c>
      <c r="B146" s="56"/>
      <c r="C146" s="44"/>
      <c r="D146" s="45"/>
      <c r="E146" s="85" t="s">
        <v>96</v>
      </c>
      <c r="F146" s="41" t="s">
        <v>51</v>
      </c>
      <c r="G146" s="38">
        <f>'BPU LOT 4'!G146</f>
        <v>0</v>
      </c>
      <c r="K146" s="60">
        <f>+G146</f>
        <v>0</v>
      </c>
      <c r="L146" s="8"/>
      <c r="M146" s="9">
        <f>+K146*L146</f>
        <v>0</v>
      </c>
      <c r="N146" s="59"/>
      <c r="O146" s="60">
        <f>+K146</f>
        <v>0</v>
      </c>
      <c r="P146" s="8"/>
      <c r="Q146" s="9">
        <f>+O146*P146</f>
        <v>0</v>
      </c>
      <c r="R146" s="59"/>
      <c r="S146" s="60">
        <f>+O146</f>
        <v>0</v>
      </c>
      <c r="T146" s="8"/>
      <c r="U146" s="9">
        <f>+S146*T146</f>
        <v>0</v>
      </c>
      <c r="V146" s="59"/>
      <c r="W146" s="60">
        <f>+S146</f>
        <v>0</v>
      </c>
      <c r="X146" s="8"/>
      <c r="Y146" s="9">
        <f>+W146*X146</f>
        <v>0</v>
      </c>
      <c r="AA146" s="60">
        <f>+W146</f>
        <v>0</v>
      </c>
      <c r="AB146" s="8"/>
      <c r="AC146" s="9">
        <f>+AA146*AB146</f>
        <v>0</v>
      </c>
    </row>
    <row r="147" spans="1:29" s="91" customFormat="1" ht="15" x14ac:dyDescent="0.2">
      <c r="A147" s="52">
        <v>147</v>
      </c>
      <c r="B147" s="56"/>
      <c r="C147" s="44"/>
      <c r="D147" s="45"/>
      <c r="E147" s="85" t="s">
        <v>97</v>
      </c>
      <c r="F147" s="41" t="s">
        <v>51</v>
      </c>
      <c r="G147" s="38">
        <f>'BPU LOT 4'!G147</f>
        <v>0</v>
      </c>
      <c r="K147" s="60">
        <f>+G147</f>
        <v>0</v>
      </c>
      <c r="L147" s="8"/>
      <c r="M147" s="9">
        <f>+K147*L147</f>
        <v>0</v>
      </c>
      <c r="N147" s="59"/>
      <c r="O147" s="60">
        <f>+K147</f>
        <v>0</v>
      </c>
      <c r="P147" s="8"/>
      <c r="Q147" s="9">
        <f>+O147*P147</f>
        <v>0</v>
      </c>
      <c r="R147" s="59"/>
      <c r="S147" s="60">
        <f>+O147</f>
        <v>0</v>
      </c>
      <c r="T147" s="8"/>
      <c r="U147" s="9">
        <f>+S147*T147</f>
        <v>0</v>
      </c>
      <c r="V147" s="59"/>
      <c r="W147" s="60">
        <f>+S147</f>
        <v>0</v>
      </c>
      <c r="X147" s="8"/>
      <c r="Y147" s="9">
        <f>+W147*X147</f>
        <v>0</v>
      </c>
      <c r="AA147" s="60">
        <f>+W147</f>
        <v>0</v>
      </c>
      <c r="AB147" s="8"/>
      <c r="AC147" s="9">
        <f>+AA147*AB147</f>
        <v>0</v>
      </c>
    </row>
    <row r="148" spans="1:29" s="91" customFormat="1" ht="15" x14ac:dyDescent="0.2">
      <c r="A148" s="52">
        <v>148</v>
      </c>
      <c r="B148" s="56"/>
      <c r="C148" s="44"/>
      <c r="D148" s="45"/>
      <c r="E148" s="85" t="s">
        <v>111</v>
      </c>
      <c r="F148" s="41" t="s">
        <v>51</v>
      </c>
      <c r="G148" s="38">
        <f>'BPU LOT 4'!G148</f>
        <v>0</v>
      </c>
      <c r="K148" s="60">
        <f>+G148</f>
        <v>0</v>
      </c>
      <c r="L148" s="8"/>
      <c r="M148" s="9">
        <f>+K148*L148</f>
        <v>0</v>
      </c>
      <c r="N148" s="59"/>
      <c r="O148" s="60">
        <f>+K148</f>
        <v>0</v>
      </c>
      <c r="P148" s="8"/>
      <c r="Q148" s="9">
        <f>+O148*P148</f>
        <v>0</v>
      </c>
      <c r="R148" s="59"/>
      <c r="S148" s="60">
        <f>+O148</f>
        <v>0</v>
      </c>
      <c r="T148" s="8"/>
      <c r="U148" s="9">
        <f>+S148*T148</f>
        <v>0</v>
      </c>
      <c r="V148" s="59"/>
      <c r="W148" s="60">
        <f>+S148</f>
        <v>0</v>
      </c>
      <c r="X148" s="8"/>
      <c r="Y148" s="9">
        <f>+W148*X148</f>
        <v>0</v>
      </c>
      <c r="AA148" s="60">
        <f>+W148</f>
        <v>0</v>
      </c>
      <c r="AB148" s="8"/>
      <c r="AC148" s="9">
        <f>+AA148*AB148</f>
        <v>0</v>
      </c>
    </row>
    <row r="149" spans="1:29" s="91" customFormat="1" ht="15" x14ac:dyDescent="0.2">
      <c r="A149" s="52">
        <v>149</v>
      </c>
      <c r="B149" s="56"/>
      <c r="C149" s="44"/>
      <c r="D149" s="45"/>
      <c r="E149" s="85" t="s">
        <v>112</v>
      </c>
      <c r="F149" s="41" t="s">
        <v>51</v>
      </c>
      <c r="G149" s="38">
        <f>'BPU LOT 4'!G149</f>
        <v>0</v>
      </c>
      <c r="K149" s="60">
        <f t="shared" ref="K149:K150" si="90">+G149</f>
        <v>0</v>
      </c>
      <c r="L149" s="8"/>
      <c r="M149" s="9">
        <f t="shared" ref="M149:M150" si="91">+K149*L149</f>
        <v>0</v>
      </c>
      <c r="N149" s="59"/>
      <c r="O149" s="60">
        <f t="shared" ref="O149:O150" si="92">+K149</f>
        <v>0</v>
      </c>
      <c r="P149" s="8"/>
      <c r="Q149" s="9">
        <f t="shared" ref="Q149:Q150" si="93">+O149*P149</f>
        <v>0</v>
      </c>
      <c r="R149" s="59"/>
      <c r="S149" s="60">
        <f t="shared" ref="S149:S150" si="94">+O149</f>
        <v>0</v>
      </c>
      <c r="T149" s="8"/>
      <c r="U149" s="9">
        <f t="shared" ref="U149:U150" si="95">+S149*T149</f>
        <v>0</v>
      </c>
      <c r="V149" s="59"/>
      <c r="W149" s="60">
        <f t="shared" ref="W149:W150" si="96">+S149</f>
        <v>0</v>
      </c>
      <c r="X149" s="8"/>
      <c r="Y149" s="9">
        <f t="shared" ref="Y149:Y150" si="97">+W149*X149</f>
        <v>0</v>
      </c>
      <c r="AA149" s="60">
        <f t="shared" ref="AA149:AA150" si="98">+W149</f>
        <v>0</v>
      </c>
      <c r="AB149" s="8">
        <v>1</v>
      </c>
      <c r="AC149" s="9">
        <f t="shared" ref="AC149:AC150" si="99">+AA149*AB149</f>
        <v>0</v>
      </c>
    </row>
    <row r="150" spans="1:29" s="91" customFormat="1" ht="15" x14ac:dyDescent="0.2">
      <c r="A150" s="52">
        <v>150</v>
      </c>
      <c r="B150" s="56"/>
      <c r="C150" s="44"/>
      <c r="D150" s="45"/>
      <c r="E150" s="85" t="s">
        <v>113</v>
      </c>
      <c r="F150" s="41" t="s">
        <v>0</v>
      </c>
      <c r="G150" s="38">
        <f>'BPU LOT 4'!G150</f>
        <v>0</v>
      </c>
      <c r="K150" s="60">
        <f t="shared" si="90"/>
        <v>0</v>
      </c>
      <c r="L150" s="8"/>
      <c r="M150" s="9">
        <f t="shared" si="91"/>
        <v>0</v>
      </c>
      <c r="N150" s="59"/>
      <c r="O150" s="60">
        <f t="shared" si="92"/>
        <v>0</v>
      </c>
      <c r="P150" s="8"/>
      <c r="Q150" s="9">
        <f t="shared" si="93"/>
        <v>0</v>
      </c>
      <c r="R150" s="59"/>
      <c r="S150" s="60">
        <f t="shared" si="94"/>
        <v>0</v>
      </c>
      <c r="T150" s="8"/>
      <c r="U150" s="9">
        <f t="shared" si="95"/>
        <v>0</v>
      </c>
      <c r="V150" s="59"/>
      <c r="W150" s="60">
        <f t="shared" si="96"/>
        <v>0</v>
      </c>
      <c r="X150" s="8"/>
      <c r="Y150" s="9">
        <f t="shared" si="97"/>
        <v>0</v>
      </c>
      <c r="AA150" s="60">
        <f t="shared" si="98"/>
        <v>0</v>
      </c>
      <c r="AB150" s="8">
        <v>1</v>
      </c>
      <c r="AC150" s="9">
        <f t="shared" si="99"/>
        <v>0</v>
      </c>
    </row>
    <row r="151" spans="1:29" s="91" customFormat="1" ht="15" x14ac:dyDescent="0.2">
      <c r="A151" s="52">
        <v>151</v>
      </c>
      <c r="B151" s="56"/>
      <c r="C151" s="44"/>
      <c r="D151" s="45"/>
      <c r="E151" s="85"/>
      <c r="F151" s="41"/>
      <c r="G151" s="42"/>
      <c r="K151" s="60"/>
      <c r="L151" s="8"/>
      <c r="M151" s="9"/>
      <c r="N151" s="59"/>
      <c r="O151" s="60"/>
      <c r="P151" s="8"/>
      <c r="Q151" s="9"/>
      <c r="R151" s="59"/>
      <c r="S151" s="60"/>
      <c r="T151" s="8"/>
      <c r="U151" s="9"/>
      <c r="V151" s="59"/>
      <c r="W151" s="60"/>
      <c r="X151" s="8"/>
      <c r="Y151" s="9"/>
      <c r="AA151" s="60"/>
      <c r="AB151" s="8"/>
      <c r="AC151" s="9"/>
    </row>
    <row r="152" spans="1:29" s="91" customFormat="1" ht="28.5" x14ac:dyDescent="0.2">
      <c r="A152" s="52">
        <v>152</v>
      </c>
      <c r="B152" s="56"/>
      <c r="C152" s="62" t="s">
        <v>54</v>
      </c>
      <c r="D152" s="45"/>
      <c r="E152" s="86" t="s">
        <v>47</v>
      </c>
      <c r="F152" s="41"/>
      <c r="G152" s="42"/>
      <c r="K152" s="60"/>
      <c r="L152" s="8"/>
      <c r="M152" s="9"/>
      <c r="N152" s="59"/>
      <c r="O152" s="60"/>
      <c r="P152" s="8"/>
      <c r="Q152" s="9"/>
      <c r="R152" s="59"/>
      <c r="S152" s="60"/>
      <c r="T152" s="8"/>
      <c r="U152" s="9"/>
      <c r="V152" s="59"/>
      <c r="W152" s="60"/>
      <c r="X152" s="8"/>
      <c r="Y152" s="9"/>
      <c r="AA152" s="60"/>
      <c r="AB152" s="8"/>
      <c r="AC152" s="9"/>
    </row>
    <row r="153" spans="1:29" s="91" customFormat="1" ht="15" x14ac:dyDescent="0.2">
      <c r="A153" s="52">
        <v>153</v>
      </c>
      <c r="B153" s="56"/>
      <c r="C153" s="44"/>
      <c r="D153" s="45"/>
      <c r="E153" s="86"/>
      <c r="F153" s="41"/>
      <c r="G153" s="42"/>
      <c r="K153" s="60"/>
      <c r="L153" s="8"/>
      <c r="M153" s="9"/>
      <c r="N153" s="59"/>
      <c r="O153" s="60"/>
      <c r="P153" s="8"/>
      <c r="Q153" s="9"/>
      <c r="R153" s="59"/>
      <c r="S153" s="60"/>
      <c r="T153" s="8"/>
      <c r="U153" s="9"/>
      <c r="V153" s="59"/>
      <c r="W153" s="60"/>
      <c r="X153" s="8"/>
      <c r="Y153" s="9"/>
      <c r="AA153" s="60"/>
      <c r="AB153" s="8"/>
      <c r="AC153" s="9"/>
    </row>
    <row r="154" spans="1:29" s="91" customFormat="1" ht="15" x14ac:dyDescent="0.2">
      <c r="A154" s="52">
        <v>154</v>
      </c>
      <c r="B154" s="56"/>
      <c r="C154" s="44"/>
      <c r="D154" s="45"/>
      <c r="E154" s="87" t="s">
        <v>48</v>
      </c>
      <c r="F154" s="41"/>
      <c r="G154" s="42"/>
      <c r="K154" s="60"/>
      <c r="L154" s="8"/>
      <c r="M154" s="9"/>
      <c r="N154" s="59"/>
      <c r="O154" s="60"/>
      <c r="P154" s="8"/>
      <c r="Q154" s="9"/>
      <c r="R154" s="59"/>
      <c r="S154" s="60"/>
      <c r="T154" s="8"/>
      <c r="U154" s="9"/>
      <c r="V154" s="59"/>
      <c r="W154" s="60"/>
      <c r="X154" s="8"/>
      <c r="Y154" s="9"/>
      <c r="AA154" s="60"/>
      <c r="AB154" s="8"/>
      <c r="AC154" s="9"/>
    </row>
    <row r="155" spans="1:29" s="91" customFormat="1" ht="15" x14ac:dyDescent="0.2">
      <c r="A155" s="52">
        <v>155</v>
      </c>
      <c r="B155" s="56"/>
      <c r="C155" s="44"/>
      <c r="D155" s="45"/>
      <c r="E155" s="85"/>
      <c r="F155" s="41"/>
      <c r="G155" s="42"/>
      <c r="K155" s="60"/>
      <c r="L155" s="8"/>
      <c r="M155" s="9"/>
      <c r="N155" s="59"/>
      <c r="O155" s="60"/>
      <c r="P155" s="8"/>
      <c r="Q155" s="9"/>
      <c r="R155" s="59"/>
      <c r="S155" s="60"/>
      <c r="T155" s="8"/>
      <c r="U155" s="9"/>
      <c r="V155" s="59"/>
      <c r="W155" s="60"/>
      <c r="X155" s="8"/>
      <c r="Y155" s="9"/>
      <c r="AA155" s="60"/>
      <c r="AB155" s="8"/>
      <c r="AC155" s="9"/>
    </row>
    <row r="156" spans="1:29" s="91" customFormat="1" ht="28.5" x14ac:dyDescent="0.2">
      <c r="A156" s="52">
        <v>156</v>
      </c>
      <c r="B156" s="43"/>
      <c r="C156" s="44"/>
      <c r="D156" s="64"/>
      <c r="E156" s="85" t="s">
        <v>82</v>
      </c>
      <c r="F156" s="41" t="s">
        <v>0</v>
      </c>
      <c r="G156" s="38">
        <f>'BPU LOT 4'!G156</f>
        <v>0</v>
      </c>
      <c r="K156" s="60">
        <f>+G156</f>
        <v>0</v>
      </c>
      <c r="L156" s="8"/>
      <c r="M156" s="9">
        <f>+K156*L156</f>
        <v>0</v>
      </c>
      <c r="N156" s="59"/>
      <c r="O156" s="60">
        <f>+K156</f>
        <v>0</v>
      </c>
      <c r="P156" s="8"/>
      <c r="Q156" s="9">
        <f>+O156*P156</f>
        <v>0</v>
      </c>
      <c r="R156" s="59"/>
      <c r="S156" s="60">
        <f>+O156</f>
        <v>0</v>
      </c>
      <c r="T156" s="8"/>
      <c r="U156" s="9">
        <f>+S156*T156</f>
        <v>0</v>
      </c>
      <c r="V156" s="59"/>
      <c r="W156" s="60">
        <f>+S156</f>
        <v>0</v>
      </c>
      <c r="X156" s="8"/>
      <c r="Y156" s="9">
        <f>+W156*X156</f>
        <v>0</v>
      </c>
      <c r="AA156" s="60">
        <f>+W156</f>
        <v>0</v>
      </c>
      <c r="AB156" s="8">
        <v>1</v>
      </c>
      <c r="AC156" s="9">
        <f>+AA156*AB156</f>
        <v>0</v>
      </c>
    </row>
    <row r="157" spans="1:29" s="91" customFormat="1" ht="28.5" x14ac:dyDescent="0.2">
      <c r="A157" s="52">
        <v>157</v>
      </c>
      <c r="B157" s="43"/>
      <c r="C157" s="44"/>
      <c r="D157" s="64"/>
      <c r="E157" s="85" t="s">
        <v>88</v>
      </c>
      <c r="F157" s="41" t="s">
        <v>0</v>
      </c>
      <c r="G157" s="38">
        <f>'BPU LOT 4'!G157</f>
        <v>0</v>
      </c>
      <c r="K157" s="60">
        <f t="shared" ref="K157:K158" si="100">+G157</f>
        <v>0</v>
      </c>
      <c r="L157" s="8"/>
      <c r="M157" s="9">
        <f t="shared" ref="M157:M158" si="101">+K157*L157</f>
        <v>0</v>
      </c>
      <c r="N157" s="59"/>
      <c r="O157" s="60">
        <f t="shared" ref="O157:O158" si="102">+K157</f>
        <v>0</v>
      </c>
      <c r="P157" s="8"/>
      <c r="Q157" s="9">
        <f t="shared" ref="Q157:Q158" si="103">+O157*P157</f>
        <v>0</v>
      </c>
      <c r="R157" s="59"/>
      <c r="S157" s="60">
        <f t="shared" ref="S157:S158" si="104">+O157</f>
        <v>0</v>
      </c>
      <c r="T157" s="8"/>
      <c r="U157" s="9">
        <f t="shared" ref="U157:U158" si="105">+S157*T157</f>
        <v>0</v>
      </c>
      <c r="V157" s="59"/>
      <c r="W157" s="60">
        <f t="shared" ref="W157:W158" si="106">+S157</f>
        <v>0</v>
      </c>
      <c r="X157" s="8"/>
      <c r="Y157" s="9">
        <f t="shared" ref="Y157:Y158" si="107">+W157*X157</f>
        <v>0</v>
      </c>
      <c r="AA157" s="60">
        <f t="shared" ref="AA157:AA158" si="108">+W157</f>
        <v>0</v>
      </c>
      <c r="AB157" s="8">
        <v>3</v>
      </c>
      <c r="AC157" s="9">
        <f t="shared" ref="AC157:AC158" si="109">+AA157*AB157</f>
        <v>0</v>
      </c>
    </row>
    <row r="158" spans="1:29" s="91" customFormat="1" ht="15" x14ac:dyDescent="0.2">
      <c r="A158" s="52">
        <v>158</v>
      </c>
      <c r="B158" s="43"/>
      <c r="C158" s="44"/>
      <c r="D158" s="64"/>
      <c r="E158" s="85" t="s">
        <v>83</v>
      </c>
      <c r="F158" s="41" t="s">
        <v>0</v>
      </c>
      <c r="G158" s="38">
        <f>'BPU LOT 4'!G158</f>
        <v>0</v>
      </c>
      <c r="K158" s="60">
        <f t="shared" si="100"/>
        <v>0</v>
      </c>
      <c r="L158" s="8"/>
      <c r="M158" s="9">
        <f t="shared" si="101"/>
        <v>0</v>
      </c>
      <c r="N158" s="59"/>
      <c r="O158" s="60">
        <f t="shared" si="102"/>
        <v>0</v>
      </c>
      <c r="P158" s="8"/>
      <c r="Q158" s="9">
        <f t="shared" si="103"/>
        <v>0</v>
      </c>
      <c r="R158" s="59"/>
      <c r="S158" s="60">
        <f t="shared" si="104"/>
        <v>0</v>
      </c>
      <c r="T158" s="8"/>
      <c r="U158" s="9">
        <f t="shared" si="105"/>
        <v>0</v>
      </c>
      <c r="V158" s="59"/>
      <c r="W158" s="60">
        <f t="shared" si="106"/>
        <v>0</v>
      </c>
      <c r="X158" s="8"/>
      <c r="Y158" s="9">
        <f t="shared" si="107"/>
        <v>0</v>
      </c>
      <c r="AA158" s="60">
        <f t="shared" si="108"/>
        <v>0</v>
      </c>
      <c r="AB158" s="8">
        <v>4</v>
      </c>
      <c r="AC158" s="9">
        <f t="shared" si="109"/>
        <v>0</v>
      </c>
    </row>
    <row r="159" spans="1:29" s="91" customFormat="1" ht="15" x14ac:dyDescent="0.2">
      <c r="A159" s="52">
        <v>159</v>
      </c>
      <c r="B159" s="43"/>
      <c r="C159" s="44"/>
      <c r="D159" s="64"/>
      <c r="E159" s="85"/>
      <c r="F159" s="41"/>
      <c r="G159" s="42"/>
      <c r="K159" s="60"/>
      <c r="L159" s="8"/>
      <c r="M159" s="9"/>
      <c r="N159" s="59"/>
      <c r="O159" s="60"/>
      <c r="P159" s="8"/>
      <c r="Q159" s="9"/>
      <c r="R159" s="59"/>
      <c r="S159" s="60"/>
      <c r="T159" s="8"/>
      <c r="U159" s="9"/>
      <c r="V159" s="59"/>
      <c r="W159" s="60"/>
      <c r="X159" s="8"/>
      <c r="Y159" s="9"/>
      <c r="AA159" s="60"/>
      <c r="AB159" s="8"/>
      <c r="AC159" s="9"/>
    </row>
    <row r="160" spans="1:29" s="91" customFormat="1" ht="15" x14ac:dyDescent="0.2">
      <c r="A160" s="52">
        <v>160</v>
      </c>
      <c r="B160" s="43"/>
      <c r="C160" s="44"/>
      <c r="D160" s="64"/>
      <c r="E160" s="87" t="s">
        <v>26</v>
      </c>
      <c r="F160" s="41"/>
      <c r="G160" s="42"/>
      <c r="K160" s="60"/>
      <c r="L160" s="8"/>
      <c r="M160" s="9"/>
      <c r="N160" s="59"/>
      <c r="O160" s="60"/>
      <c r="P160" s="8"/>
      <c r="Q160" s="9"/>
      <c r="R160" s="59"/>
      <c r="S160" s="60"/>
      <c r="T160" s="8"/>
      <c r="U160" s="9"/>
      <c r="V160" s="59"/>
      <c r="W160" s="60"/>
      <c r="X160" s="8"/>
      <c r="Y160" s="9"/>
      <c r="AA160" s="60"/>
      <c r="AB160" s="8"/>
      <c r="AC160" s="9"/>
    </row>
    <row r="161" spans="1:29" s="91" customFormat="1" ht="15" x14ac:dyDescent="0.2">
      <c r="A161" s="52">
        <v>161</v>
      </c>
      <c r="B161" s="43"/>
      <c r="C161" s="44"/>
      <c r="D161" s="64"/>
      <c r="E161" s="85"/>
      <c r="F161" s="41"/>
      <c r="G161" s="42"/>
      <c r="K161" s="60"/>
      <c r="L161" s="8"/>
      <c r="M161" s="9"/>
      <c r="N161" s="59"/>
      <c r="O161" s="60"/>
      <c r="P161" s="8"/>
      <c r="Q161" s="9"/>
      <c r="R161" s="59"/>
      <c r="S161" s="60"/>
      <c r="T161" s="8"/>
      <c r="U161" s="9"/>
      <c r="V161" s="59"/>
      <c r="W161" s="60"/>
      <c r="X161" s="8"/>
      <c r="Y161" s="9"/>
      <c r="AA161" s="60"/>
      <c r="AB161" s="8"/>
      <c r="AC161" s="9"/>
    </row>
    <row r="162" spans="1:29" s="91" customFormat="1" ht="15" x14ac:dyDescent="0.2">
      <c r="A162" s="52">
        <v>162</v>
      </c>
      <c r="B162" s="43"/>
      <c r="C162" s="44"/>
      <c r="D162" s="64"/>
      <c r="E162" s="85" t="s">
        <v>89</v>
      </c>
      <c r="F162" s="41" t="s">
        <v>51</v>
      </c>
      <c r="G162" s="38">
        <f>'BPU LOT 4'!G162</f>
        <v>0</v>
      </c>
      <c r="K162" s="60">
        <f>+G162</f>
        <v>0</v>
      </c>
      <c r="L162" s="8"/>
      <c r="M162" s="9">
        <f>+K162*L162</f>
        <v>0</v>
      </c>
      <c r="N162" s="59"/>
      <c r="O162" s="60">
        <f>+K162</f>
        <v>0</v>
      </c>
      <c r="P162" s="8"/>
      <c r="Q162" s="9">
        <f>+O162*P162</f>
        <v>0</v>
      </c>
      <c r="R162" s="59"/>
      <c r="S162" s="60">
        <f>+O162</f>
        <v>0</v>
      </c>
      <c r="T162" s="8"/>
      <c r="U162" s="9">
        <f>+S162*T162</f>
        <v>0</v>
      </c>
      <c r="V162" s="59"/>
      <c r="W162" s="60">
        <f>+S162</f>
        <v>0</v>
      </c>
      <c r="X162" s="8"/>
      <c r="Y162" s="9">
        <f>+W162*X162</f>
        <v>0</v>
      </c>
      <c r="AA162" s="60">
        <f>+W162</f>
        <v>0</v>
      </c>
      <c r="AB162" s="8">
        <v>1</v>
      </c>
      <c r="AC162" s="9">
        <f>+AA162*AB162</f>
        <v>0</v>
      </c>
    </row>
    <row r="163" spans="1:29" s="91" customFormat="1" ht="15" x14ac:dyDescent="0.2">
      <c r="A163" s="52">
        <v>163</v>
      </c>
      <c r="B163" s="43"/>
      <c r="C163" s="44"/>
      <c r="D163" s="64"/>
      <c r="E163" s="85" t="s">
        <v>90</v>
      </c>
      <c r="F163" s="41" t="s">
        <v>51</v>
      </c>
      <c r="G163" s="38">
        <f>'BPU LOT 4'!G163</f>
        <v>0</v>
      </c>
      <c r="K163" s="60">
        <f t="shared" ref="K163:K165" si="110">+G163</f>
        <v>0</v>
      </c>
      <c r="L163" s="8"/>
      <c r="M163" s="9">
        <f t="shared" ref="M163:M165" si="111">+K163*L163</f>
        <v>0</v>
      </c>
      <c r="N163" s="59"/>
      <c r="O163" s="60">
        <f t="shared" ref="O163:O165" si="112">+K163</f>
        <v>0</v>
      </c>
      <c r="P163" s="8"/>
      <c r="Q163" s="9">
        <f t="shared" ref="Q163:Q165" si="113">+O163*P163</f>
        <v>0</v>
      </c>
      <c r="R163" s="59"/>
      <c r="S163" s="60">
        <f t="shared" ref="S163:S165" si="114">+O163</f>
        <v>0</v>
      </c>
      <c r="T163" s="8"/>
      <c r="U163" s="9">
        <f t="shared" ref="U163:U165" si="115">+S163*T163</f>
        <v>0</v>
      </c>
      <c r="V163" s="59"/>
      <c r="W163" s="60">
        <f t="shared" ref="W163:W165" si="116">+S163</f>
        <v>0</v>
      </c>
      <c r="X163" s="8"/>
      <c r="Y163" s="9">
        <f t="shared" ref="Y163:Y165" si="117">+W163*X163</f>
        <v>0</v>
      </c>
      <c r="AA163" s="60">
        <f t="shared" ref="AA163:AA165" si="118">+W163</f>
        <v>0</v>
      </c>
      <c r="AB163" s="8"/>
      <c r="AC163" s="9">
        <f t="shared" ref="AC163:AC165" si="119">+AA163*AB163</f>
        <v>0</v>
      </c>
    </row>
    <row r="164" spans="1:29" s="91" customFormat="1" ht="15" x14ac:dyDescent="0.2">
      <c r="A164" s="52">
        <v>164</v>
      </c>
      <c r="B164" s="43"/>
      <c r="C164" s="44"/>
      <c r="D164" s="64"/>
      <c r="E164" s="85" t="s">
        <v>91</v>
      </c>
      <c r="F164" s="41" t="s">
        <v>51</v>
      </c>
      <c r="G164" s="38">
        <f>'BPU LOT 4'!G164</f>
        <v>0</v>
      </c>
      <c r="K164" s="60">
        <f t="shared" si="110"/>
        <v>0</v>
      </c>
      <c r="L164" s="8"/>
      <c r="M164" s="9">
        <f t="shared" si="111"/>
        <v>0</v>
      </c>
      <c r="N164" s="59"/>
      <c r="O164" s="60">
        <f t="shared" si="112"/>
        <v>0</v>
      </c>
      <c r="P164" s="8"/>
      <c r="Q164" s="9">
        <f t="shared" si="113"/>
        <v>0</v>
      </c>
      <c r="R164" s="59"/>
      <c r="S164" s="60">
        <f t="shared" si="114"/>
        <v>0</v>
      </c>
      <c r="T164" s="8"/>
      <c r="U164" s="9">
        <f t="shared" si="115"/>
        <v>0</v>
      </c>
      <c r="V164" s="59"/>
      <c r="W164" s="60">
        <f t="shared" si="116"/>
        <v>0</v>
      </c>
      <c r="X164" s="8"/>
      <c r="Y164" s="9">
        <f t="shared" si="117"/>
        <v>0</v>
      </c>
      <c r="AA164" s="60">
        <f t="shared" si="118"/>
        <v>0</v>
      </c>
      <c r="AB164" s="8"/>
      <c r="AC164" s="9">
        <f t="shared" si="119"/>
        <v>0</v>
      </c>
    </row>
    <row r="165" spans="1:29" s="91" customFormat="1" ht="28.5" x14ac:dyDescent="0.2">
      <c r="A165" s="52">
        <v>165</v>
      </c>
      <c r="B165" s="43"/>
      <c r="C165" s="44"/>
      <c r="D165" s="64"/>
      <c r="E165" s="85" t="s">
        <v>92</v>
      </c>
      <c r="F165" s="41" t="s">
        <v>0</v>
      </c>
      <c r="G165" s="38">
        <f>'BPU LOT 4'!G165</f>
        <v>0</v>
      </c>
      <c r="K165" s="60">
        <f t="shared" si="110"/>
        <v>0</v>
      </c>
      <c r="L165" s="8"/>
      <c r="M165" s="9">
        <f t="shared" si="111"/>
        <v>0</v>
      </c>
      <c r="N165" s="59"/>
      <c r="O165" s="60">
        <f t="shared" si="112"/>
        <v>0</v>
      </c>
      <c r="P165" s="8"/>
      <c r="Q165" s="9">
        <f t="shared" si="113"/>
        <v>0</v>
      </c>
      <c r="R165" s="59"/>
      <c r="S165" s="60">
        <f t="shared" si="114"/>
        <v>0</v>
      </c>
      <c r="T165" s="8"/>
      <c r="U165" s="9">
        <f t="shared" si="115"/>
        <v>0</v>
      </c>
      <c r="V165" s="59"/>
      <c r="W165" s="60">
        <f t="shared" si="116"/>
        <v>0</v>
      </c>
      <c r="X165" s="8"/>
      <c r="Y165" s="9">
        <f t="shared" si="117"/>
        <v>0</v>
      </c>
      <c r="AA165" s="60">
        <f t="shared" si="118"/>
        <v>0</v>
      </c>
      <c r="AB165" s="8"/>
      <c r="AC165" s="9">
        <f t="shared" si="119"/>
        <v>0</v>
      </c>
    </row>
    <row r="166" spans="1:29" s="91" customFormat="1" ht="15" x14ac:dyDescent="0.2">
      <c r="A166" s="52">
        <v>166</v>
      </c>
      <c r="B166" s="56"/>
      <c r="C166" s="44"/>
      <c r="D166" s="45"/>
      <c r="E166" s="86"/>
      <c r="F166" s="41"/>
      <c r="G166" s="42"/>
      <c r="K166" s="60"/>
      <c r="L166" s="8"/>
      <c r="M166" s="9"/>
      <c r="N166" s="59"/>
      <c r="O166" s="60"/>
      <c r="P166" s="8"/>
      <c r="Q166" s="9"/>
      <c r="R166" s="59"/>
      <c r="S166" s="60"/>
      <c r="T166" s="8"/>
      <c r="U166" s="9"/>
      <c r="V166" s="59"/>
      <c r="W166" s="60"/>
      <c r="X166" s="8"/>
      <c r="Y166" s="9"/>
      <c r="AA166" s="60"/>
      <c r="AB166" s="8"/>
      <c r="AC166" s="9"/>
    </row>
    <row r="167" spans="1:29" s="91" customFormat="1" ht="14.1" customHeight="1" x14ac:dyDescent="0.2">
      <c r="A167" s="52">
        <v>167</v>
      </c>
      <c r="B167" s="39" t="s">
        <v>58</v>
      </c>
      <c r="C167" s="62" t="s">
        <v>55</v>
      </c>
      <c r="D167" s="160" t="s">
        <v>66</v>
      </c>
      <c r="E167" s="161"/>
      <c r="F167" s="41"/>
      <c r="G167" s="42"/>
      <c r="K167" s="60"/>
      <c r="L167" s="8"/>
      <c r="M167" s="9"/>
      <c r="N167" s="59"/>
      <c r="O167" s="60"/>
      <c r="P167" s="8"/>
      <c r="Q167" s="9"/>
      <c r="R167" s="59"/>
      <c r="S167" s="60"/>
      <c r="T167" s="8"/>
      <c r="U167" s="9"/>
      <c r="V167" s="59"/>
      <c r="W167" s="60"/>
      <c r="X167" s="8"/>
      <c r="Y167" s="9"/>
      <c r="AA167" s="60"/>
      <c r="AB167" s="8"/>
      <c r="AC167" s="9"/>
    </row>
    <row r="168" spans="1:29" s="91" customFormat="1" ht="15" x14ac:dyDescent="0.2">
      <c r="A168" s="52">
        <v>168</v>
      </c>
      <c r="B168" s="39"/>
      <c r="C168" s="62"/>
      <c r="D168" s="162"/>
      <c r="E168" s="163"/>
      <c r="F168" s="41"/>
      <c r="G168" s="42"/>
      <c r="K168" s="60"/>
      <c r="L168" s="8"/>
      <c r="M168" s="9"/>
      <c r="N168" s="59"/>
      <c r="O168" s="60"/>
      <c r="P168" s="8"/>
      <c r="Q168" s="9"/>
      <c r="R168" s="59"/>
      <c r="S168" s="60"/>
      <c r="T168" s="8"/>
      <c r="U168" s="9"/>
      <c r="V168" s="59"/>
      <c r="W168" s="60"/>
      <c r="X168" s="8"/>
      <c r="Y168" s="9"/>
      <c r="AA168" s="60"/>
      <c r="AB168" s="8"/>
      <c r="AC168" s="9"/>
    </row>
    <row r="169" spans="1:29" s="91" customFormat="1" ht="15" x14ac:dyDescent="0.2">
      <c r="A169" s="52">
        <v>169</v>
      </c>
      <c r="B169" s="56"/>
      <c r="C169" s="44"/>
      <c r="D169" s="45"/>
      <c r="E169" s="86"/>
      <c r="F169" s="41"/>
      <c r="G169" s="42"/>
      <c r="K169" s="60"/>
      <c r="L169" s="8"/>
      <c r="M169" s="9"/>
      <c r="N169" s="59"/>
      <c r="O169" s="60"/>
      <c r="P169" s="8"/>
      <c r="Q169" s="9"/>
      <c r="R169" s="59"/>
      <c r="S169" s="60"/>
      <c r="T169" s="8"/>
      <c r="U169" s="9"/>
      <c r="V169" s="59"/>
      <c r="W169" s="60"/>
      <c r="X169" s="8"/>
      <c r="Y169" s="9"/>
      <c r="AA169" s="60"/>
      <c r="AB169" s="8"/>
      <c r="AC169" s="9"/>
    </row>
    <row r="170" spans="1:29" s="91" customFormat="1" ht="15" x14ac:dyDescent="0.2">
      <c r="A170" s="52">
        <v>170</v>
      </c>
      <c r="B170" s="39" t="s">
        <v>59</v>
      </c>
      <c r="C170" s="62" t="s">
        <v>56</v>
      </c>
      <c r="D170" s="111"/>
      <c r="E170" s="150" t="s">
        <v>72</v>
      </c>
      <c r="F170" s="41"/>
      <c r="G170" s="42"/>
      <c r="K170" s="60"/>
      <c r="L170" s="8"/>
      <c r="M170" s="9"/>
      <c r="N170" s="59"/>
      <c r="O170" s="60"/>
      <c r="P170" s="8"/>
      <c r="Q170" s="9"/>
      <c r="R170" s="59"/>
      <c r="S170" s="60"/>
      <c r="T170" s="8"/>
      <c r="U170" s="9"/>
      <c r="V170" s="59"/>
      <c r="W170" s="60"/>
      <c r="X170" s="8"/>
      <c r="Y170" s="9"/>
      <c r="AA170" s="60"/>
      <c r="AB170" s="8"/>
      <c r="AC170" s="9"/>
    </row>
    <row r="171" spans="1:29" s="91" customFormat="1" ht="15" x14ac:dyDescent="0.2">
      <c r="A171" s="52">
        <v>171</v>
      </c>
      <c r="B171" s="74"/>
      <c r="C171" s="44"/>
      <c r="D171" s="45"/>
      <c r="E171" s="110" t="s">
        <v>109</v>
      </c>
      <c r="F171" s="41" t="s">
        <v>51</v>
      </c>
      <c r="G171" s="38">
        <f>'BPU LOT 4'!G171</f>
        <v>0</v>
      </c>
      <c r="K171" s="60">
        <f t="shared" ref="K171:K175" si="120">+G171</f>
        <v>0</v>
      </c>
      <c r="L171" s="8"/>
      <c r="M171" s="9">
        <f t="shared" ref="M171:M175" si="121">+K171*L171</f>
        <v>0</v>
      </c>
      <c r="N171" s="59"/>
      <c r="O171" s="60">
        <f t="shared" ref="O171:O175" si="122">+K171</f>
        <v>0</v>
      </c>
      <c r="P171" s="8"/>
      <c r="Q171" s="9">
        <f t="shared" ref="Q171:Q175" si="123">+O171*P171</f>
        <v>0</v>
      </c>
      <c r="R171" s="59"/>
      <c r="S171" s="60">
        <f t="shared" ref="S171:S175" si="124">+O171</f>
        <v>0</v>
      </c>
      <c r="T171" s="8"/>
      <c r="U171" s="9">
        <f t="shared" ref="U171:U175" si="125">+S171*T171</f>
        <v>0</v>
      </c>
      <c r="V171" s="59"/>
      <c r="W171" s="60">
        <f t="shared" ref="W171:W175" si="126">+S171</f>
        <v>0</v>
      </c>
      <c r="X171" s="8"/>
      <c r="Y171" s="9">
        <f t="shared" ref="Y171:Y175" si="127">+W171*X171</f>
        <v>0</v>
      </c>
      <c r="AA171" s="60">
        <f t="shared" ref="AA171:AA175" si="128">+W171</f>
        <v>0</v>
      </c>
      <c r="AB171" s="8"/>
      <c r="AC171" s="9">
        <f t="shared" ref="AC171:AC175" si="129">+AA171*AB171</f>
        <v>0</v>
      </c>
    </row>
    <row r="172" spans="1:29" s="91" customFormat="1" ht="15" x14ac:dyDescent="0.2">
      <c r="A172" s="52">
        <v>172</v>
      </c>
      <c r="B172" s="74"/>
      <c r="C172" s="44"/>
      <c r="D172" s="45"/>
      <c r="E172" s="110" t="s">
        <v>124</v>
      </c>
      <c r="F172" s="41" t="s">
        <v>51</v>
      </c>
      <c r="G172" s="38">
        <f>'BPU LOT 4'!G172</f>
        <v>0</v>
      </c>
      <c r="K172" s="60">
        <f t="shared" si="120"/>
        <v>0</v>
      </c>
      <c r="L172" s="8"/>
      <c r="M172" s="9">
        <f t="shared" si="121"/>
        <v>0</v>
      </c>
      <c r="N172" s="59"/>
      <c r="O172" s="60">
        <f t="shared" si="122"/>
        <v>0</v>
      </c>
      <c r="P172" s="8"/>
      <c r="Q172" s="9">
        <f t="shared" si="123"/>
        <v>0</v>
      </c>
      <c r="R172" s="59"/>
      <c r="S172" s="60">
        <f t="shared" si="124"/>
        <v>0</v>
      </c>
      <c r="T172" s="8"/>
      <c r="U172" s="9">
        <f t="shared" si="125"/>
        <v>0</v>
      </c>
      <c r="V172" s="59"/>
      <c r="W172" s="60">
        <f t="shared" si="126"/>
        <v>0</v>
      </c>
      <c r="X172" s="8"/>
      <c r="Y172" s="9">
        <f t="shared" si="127"/>
        <v>0</v>
      </c>
      <c r="AA172" s="60">
        <f t="shared" si="128"/>
        <v>0</v>
      </c>
      <c r="AB172" s="8"/>
      <c r="AC172" s="9">
        <f t="shared" si="129"/>
        <v>0</v>
      </c>
    </row>
    <row r="173" spans="1:29" s="91" customFormat="1" ht="15" x14ac:dyDescent="0.2">
      <c r="A173" s="52">
        <v>173</v>
      </c>
      <c r="B173" s="74"/>
      <c r="C173" s="44"/>
      <c r="D173" s="45"/>
      <c r="E173" s="110" t="s">
        <v>110</v>
      </c>
      <c r="F173" s="41" t="s">
        <v>51</v>
      </c>
      <c r="G173" s="38">
        <f>'BPU LOT 4'!G173</f>
        <v>0</v>
      </c>
      <c r="K173" s="60">
        <f t="shared" si="120"/>
        <v>0</v>
      </c>
      <c r="L173" s="8"/>
      <c r="M173" s="9">
        <f t="shared" si="121"/>
        <v>0</v>
      </c>
      <c r="N173" s="59"/>
      <c r="O173" s="60">
        <f t="shared" si="122"/>
        <v>0</v>
      </c>
      <c r="P173" s="8"/>
      <c r="Q173" s="9">
        <f t="shared" si="123"/>
        <v>0</v>
      </c>
      <c r="R173" s="59"/>
      <c r="S173" s="60">
        <f t="shared" si="124"/>
        <v>0</v>
      </c>
      <c r="T173" s="8">
        <v>1</v>
      </c>
      <c r="U173" s="9">
        <f t="shared" si="125"/>
        <v>0</v>
      </c>
      <c r="V173" s="59"/>
      <c r="W173" s="60">
        <f t="shared" si="126"/>
        <v>0</v>
      </c>
      <c r="X173" s="8"/>
      <c r="Y173" s="9">
        <f t="shared" si="127"/>
        <v>0</v>
      </c>
      <c r="AA173" s="60">
        <f t="shared" si="128"/>
        <v>0</v>
      </c>
      <c r="AB173" s="8"/>
      <c r="AC173" s="9">
        <f t="shared" si="129"/>
        <v>0</v>
      </c>
    </row>
    <row r="174" spans="1:29" s="91" customFormat="1" ht="15" x14ac:dyDescent="0.2">
      <c r="A174" s="52">
        <v>174</v>
      </c>
      <c r="B174" s="74"/>
      <c r="C174" s="44"/>
      <c r="D174" s="45"/>
      <c r="E174" s="110" t="s">
        <v>123</v>
      </c>
      <c r="F174" s="41" t="s">
        <v>0</v>
      </c>
      <c r="G174" s="38">
        <f>'BPU LOT 4'!G174</f>
        <v>0</v>
      </c>
      <c r="K174" s="60">
        <f t="shared" si="120"/>
        <v>0</v>
      </c>
      <c r="L174" s="8"/>
      <c r="M174" s="9">
        <f t="shared" si="121"/>
        <v>0</v>
      </c>
      <c r="N174" s="59"/>
      <c r="O174" s="99">
        <f t="shared" si="122"/>
        <v>0</v>
      </c>
      <c r="P174" s="8"/>
      <c r="Q174" s="97">
        <f t="shared" si="123"/>
        <v>0</v>
      </c>
      <c r="R174" s="59"/>
      <c r="S174" s="99">
        <f t="shared" si="124"/>
        <v>0</v>
      </c>
      <c r="T174" s="8">
        <v>7</v>
      </c>
      <c r="U174" s="97">
        <f t="shared" si="125"/>
        <v>0</v>
      </c>
      <c r="V174" s="59"/>
      <c r="W174" s="99">
        <f t="shared" si="126"/>
        <v>0</v>
      </c>
      <c r="X174" s="8"/>
      <c r="Y174" s="97">
        <f t="shared" si="127"/>
        <v>0</v>
      </c>
      <c r="AA174" s="99">
        <f t="shared" si="128"/>
        <v>0</v>
      </c>
      <c r="AB174" s="8"/>
      <c r="AC174" s="97">
        <f t="shared" si="129"/>
        <v>0</v>
      </c>
    </row>
    <row r="175" spans="1:29" s="91" customFormat="1" ht="15" x14ac:dyDescent="0.2">
      <c r="A175" s="52">
        <v>175</v>
      </c>
      <c r="B175" s="74"/>
      <c r="C175" s="44"/>
      <c r="D175" s="45"/>
      <c r="E175" s="110" t="s">
        <v>121</v>
      </c>
      <c r="F175" s="41" t="s">
        <v>0</v>
      </c>
      <c r="G175" s="38">
        <f>'BPU LOT 4'!G175</f>
        <v>0</v>
      </c>
      <c r="K175" s="60">
        <f t="shared" si="120"/>
        <v>0</v>
      </c>
      <c r="L175" s="8"/>
      <c r="M175" s="9">
        <f t="shared" si="121"/>
        <v>0</v>
      </c>
      <c r="N175" s="59"/>
      <c r="O175" s="99">
        <f t="shared" si="122"/>
        <v>0</v>
      </c>
      <c r="P175" s="8"/>
      <c r="Q175" s="97">
        <f t="shared" si="123"/>
        <v>0</v>
      </c>
      <c r="R175" s="59"/>
      <c r="S175" s="99">
        <f t="shared" si="124"/>
        <v>0</v>
      </c>
      <c r="T175" s="8"/>
      <c r="U175" s="97">
        <f t="shared" si="125"/>
        <v>0</v>
      </c>
      <c r="V175" s="59"/>
      <c r="W175" s="99">
        <f t="shared" si="126"/>
        <v>0</v>
      </c>
      <c r="X175" s="8"/>
      <c r="Y175" s="97">
        <f t="shared" si="127"/>
        <v>0</v>
      </c>
      <c r="AA175" s="99">
        <f t="shared" si="128"/>
        <v>0</v>
      </c>
      <c r="AB175" s="8"/>
      <c r="AC175" s="97">
        <f t="shared" si="129"/>
        <v>0</v>
      </c>
    </row>
    <row r="176" spans="1:29" s="91" customFormat="1" ht="15" x14ac:dyDescent="0.2">
      <c r="A176" s="52">
        <v>176</v>
      </c>
      <c r="B176" s="74"/>
      <c r="C176" s="44"/>
      <c r="D176" s="45"/>
      <c r="E176" s="110" t="s">
        <v>122</v>
      </c>
      <c r="F176" s="41" t="s">
        <v>0</v>
      </c>
      <c r="G176" s="38">
        <f>'BPU LOT 4'!G176</f>
        <v>0</v>
      </c>
      <c r="K176" s="60">
        <f>+G176</f>
        <v>0</v>
      </c>
      <c r="L176" s="8"/>
      <c r="M176" s="9">
        <f>+K176*L176</f>
        <v>0</v>
      </c>
      <c r="N176" s="59"/>
      <c r="O176" s="60">
        <f>+K176</f>
        <v>0</v>
      </c>
      <c r="P176" s="8"/>
      <c r="Q176" s="9">
        <f>+O176*P176</f>
        <v>0</v>
      </c>
      <c r="R176" s="59"/>
      <c r="S176" s="60">
        <f>+O176</f>
        <v>0</v>
      </c>
      <c r="T176" s="8"/>
      <c r="U176" s="9">
        <f>+S176*T176</f>
        <v>0</v>
      </c>
      <c r="V176" s="59"/>
      <c r="W176" s="60">
        <f>+S176</f>
        <v>0</v>
      </c>
      <c r="X176" s="8"/>
      <c r="Y176" s="9">
        <f>+W176*X176</f>
        <v>0</v>
      </c>
      <c r="AA176" s="60">
        <f>+W176</f>
        <v>0</v>
      </c>
      <c r="AB176" s="8"/>
      <c r="AC176" s="9">
        <f>+AA176*AB176</f>
        <v>0</v>
      </c>
    </row>
    <row r="177" spans="1:29" s="91" customFormat="1" ht="15" x14ac:dyDescent="0.2">
      <c r="A177" s="52">
        <v>177</v>
      </c>
      <c r="B177" s="74"/>
      <c r="C177" s="44"/>
      <c r="D177" s="45"/>
      <c r="E177" s="135"/>
      <c r="F177" s="41"/>
      <c r="G177" s="42"/>
      <c r="K177" s="130"/>
      <c r="L177" s="8"/>
      <c r="M177" s="97"/>
      <c r="N177" s="59"/>
      <c r="O177" s="130"/>
      <c r="P177" s="8"/>
      <c r="Q177" s="97"/>
      <c r="R177" s="59"/>
      <c r="S177" s="130"/>
      <c r="T177" s="8"/>
      <c r="U177" s="97"/>
      <c r="V177" s="59"/>
      <c r="W177" s="130"/>
      <c r="X177" s="8"/>
      <c r="Y177" s="97"/>
      <c r="AA177" s="130"/>
      <c r="AB177" s="8"/>
      <c r="AC177" s="97"/>
    </row>
    <row r="178" spans="1:29" s="91" customFormat="1" ht="42.75" x14ac:dyDescent="0.2">
      <c r="A178" s="52">
        <v>178</v>
      </c>
      <c r="B178" s="39" t="s">
        <v>60</v>
      </c>
      <c r="C178" s="62" t="s">
        <v>57</v>
      </c>
      <c r="D178" s="111"/>
      <c r="E178" s="86" t="s">
        <v>65</v>
      </c>
      <c r="F178" s="41"/>
      <c r="G178" s="42"/>
      <c r="K178" s="130"/>
      <c r="L178" s="8"/>
      <c r="M178" s="97"/>
      <c r="N178" s="59"/>
      <c r="O178" s="130"/>
      <c r="P178" s="8"/>
      <c r="Q178" s="97"/>
      <c r="R178" s="59"/>
      <c r="S178" s="130"/>
      <c r="T178" s="8"/>
      <c r="U178" s="97"/>
      <c r="V178" s="59"/>
      <c r="W178" s="130"/>
      <c r="X178" s="8"/>
      <c r="Y178" s="97"/>
      <c r="AA178" s="130"/>
      <c r="AB178" s="8"/>
      <c r="AC178" s="97"/>
    </row>
    <row r="179" spans="1:29" s="91" customFormat="1" ht="15" x14ac:dyDescent="0.2">
      <c r="A179" s="52">
        <v>179</v>
      </c>
      <c r="B179" s="56"/>
      <c r="C179" s="44"/>
      <c r="D179" s="45"/>
      <c r="E179" s="110" t="s">
        <v>109</v>
      </c>
      <c r="F179" s="41" t="s">
        <v>51</v>
      </c>
      <c r="G179" s="38">
        <f>'BPU LOT 4'!G179</f>
        <v>0</v>
      </c>
      <c r="K179" s="60">
        <f t="shared" ref="K179:K184" si="130">+G179</f>
        <v>0</v>
      </c>
      <c r="L179" s="8"/>
      <c r="M179" s="9">
        <f t="shared" ref="M179:M184" si="131">+K179*L179</f>
        <v>0</v>
      </c>
      <c r="N179" s="59"/>
      <c r="O179" s="99">
        <f t="shared" ref="O179:O184" si="132">+K179</f>
        <v>0</v>
      </c>
      <c r="P179" s="8"/>
      <c r="Q179" s="97">
        <f t="shared" ref="Q179:Q184" si="133">+O179*P179</f>
        <v>0</v>
      </c>
      <c r="R179" s="59"/>
      <c r="S179" s="99">
        <f t="shared" ref="S179:S184" si="134">+O179</f>
        <v>0</v>
      </c>
      <c r="T179" s="8"/>
      <c r="U179" s="97">
        <f t="shared" ref="U179:U184" si="135">+S179*T179</f>
        <v>0</v>
      </c>
      <c r="V179" s="59"/>
      <c r="W179" s="99">
        <f t="shared" ref="W179:W184" si="136">+S179</f>
        <v>0</v>
      </c>
      <c r="X179" s="8"/>
      <c r="Y179" s="97">
        <f t="shared" ref="Y179:Y184" si="137">+W179*X179</f>
        <v>0</v>
      </c>
      <c r="AA179" s="99">
        <f t="shared" ref="AA179:AA184" si="138">+W179</f>
        <v>0</v>
      </c>
      <c r="AB179" s="8"/>
      <c r="AC179" s="97">
        <f t="shared" ref="AC179:AC184" si="139">+AA179*AB179</f>
        <v>0</v>
      </c>
    </row>
    <row r="180" spans="1:29" s="91" customFormat="1" ht="15" x14ac:dyDescent="0.2">
      <c r="A180" s="52">
        <v>180</v>
      </c>
      <c r="B180" s="56"/>
      <c r="C180" s="44"/>
      <c r="D180" s="45"/>
      <c r="E180" s="110" t="s">
        <v>124</v>
      </c>
      <c r="F180" s="41" t="s">
        <v>51</v>
      </c>
      <c r="G180" s="38">
        <f>'BPU LOT 4'!G180</f>
        <v>0</v>
      </c>
      <c r="K180" s="60">
        <f t="shared" si="130"/>
        <v>0</v>
      </c>
      <c r="L180" s="8"/>
      <c r="M180" s="9">
        <f t="shared" si="131"/>
        <v>0</v>
      </c>
      <c r="N180" s="59"/>
      <c r="O180" s="99">
        <f t="shared" si="132"/>
        <v>0</v>
      </c>
      <c r="P180" s="8"/>
      <c r="Q180" s="97">
        <f t="shared" si="133"/>
        <v>0</v>
      </c>
      <c r="R180" s="59"/>
      <c r="S180" s="99">
        <f t="shared" si="134"/>
        <v>0</v>
      </c>
      <c r="T180" s="8"/>
      <c r="U180" s="97">
        <f t="shared" si="135"/>
        <v>0</v>
      </c>
      <c r="V180" s="59"/>
      <c r="W180" s="99">
        <f t="shared" si="136"/>
        <v>0</v>
      </c>
      <c r="X180" s="8"/>
      <c r="Y180" s="97">
        <f t="shared" si="137"/>
        <v>0</v>
      </c>
      <c r="AA180" s="99">
        <f t="shared" si="138"/>
        <v>0</v>
      </c>
      <c r="AB180" s="8"/>
      <c r="AC180" s="97">
        <f t="shared" si="139"/>
        <v>0</v>
      </c>
    </row>
    <row r="181" spans="1:29" s="91" customFormat="1" ht="15" x14ac:dyDescent="0.2">
      <c r="A181" s="52">
        <v>181</v>
      </c>
      <c r="B181" s="56"/>
      <c r="C181" s="44"/>
      <c r="D181" s="45"/>
      <c r="E181" s="110" t="s">
        <v>110</v>
      </c>
      <c r="F181" s="41" t="s">
        <v>51</v>
      </c>
      <c r="G181" s="38">
        <f>'BPU LOT 4'!G181</f>
        <v>0</v>
      </c>
      <c r="K181" s="60">
        <f t="shared" si="130"/>
        <v>0</v>
      </c>
      <c r="L181" s="8"/>
      <c r="M181" s="9">
        <f t="shared" si="131"/>
        <v>0</v>
      </c>
      <c r="N181" s="59"/>
      <c r="O181" s="99">
        <f t="shared" si="132"/>
        <v>0</v>
      </c>
      <c r="P181" s="8"/>
      <c r="Q181" s="97">
        <f t="shared" si="133"/>
        <v>0</v>
      </c>
      <c r="R181" s="59"/>
      <c r="S181" s="99">
        <f t="shared" si="134"/>
        <v>0</v>
      </c>
      <c r="T181" s="8"/>
      <c r="U181" s="97">
        <f t="shared" si="135"/>
        <v>0</v>
      </c>
      <c r="V181" s="59"/>
      <c r="W181" s="99">
        <f t="shared" si="136"/>
        <v>0</v>
      </c>
      <c r="X181" s="8"/>
      <c r="Y181" s="97">
        <f t="shared" si="137"/>
        <v>0</v>
      </c>
      <c r="AA181" s="99">
        <f t="shared" si="138"/>
        <v>0</v>
      </c>
      <c r="AB181" s="8"/>
      <c r="AC181" s="97">
        <f t="shared" si="139"/>
        <v>0</v>
      </c>
    </row>
    <row r="182" spans="1:29" s="91" customFormat="1" ht="15" x14ac:dyDescent="0.2">
      <c r="A182" s="52">
        <v>182</v>
      </c>
      <c r="B182" s="56"/>
      <c r="C182" s="44"/>
      <c r="D182" s="45"/>
      <c r="E182" s="110" t="s">
        <v>123</v>
      </c>
      <c r="F182" s="41" t="s">
        <v>0</v>
      </c>
      <c r="G182" s="38">
        <f>'BPU LOT 4'!G182</f>
        <v>0</v>
      </c>
      <c r="K182" s="60">
        <f t="shared" si="130"/>
        <v>0</v>
      </c>
      <c r="L182" s="8"/>
      <c r="M182" s="9">
        <f t="shared" si="131"/>
        <v>0</v>
      </c>
      <c r="N182" s="59"/>
      <c r="O182" s="99">
        <f t="shared" si="132"/>
        <v>0</v>
      </c>
      <c r="P182" s="8"/>
      <c r="Q182" s="97">
        <f t="shared" si="133"/>
        <v>0</v>
      </c>
      <c r="R182" s="59"/>
      <c r="S182" s="99">
        <f t="shared" si="134"/>
        <v>0</v>
      </c>
      <c r="T182" s="8"/>
      <c r="U182" s="97">
        <f t="shared" si="135"/>
        <v>0</v>
      </c>
      <c r="V182" s="59"/>
      <c r="W182" s="99">
        <f t="shared" si="136"/>
        <v>0</v>
      </c>
      <c r="X182" s="8"/>
      <c r="Y182" s="97">
        <f t="shared" si="137"/>
        <v>0</v>
      </c>
      <c r="AA182" s="99">
        <f t="shared" si="138"/>
        <v>0</v>
      </c>
      <c r="AB182" s="8"/>
      <c r="AC182" s="97">
        <f t="shared" si="139"/>
        <v>0</v>
      </c>
    </row>
    <row r="183" spans="1:29" s="91" customFormat="1" ht="15" x14ac:dyDescent="0.2">
      <c r="A183" s="52">
        <v>183</v>
      </c>
      <c r="B183" s="56"/>
      <c r="C183" s="44"/>
      <c r="D183" s="45"/>
      <c r="E183" s="110" t="s">
        <v>121</v>
      </c>
      <c r="F183" s="41" t="s">
        <v>0</v>
      </c>
      <c r="G183" s="38">
        <f>'BPU LOT 4'!G183</f>
        <v>0</v>
      </c>
      <c r="K183" s="60">
        <f t="shared" si="130"/>
        <v>0</v>
      </c>
      <c r="L183" s="8"/>
      <c r="M183" s="9">
        <f t="shared" si="131"/>
        <v>0</v>
      </c>
      <c r="N183" s="59"/>
      <c r="O183" s="99">
        <f t="shared" si="132"/>
        <v>0</v>
      </c>
      <c r="P183" s="8"/>
      <c r="Q183" s="97">
        <f t="shared" si="133"/>
        <v>0</v>
      </c>
      <c r="R183" s="59"/>
      <c r="S183" s="99">
        <f t="shared" si="134"/>
        <v>0</v>
      </c>
      <c r="T183" s="8"/>
      <c r="U183" s="97">
        <f t="shared" si="135"/>
        <v>0</v>
      </c>
      <c r="V183" s="59"/>
      <c r="W183" s="99">
        <f t="shared" si="136"/>
        <v>0</v>
      </c>
      <c r="X183" s="8"/>
      <c r="Y183" s="97">
        <f t="shared" si="137"/>
        <v>0</v>
      </c>
      <c r="AA183" s="99">
        <f t="shared" si="138"/>
        <v>0</v>
      </c>
      <c r="AB183" s="8"/>
      <c r="AC183" s="97">
        <f t="shared" si="139"/>
        <v>0</v>
      </c>
    </row>
    <row r="184" spans="1:29" s="91" customFormat="1" ht="15" x14ac:dyDescent="0.2">
      <c r="A184" s="52">
        <v>184</v>
      </c>
      <c r="B184" s="56"/>
      <c r="C184" s="44"/>
      <c r="D184" s="45"/>
      <c r="E184" s="110" t="s">
        <v>122</v>
      </c>
      <c r="F184" s="41" t="s">
        <v>0</v>
      </c>
      <c r="G184" s="38">
        <f>'BPU LOT 4'!G184</f>
        <v>0</v>
      </c>
      <c r="K184" s="60">
        <f t="shared" si="130"/>
        <v>0</v>
      </c>
      <c r="L184" s="8"/>
      <c r="M184" s="9">
        <f t="shared" si="131"/>
        <v>0</v>
      </c>
      <c r="N184" s="59"/>
      <c r="O184" s="99">
        <f t="shared" si="132"/>
        <v>0</v>
      </c>
      <c r="P184" s="8"/>
      <c r="Q184" s="97">
        <f t="shared" si="133"/>
        <v>0</v>
      </c>
      <c r="R184" s="59"/>
      <c r="S184" s="99">
        <f t="shared" si="134"/>
        <v>0</v>
      </c>
      <c r="T184" s="8"/>
      <c r="U184" s="97">
        <f t="shared" si="135"/>
        <v>0</v>
      </c>
      <c r="V184" s="59"/>
      <c r="W184" s="99">
        <f t="shared" si="136"/>
        <v>0</v>
      </c>
      <c r="X184" s="8"/>
      <c r="Y184" s="97">
        <f t="shared" si="137"/>
        <v>0</v>
      </c>
      <c r="AA184" s="99">
        <f t="shared" si="138"/>
        <v>0</v>
      </c>
      <c r="AB184" s="8"/>
      <c r="AC184" s="97">
        <f t="shared" si="139"/>
        <v>0</v>
      </c>
    </row>
    <row r="185" spans="1:29" s="91" customFormat="1" ht="15" x14ac:dyDescent="0.2">
      <c r="A185" s="52">
        <v>185</v>
      </c>
      <c r="B185" s="56"/>
      <c r="C185" s="44"/>
      <c r="D185" s="45"/>
      <c r="E185" s="86"/>
      <c r="F185" s="41"/>
      <c r="G185" s="42"/>
      <c r="K185" s="130"/>
      <c r="L185" s="8"/>
      <c r="M185" s="97"/>
      <c r="N185" s="59"/>
      <c r="O185" s="130"/>
      <c r="P185" s="8"/>
      <c r="Q185" s="97"/>
      <c r="R185" s="59"/>
      <c r="S185" s="130"/>
      <c r="T185" s="8"/>
      <c r="U185" s="97"/>
      <c r="V185" s="59"/>
      <c r="W185" s="130"/>
      <c r="X185" s="8"/>
      <c r="Y185" s="97"/>
      <c r="AA185" s="130"/>
      <c r="AB185" s="8"/>
      <c r="AC185" s="97"/>
    </row>
    <row r="186" spans="1:29" s="91" customFormat="1" ht="28.5" x14ac:dyDescent="0.2">
      <c r="A186" s="52">
        <v>186</v>
      </c>
      <c r="B186" s="39" t="s">
        <v>61</v>
      </c>
      <c r="C186" s="62" t="s">
        <v>62</v>
      </c>
      <c r="D186" s="45"/>
      <c r="E186" s="86" t="s">
        <v>69</v>
      </c>
      <c r="F186" s="41"/>
      <c r="G186" s="42"/>
      <c r="K186" s="130"/>
      <c r="L186" s="8"/>
      <c r="M186" s="97"/>
      <c r="N186" s="59"/>
      <c r="O186" s="130"/>
      <c r="P186" s="8"/>
      <c r="Q186" s="97"/>
      <c r="R186" s="59"/>
      <c r="S186" s="130"/>
      <c r="T186" s="8"/>
      <c r="U186" s="97"/>
      <c r="V186" s="59"/>
      <c r="W186" s="130"/>
      <c r="X186" s="8"/>
      <c r="Y186" s="97"/>
      <c r="AA186" s="130"/>
      <c r="AB186" s="8"/>
      <c r="AC186" s="97"/>
    </row>
    <row r="187" spans="1:29" s="91" customFormat="1" ht="15" x14ac:dyDescent="0.2">
      <c r="A187" s="52">
        <v>187</v>
      </c>
      <c r="B187" s="56"/>
      <c r="C187" s="44"/>
      <c r="D187" s="45"/>
      <c r="E187" s="85" t="s">
        <v>127</v>
      </c>
      <c r="F187" s="41" t="s">
        <v>0</v>
      </c>
      <c r="G187" s="38">
        <f>'BPU LOT 4'!G187</f>
        <v>0</v>
      </c>
      <c r="K187" s="60">
        <f>+G187</f>
        <v>0</v>
      </c>
      <c r="L187" s="8"/>
      <c r="M187" s="9">
        <f>+K187*L187</f>
        <v>0</v>
      </c>
      <c r="N187" s="59"/>
      <c r="O187" s="60">
        <f>+K187</f>
        <v>0</v>
      </c>
      <c r="P187" s="8">
        <v>8</v>
      </c>
      <c r="Q187" s="9">
        <f>+O187*P187</f>
        <v>0</v>
      </c>
      <c r="R187" s="59"/>
      <c r="S187" s="60">
        <f>+O187</f>
        <v>0</v>
      </c>
      <c r="T187" s="8"/>
      <c r="U187" s="9">
        <f>+S187*T187</f>
        <v>0</v>
      </c>
      <c r="V187" s="59"/>
      <c r="W187" s="60">
        <f>+S187</f>
        <v>0</v>
      </c>
      <c r="X187" s="8"/>
      <c r="Y187" s="9">
        <f>+W187*X187</f>
        <v>0</v>
      </c>
      <c r="AA187" s="60">
        <f>+W187</f>
        <v>0</v>
      </c>
      <c r="AB187" s="8"/>
      <c r="AC187" s="9">
        <f>+AA187*AB187</f>
        <v>0</v>
      </c>
    </row>
    <row r="188" spans="1:29" s="91" customFormat="1" ht="15" x14ac:dyDescent="0.2">
      <c r="A188" s="52">
        <v>188</v>
      </c>
      <c r="B188" s="43"/>
      <c r="C188" s="44"/>
      <c r="D188" s="45"/>
      <c r="E188" s="86"/>
      <c r="F188" s="41"/>
      <c r="G188" s="42"/>
      <c r="K188" s="130"/>
      <c r="L188" s="8"/>
      <c r="M188" s="97"/>
      <c r="N188" s="59"/>
      <c r="O188" s="130"/>
      <c r="P188" s="8"/>
      <c r="Q188" s="97"/>
      <c r="R188" s="59"/>
      <c r="S188" s="130"/>
      <c r="T188" s="8"/>
      <c r="U188" s="97"/>
      <c r="V188" s="59"/>
      <c r="W188" s="130"/>
      <c r="X188" s="8"/>
      <c r="Y188" s="97"/>
      <c r="AA188" s="130"/>
      <c r="AB188" s="8"/>
      <c r="AC188" s="97"/>
    </row>
    <row r="189" spans="1:29" s="91" customFormat="1" ht="15" x14ac:dyDescent="0.2">
      <c r="A189" s="52">
        <v>189</v>
      </c>
      <c r="B189" s="39" t="s">
        <v>98</v>
      </c>
      <c r="C189" s="62" t="s">
        <v>128</v>
      </c>
      <c r="D189" s="45"/>
      <c r="E189" s="86" t="s">
        <v>99</v>
      </c>
      <c r="F189" s="41" t="s">
        <v>79</v>
      </c>
      <c r="G189" s="112">
        <f>'BPU LOT 4'!G189</f>
        <v>0</v>
      </c>
      <c r="K189" s="95">
        <f>G189-1</f>
        <v>-1</v>
      </c>
      <c r="L189" s="125">
        <f>SUM(M30:M93,M134:M187)</f>
        <v>0</v>
      </c>
      <c r="M189" s="9">
        <f t="shared" ref="M189" si="140">+K189*L189</f>
        <v>0</v>
      </c>
      <c r="N189" s="59"/>
      <c r="O189" s="100">
        <f t="shared" ref="O189" si="141">+K189</f>
        <v>-1</v>
      </c>
      <c r="P189" s="125">
        <f>SUM(Q30:Q93,Q134:Q187)</f>
        <v>0</v>
      </c>
      <c r="Q189" s="97">
        <f t="shared" ref="Q189" si="142">+O189*P189</f>
        <v>0</v>
      </c>
      <c r="R189" s="59"/>
      <c r="S189" s="100">
        <f t="shared" ref="S189" si="143">+O189</f>
        <v>-1</v>
      </c>
      <c r="T189" s="125">
        <f>SUM(U30:U93,U134:U187)</f>
        <v>0</v>
      </c>
      <c r="U189" s="97">
        <f t="shared" ref="U189" si="144">+S189*T189</f>
        <v>0</v>
      </c>
      <c r="V189" s="59"/>
      <c r="W189" s="100">
        <f t="shared" ref="W189" si="145">+S189</f>
        <v>-1</v>
      </c>
      <c r="X189" s="125">
        <f>SUM(Y30:Y93,Y134:Y187)</f>
        <v>0</v>
      </c>
      <c r="Y189" s="97">
        <f t="shared" ref="Y189" si="146">+W189*X189</f>
        <v>0</v>
      </c>
      <c r="AA189" s="100">
        <f t="shared" ref="AA189" si="147">+W189</f>
        <v>-1</v>
      </c>
      <c r="AB189" s="125">
        <f>SUM(AC30:AC93,AC134:AC187)</f>
        <v>0</v>
      </c>
      <c r="AC189" s="97">
        <f t="shared" ref="AC189" si="148">+AA189*AB189</f>
        <v>0</v>
      </c>
    </row>
    <row r="190" spans="1:29" s="91" customFormat="1" ht="42.75" x14ac:dyDescent="0.2">
      <c r="A190" s="52"/>
      <c r="B190" s="56"/>
      <c r="C190" s="44"/>
      <c r="D190" s="45"/>
      <c r="E190" s="85" t="s">
        <v>133</v>
      </c>
      <c r="F190" s="41"/>
      <c r="G190" s="42"/>
      <c r="K190" s="131"/>
      <c r="L190" s="123"/>
      <c r="M190" s="122"/>
      <c r="N190" s="59"/>
      <c r="O190" s="131"/>
      <c r="P190" s="123"/>
      <c r="Q190" s="122"/>
      <c r="R190" s="59"/>
      <c r="S190" s="131"/>
      <c r="T190" s="123"/>
      <c r="U190" s="122"/>
      <c r="V190" s="59"/>
      <c r="W190" s="131"/>
      <c r="X190" s="123"/>
      <c r="Y190" s="122"/>
      <c r="AA190" s="131"/>
      <c r="AB190" s="123"/>
      <c r="AC190" s="122"/>
    </row>
    <row r="191" spans="1:29" s="91" customFormat="1" ht="15.75" thickBot="1" x14ac:dyDescent="0.25">
      <c r="A191" s="52"/>
      <c r="B191" s="101"/>
      <c r="C191" s="92"/>
      <c r="D191" s="124"/>
      <c r="E191" s="121"/>
      <c r="F191" s="96"/>
      <c r="G191" s="93"/>
      <c r="K191" s="132"/>
      <c r="L191" s="94"/>
      <c r="M191" s="98"/>
      <c r="N191" s="59"/>
      <c r="O191" s="132"/>
      <c r="P191" s="94"/>
      <c r="Q191" s="98"/>
      <c r="R191" s="59"/>
      <c r="S191" s="132"/>
      <c r="T191" s="94"/>
      <c r="U191" s="98"/>
      <c r="V191" s="59"/>
      <c r="W191" s="132"/>
      <c r="X191" s="94"/>
      <c r="Y191" s="98"/>
      <c r="AA191" s="132"/>
      <c r="AB191" s="94"/>
      <c r="AC191" s="98"/>
    </row>
    <row r="192" spans="1:29" ht="15.75" thickBot="1" x14ac:dyDescent="0.25">
      <c r="K192" s="2"/>
      <c r="L192" s="7" t="s">
        <v>15</v>
      </c>
      <c r="M192" s="57">
        <f>SUM(M14:M191)</f>
        <v>0</v>
      </c>
      <c r="N192" s="59"/>
      <c r="O192" s="2"/>
      <c r="P192" s="7" t="s">
        <v>15</v>
      </c>
      <c r="Q192" s="57">
        <f>SUM(Q14:Q191)</f>
        <v>0</v>
      </c>
      <c r="R192" s="59"/>
      <c r="S192" s="2"/>
      <c r="T192" s="7" t="s">
        <v>15</v>
      </c>
      <c r="U192" s="57">
        <f>SUM(U14:U191)</f>
        <v>0</v>
      </c>
      <c r="V192" s="59"/>
      <c r="W192" s="2"/>
      <c r="X192" s="7" t="s">
        <v>15</v>
      </c>
      <c r="Y192" s="57">
        <f>SUM(Y14:Y191)</f>
        <v>0</v>
      </c>
      <c r="AA192" s="2"/>
      <c r="AB192" s="7" t="s">
        <v>15</v>
      </c>
      <c r="AC192" s="57">
        <f>SUM(AC14:AC191)</f>
        <v>0</v>
      </c>
    </row>
    <row r="193" spans="11:29" ht="15.75" thickBot="1" x14ac:dyDescent="0.25">
      <c r="K193" s="13"/>
      <c r="L193" s="13"/>
      <c r="M193" s="12" t="s">
        <v>12</v>
      </c>
      <c r="N193" s="133"/>
      <c r="O193" s="13"/>
      <c r="P193" s="13"/>
      <c r="Q193" s="12" t="s">
        <v>13</v>
      </c>
      <c r="R193" s="133"/>
      <c r="S193" s="13"/>
      <c r="T193" s="13"/>
      <c r="U193" s="12" t="s">
        <v>16</v>
      </c>
      <c r="V193" s="59"/>
      <c r="W193" s="2"/>
      <c r="X193" s="2"/>
      <c r="Y193" s="12" t="s">
        <v>17</v>
      </c>
      <c r="AA193" s="2"/>
      <c r="AB193" s="2"/>
      <c r="AC193" s="12" t="s">
        <v>38</v>
      </c>
    </row>
    <row r="194" spans="11:29" ht="13.5" thickBot="1" x14ac:dyDescent="0.25"/>
    <row r="195" spans="11:29" ht="16.5" thickBot="1" x14ac:dyDescent="0.25">
      <c r="K195" s="3"/>
      <c r="L195" s="14" t="s">
        <v>140</v>
      </c>
      <c r="M195" s="15">
        <f>SUM(M192:AC192)</f>
        <v>0</v>
      </c>
      <c r="P195" s="118"/>
      <c r="Q195" s="119"/>
      <c r="W195" s="4"/>
      <c r="X195" s="16"/>
      <c r="Y195" s="17"/>
      <c r="AA195" s="4"/>
      <c r="AB195" s="16"/>
      <c r="AC195" s="17"/>
    </row>
    <row r="196" spans="11:29" ht="30.75" thickBot="1" x14ac:dyDescent="0.25">
      <c r="K196" s="3"/>
      <c r="L196" s="3"/>
      <c r="M196" s="18" t="s">
        <v>130</v>
      </c>
      <c r="P196" s="116"/>
      <c r="Q196" s="120"/>
      <c r="W196" s="4"/>
      <c r="X196" s="4"/>
      <c r="Y196" s="19"/>
      <c r="AA196" s="4"/>
      <c r="AB196" s="4"/>
      <c r="AC196" s="19"/>
    </row>
    <row r="197" spans="11:29" ht="16.5" thickBot="1" x14ac:dyDescent="0.25">
      <c r="L197" s="14" t="s">
        <v>141</v>
      </c>
      <c r="M197" s="145">
        <f>'BPU LOT 4'!H12</f>
        <v>0.2</v>
      </c>
    </row>
    <row r="198" spans="11:29" ht="16.5" thickBot="1" x14ac:dyDescent="0.25">
      <c r="L198" s="14" t="s">
        <v>142</v>
      </c>
      <c r="M198" s="15">
        <f>M195*(1+M197)</f>
        <v>0</v>
      </c>
    </row>
  </sheetData>
  <sheetProtection algorithmName="SHA-512" hashValue="bkly9qLj4hqaKZVsOeNUEDuF2Fe2J/Q9AU9yTipYHQw7G01qW0Z0EelJM9AfvEnEAEbOLPkSqSTe5pVS9IBVmg==" saltValue="5RFdkb5kfMqCuVR3IYIO3g==" spinCount="100000" sheet="1" objects="1" scenarios="1"/>
  <mergeCells count="14">
    <mergeCell ref="B3:G7"/>
    <mergeCell ref="K8:M10"/>
    <mergeCell ref="O8:Q10"/>
    <mergeCell ref="S8:U10"/>
    <mergeCell ref="D20:E21"/>
    <mergeCell ref="D167:E168"/>
    <mergeCell ref="AA8:AC10"/>
    <mergeCell ref="B9:G9"/>
    <mergeCell ref="K11:M11"/>
    <mergeCell ref="O11:Q11"/>
    <mergeCell ref="S11:U11"/>
    <mergeCell ref="W11:Y11"/>
    <mergeCell ref="AA11:AC11"/>
    <mergeCell ref="W8:Y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4</vt:lpstr>
      <vt:lpstr>SCENARIO COMMANDE LOT 4</vt:lpstr>
    </vt:vector>
  </TitlesOfParts>
  <Company>SARLEC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LUCIANI Karina</cp:lastModifiedBy>
  <cp:lastPrinted>2016-03-18T14:18:31Z</cp:lastPrinted>
  <dcterms:created xsi:type="dcterms:W3CDTF">2011-12-01T11:05:12Z</dcterms:created>
  <dcterms:modified xsi:type="dcterms:W3CDTF">2025-04-15T08:45:21Z</dcterms:modified>
</cp:coreProperties>
</file>