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lapierreex\Downloads\"/>
    </mc:Choice>
  </mc:AlternateContent>
  <bookViews>
    <workbookView xWindow="0" yWindow="0" windowWidth="25200" windowHeight="11850" activeTab="3"/>
  </bookViews>
  <sheets>
    <sheet name="Page de garde" sheetId="2" r:id="rId1"/>
    <sheet name="Consignes générales" sheetId="3" r:id="rId2"/>
    <sheet name="Historique modif" sheetId="4" r:id="rId3"/>
    <sheet name="BPU maintenance" sheetId="5" r:id="rId4"/>
  </sheets>
  <definedNames>
    <definedName name="_Hlk99957200" localSheetId="0">'Page de garde'!#REF!</definedName>
    <definedName name="_xlnm.Print_Area" localSheetId="0">'Page de garde'!$A$1:$AD$33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52" i="5" l="1"/>
  <c r="C151" i="5"/>
  <c r="C150" i="5"/>
  <c r="E142" i="5"/>
  <c r="E137" i="5"/>
  <c r="E134" i="5"/>
  <c r="E110" i="5"/>
  <c r="E100" i="5"/>
  <c r="E92" i="5"/>
  <c r="E80" i="5"/>
  <c r="E76" i="5"/>
  <c r="E56" i="5"/>
  <c r="E55" i="5"/>
</calcChain>
</file>

<file path=xl/sharedStrings.xml><?xml version="1.0" encoding="utf-8"?>
<sst xmlns="http://schemas.openxmlformats.org/spreadsheetml/2006/main" count="253" uniqueCount="232">
  <si>
    <t xml:space="preserve">ANNEXE 1 A L’ACTE D’ENGAGEMENT </t>
  </si>
  <si>
    <t>BORDEREAU DE PRIX (BPU)</t>
  </si>
  <si>
    <t>Objet du marché</t>
  </si>
  <si>
    <r>
      <rPr>
        <b/>
        <u/>
        <sz val="11"/>
        <color theme="1"/>
        <rFont val="Calibri"/>
        <family val="2"/>
        <scheme val="minor"/>
      </rPr>
      <t>Pouvoir adjudicateur </t>
    </r>
    <r>
      <rPr>
        <sz val="11"/>
        <color theme="1"/>
        <rFont val="Calibri"/>
        <family val="2"/>
        <scheme val="minor"/>
      </rPr>
      <t>: HOSPICES CIVILS DE LYON (HCL)</t>
    </r>
  </si>
  <si>
    <r>
      <rPr>
        <b/>
        <u/>
        <sz val="11"/>
        <color theme="1"/>
        <rFont val="Calibri"/>
        <family val="2"/>
        <scheme val="minor"/>
      </rPr>
      <t>Procédure</t>
    </r>
    <r>
      <rPr>
        <b/>
        <sz val="11"/>
        <color theme="1"/>
        <rFont val="Calibri"/>
        <family val="2"/>
        <scheme val="minor"/>
      </rPr>
      <t xml:space="preserve"> :</t>
    </r>
    <r>
      <rPr>
        <sz val="11"/>
        <color theme="1"/>
        <rFont val="Calibri"/>
        <family val="2"/>
        <scheme val="minor"/>
      </rPr>
      <t xml:space="preserve"> Appel d’offres ouvert (articles L.2124-2, R.2124-2, R.2161-2 à R.2161-5 du Code de la commande publique)</t>
    </r>
  </si>
  <si>
    <r>
      <rPr>
        <b/>
        <u/>
        <sz val="11"/>
        <color theme="1"/>
        <rFont val="Calibri"/>
        <family val="2"/>
        <scheme val="minor"/>
      </rPr>
      <t>Technique d’achat</t>
    </r>
    <r>
      <rPr>
        <b/>
        <sz val="11"/>
        <color theme="1"/>
        <rFont val="Calibri"/>
        <family val="2"/>
        <scheme val="minor"/>
      </rPr>
      <t> :</t>
    </r>
    <r>
      <rPr>
        <sz val="11"/>
        <color theme="1"/>
        <rFont val="Calibri"/>
        <family val="2"/>
        <scheme val="minor"/>
      </rPr>
      <t xml:space="preserve"> Accord-cadre à bons de commande </t>
    </r>
  </si>
  <si>
    <r>
      <t xml:space="preserve">REMARQUES </t>
    </r>
    <r>
      <rPr>
        <b/>
        <sz val="10"/>
        <rFont val="Arial"/>
        <family val="2"/>
      </rPr>
      <t xml:space="preserve">: </t>
    </r>
  </si>
  <si>
    <t>Libellés</t>
  </si>
  <si>
    <t>Caractères alphanumériques</t>
  </si>
  <si>
    <t>Ne pas utiliser le caractère '~'</t>
  </si>
  <si>
    <r>
      <t>Pas d'acronymes : tous les termes</t>
    </r>
    <r>
      <rPr>
        <i/>
        <sz val="10"/>
        <rFont val="Arial"/>
        <family val="2"/>
      </rPr>
      <t xml:space="preserve"> in-extenso</t>
    </r>
  </si>
  <si>
    <t>Une règle de présentation unique d'une ligne à l'autre (ex. majuscules uniquement)</t>
  </si>
  <si>
    <t>Prix, chiffres et devises</t>
  </si>
  <si>
    <t>Séparateur de décimales : "."</t>
  </si>
  <si>
    <t>2 décimales après le séparateur</t>
  </si>
  <si>
    <t>M_2826 FOURNITURE D’INSTRUMENTATION CHIRURGICALE</t>
  </si>
  <si>
    <t>Consignes générales - Comment renseigner l'Annexe financière ?</t>
  </si>
  <si>
    <r>
      <rPr>
        <b/>
        <sz val="11"/>
        <rFont val="Calibri"/>
        <family val="2"/>
        <scheme val="minor"/>
      </rPr>
      <t>Pour les lots 1, 2, 3, 4, 5, 6, 7, 8, 9, 10, 11, 12, 13, 14,16 :</t>
    </r>
    <r>
      <rPr>
        <sz val="11"/>
        <rFont val="Calibri"/>
        <family val="2"/>
        <scheme val="minor"/>
      </rPr>
      <t xml:space="preserve">
Le candidat renseigne obligatoirement, dans l'annexe financière, la totalité des références demandées et listées dans les différents onglets; il sera éliminé dans le cas contraire. Son offre de base est ainsi constituée :
- D'une proposition pour chaque référence souhaitée, 
- de la prestation de "marquage alphanumérique laser" (celle-ci n'est pas obligatoire pour les lots 3, 12, 13, 14).
</t>
    </r>
    <r>
      <rPr>
        <b/>
        <sz val="11"/>
        <rFont val="Calibri"/>
        <family val="2"/>
        <scheme val="minor"/>
      </rPr>
      <t>Pour les lots 12, 13, 14 :</t>
    </r>
    <r>
      <rPr>
        <sz val="11"/>
        <rFont val="Calibri"/>
        <family val="2"/>
        <scheme val="minor"/>
      </rPr>
      <t xml:space="preserve">
Les instruments proposés sont obligatoirement démontables.
Les fournisseurs peuvent proposés des instruments non démontables dans leur catalogue; ceux-ci devront comporter un canal d’irrigation permettant le nettoyage interne.</t>
    </r>
    <r>
      <rPr>
        <b/>
        <sz val="11"/>
        <rFont val="Calibri"/>
        <family val="2"/>
        <scheme val="minor"/>
      </rPr>
      <t/>
    </r>
  </si>
  <si>
    <r>
      <rPr>
        <b/>
        <sz val="11"/>
        <rFont val="Calibri"/>
        <family val="2"/>
        <scheme val="minor"/>
      </rPr>
      <t>Les « références obligatoires » :</t>
    </r>
    <r>
      <rPr>
        <sz val="11"/>
        <rFont val="Calibri"/>
        <family val="2"/>
        <scheme val="minor"/>
      </rPr>
      <t xml:space="preserve">
- Celles-ci sont désignées dans la colonne "dénomination" de chaque onglet de l’annexe financière. Le fournisseur répond obligatoirement à l'ensemble des caractéristiques énoncées, sans aller au-delà des spécifications techniques attendues. Il renseigne la colonne "réponse du candidat" en indiquant la "désignation de l'article".
L'intitulé des références recherchées est constitué de la manière suivante :
- Descriptif fonctionnel de l'instrument (ex : pince, ciseaux...)
- Forme (ex : droit, courbe...)
- Dénomination (Pean, Babkock, Leriche,...)
- Dimensionnel exprimé en mm (longueur, diamètre...)
- Pour certains instruments, d'un matériau constitutif (Tungstène, diamant...) Sans précision sur ce point, il s'agit de considérer l'instrument constitué du "matériau standard".
Le fournisseur propose, pour l'ensemble de ces références, une réponse unique pour laquelle il répond scrupuleusement à l'attendu. Concernant la dénomination, il peut donner une équivalence.
Le dimensionnel exprimé en mm, fait l'objet d'une tolérance de 10%.
</t>
    </r>
    <r>
      <rPr>
        <b/>
        <sz val="11"/>
        <rFont val="Calibri"/>
        <family val="2"/>
        <scheme val="minor"/>
      </rPr>
      <t>Les « références issues de la gamme » :</t>
    </r>
    <r>
      <rPr>
        <sz val="11"/>
        <rFont val="Calibri"/>
        <family val="2"/>
        <scheme val="minor"/>
      </rPr>
      <t xml:space="preserve">
Pour une partie des références obligatoires précitées identifiées dans l’annexe financière, les fournisseurs doivent obligatoirement proposer un complément de gamme ; celui-ci est encadré :
- Selon le descriptif fonctionnel des instruments.
- Selon la forme.
- Selon une dénomination s'il y a lieu.
- Dans une tranche dimensionnelle avec une cote minimale et maximale, soumise à une tolérance de 10%.
- Dans un matériau constitutif.
Le fournisseur insère autant de lignes que nécessaire dans l’annexe financière afin d'intégrer les instruments de sa gamme. A minima, le fournisseur propose une référence sous peine d'élimination.
</t>
    </r>
  </si>
  <si>
    <r>
      <rPr>
        <b/>
        <sz val="11"/>
        <rFont val="Calibri"/>
        <family val="2"/>
        <scheme val="minor"/>
      </rPr>
      <t>Précisions et impact sur l'évaluation</t>
    </r>
    <r>
      <rPr>
        <sz val="11"/>
        <rFont val="Calibri"/>
        <family val="2"/>
        <scheme val="minor"/>
      </rPr>
      <t xml:space="preserve">
- L'ensemble des références indiquées par les fournisseurs est intégré dans le calcul de la dépense prévisionnelle; que ces références soient des "références obligatoires" c'est à dire encadrées de manière stricte, ou des "références issues de la gamme" (cf. définition ci-dessus).
L’effectif :
L’effectif des « références obligatoires » est indiqué dans l’annexe financière dans la colonne « Qté prévisionnelle / an ». Concernant « les références issues de la gamme », l’effectif est communiqué de manière globale. Il est indiqué dans la même colonne et sera réparti équitablement sur l’ensemble des références proposées par les candidats dans la fourchette dimensionnelle.
- Exemple :
o Si l’effectif au sein de la catégorie d’instruments est de 100 et que le fournisseur propose 20 instruments dans la tolérance indiquée, le volume prévisionnel de commande pris en compte pour chaque référence proposée est de 5. 
</t>
    </r>
  </si>
  <si>
    <t>Consignes spcéficiques - Comment renseigner chacun des items ?</t>
  </si>
  <si>
    <t>Description brève de l'article (Libellé court 40 car)</t>
  </si>
  <si>
    <r>
      <t xml:space="preserve">Le fournisseur proposera un libellé court de 40 caractères maximum. 
Pour les DM et autres consommables, il doit </t>
    </r>
    <r>
      <rPr>
        <u/>
        <sz val="11"/>
        <color indexed="8"/>
        <rFont val="Calibri"/>
        <family val="2"/>
      </rPr>
      <t>être unique</t>
    </r>
    <r>
      <rPr>
        <sz val="11"/>
        <color indexed="8"/>
        <rFont val="Calibri"/>
        <family val="2"/>
      </rPr>
      <t xml:space="preserve"> et commencer par le nom générique, puis le libellé commercial ou celui de la gamme et en leur absence le nom du fournisseur, et enfin les éléments cliniques et discriminants ainsi que la taille. Mentionner le nombre d'unités composant l'article si besoin (agrafes ex : chariot 25 u, mors tungstène, titane, etc). </t>
    </r>
    <r>
      <rPr>
        <b/>
        <sz val="11"/>
        <color indexed="8"/>
        <rFont val="Calibri"/>
        <family val="2"/>
      </rPr>
      <t>Le libellé est toujours en majuscule sans accent et sans caractères spéciaux.</t>
    </r>
  </si>
  <si>
    <t>Désignation de l'article (Libellé long 132 car)</t>
  </si>
  <si>
    <r>
      <t xml:space="preserve">Le libellé à 132 caractères doit être unique.
Il reprend les éléments du libellé à 40 caractères et est complété par d’autres caractéristiques 
Il correspond au libellé commercial du produit déterminé par le fournisseur et comprend lorsque nécessaire les qualificatifs en terme de taille, matériau, éléments associés, le nom de gamme, etc…
Ce libellé doit être impérativement renseigné.
Le libellé long ne doit pas comporter d’abréviation sauf pour les unités internationales (ex : cm, F, CH).
Les libellés doivent être homogènes dans une gamme
</t>
    </r>
    <r>
      <rPr>
        <b/>
        <sz val="11"/>
        <color indexed="8"/>
        <rFont val="Calibri"/>
        <family val="2"/>
      </rPr>
      <t>Le libellé est toujours en majuscule sans accent sans caractères spéciaux.</t>
    </r>
  </si>
  <si>
    <t>PU € HT fourniture</t>
  </si>
  <si>
    <t>Prix € TTC de la fourniture de l'instrument intégrant la remise</t>
  </si>
  <si>
    <t>PU € TTC remisé fourniture</t>
  </si>
  <si>
    <t>Délai de livraison à compter date de commande</t>
  </si>
  <si>
    <t>en jour ou semaines</t>
  </si>
  <si>
    <t>Durée de garantie</t>
  </si>
  <si>
    <t>en années</t>
  </si>
  <si>
    <t>Spécificité particulière</t>
  </si>
  <si>
    <t>préciser si matériau et/ou géométrie particuliers : mors tungstène, lame microdentée, titane, radiotransparent, etc…</t>
  </si>
  <si>
    <t>Référence</t>
  </si>
  <si>
    <t>Merci d'indiquer la référence commerciale du produit qui servira de base pour la commande.</t>
  </si>
  <si>
    <t>Stock / hors stock</t>
  </si>
  <si>
    <t>Vous mettrez une croix dans la case correspondante pour chacune des références proposées. Le stock correspond aux références présentes dans le stock physique du fournisseur. Le "hors stock" correspond aux instruments disponibles "à commande" selon les indications du CCTP.</t>
  </si>
  <si>
    <t>Historique des modifications</t>
  </si>
  <si>
    <t>Date</t>
  </si>
  <si>
    <t>Nature</t>
  </si>
  <si>
    <t>Modifications</t>
  </si>
  <si>
    <t>Commentaire</t>
  </si>
  <si>
    <t>Modification sur la référence 126062, lot n°16 en offre principale, au niveau du conditionnement des palettes. Une palette contient 14 colis au lieu de 24. Le tarif unitaire ne change pas.</t>
  </si>
  <si>
    <t>EXEMPLE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</si>
  <si>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BORDEREAU DE PRIX (BPU)</t>
    </r>
  </si>
  <si>
    <t xml:space="preserve">    Nom du candidat : </t>
  </si>
  <si>
    <t xml:space="preserve">indiquer une adresse mail valable tout au long du Marché </t>
  </si>
  <si>
    <t>Quantité prévisionnelle annuelle</t>
  </si>
  <si>
    <t>Taux de TVA
 (%)</t>
  </si>
  <si>
    <t xml:space="preserve">Le fournisseur ajoute une colonne à côté du nom de l’instrument qui lui permet de renseigner l’état d’avancement par rapport à la réglementation MDR. Pour cela il note dans cette colonne:
• MDR quand celui-ci est acquis 
• MDREC quand le dossier est en cours (élaboration, déposé ou en attente de résultat), 
• CE quand il n’a pas connaissance si le MDR sera instruit.
</t>
  </si>
  <si>
    <t>Référence 
fournisseur</t>
  </si>
  <si>
    <t>Concernant les lots 12, 13 et 14 :</t>
  </si>
  <si>
    <r>
      <t>-</t>
    </r>
    <r>
      <rPr>
        <sz val="7"/>
        <color theme="1"/>
        <rFont val="Times New Roman"/>
        <family val="1"/>
      </rPr>
      <t xml:space="preserve">          </t>
    </r>
    <r>
      <rPr>
        <b/>
        <sz val="12"/>
        <color theme="1"/>
        <rFont val="Calibri"/>
        <family val="2"/>
        <scheme val="minor"/>
      </rPr>
      <t xml:space="preserve">une tolérance de plus ou moins </t>
    </r>
    <r>
      <rPr>
        <b/>
        <sz val="12"/>
        <color rgb="FFFF0000"/>
        <rFont val="Calibri"/>
        <family val="2"/>
        <scheme val="minor"/>
      </rPr>
      <t xml:space="preserve">0.5MM </t>
    </r>
    <r>
      <rPr>
        <b/>
        <sz val="12"/>
        <color theme="1"/>
        <rFont val="Calibri"/>
        <family val="2"/>
        <scheme val="minor"/>
      </rPr>
      <t xml:space="preserve">est </t>
    </r>
    <r>
      <rPr>
        <sz val="12"/>
        <color theme="1"/>
        <rFont val="Calibri"/>
        <family val="2"/>
        <scheme val="minor"/>
      </rPr>
      <t>acceptée dans les cotes indiquées dans le présent document, sur la surface utile et/ou sur la longueur de l’instrument,</t>
    </r>
  </si>
  <si>
    <r>
      <t>-</t>
    </r>
    <r>
      <rPr>
        <sz val="7"/>
        <color theme="1"/>
        <rFont val="Times New Roman"/>
        <family val="1"/>
      </rPr>
      <t xml:space="preserve">          </t>
    </r>
    <r>
      <rPr>
        <sz val="12"/>
        <color theme="1"/>
        <rFont val="Calibri"/>
        <family val="2"/>
        <scheme val="minor"/>
      </rPr>
      <t>les instruments proposés peuvent être soit démontables, soit monobloc. Pour le cas où les instruments sont démontables, détailler les différents éléments (ex : poignée, tube, insert) pour chaque type de pince demandé, en insérant autant de lignes que nécessaires dans l’annexe financière; dans le cas d’instruments non démontables, ils devront obligatoirement comporter un canal d’irrigation permettant le nettoyage interne.</t>
    </r>
  </si>
  <si>
    <t>TOLERANCE DIMENSIONS
cf CCTP ARTICLE 2.1</t>
  </si>
  <si>
    <t>Marquage CE, MDR, MDREC
cf CCTPARTICLE 2.2</t>
  </si>
  <si>
    <t>Désignation des instruments / du forfait</t>
  </si>
  <si>
    <t>Observations</t>
  </si>
  <si>
    <t>Tarif
forfaitaire 
€ HT</t>
  </si>
  <si>
    <t>Tarif 
forfaitaire 
€ TTC</t>
  </si>
  <si>
    <t>AUDIT QUALITATIF INSTRUMENT</t>
  </si>
  <si>
    <r>
      <t>Les dimensions sont fournies à titre indicatif. 
Une tolérance de plus ou moins cinq pour cent (5%) de la surface utile, quand elle est précisée, et/ou de la taille globale de l’instrument est tolérée pour l</t>
    </r>
    <r>
      <rPr>
        <b/>
        <sz val="12"/>
        <color rgb="FFFF0000"/>
        <rFont val="Calibri"/>
        <family val="2"/>
        <scheme val="minor"/>
      </rPr>
      <t>es lots de 1 à 11 et 16.</t>
    </r>
  </si>
  <si>
    <t>Lot 15 : Tierce maintenance</t>
  </si>
  <si>
    <r>
      <rPr>
        <b/>
        <sz val="14"/>
        <color theme="0"/>
        <rFont val="Wingdings"/>
        <charset val="2"/>
      </rPr>
      <t>è</t>
    </r>
    <r>
      <rPr>
        <b/>
        <sz val="14"/>
        <color theme="0"/>
        <rFont val="Calibri"/>
        <family val="2"/>
        <scheme val="minor"/>
      </rPr>
      <t xml:space="preserve"> LOT 15 : Tierce maintenance</t>
    </r>
  </si>
  <si>
    <t>#</t>
  </si>
  <si>
    <t>OFFRE DE BASE : designation des instruments obligatoires à maintenir</t>
  </si>
  <si>
    <t>Famille</t>
  </si>
  <si>
    <t xml:space="preserve">AFFUTAGE </t>
  </si>
  <si>
    <t>ALESOIR FLEXIBLE</t>
  </si>
  <si>
    <t>BURIN</t>
  </si>
  <si>
    <t>CISEAUX TISSUS MOUS</t>
  </si>
  <si>
    <t>COUTEAU AMPUTATION</t>
  </si>
  <si>
    <t>CURETTE</t>
  </si>
  <si>
    <t>CURETTE A VEGETATION</t>
  </si>
  <si>
    <t>DISSECTEUR</t>
  </si>
  <si>
    <t>ELEVATEUR</t>
  </si>
  <si>
    <t>ELEVATEUR DOUBLE</t>
  </si>
  <si>
    <t>LAME MULLER</t>
  </si>
  <si>
    <t>LAME URETHROTOME</t>
  </si>
  <si>
    <t>OSTEOTOME / LAME DE PAUWELL</t>
  </si>
  <si>
    <t xml:space="preserve">POINTE CARREE </t>
  </si>
  <si>
    <t>POINTE DE TROCARD</t>
  </si>
  <si>
    <t>RAPE</t>
  </si>
  <si>
    <t>RUGINE</t>
  </si>
  <si>
    <t>SYNDESMOTOME</t>
  </si>
  <si>
    <t xml:space="preserve">TREPHINE / TREPAN </t>
  </si>
  <si>
    <t>FORFAITS TOUTES REPARATIONS (HORS AFFUTAGE POUR CERTAINES LIGNES)</t>
  </si>
  <si>
    <t>ARTHROSCOPIE</t>
  </si>
  <si>
    <t>CISEAUX ARTHROSCOPIE</t>
  </si>
  <si>
    <t>CROCHET ARTHROSCOPIE</t>
  </si>
  <si>
    <t>PINCE POUR ARTHROSCOPIE</t>
  </si>
  <si>
    <t>COELIOSCOPIE</t>
  </si>
  <si>
    <t>ASPIRATEUR AVEC ROBINET IRRIGATEUR</t>
  </si>
  <si>
    <t>CANULE ASPIRATION COELIO SIMPLE</t>
  </si>
  <si>
    <t>CISEAU COELIO</t>
  </si>
  <si>
    <t>CLAPET DE TROCARD</t>
  </si>
  <si>
    <t>CROCHET COELIO</t>
  </si>
  <si>
    <t xml:space="preserve">ECARTEUR A FOIE </t>
  </si>
  <si>
    <t>ECARTEUR A FOIE A PALETTE</t>
  </si>
  <si>
    <t>INSERT CISEAU COELIO</t>
  </si>
  <si>
    <t>INSERT PINCE COELIO</t>
  </si>
  <si>
    <t>LEVIER D'ALBARAN</t>
  </si>
  <si>
    <t>PINCE A CLIP COELIO</t>
  </si>
  <si>
    <t>PINCE BIPOLAIRE COELIO</t>
  </si>
  <si>
    <t>PINCE COELIOSCOPIE</t>
  </si>
  <si>
    <t>POIGNEE COELIO</t>
  </si>
  <si>
    <t xml:space="preserve">PORTE AIGUILLE COELIOSCOPIE </t>
  </si>
  <si>
    <t>GENERAL</t>
  </si>
  <si>
    <t>ABAISSE LANGUE</t>
  </si>
  <si>
    <t>AIGUILLE DE PALMER / VERES/REVERDIN</t>
  </si>
  <si>
    <t>AIGUILLE PARACENTESE</t>
  </si>
  <si>
    <t>ALENE DE REDON</t>
  </si>
  <si>
    <t>ALESOIR FLEXIBLE (hors affutage)</t>
  </si>
  <si>
    <t>ANUSCOPE / AMNIOSCOPE</t>
  </si>
  <si>
    <t>BOUGIE</t>
  </si>
  <si>
    <t>BURIN (hors affutage)</t>
  </si>
  <si>
    <t>CADRE LORTAT JACOB</t>
  </si>
  <si>
    <t>CANULE DIVERSE</t>
  </si>
  <si>
    <t>CHASSE GREFFON</t>
  </si>
  <si>
    <t>CLAMP TYPE SATINSKY/CASTENADA</t>
  </si>
  <si>
    <t>CLAMP BULL DOG</t>
  </si>
  <si>
    <t>COMPAS / CURSEUR</t>
  </si>
  <si>
    <t>CROCHET LAMBOTTE</t>
  </si>
  <si>
    <t>CURETTE (hors affutage)</t>
  </si>
  <si>
    <t>CURETTE A VEGETATION (hors affutage)</t>
  </si>
  <si>
    <t>DAVIER</t>
  </si>
  <si>
    <t>DECOLLEUR / SPATULE</t>
  </si>
  <si>
    <t>DERMATOME</t>
  </si>
  <si>
    <t>DILATATEUR</t>
  </si>
  <si>
    <r>
      <t xml:space="preserve">ECARTEUR </t>
    </r>
    <r>
      <rPr>
        <sz val="11"/>
        <color theme="1"/>
        <rFont val="Calibri"/>
        <family val="2"/>
        <scheme val="minor"/>
      </rPr>
      <t xml:space="preserve">AUTOSTATIQUE </t>
    </r>
  </si>
  <si>
    <t>ECARTEUR SIMPLE OU DOUBLE TYPE FARABEUF/LANGENBECK/LANGE HOHMANN/TRILLAT/SENN MILLER/TRILLAT</t>
  </si>
  <si>
    <t>ECARTEUR SUR MANCHE</t>
  </si>
  <si>
    <t>ETRIER</t>
  </si>
  <si>
    <t>ELEVATEUR SIMPLE DOUBLE (hors affutage)</t>
  </si>
  <si>
    <t>FORCEPS</t>
  </si>
  <si>
    <t>GUIDE</t>
  </si>
  <si>
    <t>HYSTEROMETRE</t>
  </si>
  <si>
    <t>IMPACTEUR</t>
  </si>
  <si>
    <t>LAME MALLEABLE</t>
  </si>
  <si>
    <t>LAME MULLER (hors affutage)</t>
  </si>
  <si>
    <t>LAME URETHROTOME (hors affutage)</t>
  </si>
  <si>
    <t>MAILLET / MARTEAU</t>
  </si>
  <si>
    <t>MANCHE BISTOURI</t>
  </si>
  <si>
    <t>MANDRIN JACOB</t>
  </si>
  <si>
    <t>MESUREUR A VIS</t>
  </si>
  <si>
    <t>OUVRE BOUCHE</t>
  </si>
  <si>
    <t>PASSE FIL</t>
  </si>
  <si>
    <t>PIED A COULISSE</t>
  </si>
  <si>
    <t>PINCE A CLIP</t>
  </si>
  <si>
    <t>PINCE A DISSEQUER</t>
  </si>
  <si>
    <t>PINCE A PREHENSION</t>
  </si>
  <si>
    <t>PINCE DEBACKEY/BENGOLEA/KOCHER/LERICHE</t>
  </si>
  <si>
    <t>PINCE DUMONT</t>
  </si>
  <si>
    <t xml:space="preserve">PINCE HEMOSTATIQUE </t>
  </si>
  <si>
    <t>PINCE TIRE BROCHE CT</t>
  </si>
  <si>
    <t>PINCE UNIVERSELLE / ETAU</t>
  </si>
  <si>
    <t>POIGNEE MANDRIN AVEC OU SANS FREIN / CHIGNOLLE</t>
  </si>
  <si>
    <t>POINTE CARRE (hors affutage)</t>
  </si>
  <si>
    <t>POINTE DE TROCARD (hors affutage)</t>
  </si>
  <si>
    <t>PORTE AIGUILLE TUNGSTENE</t>
  </si>
  <si>
    <t>PORTE AIGUILLE INOX</t>
  </si>
  <si>
    <t>PORTE AMALGAME / COTYLE</t>
  </si>
  <si>
    <t>RAPE (hors affutage)</t>
  </si>
  <si>
    <t>RUGINE (hors affutage)</t>
  </si>
  <si>
    <t>SERRE FIL / SERRE NOEUD</t>
  </si>
  <si>
    <t>SPECULUM</t>
  </si>
  <si>
    <t>SPECULUM ORL</t>
  </si>
  <si>
    <t>SYNDESMOTOME (hors affutage)</t>
  </si>
  <si>
    <t>STYLET / SONDE</t>
  </si>
  <si>
    <t>TIRE FOND / TARAUD</t>
  </si>
  <si>
    <t>TOURNEVIS</t>
  </si>
  <si>
    <t>TREPHINE / TREPAN (hors affutage)</t>
  </si>
  <si>
    <t xml:space="preserve">VALVE </t>
  </si>
  <si>
    <t xml:space="preserve">MICRO </t>
  </si>
  <si>
    <t>MICRO CISEAUX</t>
  </si>
  <si>
    <t>MICRO PINCE</t>
  </si>
  <si>
    <t>MICRO PORTE AIGUILLE TUNGSTENE</t>
  </si>
  <si>
    <t>MICRO PORTE AIGUILLE INOX</t>
  </si>
  <si>
    <t>MICRO POINTE</t>
  </si>
  <si>
    <t>OPHTALMO</t>
  </si>
  <si>
    <t xml:space="preserve">BLEPHAROSTAT </t>
  </si>
  <si>
    <t xml:space="preserve">CANULE </t>
  </si>
  <si>
    <t>COMPAS</t>
  </si>
  <si>
    <t xml:space="preserve">ECARTEUR </t>
  </si>
  <si>
    <t>MICRO CROCHET</t>
  </si>
  <si>
    <t>PINCE OPH</t>
  </si>
  <si>
    <t>SPECIALITE</t>
  </si>
  <si>
    <t>BISTOURI / POUSSE NOEUD</t>
  </si>
  <si>
    <t>CISEAUX ORL</t>
  </si>
  <si>
    <t>PINCE A BIOPSIE</t>
  </si>
  <si>
    <t>PINCE A DISQUE</t>
  </si>
  <si>
    <t>PINCE A MENISQUE</t>
  </si>
  <si>
    <t>PINCE A ONGLE</t>
  </si>
  <si>
    <t>PINCE BIPOLAIRE NON THERMOPLASTIFIEE</t>
  </si>
  <si>
    <t>PINCE COUPANTE (KELINER/LISTON AUTRES PINCES MEME TYPE)</t>
  </si>
  <si>
    <t>PINCE GOUGE</t>
  </si>
  <si>
    <t>PINCE HERCULE</t>
  </si>
  <si>
    <t>PINCE RONGEUR KERISSON/LAMINECTOMIE</t>
  </si>
  <si>
    <t>PINCE ORL</t>
  </si>
  <si>
    <t>RONGEUR ORL</t>
  </si>
  <si>
    <t>RESECTEUR</t>
  </si>
  <si>
    <t>FORFAITS GAINAGES</t>
  </si>
  <si>
    <t xml:space="preserve"> INST GENERALE</t>
  </si>
  <si>
    <t>PINCE BIPOLAIRE</t>
  </si>
  <si>
    <t>PINCE MONOPOLAIRE</t>
  </si>
  <si>
    <t>POINTE / CANULE THERMOPLASTIFIEE</t>
  </si>
  <si>
    <t>POINTE PALETTE THERMOPLASTIFIEE</t>
  </si>
  <si>
    <t>SPECULUM THERMOPLASTIFIE</t>
  </si>
  <si>
    <t>GAINE COELIO TUBE POIGNEE</t>
  </si>
  <si>
    <t>GAINE DE CYSTOSCOPE</t>
  </si>
  <si>
    <t>GAINE DE TROCARD AVEC POINTE</t>
  </si>
  <si>
    <t>GAINE DE TROCARD SIMPLE SANS POINTE</t>
  </si>
  <si>
    <t xml:space="preserve">ELECTRODE </t>
  </si>
  <si>
    <t>GAINE D'ARTHROSCOPIE</t>
  </si>
  <si>
    <t>GAINE DE RESECTEUR</t>
  </si>
  <si>
    <t>FORFAITS ANNUELS</t>
  </si>
  <si>
    <t>Réponse du candidat (Désignation de prestation)</t>
  </si>
  <si>
    <t>remise consentie selon le nombre d'instrument à l'année</t>
  </si>
  <si>
    <t>indiquer les conditions de remise et modalités d'application</t>
  </si>
  <si>
    <t>MARQUAGE</t>
  </si>
  <si>
    <t>à l'instrument</t>
  </si>
  <si>
    <t>lot:  10 et 50 instruments</t>
  </si>
  <si>
    <t>&gt;50 instruments</t>
  </si>
  <si>
    <t>campagne de marquage  par jour dans l'établissement hospitalier (déplacement compris) si disponible préciser les modalités et conditions</t>
  </si>
  <si>
    <t>marquage electrolytique à l'instrument</t>
  </si>
  <si>
    <t>marquage alphanumérique à l'instrument</t>
  </si>
  <si>
    <t>marquage hors maintenance de l'instrument:</t>
  </si>
  <si>
    <t>marquage datamatrix à l'instrument (reponse facultative, non obligligatoire)</t>
  </si>
  <si>
    <t>AUDIT</t>
  </si>
  <si>
    <t>AUDIT DE PARC (preciser l'unité d'oeuvre , en nb d instruments , en temps , en jours)</t>
  </si>
  <si>
    <t>COMPLEMENT DE GAMME - AUTRES INSTRUMENTS MAINTENUS OU FORFAITS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</si>
</sst>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36">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u/>
      <sz val="11"/>
      <color theme="1"/>
      <name val="Calibri"/>
      <family val="2"/>
      <scheme val="minor"/>
    </font>
    <font>
      <b/>
      <u/>
      <sz val="10"/>
      <name val="Arial"/>
      <family val="2"/>
    </font>
    <font>
      <b/>
      <sz val="10"/>
      <name val="Arial"/>
      <family val="2"/>
    </font>
    <font>
      <sz val="10"/>
      <name val="Arial"/>
      <family val="2"/>
    </font>
    <font>
      <i/>
      <sz val="10"/>
      <name val="Arial"/>
      <family val="2"/>
    </font>
    <font>
      <sz val="10"/>
      <name val="MS Sans Serif"/>
      <family val="2"/>
    </font>
    <font>
      <b/>
      <sz val="11"/>
      <name val="Calibri"/>
      <family val="2"/>
      <scheme val="minor"/>
    </font>
    <font>
      <sz val="11"/>
      <name val="Calibri"/>
      <family val="2"/>
      <scheme val="minor"/>
    </font>
    <font>
      <sz val="11"/>
      <color indexed="8"/>
      <name val="Calibri"/>
      <family val="2"/>
      <scheme val="minor"/>
    </font>
    <font>
      <u/>
      <sz val="11"/>
      <color indexed="8"/>
      <name val="Calibri"/>
      <family val="2"/>
    </font>
    <font>
      <sz val="11"/>
      <color indexed="8"/>
      <name val="Calibri"/>
      <family val="2"/>
    </font>
    <font>
      <b/>
      <sz val="11"/>
      <color indexed="8"/>
      <name val="Calibri"/>
      <family val="2"/>
    </font>
    <font>
      <b/>
      <sz val="14"/>
      <color theme="1"/>
      <name val="Calibri"/>
      <family val="2"/>
      <scheme val="minor"/>
    </font>
    <font>
      <i/>
      <sz val="11"/>
      <color theme="1"/>
      <name val="Calibri"/>
      <family val="2"/>
      <scheme val="minor"/>
    </font>
    <font>
      <sz val="14"/>
      <color theme="1"/>
      <name val="Calibri"/>
      <family val="2"/>
      <scheme val="minor"/>
    </font>
    <font>
      <u/>
      <sz val="14"/>
      <color theme="1"/>
      <name val="Calibri"/>
      <family val="2"/>
      <scheme val="minor"/>
    </font>
    <font>
      <sz val="10"/>
      <name val="Comic Sans MS"/>
      <family val="4"/>
    </font>
    <font>
      <b/>
      <sz val="14"/>
      <name val="Calibri"/>
      <family val="2"/>
      <scheme val="minor"/>
    </font>
    <font>
      <b/>
      <sz val="12"/>
      <name val="Calibri"/>
      <family val="2"/>
      <scheme val="minor"/>
    </font>
    <font>
      <b/>
      <sz val="14"/>
      <color theme="0"/>
      <name val="Calibri"/>
      <family val="2"/>
      <charset val="2"/>
      <scheme val="minor"/>
    </font>
    <font>
      <b/>
      <sz val="14"/>
      <color theme="0"/>
      <name val="Wingdings"/>
      <charset val="2"/>
    </font>
    <font>
      <b/>
      <sz val="14"/>
      <color theme="0"/>
      <name val="Calibri"/>
      <family val="2"/>
      <scheme val="minor"/>
    </font>
    <font>
      <b/>
      <i/>
      <sz val="11"/>
      <name val="Arial"/>
      <family val="2"/>
    </font>
    <font>
      <b/>
      <sz val="11"/>
      <name val="Arial"/>
      <family val="2"/>
    </font>
    <font>
      <b/>
      <sz val="12"/>
      <color rgb="FF000000"/>
      <name val="Calibri"/>
      <family val="2"/>
      <scheme val="minor"/>
    </font>
    <font>
      <sz val="12"/>
      <color theme="1"/>
      <name val="Calibri"/>
      <family val="2"/>
      <scheme val="minor"/>
    </font>
    <font>
      <sz val="7"/>
      <color theme="1"/>
      <name val="Times New Roman"/>
      <family val="1"/>
    </font>
    <font>
      <b/>
      <sz val="12"/>
      <color theme="1"/>
      <name val="Calibri"/>
      <family val="2"/>
      <scheme val="minor"/>
    </font>
    <font>
      <b/>
      <sz val="12"/>
      <color rgb="FFFF0000"/>
      <name val="Calibri"/>
      <family val="2"/>
      <scheme val="minor"/>
    </font>
    <font>
      <sz val="10"/>
      <name val="Calibri"/>
      <family val="2"/>
      <scheme val="minor"/>
    </font>
    <font>
      <sz val="11"/>
      <name val="Arial"/>
      <family val="2"/>
    </font>
  </fonts>
  <fills count="12">
    <fill>
      <patternFill patternType="none"/>
    </fill>
    <fill>
      <patternFill patternType="gray125"/>
    </fill>
    <fill>
      <patternFill patternType="solid">
        <fgColor theme="8"/>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rgb="FF7030A0"/>
        <bgColor indexed="64"/>
      </patternFill>
    </fill>
    <fill>
      <patternFill patternType="solid">
        <fgColor theme="0" tint="-0.14999847407452621"/>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s>
  <cellStyleXfs count="5">
    <xf numFmtId="0" fontId="0" fillId="0" borderId="0"/>
    <xf numFmtId="0" fontId="10" fillId="0" borderId="0"/>
    <xf numFmtId="0" fontId="21" fillId="0" borderId="0"/>
    <xf numFmtId="0" fontId="8" fillId="0" borderId="0"/>
    <xf numFmtId="0" fontId="1" fillId="0" borderId="0"/>
  </cellStyleXfs>
  <cellXfs count="156">
    <xf numFmtId="0" fontId="0" fillId="0" borderId="0" xfId="0"/>
    <xf numFmtId="0" fontId="4" fillId="0" borderId="0" xfId="0" applyFont="1" applyAlignment="1">
      <alignment horizontal="centerContinuous"/>
    </xf>
    <xf numFmtId="0" fontId="0" fillId="0" borderId="0" xfId="0" applyAlignment="1">
      <alignment horizontal="centerContinuous"/>
    </xf>
    <xf numFmtId="0" fontId="4" fillId="0" borderId="0" xfId="0" applyFont="1" applyAlignment="1">
      <alignment horizontal="center"/>
    </xf>
    <xf numFmtId="0" fontId="0" fillId="0" borderId="0" xfId="0" applyAlignment="1">
      <alignment horizontal="center" vertical="center"/>
    </xf>
    <xf numFmtId="0" fontId="6" fillId="4" borderId="2" xfId="0" applyFont="1" applyFill="1" applyBorder="1" applyProtection="1">
      <protection locked="0"/>
    </xf>
    <xf numFmtId="0" fontId="8" fillId="4" borderId="3" xfId="0" applyFont="1" applyFill="1" applyBorder="1"/>
    <xf numFmtId="0" fontId="8" fillId="4" borderId="3" xfId="0" applyFont="1" applyFill="1" applyBorder="1" applyAlignment="1">
      <alignment horizontal="center"/>
    </xf>
    <xf numFmtId="0" fontId="0" fillId="4" borderId="3" xfId="0" applyFill="1" applyBorder="1"/>
    <xf numFmtId="0" fontId="0" fillId="4" borderId="4" xfId="0" applyFill="1" applyBorder="1"/>
    <xf numFmtId="0" fontId="6" fillId="4" borderId="5" xfId="0" applyFont="1" applyFill="1" applyBorder="1" applyProtection="1">
      <protection locked="0"/>
    </xf>
    <xf numFmtId="0" fontId="8" fillId="4" borderId="0" xfId="0" applyFont="1" applyFill="1" applyBorder="1"/>
    <xf numFmtId="0" fontId="8" fillId="4" borderId="0" xfId="0" applyFont="1" applyFill="1" applyBorder="1" applyAlignment="1">
      <alignment horizontal="center"/>
    </xf>
    <xf numFmtId="0" fontId="0" fillId="4" borderId="0" xfId="0" applyFill="1" applyBorder="1"/>
    <xf numFmtId="0" fontId="0" fillId="4" borderId="6" xfId="0" applyFill="1" applyBorder="1"/>
    <xf numFmtId="0" fontId="7" fillId="4" borderId="5" xfId="0" applyFont="1" applyFill="1" applyBorder="1" applyProtection="1">
      <protection locked="0"/>
    </xf>
    <xf numFmtId="0" fontId="8" fillId="4" borderId="5" xfId="0" applyFont="1" applyFill="1" applyBorder="1" applyProtection="1">
      <protection locked="0"/>
    </xf>
    <xf numFmtId="0" fontId="8" fillId="4" borderId="7" xfId="0" applyFont="1" applyFill="1" applyBorder="1" applyProtection="1">
      <protection locked="0"/>
    </xf>
    <xf numFmtId="0" fontId="8" fillId="4" borderId="8" xfId="0" applyFont="1" applyFill="1" applyBorder="1"/>
    <xf numFmtId="0" fontId="8" fillId="4" borderId="8" xfId="0" applyFont="1" applyFill="1" applyBorder="1" applyAlignment="1">
      <alignment horizontal="center"/>
    </xf>
    <xf numFmtId="0" fontId="0" fillId="4" borderId="8" xfId="0" applyFill="1" applyBorder="1"/>
    <xf numFmtId="0" fontId="0" fillId="4" borderId="9" xfId="0" applyFill="1" applyBorder="1"/>
    <xf numFmtId="0" fontId="11" fillId="6" borderId="1" xfId="1" applyNumberFormat="1" applyFont="1" applyFill="1" applyBorder="1" applyAlignment="1" applyProtection="1">
      <alignment horizontal="left" vertical="center" wrapText="1"/>
      <protection locked="0"/>
    </xf>
    <xf numFmtId="0" fontId="13" fillId="5" borderId="1" xfId="0" applyFont="1" applyFill="1" applyBorder="1" applyAlignment="1">
      <alignment vertical="center" wrapText="1"/>
    </xf>
    <xf numFmtId="0" fontId="13" fillId="5" borderId="1" xfId="0" applyFont="1" applyFill="1" applyBorder="1" applyAlignment="1">
      <alignment vertical="center"/>
    </xf>
    <xf numFmtId="0" fontId="12" fillId="5" borderId="1" xfId="0" applyFont="1" applyFill="1" applyBorder="1" applyAlignment="1">
      <alignment vertical="center"/>
    </xf>
    <xf numFmtId="0" fontId="12" fillId="5" borderId="1" xfId="0" applyFont="1" applyFill="1" applyBorder="1" applyAlignment="1">
      <alignment vertical="center" wrapText="1"/>
    </xf>
    <xf numFmtId="0" fontId="17" fillId="0" borderId="0" xfId="0" applyFont="1" applyAlignment="1">
      <alignment vertical="center"/>
    </xf>
    <xf numFmtId="0" fontId="0" fillId="0" borderId="0" xfId="0" applyAlignment="1">
      <alignment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0" fillId="0" borderId="15" xfId="0" applyBorder="1" applyAlignment="1">
      <alignment horizontal="center" vertical="center"/>
    </xf>
    <xf numFmtId="14" fontId="0" fillId="7" borderId="16" xfId="0" applyNumberFormat="1" applyFill="1" applyBorder="1" applyAlignment="1">
      <alignment vertical="center"/>
    </xf>
    <xf numFmtId="14" fontId="0" fillId="7" borderId="10" xfId="0" applyNumberFormat="1" applyFill="1" applyBorder="1" applyAlignment="1">
      <alignment vertical="center"/>
    </xf>
    <xf numFmtId="0" fontId="0" fillId="7" borderId="17" xfId="0" applyFill="1" applyBorder="1" applyAlignment="1">
      <alignment vertical="center" wrapText="1"/>
    </xf>
    <xf numFmtId="0" fontId="0" fillId="7" borderId="18" xfId="0" applyFill="1" applyBorder="1" applyAlignment="1">
      <alignment vertical="center"/>
    </xf>
    <xf numFmtId="14" fontId="0" fillId="0" borderId="16" xfId="0" applyNumberFormat="1" applyBorder="1" applyAlignment="1">
      <alignment vertical="center"/>
    </xf>
    <xf numFmtId="14" fontId="0" fillId="0" borderId="10" xfId="0" applyNumberFormat="1" applyBorder="1" applyAlignment="1">
      <alignment vertical="center"/>
    </xf>
    <xf numFmtId="0" fontId="0" fillId="0" borderId="17" xfId="0" applyBorder="1" applyAlignment="1">
      <alignment vertical="center" wrapText="1"/>
    </xf>
    <xf numFmtId="0" fontId="0" fillId="0" borderId="18" xfId="0" applyBorder="1" applyAlignment="1">
      <alignment vertical="center"/>
    </xf>
    <xf numFmtId="14" fontId="0" fillId="0" borderId="19" xfId="0" applyNumberFormat="1" applyBorder="1" applyAlignment="1">
      <alignment vertical="center" wrapText="1"/>
    </xf>
    <xf numFmtId="14" fontId="0" fillId="0" borderId="3" xfId="0" applyNumberFormat="1" applyBorder="1" applyAlignment="1">
      <alignment vertical="center" wrapText="1"/>
    </xf>
    <xf numFmtId="0" fontId="0" fillId="0" borderId="2" xfId="0" applyBorder="1" applyAlignment="1">
      <alignment horizontal="left" vertical="center" wrapText="1"/>
    </xf>
    <xf numFmtId="0" fontId="0" fillId="0" borderId="20" xfId="0" applyBorder="1" applyAlignment="1">
      <alignment vertical="center"/>
    </xf>
    <xf numFmtId="14"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14" fontId="0" fillId="0" borderId="0" xfId="0" applyNumberFormat="1" applyBorder="1" applyAlignment="1">
      <alignment horizontal="center" vertical="center"/>
    </xf>
    <xf numFmtId="0" fontId="12" fillId="0" borderId="7" xfId="0" applyFont="1" applyFill="1" applyBorder="1" applyAlignment="1">
      <alignment vertical="center"/>
    </xf>
    <xf numFmtId="0" fontId="0" fillId="0" borderId="22" xfId="0" applyBorder="1" applyAlignment="1">
      <alignment vertical="center"/>
    </xf>
    <xf numFmtId="14" fontId="0" fillId="0" borderId="24" xfId="0" applyNumberFormat="1" applyBorder="1" applyAlignment="1">
      <alignment horizontal="center" vertical="center"/>
    </xf>
    <xf numFmtId="0" fontId="0" fillId="0" borderId="25" xfId="0" applyBorder="1" applyAlignment="1">
      <alignment vertical="center" wrapText="1"/>
    </xf>
    <xf numFmtId="0" fontId="0" fillId="0" borderId="26" xfId="0" applyBorder="1" applyAlignment="1">
      <alignment vertical="center"/>
    </xf>
    <xf numFmtId="0" fontId="19" fillId="0" borderId="0" xfId="0" applyFont="1"/>
    <xf numFmtId="0" fontId="0" fillId="0" borderId="0" xfId="0" applyFont="1"/>
    <xf numFmtId="0" fontId="0" fillId="0" borderId="0" xfId="0" applyFont="1" applyFill="1" applyAlignment="1">
      <alignment horizontal="center" vertical="center"/>
    </xf>
    <xf numFmtId="0" fontId="24" fillId="10" borderId="5" xfId="2" applyFont="1" applyFill="1" applyBorder="1" applyAlignment="1">
      <alignment horizontal="left" vertical="center" indent="1"/>
    </xf>
    <xf numFmtId="0" fontId="26" fillId="10" borderId="0" xfId="2" applyFont="1" applyFill="1" applyBorder="1" applyAlignment="1">
      <alignment horizontal="left" vertical="center" indent="1"/>
    </xf>
    <xf numFmtId="0" fontId="8" fillId="0" borderId="0" xfId="0" applyFont="1"/>
    <xf numFmtId="1" fontId="28" fillId="0" borderId="1" xfId="0" applyNumberFormat="1" applyFont="1" applyBorder="1" applyAlignment="1">
      <alignment horizontal="center" vertical="center" wrapText="1"/>
    </xf>
    <xf numFmtId="3" fontId="28" fillId="0" borderId="1" xfId="3" applyNumberFormat="1" applyFont="1" applyBorder="1" applyAlignment="1">
      <alignment horizontal="center" vertical="center" wrapText="1"/>
    </xf>
    <xf numFmtId="0" fontId="8" fillId="0" borderId="0" xfId="0" applyFont="1" applyAlignment="1">
      <alignment horizontal="center"/>
    </xf>
    <xf numFmtId="0" fontId="24" fillId="10" borderId="0" xfId="2" applyFont="1" applyFill="1" applyBorder="1" applyAlignment="1">
      <alignment horizontal="left" vertical="center" indent="1"/>
    </xf>
    <xf numFmtId="0" fontId="27" fillId="0" borderId="1" xfId="0" applyFont="1" applyBorder="1" applyAlignment="1">
      <alignment horizontal="center" vertical="center" wrapText="1"/>
    </xf>
    <xf numFmtId="0" fontId="8" fillId="0" borderId="1" xfId="0" applyFont="1" applyBorder="1" applyAlignment="1">
      <alignment horizontal="center"/>
    </xf>
    <xf numFmtId="0" fontId="8" fillId="0" borderId="1" xfId="0" applyFont="1" applyBorder="1"/>
    <xf numFmtId="0" fontId="29" fillId="0" borderId="1" xfId="0" applyFont="1" applyBorder="1" applyAlignment="1">
      <alignment horizontal="justify" vertical="center" wrapText="1"/>
    </xf>
    <xf numFmtId="0" fontId="30" fillId="0" borderId="27" xfId="0" applyFont="1" applyBorder="1" applyAlignment="1">
      <alignment horizontal="justify" vertical="center" wrapText="1"/>
    </xf>
    <xf numFmtId="0" fontId="30" fillId="0" borderId="28" xfId="0" applyFont="1" applyBorder="1" applyAlignment="1">
      <alignment horizontal="justify" vertical="center" wrapText="1"/>
    </xf>
    <xf numFmtId="0" fontId="30" fillId="0" borderId="29" xfId="0" applyFont="1" applyBorder="1" applyAlignment="1">
      <alignment horizontal="justify" vertical="center" wrapText="1"/>
    </xf>
    <xf numFmtId="0" fontId="34" fillId="0" borderId="1" xfId="0" applyFont="1" applyBorder="1"/>
    <xf numFmtId="0" fontId="34" fillId="0" borderId="0" xfId="0" applyFont="1"/>
    <xf numFmtId="164" fontId="12" fillId="0" borderId="1" xfId="0" applyNumberFormat="1" applyFont="1" applyBorder="1" applyAlignment="1" applyProtection="1">
      <alignment horizontal="center" vertical="center" wrapText="1"/>
      <protection locked="0"/>
    </xf>
    <xf numFmtId="4" fontId="12" fillId="0" borderId="1" xfId="0" applyNumberFormat="1" applyFont="1" applyBorder="1" applyAlignment="1" applyProtection="1">
      <alignment horizontal="center" vertical="center" wrapText="1"/>
      <protection locked="0"/>
    </xf>
    <xf numFmtId="0" fontId="12" fillId="0" borderId="1" xfId="0" applyFont="1" applyBorder="1"/>
    <xf numFmtId="2" fontId="12" fillId="0" borderId="1" xfId="0" applyNumberFormat="1" applyFont="1" applyBorder="1" applyAlignment="1" applyProtection="1">
      <alignment horizontal="center" vertical="center" wrapText="1"/>
      <protection locked="0"/>
    </xf>
    <xf numFmtId="0" fontId="12" fillId="0" borderId="1" xfId="0" applyFont="1" applyBorder="1" applyAlignment="1">
      <alignment horizontal="center"/>
    </xf>
    <xf numFmtId="0" fontId="8" fillId="0" borderId="1" xfId="0" applyFont="1" applyBorder="1" applyAlignment="1">
      <alignment horizontal="center" vertical="center"/>
    </xf>
    <xf numFmtId="0" fontId="0" fillId="5" borderId="1" xfId="0" applyFill="1" applyBorder="1" applyAlignment="1">
      <alignment horizontal="left" vertical="center"/>
    </xf>
    <xf numFmtId="0" fontId="0" fillId="0" borderId="0" xfId="0" applyFont="1" applyAlignment="1">
      <alignment horizontal="left"/>
    </xf>
    <xf numFmtId="0" fontId="19" fillId="0" borderId="0" xfId="0" applyFont="1" applyAlignment="1">
      <alignment horizontal="left"/>
    </xf>
    <xf numFmtId="1" fontId="28" fillId="0" borderId="1" xfId="0" applyNumberFormat="1" applyFont="1" applyBorder="1" applyAlignment="1">
      <alignment horizontal="left" vertical="center" wrapText="1"/>
    </xf>
    <xf numFmtId="0" fontId="8" fillId="0" borderId="0" xfId="0" applyFont="1" applyAlignment="1">
      <alignment horizontal="left"/>
    </xf>
    <xf numFmtId="0" fontId="22" fillId="9" borderId="29" xfId="2" applyFont="1" applyFill="1" applyBorder="1" applyAlignment="1">
      <alignment horizontal="center" vertical="center" wrapText="1"/>
    </xf>
    <xf numFmtId="0" fontId="3" fillId="4" borderId="29" xfId="0" applyFont="1" applyFill="1" applyBorder="1" applyAlignment="1">
      <alignment vertical="center" wrapText="1"/>
    </xf>
    <xf numFmtId="0" fontId="23" fillId="9" borderId="29" xfId="2" applyFont="1" applyFill="1" applyBorder="1" applyAlignment="1">
      <alignment horizontal="center" vertical="center" wrapText="1"/>
    </xf>
    <xf numFmtId="0" fontId="4" fillId="0" borderId="1" xfId="0" applyFont="1" applyBorder="1" applyAlignment="1">
      <alignment horizontal="left" wrapText="1"/>
    </xf>
    <xf numFmtId="0" fontId="0" fillId="0" borderId="1" xfId="0" applyBorder="1" applyAlignment="1">
      <alignment horizontal="left" wrapText="1"/>
    </xf>
    <xf numFmtId="0" fontId="1" fillId="0" borderId="1" xfId="4" applyBorder="1" applyAlignment="1">
      <alignment wrapText="1"/>
    </xf>
    <xf numFmtId="0" fontId="0" fillId="0" borderId="1" xfId="0" applyFont="1" applyBorder="1" applyAlignment="1">
      <alignment horizontal="left" wrapText="1"/>
    </xf>
    <xf numFmtId="0" fontId="0" fillId="5" borderId="1" xfId="0" applyFill="1" applyBorder="1" applyAlignment="1">
      <alignment horizontal="center" vertical="center"/>
    </xf>
    <xf numFmtId="0" fontId="0" fillId="0" borderId="1" xfId="0" applyFont="1" applyBorder="1" applyAlignment="1">
      <alignment horizontal="center"/>
    </xf>
    <xf numFmtId="0" fontId="0" fillId="11" borderId="1" xfId="0" applyFill="1" applyBorder="1" applyAlignment="1">
      <alignment horizontal="left" wrapText="1"/>
    </xf>
    <xf numFmtId="0" fontId="7" fillId="11" borderId="1" xfId="0" applyFont="1" applyFill="1" applyBorder="1" applyAlignment="1">
      <alignment horizontal="center" wrapText="1"/>
    </xf>
    <xf numFmtId="0" fontId="12" fillId="11" borderId="1" xfId="0" applyFont="1" applyFill="1" applyBorder="1"/>
    <xf numFmtId="0" fontId="0" fillId="11" borderId="1" xfId="0" applyFont="1" applyFill="1" applyBorder="1" applyAlignment="1">
      <alignment horizontal="center"/>
    </xf>
    <xf numFmtId="1" fontId="11" fillId="0" borderId="1" xfId="0" applyNumberFormat="1" applyFont="1" applyBorder="1" applyAlignment="1">
      <alignment horizontal="center" vertical="center" wrapText="1"/>
    </xf>
    <xf numFmtId="1" fontId="11" fillId="11" borderId="1" xfId="0" applyNumberFormat="1" applyFont="1" applyFill="1" applyBorder="1" applyAlignment="1">
      <alignment horizontal="center" vertical="center" wrapText="1"/>
    </xf>
    <xf numFmtId="0" fontId="0" fillId="5" borderId="1" xfId="0" applyFill="1" applyBorder="1" applyAlignment="1">
      <alignment wrapText="1"/>
    </xf>
    <xf numFmtId="0" fontId="11" fillId="9" borderId="1" xfId="2" applyFont="1" applyFill="1" applyBorder="1" applyAlignment="1">
      <alignment horizontal="center" vertical="center" wrapText="1"/>
    </xf>
    <xf numFmtId="0" fontId="0" fillId="5" borderId="1" xfId="0" applyFill="1" applyBorder="1"/>
    <xf numFmtId="164" fontId="8" fillId="0" borderId="1" xfId="0" applyNumberFormat="1" applyFont="1" applyBorder="1"/>
    <xf numFmtId="164" fontId="0" fillId="5" borderId="1" xfId="0" applyNumberFormat="1" applyFill="1" applyBorder="1"/>
    <xf numFmtId="0" fontId="8" fillId="0" borderId="1" xfId="0" applyFont="1" applyBorder="1" applyAlignment="1">
      <alignment horizontal="left"/>
    </xf>
    <xf numFmtId="0" fontId="34" fillId="0" borderId="1" xfId="0" applyFont="1" applyBorder="1" applyAlignment="1">
      <alignment horizontal="center" vertical="center"/>
    </xf>
    <xf numFmtId="0" fontId="8" fillId="0" borderId="0" xfId="0" applyFont="1" applyAlignment="1">
      <alignment horizontal="center" vertical="center"/>
    </xf>
    <xf numFmtId="0" fontId="35" fillId="0" borderId="0" xfId="0" applyFont="1"/>
    <xf numFmtId="0" fontId="35" fillId="0" borderId="1" xfId="0" applyFont="1" applyBorder="1" applyAlignment="1">
      <alignment horizontal="left"/>
    </xf>
    <xf numFmtId="0" fontId="35" fillId="0" borderId="1" xfId="0" applyFont="1" applyBorder="1"/>
    <xf numFmtId="0" fontId="35" fillId="0" borderId="1" xfId="0" applyFont="1" applyBorder="1" applyAlignment="1">
      <alignment horizontal="center"/>
    </xf>
    <xf numFmtId="0" fontId="0" fillId="0" borderId="0" xfId="0" applyAlignment="1">
      <alignment horizontal="left" vertical="center" wrapText="1"/>
    </xf>
    <xf numFmtId="0" fontId="2" fillId="2" borderId="0" xfId="0" applyFont="1" applyFill="1" applyAlignment="1">
      <alignment horizontal="center"/>
    </xf>
    <xf numFmtId="0" fontId="4" fillId="3" borderId="0" xfId="0" applyFont="1" applyFill="1" applyAlignment="1">
      <alignment horizontal="center"/>
    </xf>
    <xf numFmtId="0" fontId="4" fillId="0" borderId="0" xfId="0" applyFont="1" applyAlignment="1">
      <alignment horizontal="center"/>
    </xf>
    <xf numFmtId="0" fontId="4" fillId="0" borderId="1" xfId="0" applyFont="1" applyBorder="1" applyAlignment="1">
      <alignment horizontal="center" vertical="center" wrapText="1"/>
    </xf>
    <xf numFmtId="0" fontId="11" fillId="6" borderId="27" xfId="1" applyNumberFormat="1" applyFont="1" applyFill="1" applyBorder="1" applyAlignment="1" applyProtection="1">
      <alignment horizontal="center" vertical="center" wrapText="1"/>
      <protection locked="0"/>
    </xf>
    <xf numFmtId="0" fontId="11" fillId="6" borderId="28" xfId="1" applyNumberFormat="1" applyFont="1" applyFill="1" applyBorder="1" applyAlignment="1" applyProtection="1">
      <alignment horizontal="center" vertical="center" wrapText="1"/>
      <protection locked="0"/>
    </xf>
    <xf numFmtId="0" fontId="11" fillId="6" borderId="29" xfId="1" applyNumberFormat="1" applyFont="1" applyFill="1" applyBorder="1" applyAlignment="1" applyProtection="1">
      <alignment horizontal="center" vertical="center" wrapText="1"/>
      <protection locked="0"/>
    </xf>
    <xf numFmtId="0" fontId="11" fillId="5" borderId="1" xfId="1" applyNumberFormat="1" applyFont="1" applyFill="1" applyBorder="1" applyAlignment="1" applyProtection="1">
      <alignment horizontal="center" vertical="center" wrapText="1"/>
      <protection locked="0"/>
    </xf>
    <xf numFmtId="0" fontId="12" fillId="4" borderId="10" xfId="1" applyNumberFormat="1" applyFont="1" applyFill="1" applyBorder="1" applyAlignment="1" applyProtection="1">
      <alignment horizontal="left" vertical="center" wrapText="1"/>
      <protection locked="0"/>
    </xf>
    <xf numFmtId="0" fontId="12" fillId="4" borderId="11" xfId="1" applyNumberFormat="1" applyFont="1" applyFill="1" applyBorder="1" applyAlignment="1" applyProtection="1">
      <alignment horizontal="left" vertical="center" wrapText="1"/>
      <protection locked="0"/>
    </xf>
    <xf numFmtId="0" fontId="12" fillId="5" borderId="3" xfId="1" applyNumberFormat="1" applyFont="1" applyFill="1" applyBorder="1" applyAlignment="1" applyProtection="1">
      <alignment horizontal="left" vertical="top" wrapText="1"/>
      <protection locked="0"/>
    </xf>
    <xf numFmtId="0" fontId="12" fillId="5" borderId="4" xfId="1" applyNumberFormat="1" applyFont="1" applyFill="1" applyBorder="1" applyAlignment="1" applyProtection="1">
      <alignment horizontal="left" vertical="top" wrapText="1"/>
      <protection locked="0"/>
    </xf>
    <xf numFmtId="0" fontId="12" fillId="5" borderId="10" xfId="1" applyNumberFormat="1" applyFont="1" applyFill="1" applyBorder="1" applyAlignment="1" applyProtection="1">
      <alignment horizontal="left" vertical="top" wrapText="1"/>
      <protection locked="0"/>
    </xf>
    <xf numFmtId="0" fontId="12" fillId="5" borderId="11" xfId="1" applyNumberFormat="1" applyFont="1" applyFill="1" applyBorder="1" applyAlignment="1" applyProtection="1">
      <alignment horizontal="left" vertical="top" wrapText="1"/>
      <protection locked="0"/>
    </xf>
    <xf numFmtId="14" fontId="0" fillId="0" borderId="16" xfId="0" applyNumberFormat="1" applyBorder="1" applyAlignment="1">
      <alignment horizontal="center" vertical="center"/>
    </xf>
    <xf numFmtId="14" fontId="0" fillId="0" borderId="21" xfId="0" applyNumberFormat="1" applyBorder="1" applyAlignment="1">
      <alignment horizontal="center" vertical="center"/>
    </xf>
    <xf numFmtId="14" fontId="0" fillId="0" borderId="23" xfId="0" applyNumberFormat="1" applyBorder="1" applyAlignment="1">
      <alignment horizontal="center" vertical="center"/>
    </xf>
    <xf numFmtId="0" fontId="8" fillId="0" borderId="17" xfId="0" applyFont="1" applyBorder="1" applyAlignment="1">
      <alignment horizontal="center"/>
    </xf>
    <xf numFmtId="0" fontId="8" fillId="0" borderId="11" xfId="0" applyFont="1" applyBorder="1" applyAlignment="1">
      <alignment horizontal="center"/>
    </xf>
    <xf numFmtId="0" fontId="34" fillId="0" borderId="17" xfId="0" applyFont="1" applyBorder="1" applyAlignment="1">
      <alignment horizontal="center"/>
    </xf>
    <xf numFmtId="0" fontId="34" fillId="0" borderId="11" xfId="0" applyFont="1" applyBorder="1" applyAlignment="1">
      <alignment horizontal="center"/>
    </xf>
    <xf numFmtId="0" fontId="22" fillId="9" borderId="17" xfId="2" applyFont="1" applyFill="1" applyBorder="1" applyAlignment="1">
      <alignment horizontal="center" vertical="center" wrapText="1"/>
    </xf>
    <xf numFmtId="0" fontId="22" fillId="9" borderId="10" xfId="2" applyFont="1" applyFill="1" applyBorder="1" applyAlignment="1">
      <alignment horizontal="center" vertical="center" wrapText="1"/>
    </xf>
    <xf numFmtId="0" fontId="22" fillId="9" borderId="11" xfId="2" applyFont="1" applyFill="1" applyBorder="1" applyAlignment="1">
      <alignment horizontal="center" vertical="center" wrapText="1"/>
    </xf>
    <xf numFmtId="1" fontId="28" fillId="0" borderId="17" xfId="0" applyNumberFormat="1" applyFont="1" applyBorder="1" applyAlignment="1">
      <alignment horizontal="center" vertical="center" wrapText="1"/>
    </xf>
    <xf numFmtId="1" fontId="28" fillId="0" borderId="11" xfId="0" applyNumberFormat="1" applyFont="1" applyBorder="1" applyAlignment="1">
      <alignment horizontal="center" vertical="center" wrapText="1"/>
    </xf>
    <xf numFmtId="0" fontId="11" fillId="9" borderId="7" xfId="2" applyFont="1" applyFill="1" applyBorder="1" applyAlignment="1">
      <alignment horizontal="center" vertical="center" wrapText="1"/>
    </xf>
    <xf numFmtId="0" fontId="11" fillId="9" borderId="8" xfId="2" applyFont="1" applyFill="1" applyBorder="1" applyAlignment="1">
      <alignment horizontal="center" vertical="center" wrapText="1"/>
    </xf>
    <xf numFmtId="0" fontId="35" fillId="0" borderId="17" xfId="0" applyFont="1" applyBorder="1" applyAlignment="1">
      <alignment horizontal="center"/>
    </xf>
    <xf numFmtId="0" fontId="35" fillId="0" borderId="11" xfId="0" applyFont="1" applyBorder="1" applyAlignment="1">
      <alignment horizontal="center"/>
    </xf>
    <xf numFmtId="164" fontId="1" fillId="0" borderId="1" xfId="4" applyNumberFormat="1" applyBorder="1" applyAlignment="1">
      <alignment horizontal="center"/>
    </xf>
    <xf numFmtId="0" fontId="0" fillId="5" borderId="1" xfId="0" applyFill="1" applyBorder="1" applyAlignment="1">
      <alignment horizontal="center" vertical="center"/>
    </xf>
    <xf numFmtId="0" fontId="11" fillId="9" borderId="1" xfId="2" applyFont="1" applyFill="1" applyBorder="1" applyAlignment="1">
      <alignment horizontal="center" vertical="center" wrapText="1"/>
    </xf>
    <xf numFmtId="0" fontId="17" fillId="8" borderId="30" xfId="0" applyFont="1" applyFill="1" applyBorder="1" applyAlignment="1">
      <alignment horizontal="center" vertical="center" wrapText="1"/>
    </xf>
    <xf numFmtId="0" fontId="17" fillId="8" borderId="31" xfId="0" applyFont="1" applyFill="1" applyBorder="1" applyAlignment="1">
      <alignment horizontal="center" vertical="center" wrapText="1"/>
    </xf>
    <xf numFmtId="0" fontId="17" fillId="8" borderId="32" xfId="0" applyFont="1" applyFill="1" applyBorder="1" applyAlignment="1">
      <alignment horizontal="center" vertical="center" wrapText="1"/>
    </xf>
    <xf numFmtId="0" fontId="19" fillId="8" borderId="33" xfId="0" applyFont="1" applyFill="1" applyBorder="1" applyAlignment="1">
      <alignment horizontal="center" vertical="center" wrapText="1"/>
    </xf>
    <xf numFmtId="0" fontId="19" fillId="8" borderId="24" xfId="0" applyFont="1" applyFill="1" applyBorder="1" applyAlignment="1">
      <alignment horizontal="center" vertical="center" wrapText="1"/>
    </xf>
    <xf numFmtId="0" fontId="19" fillId="8" borderId="34"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8" fillId="0" borderId="1" xfId="0" applyFont="1" applyBorder="1" applyAlignment="1">
      <alignment horizontal="center" vertical="center" wrapText="1"/>
    </xf>
    <xf numFmtId="0" fontId="0" fillId="4" borderId="14" xfId="0" applyFont="1" applyFill="1" applyBorder="1" applyAlignment="1">
      <alignment horizontal="center"/>
    </xf>
    <xf numFmtId="0" fontId="0" fillId="4" borderId="35" xfId="0" applyFont="1" applyFill="1" applyBorder="1" applyAlignment="1">
      <alignment horizontal="center"/>
    </xf>
  </cellXfs>
  <cellStyles count="5">
    <cellStyle name="Normal" xfId="0" builtinId="0"/>
    <cellStyle name="Normal 2" xfId="4"/>
    <cellStyle name="Normal 5" xfId="3"/>
    <cellStyle name="Normal_bpu emballages  lot 3 plastique" xfId="2"/>
    <cellStyle name="Normal_OFFRE TYP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2802</xdr:colOff>
      <xdr:row>0</xdr:row>
      <xdr:rowOff>95810</xdr:rowOff>
    </xdr:from>
    <xdr:to>
      <xdr:col>4</xdr:col>
      <xdr:colOff>373291</xdr:colOff>
      <xdr:row>6</xdr:row>
      <xdr:rowOff>95249</xdr:rowOff>
    </xdr:to>
    <xdr:pic>
      <xdr:nvPicPr>
        <xdr:cNvPr id="2" name="Image 1" descr="RÃ©sultat de recherche d'images pour &quot;uniha&quot;">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5702" y="95810"/>
          <a:ext cx="2199289" cy="1142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457200</xdr:colOff>
      <xdr:row>0</xdr:row>
      <xdr:rowOff>92075</xdr:rowOff>
    </xdr:from>
    <xdr:to>
      <xdr:col>8</xdr:col>
      <xdr:colOff>317501</xdr:colOff>
      <xdr:row>6</xdr:row>
      <xdr:rowOff>115633</xdr:rowOff>
    </xdr:to>
    <xdr:pic>
      <xdr:nvPicPr>
        <xdr:cNvPr id="3" name="Imag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48100" y="92075"/>
          <a:ext cx="1079501" cy="11665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2</xdr:row>
      <xdr:rowOff>97315</xdr:rowOff>
    </xdr:from>
    <xdr:to>
      <xdr:col>1</xdr:col>
      <xdr:colOff>1114425</xdr:colOff>
      <xdr:row>2</xdr:row>
      <xdr:rowOff>1092543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90694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1470398</xdr:colOff>
      <xdr:row>2</xdr:row>
      <xdr:rowOff>101039</xdr:rowOff>
    </xdr:from>
    <xdr:to>
      <xdr:col>1</xdr:col>
      <xdr:colOff>2480303</xdr:colOff>
      <xdr:row>2</xdr:row>
      <xdr:rowOff>1095375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32398" y="910664"/>
          <a:ext cx="1009905" cy="99433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35"/>
  <sheetViews>
    <sheetView zoomScaleNormal="100" zoomScaleSheetLayoutView="85" workbookViewId="0">
      <selection activeCell="B18" sqref="B18:I18"/>
    </sheetView>
  </sheetViews>
  <sheetFormatPr baseColWidth="10" defaultColWidth="9.140625" defaultRowHeight="15"/>
  <cols>
    <col min="1" max="1" width="5.140625" customWidth="1"/>
    <col min="10" max="10" width="5.140625" customWidth="1"/>
  </cols>
  <sheetData>
    <row r="5" spans="2:9">
      <c r="C5" s="1"/>
      <c r="D5" s="1"/>
      <c r="E5" s="1"/>
      <c r="F5" s="1"/>
      <c r="G5" s="1"/>
      <c r="H5" s="2"/>
      <c r="I5" s="2"/>
    </row>
    <row r="6" spans="2:9">
      <c r="C6" s="1"/>
      <c r="D6" s="1"/>
      <c r="E6" s="1"/>
      <c r="F6" s="1"/>
      <c r="G6" s="1"/>
      <c r="H6" s="2"/>
      <c r="I6" s="2"/>
    </row>
    <row r="8" spans="2:9">
      <c r="B8" s="112" t="s">
        <v>0</v>
      </c>
      <c r="C8" s="112"/>
      <c r="D8" s="112"/>
      <c r="E8" s="112"/>
      <c r="F8" s="112"/>
      <c r="G8" s="112"/>
      <c r="H8" s="112"/>
      <c r="I8" s="112"/>
    </row>
    <row r="9" spans="2:9">
      <c r="B9" s="3"/>
      <c r="C9" s="3"/>
      <c r="D9" s="3"/>
      <c r="E9" s="3"/>
      <c r="F9" s="3"/>
      <c r="G9" s="3"/>
      <c r="H9" s="3"/>
      <c r="I9" s="3"/>
    </row>
    <row r="10" spans="2:9">
      <c r="B10" s="113" t="s">
        <v>1</v>
      </c>
      <c r="C10" s="113"/>
      <c r="D10" s="113"/>
      <c r="E10" s="113"/>
      <c r="F10" s="113"/>
      <c r="G10" s="113"/>
      <c r="H10" s="113"/>
      <c r="I10" s="113"/>
    </row>
    <row r="11" spans="2:9">
      <c r="B11" s="3"/>
      <c r="C11" s="3"/>
      <c r="D11" s="3"/>
      <c r="E11" s="3"/>
      <c r="F11" s="3"/>
      <c r="G11" s="3"/>
      <c r="H11" s="3"/>
      <c r="I11" s="3"/>
    </row>
    <row r="13" spans="2:9">
      <c r="B13" s="3"/>
      <c r="C13" s="3"/>
      <c r="D13" s="3"/>
      <c r="E13" s="3"/>
      <c r="F13" s="3"/>
      <c r="G13" s="3"/>
      <c r="H13" s="3"/>
      <c r="I13" s="3"/>
    </row>
    <row r="14" spans="2:9">
      <c r="B14" s="114" t="s">
        <v>2</v>
      </c>
      <c r="C14" s="114"/>
      <c r="D14" s="114"/>
      <c r="E14" s="114"/>
      <c r="F14" s="114"/>
      <c r="G14" s="114"/>
      <c r="H14" s="114"/>
      <c r="I14" s="114"/>
    </row>
    <row r="16" spans="2:9" ht="59.25" customHeight="1">
      <c r="B16" s="115" t="s">
        <v>15</v>
      </c>
      <c r="C16" s="115"/>
      <c r="D16" s="115"/>
      <c r="E16" s="115"/>
      <c r="F16" s="115"/>
      <c r="G16" s="115"/>
      <c r="H16" s="115"/>
      <c r="I16" s="115"/>
    </row>
    <row r="17" spans="2:9">
      <c r="C17" s="1"/>
      <c r="D17" s="1"/>
      <c r="E17" s="1"/>
      <c r="F17" s="1"/>
      <c r="G17" s="1"/>
      <c r="H17" s="2"/>
      <c r="I17" s="2"/>
    </row>
    <row r="18" spans="2:9" ht="30" customHeight="1">
      <c r="B18" s="115" t="s">
        <v>63</v>
      </c>
      <c r="C18" s="115"/>
      <c r="D18" s="115"/>
      <c r="E18" s="115"/>
      <c r="F18" s="115"/>
      <c r="G18" s="115"/>
      <c r="H18" s="115"/>
      <c r="I18" s="115"/>
    </row>
    <row r="19" spans="2:9">
      <c r="B19" s="1"/>
      <c r="C19" s="1"/>
      <c r="D19" s="1"/>
      <c r="E19" s="1"/>
      <c r="F19" s="1"/>
      <c r="G19" s="1"/>
    </row>
    <row r="20" spans="2:9" s="4" customFormat="1" ht="30.75" customHeight="1">
      <c r="B20" s="111" t="s">
        <v>3</v>
      </c>
      <c r="C20" s="111"/>
      <c r="D20" s="111"/>
      <c r="E20" s="111"/>
      <c r="F20" s="111"/>
      <c r="G20" s="111"/>
      <c r="H20" s="111"/>
      <c r="I20" s="111"/>
    </row>
    <row r="21" spans="2:9" s="4" customFormat="1" ht="30.75" customHeight="1">
      <c r="B21" s="111" t="s">
        <v>4</v>
      </c>
      <c r="C21" s="111"/>
      <c r="D21" s="111"/>
      <c r="E21" s="111"/>
      <c r="F21" s="111"/>
      <c r="G21" s="111"/>
      <c r="H21" s="111"/>
      <c r="I21" s="111"/>
    </row>
    <row r="22" spans="2:9" s="4" customFormat="1" ht="30.75" customHeight="1">
      <c r="B22" s="111" t="s">
        <v>5</v>
      </c>
      <c r="C22" s="111"/>
      <c r="D22" s="111"/>
      <c r="E22" s="111"/>
      <c r="F22" s="111"/>
      <c r="G22" s="111"/>
      <c r="H22" s="111"/>
      <c r="I22" s="111"/>
    </row>
    <row r="24" spans="2:9">
      <c r="B24" s="5" t="s">
        <v>6</v>
      </c>
      <c r="C24" s="6"/>
      <c r="D24" s="6"/>
      <c r="E24" s="6"/>
      <c r="F24" s="7"/>
      <c r="G24" s="6"/>
      <c r="H24" s="8"/>
      <c r="I24" s="9"/>
    </row>
    <row r="25" spans="2:9">
      <c r="B25" s="10"/>
      <c r="C25" s="11"/>
      <c r="D25" s="11"/>
      <c r="E25" s="11"/>
      <c r="F25" s="12"/>
      <c r="G25" s="11"/>
      <c r="H25" s="13"/>
      <c r="I25" s="14"/>
    </row>
    <row r="26" spans="2:9">
      <c r="B26" s="15" t="s">
        <v>7</v>
      </c>
      <c r="C26" s="11"/>
      <c r="D26" s="11"/>
      <c r="E26" s="11"/>
      <c r="F26" s="12"/>
      <c r="G26" s="11"/>
      <c r="H26" s="13"/>
      <c r="I26" s="14"/>
    </row>
    <row r="27" spans="2:9">
      <c r="B27" s="16" t="s">
        <v>8</v>
      </c>
      <c r="C27" s="11"/>
      <c r="D27" s="11"/>
      <c r="E27" s="11"/>
      <c r="F27" s="12"/>
      <c r="G27" s="11"/>
      <c r="H27" s="13"/>
      <c r="I27" s="14"/>
    </row>
    <row r="28" spans="2:9">
      <c r="B28" s="16" t="s">
        <v>9</v>
      </c>
      <c r="C28" s="11"/>
      <c r="D28" s="11"/>
      <c r="E28" s="11"/>
      <c r="F28" s="12"/>
      <c r="G28" s="11"/>
      <c r="H28" s="13"/>
      <c r="I28" s="14"/>
    </row>
    <row r="29" spans="2:9">
      <c r="B29" s="16" t="s">
        <v>10</v>
      </c>
      <c r="C29" s="11"/>
      <c r="D29" s="11"/>
      <c r="E29" s="11"/>
      <c r="F29" s="12"/>
      <c r="G29" s="11"/>
      <c r="H29" s="13"/>
      <c r="I29" s="14"/>
    </row>
    <row r="30" spans="2:9">
      <c r="B30" s="16" t="s">
        <v>11</v>
      </c>
      <c r="C30" s="11"/>
      <c r="D30" s="11"/>
      <c r="E30" s="11"/>
      <c r="F30" s="12"/>
      <c r="G30" s="11"/>
      <c r="H30" s="13"/>
      <c r="I30" s="14"/>
    </row>
    <row r="31" spans="2:9">
      <c r="B31" s="16"/>
      <c r="C31" s="11"/>
      <c r="D31" s="11"/>
      <c r="E31" s="11"/>
      <c r="F31" s="12"/>
      <c r="G31" s="11"/>
      <c r="H31" s="13"/>
      <c r="I31" s="14"/>
    </row>
    <row r="32" spans="2:9">
      <c r="B32" s="15" t="s">
        <v>12</v>
      </c>
      <c r="C32" s="11"/>
      <c r="D32" s="11"/>
      <c r="E32" s="11"/>
      <c r="F32" s="12"/>
      <c r="G32" s="11"/>
      <c r="H32" s="13"/>
      <c r="I32" s="14"/>
    </row>
    <row r="33" spans="2:9">
      <c r="B33" s="16" t="s">
        <v>13</v>
      </c>
      <c r="C33" s="11"/>
      <c r="D33" s="11"/>
      <c r="E33" s="11"/>
      <c r="F33" s="12"/>
      <c r="G33" s="11"/>
      <c r="H33" s="13"/>
      <c r="I33" s="14"/>
    </row>
    <row r="34" spans="2:9">
      <c r="B34" s="16" t="s">
        <v>14</v>
      </c>
      <c r="C34" s="11"/>
      <c r="D34" s="11"/>
      <c r="E34" s="11"/>
      <c r="F34" s="12"/>
      <c r="G34" s="11"/>
      <c r="H34" s="13"/>
      <c r="I34" s="14"/>
    </row>
    <row r="35" spans="2:9">
      <c r="B35" s="17"/>
      <c r="C35" s="18"/>
      <c r="D35" s="18"/>
      <c r="E35" s="18"/>
      <c r="F35" s="19"/>
      <c r="G35" s="18"/>
      <c r="H35" s="20"/>
      <c r="I35" s="21"/>
    </row>
  </sheetData>
  <mergeCells count="8">
    <mergeCell ref="B21:I21"/>
    <mergeCell ref="B22:I22"/>
    <mergeCell ref="B8:I8"/>
    <mergeCell ref="B10:I10"/>
    <mergeCell ref="B14:I14"/>
    <mergeCell ref="B16:I16"/>
    <mergeCell ref="B18:I18"/>
    <mergeCell ref="B20:I20"/>
  </mergeCells>
  <printOptions horizontalCentered="1"/>
  <pageMargins left="0.70866141732283472" right="0.70866141732283472" top="0.74803149606299213" bottom="0.74803149606299213" header="0.31496062992125984" footer="0.31496062992125984"/>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B22"/>
  <sheetViews>
    <sheetView topLeftCell="A7" zoomScale="90" zoomScaleNormal="90" workbookViewId="0">
      <selection activeCell="B23" sqref="B23"/>
    </sheetView>
  </sheetViews>
  <sheetFormatPr baseColWidth="10" defaultRowHeight="15"/>
  <cols>
    <col min="1" max="1" width="46" bestFit="1" customWidth="1"/>
    <col min="2" max="2" width="203.42578125" customWidth="1"/>
  </cols>
  <sheetData>
    <row r="2" spans="1:2">
      <c r="A2" s="119" t="s">
        <v>16</v>
      </c>
      <c r="B2" s="119"/>
    </row>
    <row r="3" spans="1:2" ht="133.5" customHeight="1">
      <c r="A3" s="120" t="s">
        <v>17</v>
      </c>
      <c r="B3" s="121"/>
    </row>
    <row r="4" spans="1:2" ht="335.25" customHeight="1">
      <c r="A4" s="122" t="s">
        <v>18</v>
      </c>
      <c r="B4" s="123"/>
    </row>
    <row r="5" spans="1:2" ht="161.25" customHeight="1">
      <c r="A5" s="124" t="s">
        <v>19</v>
      </c>
      <c r="B5" s="125"/>
    </row>
    <row r="6" spans="1:2">
      <c r="A6" s="119" t="s">
        <v>20</v>
      </c>
      <c r="B6" s="119"/>
    </row>
    <row r="7" spans="1:2" ht="101.25" customHeight="1">
      <c r="A7" s="22" t="s">
        <v>21</v>
      </c>
      <c r="B7" s="23" t="s">
        <v>22</v>
      </c>
    </row>
    <row r="8" spans="1:2" ht="134.25" customHeight="1">
      <c r="A8" s="22" t="s">
        <v>23</v>
      </c>
      <c r="B8" s="23" t="s">
        <v>24</v>
      </c>
    </row>
    <row r="9" spans="1:2">
      <c r="A9" s="22" t="s">
        <v>25</v>
      </c>
      <c r="B9" s="24" t="s">
        <v>26</v>
      </c>
    </row>
    <row r="10" spans="1:2">
      <c r="A10" s="22" t="s">
        <v>27</v>
      </c>
      <c r="B10" s="24" t="s">
        <v>26</v>
      </c>
    </row>
    <row r="11" spans="1:2">
      <c r="A11" s="22" t="s">
        <v>28</v>
      </c>
      <c r="B11" s="25" t="s">
        <v>29</v>
      </c>
    </row>
    <row r="12" spans="1:2">
      <c r="A12" s="22" t="s">
        <v>30</v>
      </c>
      <c r="B12" s="25" t="s">
        <v>31</v>
      </c>
    </row>
    <row r="13" spans="1:2">
      <c r="A13" s="22" t="s">
        <v>32</v>
      </c>
      <c r="B13" s="25" t="s">
        <v>33</v>
      </c>
    </row>
    <row r="14" spans="1:2">
      <c r="A14" s="22" t="s">
        <v>34</v>
      </c>
      <c r="B14" s="25" t="s">
        <v>35</v>
      </c>
    </row>
    <row r="15" spans="1:2" ht="30">
      <c r="A15" s="22" t="s">
        <v>36</v>
      </c>
      <c r="B15" s="26" t="s">
        <v>37</v>
      </c>
    </row>
    <row r="16" spans="1:2" ht="75">
      <c r="A16" s="22" t="s">
        <v>56</v>
      </c>
      <c r="B16" s="26" t="s">
        <v>50</v>
      </c>
    </row>
    <row r="19" spans="1:2" ht="31.5">
      <c r="A19" s="116" t="s">
        <v>55</v>
      </c>
      <c r="B19" s="67" t="s">
        <v>62</v>
      </c>
    </row>
    <row r="20" spans="1:2" ht="15.75">
      <c r="A20" s="117"/>
      <c r="B20" s="68" t="s">
        <v>52</v>
      </c>
    </row>
    <row r="21" spans="1:2" ht="15.75">
      <c r="A21" s="117"/>
      <c r="B21" s="69" t="s">
        <v>53</v>
      </c>
    </row>
    <row r="22" spans="1:2" ht="47.25">
      <c r="A22" s="118"/>
      <c r="B22" s="70" t="s">
        <v>54</v>
      </c>
    </row>
  </sheetData>
  <mergeCells count="6">
    <mergeCell ref="A19:A22"/>
    <mergeCell ref="A2:B2"/>
    <mergeCell ref="A3:B3"/>
    <mergeCell ref="A4:B4"/>
    <mergeCell ref="A5:B5"/>
    <mergeCell ref="A6:B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C37" sqref="C37"/>
    </sheetView>
  </sheetViews>
  <sheetFormatPr baseColWidth="10" defaultColWidth="11.42578125" defaultRowHeight="15"/>
  <cols>
    <col min="1" max="2" width="11.42578125" style="28"/>
    <col min="3" max="3" width="63" style="28" customWidth="1"/>
    <col min="4" max="4" width="14" style="28" customWidth="1"/>
    <col min="5" max="16384" width="11.42578125" style="28"/>
  </cols>
  <sheetData>
    <row r="1" spans="1:5" ht="18.75">
      <c r="A1" s="27" t="s">
        <v>38</v>
      </c>
      <c r="B1" s="27"/>
    </row>
    <row r="3" spans="1:5" ht="15.75" thickBot="1"/>
    <row r="4" spans="1:5" s="4" customFormat="1" ht="20.25" customHeight="1">
      <c r="A4" s="29" t="s">
        <v>39</v>
      </c>
      <c r="B4" s="30" t="s">
        <v>40</v>
      </c>
      <c r="C4" s="31" t="s">
        <v>41</v>
      </c>
      <c r="D4" s="32" t="s">
        <v>42</v>
      </c>
    </row>
    <row r="5" spans="1:5" ht="45">
      <c r="A5" s="33">
        <v>44767</v>
      </c>
      <c r="B5" s="34"/>
      <c r="C5" s="35" t="s">
        <v>43</v>
      </c>
      <c r="D5" s="36"/>
      <c r="E5" s="28" t="s">
        <v>44</v>
      </c>
    </row>
    <row r="6" spans="1:5">
      <c r="A6" s="37"/>
      <c r="B6" s="38"/>
      <c r="C6" s="39"/>
      <c r="D6" s="40"/>
    </row>
    <row r="7" spans="1:5">
      <c r="A7" s="41"/>
      <c r="B7" s="42"/>
      <c r="C7" s="43"/>
      <c r="D7" s="44"/>
    </row>
    <row r="8" spans="1:5">
      <c r="A8" s="126"/>
      <c r="B8" s="45"/>
      <c r="C8" s="46"/>
      <c r="D8" s="40"/>
    </row>
    <row r="9" spans="1:5">
      <c r="A9" s="126"/>
      <c r="B9" s="45"/>
      <c r="C9" s="46"/>
      <c r="D9" s="40"/>
    </row>
    <row r="10" spans="1:5" ht="19.5" customHeight="1">
      <c r="A10" s="126"/>
      <c r="B10" s="45"/>
      <c r="C10" s="47"/>
      <c r="D10" s="40"/>
    </row>
    <row r="11" spans="1:5">
      <c r="A11" s="126"/>
      <c r="B11" s="45"/>
      <c r="C11" s="47"/>
      <c r="D11" s="40"/>
    </row>
    <row r="12" spans="1:5" ht="27" customHeight="1">
      <c r="A12" s="127"/>
      <c r="B12" s="48"/>
      <c r="C12" s="49"/>
      <c r="D12" s="50"/>
    </row>
    <row r="13" spans="1:5" ht="15.75" thickBot="1">
      <c r="A13" s="128"/>
      <c r="B13" s="51"/>
      <c r="C13" s="52"/>
      <c r="D13" s="53"/>
    </row>
  </sheetData>
  <mergeCells count="2">
    <mergeCell ref="A8:A11"/>
    <mergeCell ref="A12:A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3"/>
  <sheetViews>
    <sheetView tabSelected="1" zoomScaleNormal="100" workbookViewId="0">
      <selection activeCell="C24" sqref="C24"/>
    </sheetView>
  </sheetViews>
  <sheetFormatPr baseColWidth="10" defaultRowHeight="12.75"/>
  <cols>
    <col min="1" max="1" width="11.42578125" style="72"/>
    <col min="2" max="2" width="38.7109375" style="83" bestFit="1" customWidth="1"/>
    <col min="3" max="3" width="75.5703125" style="72" bestFit="1" customWidth="1"/>
    <col min="4" max="4" width="79.5703125" style="59" customWidth="1"/>
    <col min="5" max="5" width="16.5703125" style="62" customWidth="1"/>
    <col min="6" max="10" width="16.7109375" style="59" customWidth="1"/>
    <col min="11" max="250" width="11.42578125" style="59"/>
    <col min="251" max="251" width="12" style="59" customWidth="1"/>
    <col min="252" max="252" width="29.42578125" style="59" customWidth="1"/>
    <col min="253" max="265" width="16.5703125" style="59" customWidth="1"/>
    <col min="266" max="506" width="11.42578125" style="59"/>
    <col min="507" max="507" width="12" style="59" customWidth="1"/>
    <col min="508" max="508" width="29.42578125" style="59" customWidth="1"/>
    <col min="509" max="521" width="16.5703125" style="59" customWidth="1"/>
    <col min="522" max="762" width="11.42578125" style="59"/>
    <col min="763" max="763" width="12" style="59" customWidth="1"/>
    <col min="764" max="764" width="29.42578125" style="59" customWidth="1"/>
    <col min="765" max="777" width="16.5703125" style="59" customWidth="1"/>
    <col min="778" max="1018" width="11.42578125" style="59"/>
    <col min="1019" max="1019" width="12" style="59" customWidth="1"/>
    <col min="1020" max="1020" width="29.42578125" style="59" customWidth="1"/>
    <col min="1021" max="1033" width="16.5703125" style="59" customWidth="1"/>
    <col min="1034" max="1274" width="11.42578125" style="59"/>
    <col min="1275" max="1275" width="12" style="59" customWidth="1"/>
    <col min="1276" max="1276" width="29.42578125" style="59" customWidth="1"/>
    <col min="1277" max="1289" width="16.5703125" style="59" customWidth="1"/>
    <col min="1290" max="1530" width="11.42578125" style="59"/>
    <col min="1531" max="1531" width="12" style="59" customWidth="1"/>
    <col min="1532" max="1532" width="29.42578125" style="59" customWidth="1"/>
    <col min="1533" max="1545" width="16.5703125" style="59" customWidth="1"/>
    <col min="1546" max="1786" width="11.42578125" style="59"/>
    <col min="1787" max="1787" width="12" style="59" customWidth="1"/>
    <col min="1788" max="1788" width="29.42578125" style="59" customWidth="1"/>
    <col min="1789" max="1801" width="16.5703125" style="59" customWidth="1"/>
    <col min="1802" max="2042" width="11.42578125" style="59"/>
    <col min="2043" max="2043" width="12" style="59" customWidth="1"/>
    <col min="2044" max="2044" width="29.42578125" style="59" customWidth="1"/>
    <col min="2045" max="2057" width="16.5703125" style="59" customWidth="1"/>
    <col min="2058" max="2298" width="11.42578125" style="59"/>
    <col min="2299" max="2299" width="12" style="59" customWidth="1"/>
    <col min="2300" max="2300" width="29.42578125" style="59" customWidth="1"/>
    <col min="2301" max="2313" width="16.5703125" style="59" customWidth="1"/>
    <col min="2314" max="2554" width="11.42578125" style="59"/>
    <col min="2555" max="2555" width="12" style="59" customWidth="1"/>
    <col min="2556" max="2556" width="29.42578125" style="59" customWidth="1"/>
    <col min="2557" max="2569" width="16.5703125" style="59" customWidth="1"/>
    <col min="2570" max="2810" width="11.42578125" style="59"/>
    <col min="2811" max="2811" width="12" style="59" customWidth="1"/>
    <col min="2812" max="2812" width="29.42578125" style="59" customWidth="1"/>
    <col min="2813" max="2825" width="16.5703125" style="59" customWidth="1"/>
    <col min="2826" max="3066" width="11.42578125" style="59"/>
    <col min="3067" max="3067" width="12" style="59" customWidth="1"/>
    <col min="3068" max="3068" width="29.42578125" style="59" customWidth="1"/>
    <col min="3069" max="3081" width="16.5703125" style="59" customWidth="1"/>
    <col min="3082" max="3322" width="11.42578125" style="59"/>
    <col min="3323" max="3323" width="12" style="59" customWidth="1"/>
    <col min="3324" max="3324" width="29.42578125" style="59" customWidth="1"/>
    <col min="3325" max="3337" width="16.5703125" style="59" customWidth="1"/>
    <col min="3338" max="3578" width="11.42578125" style="59"/>
    <col min="3579" max="3579" width="12" style="59" customWidth="1"/>
    <col min="3580" max="3580" width="29.42578125" style="59" customWidth="1"/>
    <col min="3581" max="3593" width="16.5703125" style="59" customWidth="1"/>
    <col min="3594" max="3834" width="11.42578125" style="59"/>
    <col min="3835" max="3835" width="12" style="59" customWidth="1"/>
    <col min="3836" max="3836" width="29.42578125" style="59" customWidth="1"/>
    <col min="3837" max="3849" width="16.5703125" style="59" customWidth="1"/>
    <col min="3850" max="4090" width="11.42578125" style="59"/>
    <col min="4091" max="4091" width="12" style="59" customWidth="1"/>
    <col min="4092" max="4092" width="29.42578125" style="59" customWidth="1"/>
    <col min="4093" max="4105" width="16.5703125" style="59" customWidth="1"/>
    <col min="4106" max="4346" width="11.42578125" style="59"/>
    <col min="4347" max="4347" width="12" style="59" customWidth="1"/>
    <col min="4348" max="4348" width="29.42578125" style="59" customWidth="1"/>
    <col min="4349" max="4361" width="16.5703125" style="59" customWidth="1"/>
    <col min="4362" max="4602" width="11.42578125" style="59"/>
    <col min="4603" max="4603" width="12" style="59" customWidth="1"/>
    <col min="4604" max="4604" width="29.42578125" style="59" customWidth="1"/>
    <col min="4605" max="4617" width="16.5703125" style="59" customWidth="1"/>
    <col min="4618" max="4858" width="11.42578125" style="59"/>
    <col min="4859" max="4859" width="12" style="59" customWidth="1"/>
    <col min="4860" max="4860" width="29.42578125" style="59" customWidth="1"/>
    <col min="4861" max="4873" width="16.5703125" style="59" customWidth="1"/>
    <col min="4874" max="5114" width="11.42578125" style="59"/>
    <col min="5115" max="5115" width="12" style="59" customWidth="1"/>
    <col min="5116" max="5116" width="29.42578125" style="59" customWidth="1"/>
    <col min="5117" max="5129" width="16.5703125" style="59" customWidth="1"/>
    <col min="5130" max="5370" width="11.42578125" style="59"/>
    <col min="5371" max="5371" width="12" style="59" customWidth="1"/>
    <col min="5372" max="5372" width="29.42578125" style="59" customWidth="1"/>
    <col min="5373" max="5385" width="16.5703125" style="59" customWidth="1"/>
    <col min="5386" max="5626" width="11.42578125" style="59"/>
    <col min="5627" max="5627" width="12" style="59" customWidth="1"/>
    <col min="5628" max="5628" width="29.42578125" style="59" customWidth="1"/>
    <col min="5629" max="5641" width="16.5703125" style="59" customWidth="1"/>
    <col min="5642" max="5882" width="11.42578125" style="59"/>
    <col min="5883" max="5883" width="12" style="59" customWidth="1"/>
    <col min="5884" max="5884" width="29.42578125" style="59" customWidth="1"/>
    <col min="5885" max="5897" width="16.5703125" style="59" customWidth="1"/>
    <col min="5898" max="6138" width="11.42578125" style="59"/>
    <col min="6139" max="6139" width="12" style="59" customWidth="1"/>
    <col min="6140" max="6140" width="29.42578125" style="59" customWidth="1"/>
    <col min="6141" max="6153" width="16.5703125" style="59" customWidth="1"/>
    <col min="6154" max="6394" width="11.42578125" style="59"/>
    <col min="6395" max="6395" width="12" style="59" customWidth="1"/>
    <col min="6396" max="6396" width="29.42578125" style="59" customWidth="1"/>
    <col min="6397" max="6409" width="16.5703125" style="59" customWidth="1"/>
    <col min="6410" max="6650" width="11.42578125" style="59"/>
    <col min="6651" max="6651" width="12" style="59" customWidth="1"/>
    <col min="6652" max="6652" width="29.42578125" style="59" customWidth="1"/>
    <col min="6653" max="6665" width="16.5703125" style="59" customWidth="1"/>
    <col min="6666" max="6906" width="11.42578125" style="59"/>
    <col min="6907" max="6907" width="12" style="59" customWidth="1"/>
    <col min="6908" max="6908" width="29.42578125" style="59" customWidth="1"/>
    <col min="6909" max="6921" width="16.5703125" style="59" customWidth="1"/>
    <col min="6922" max="7162" width="11.42578125" style="59"/>
    <col min="7163" max="7163" width="12" style="59" customWidth="1"/>
    <col min="7164" max="7164" width="29.42578125" style="59" customWidth="1"/>
    <col min="7165" max="7177" width="16.5703125" style="59" customWidth="1"/>
    <col min="7178" max="7418" width="11.42578125" style="59"/>
    <col min="7419" max="7419" width="12" style="59" customWidth="1"/>
    <col min="7420" max="7420" width="29.42578125" style="59" customWidth="1"/>
    <col min="7421" max="7433" width="16.5703125" style="59" customWidth="1"/>
    <col min="7434" max="7674" width="11.42578125" style="59"/>
    <col min="7675" max="7675" width="12" style="59" customWidth="1"/>
    <col min="7676" max="7676" width="29.42578125" style="59" customWidth="1"/>
    <col min="7677" max="7689" width="16.5703125" style="59" customWidth="1"/>
    <col min="7690" max="7930" width="11.42578125" style="59"/>
    <col min="7931" max="7931" width="12" style="59" customWidth="1"/>
    <col min="7932" max="7932" width="29.42578125" style="59" customWidth="1"/>
    <col min="7933" max="7945" width="16.5703125" style="59" customWidth="1"/>
    <col min="7946" max="8186" width="11.42578125" style="59"/>
    <col min="8187" max="8187" width="12" style="59" customWidth="1"/>
    <col min="8188" max="8188" width="29.42578125" style="59" customWidth="1"/>
    <col min="8189" max="8201" width="16.5703125" style="59" customWidth="1"/>
    <col min="8202" max="8442" width="11.42578125" style="59"/>
    <col min="8443" max="8443" width="12" style="59" customWidth="1"/>
    <col min="8444" max="8444" width="29.42578125" style="59" customWidth="1"/>
    <col min="8445" max="8457" width="16.5703125" style="59" customWidth="1"/>
    <col min="8458" max="8698" width="11.42578125" style="59"/>
    <col min="8699" max="8699" width="12" style="59" customWidth="1"/>
    <col min="8700" max="8700" width="29.42578125" style="59" customWidth="1"/>
    <col min="8701" max="8713" width="16.5703125" style="59" customWidth="1"/>
    <col min="8714" max="8954" width="11.42578125" style="59"/>
    <col min="8955" max="8955" width="12" style="59" customWidth="1"/>
    <col min="8956" max="8956" width="29.42578125" style="59" customWidth="1"/>
    <col min="8957" max="8969" width="16.5703125" style="59" customWidth="1"/>
    <col min="8970" max="9210" width="11.42578125" style="59"/>
    <col min="9211" max="9211" width="12" style="59" customWidth="1"/>
    <col min="9212" max="9212" width="29.42578125" style="59" customWidth="1"/>
    <col min="9213" max="9225" width="16.5703125" style="59" customWidth="1"/>
    <col min="9226" max="9466" width="11.42578125" style="59"/>
    <col min="9467" max="9467" width="12" style="59" customWidth="1"/>
    <col min="9468" max="9468" width="29.42578125" style="59" customWidth="1"/>
    <col min="9469" max="9481" width="16.5703125" style="59" customWidth="1"/>
    <col min="9482" max="9722" width="11.42578125" style="59"/>
    <col min="9723" max="9723" width="12" style="59" customWidth="1"/>
    <col min="9724" max="9724" width="29.42578125" style="59" customWidth="1"/>
    <col min="9725" max="9737" width="16.5703125" style="59" customWidth="1"/>
    <col min="9738" max="9978" width="11.42578125" style="59"/>
    <col min="9979" max="9979" width="12" style="59" customWidth="1"/>
    <col min="9980" max="9980" width="29.42578125" style="59" customWidth="1"/>
    <col min="9981" max="9993" width="16.5703125" style="59" customWidth="1"/>
    <col min="9994" max="10234" width="11.42578125" style="59"/>
    <col min="10235" max="10235" width="12" style="59" customWidth="1"/>
    <col min="10236" max="10236" width="29.42578125" style="59" customWidth="1"/>
    <col min="10237" max="10249" width="16.5703125" style="59" customWidth="1"/>
    <col min="10250" max="10490" width="11.42578125" style="59"/>
    <col min="10491" max="10491" width="12" style="59" customWidth="1"/>
    <col min="10492" max="10492" width="29.42578125" style="59" customWidth="1"/>
    <col min="10493" max="10505" width="16.5703125" style="59" customWidth="1"/>
    <col min="10506" max="10746" width="11.42578125" style="59"/>
    <col min="10747" max="10747" width="12" style="59" customWidth="1"/>
    <col min="10748" max="10748" width="29.42578125" style="59" customWidth="1"/>
    <col min="10749" max="10761" width="16.5703125" style="59" customWidth="1"/>
    <col min="10762" max="11002" width="11.42578125" style="59"/>
    <col min="11003" max="11003" width="12" style="59" customWidth="1"/>
    <col min="11004" max="11004" width="29.42578125" style="59" customWidth="1"/>
    <col min="11005" max="11017" width="16.5703125" style="59" customWidth="1"/>
    <col min="11018" max="11258" width="11.42578125" style="59"/>
    <col min="11259" max="11259" width="12" style="59" customWidth="1"/>
    <col min="11260" max="11260" width="29.42578125" style="59" customWidth="1"/>
    <col min="11261" max="11273" width="16.5703125" style="59" customWidth="1"/>
    <col min="11274" max="11514" width="11.42578125" style="59"/>
    <col min="11515" max="11515" width="12" style="59" customWidth="1"/>
    <col min="11516" max="11516" width="29.42578125" style="59" customWidth="1"/>
    <col min="11517" max="11529" width="16.5703125" style="59" customWidth="1"/>
    <col min="11530" max="11770" width="11.42578125" style="59"/>
    <col min="11771" max="11771" width="12" style="59" customWidth="1"/>
    <col min="11772" max="11772" width="29.42578125" style="59" customWidth="1"/>
    <col min="11773" max="11785" width="16.5703125" style="59" customWidth="1"/>
    <col min="11786" max="12026" width="11.42578125" style="59"/>
    <col min="12027" max="12027" width="12" style="59" customWidth="1"/>
    <col min="12028" max="12028" width="29.42578125" style="59" customWidth="1"/>
    <col min="12029" max="12041" width="16.5703125" style="59" customWidth="1"/>
    <col min="12042" max="12282" width="11.42578125" style="59"/>
    <col min="12283" max="12283" width="12" style="59" customWidth="1"/>
    <col min="12284" max="12284" width="29.42578125" style="59" customWidth="1"/>
    <col min="12285" max="12297" width="16.5703125" style="59" customWidth="1"/>
    <col min="12298" max="12538" width="11.42578125" style="59"/>
    <col min="12539" max="12539" width="12" style="59" customWidth="1"/>
    <col min="12540" max="12540" width="29.42578125" style="59" customWidth="1"/>
    <col min="12541" max="12553" width="16.5703125" style="59" customWidth="1"/>
    <col min="12554" max="12794" width="11.42578125" style="59"/>
    <col min="12795" max="12795" width="12" style="59" customWidth="1"/>
    <col min="12796" max="12796" width="29.42578125" style="59" customWidth="1"/>
    <col min="12797" max="12809" width="16.5703125" style="59" customWidth="1"/>
    <col min="12810" max="13050" width="11.42578125" style="59"/>
    <col min="13051" max="13051" width="12" style="59" customWidth="1"/>
    <col min="13052" max="13052" width="29.42578125" style="59" customWidth="1"/>
    <col min="13053" max="13065" width="16.5703125" style="59" customWidth="1"/>
    <col min="13066" max="13306" width="11.42578125" style="59"/>
    <col min="13307" max="13307" width="12" style="59" customWidth="1"/>
    <col min="13308" max="13308" width="29.42578125" style="59" customWidth="1"/>
    <col min="13309" max="13321" width="16.5703125" style="59" customWidth="1"/>
    <col min="13322" max="13562" width="11.42578125" style="59"/>
    <col min="13563" max="13563" width="12" style="59" customWidth="1"/>
    <col min="13564" max="13564" width="29.42578125" style="59" customWidth="1"/>
    <col min="13565" max="13577" width="16.5703125" style="59" customWidth="1"/>
    <col min="13578" max="13818" width="11.42578125" style="59"/>
    <col min="13819" max="13819" width="12" style="59" customWidth="1"/>
    <col min="13820" max="13820" width="29.42578125" style="59" customWidth="1"/>
    <col min="13821" max="13833" width="16.5703125" style="59" customWidth="1"/>
    <col min="13834" max="14074" width="11.42578125" style="59"/>
    <col min="14075" max="14075" width="12" style="59" customWidth="1"/>
    <col min="14076" max="14076" width="29.42578125" style="59" customWidth="1"/>
    <col min="14077" max="14089" width="16.5703125" style="59" customWidth="1"/>
    <col min="14090" max="14330" width="11.42578125" style="59"/>
    <col min="14331" max="14331" width="12" style="59" customWidth="1"/>
    <col min="14332" max="14332" width="29.42578125" style="59" customWidth="1"/>
    <col min="14333" max="14345" width="16.5703125" style="59" customWidth="1"/>
    <col min="14346" max="14586" width="11.42578125" style="59"/>
    <col min="14587" max="14587" width="12" style="59" customWidth="1"/>
    <col min="14588" max="14588" width="29.42578125" style="59" customWidth="1"/>
    <col min="14589" max="14601" width="16.5703125" style="59" customWidth="1"/>
    <col min="14602" max="14842" width="11.42578125" style="59"/>
    <col min="14843" max="14843" width="12" style="59" customWidth="1"/>
    <col min="14844" max="14844" width="29.42578125" style="59" customWidth="1"/>
    <col min="14845" max="14857" width="16.5703125" style="59" customWidth="1"/>
    <col min="14858" max="15098" width="11.42578125" style="59"/>
    <col min="15099" max="15099" width="12" style="59" customWidth="1"/>
    <col min="15100" max="15100" width="29.42578125" style="59" customWidth="1"/>
    <col min="15101" max="15113" width="16.5703125" style="59" customWidth="1"/>
    <col min="15114" max="15354" width="11.42578125" style="59"/>
    <col min="15355" max="15355" width="12" style="59" customWidth="1"/>
    <col min="15356" max="15356" width="29.42578125" style="59" customWidth="1"/>
    <col min="15357" max="15369" width="16.5703125" style="59" customWidth="1"/>
    <col min="15370" max="15610" width="11.42578125" style="59"/>
    <col min="15611" max="15611" width="12" style="59" customWidth="1"/>
    <col min="15612" max="15612" width="29.42578125" style="59" customWidth="1"/>
    <col min="15613" max="15625" width="16.5703125" style="59" customWidth="1"/>
    <col min="15626" max="15866" width="11.42578125" style="59"/>
    <col min="15867" max="15867" width="12" style="59" customWidth="1"/>
    <col min="15868" max="15868" width="29.42578125" style="59" customWidth="1"/>
    <col min="15869" max="15881" width="16.5703125" style="59" customWidth="1"/>
    <col min="15882" max="16122" width="11.42578125" style="59"/>
    <col min="16123" max="16123" width="12" style="59" customWidth="1"/>
    <col min="16124" max="16124" width="29.42578125" style="59" customWidth="1"/>
    <col min="16125" max="16137" width="16.5703125" style="59" customWidth="1"/>
    <col min="16138" max="16384" width="11.42578125" style="59"/>
  </cols>
  <sheetData>
    <row r="1" spans="1:10" s="54" customFormat="1" ht="35.25" customHeight="1">
      <c r="B1" s="145" t="s">
        <v>15</v>
      </c>
      <c r="C1" s="146"/>
      <c r="D1" s="146"/>
      <c r="E1" s="146"/>
      <c r="F1" s="146"/>
      <c r="G1" s="146"/>
      <c r="H1" s="146"/>
      <c r="I1" s="146"/>
      <c r="J1" s="147"/>
    </row>
    <row r="2" spans="1:10" s="54" customFormat="1" ht="28.5" customHeight="1" thickBot="1">
      <c r="B2" s="148" t="s">
        <v>45</v>
      </c>
      <c r="C2" s="149"/>
      <c r="D2" s="149"/>
      <c r="E2" s="149"/>
      <c r="F2" s="149"/>
      <c r="G2" s="149"/>
      <c r="H2" s="149"/>
      <c r="I2" s="149"/>
      <c r="J2" s="150"/>
    </row>
    <row r="3" spans="1:10" s="55" customFormat="1" ht="90.75" customHeight="1">
      <c r="B3" s="80"/>
      <c r="C3" s="84" t="s">
        <v>46</v>
      </c>
      <c r="D3" s="85"/>
      <c r="F3" s="86" t="s">
        <v>47</v>
      </c>
      <c r="G3" s="154"/>
      <c r="H3" s="155"/>
      <c r="I3" s="56"/>
    </row>
    <row r="4" spans="1:10" s="54" customFormat="1" ht="18.75">
      <c r="B4" s="81"/>
    </row>
    <row r="5" spans="1:10" s="54" customFormat="1" ht="21.75" customHeight="1">
      <c r="B5" s="57" t="s">
        <v>64</v>
      </c>
      <c r="C5" s="63"/>
      <c r="D5" s="63"/>
      <c r="E5" s="58"/>
    </row>
    <row r="6" spans="1:10" ht="28.5" customHeight="1">
      <c r="B6" s="151"/>
      <c r="C6" s="151"/>
      <c r="D6" s="151"/>
      <c r="E6" s="152"/>
      <c r="F6" s="153"/>
      <c r="G6" s="153"/>
      <c r="H6" s="153"/>
      <c r="I6" s="153"/>
      <c r="J6" s="153"/>
    </row>
    <row r="7" spans="1:10" ht="72.75" customHeight="1">
      <c r="A7" s="97" t="s">
        <v>65</v>
      </c>
      <c r="B7" s="82" t="s">
        <v>67</v>
      </c>
      <c r="C7" s="82" t="s">
        <v>57</v>
      </c>
      <c r="D7" s="60" t="s">
        <v>217</v>
      </c>
      <c r="E7" s="64" t="s">
        <v>48</v>
      </c>
      <c r="F7" s="60" t="s">
        <v>51</v>
      </c>
      <c r="G7" s="60" t="s">
        <v>59</v>
      </c>
      <c r="H7" s="61" t="s">
        <v>49</v>
      </c>
      <c r="I7" s="60" t="s">
        <v>60</v>
      </c>
      <c r="J7" s="60" t="s">
        <v>58</v>
      </c>
    </row>
    <row r="8" spans="1:10" ht="15" customHeight="1">
      <c r="A8" s="133" t="s">
        <v>66</v>
      </c>
      <c r="B8" s="134"/>
      <c r="C8" s="134"/>
      <c r="D8" s="134"/>
      <c r="E8" s="134"/>
      <c r="F8" s="134"/>
      <c r="G8" s="134"/>
      <c r="H8" s="134"/>
      <c r="I8" s="134"/>
      <c r="J8" s="135"/>
    </row>
    <row r="9" spans="1:10" ht="15" customHeight="1">
      <c r="A9" s="97">
        <v>1</v>
      </c>
      <c r="B9" s="87" t="s">
        <v>68</v>
      </c>
      <c r="C9" s="88" t="s">
        <v>69</v>
      </c>
      <c r="D9" s="79"/>
      <c r="E9" s="91">
        <v>15</v>
      </c>
      <c r="F9" s="79"/>
      <c r="G9" s="73"/>
      <c r="H9" s="76"/>
      <c r="I9" s="73"/>
      <c r="J9" s="74"/>
    </row>
    <row r="10" spans="1:10" ht="15" customHeight="1">
      <c r="A10" s="97">
        <v>2</v>
      </c>
      <c r="B10" s="88"/>
      <c r="C10" s="88" t="s">
        <v>70</v>
      </c>
      <c r="D10" s="79"/>
      <c r="E10" s="91">
        <v>2268</v>
      </c>
      <c r="F10" s="79"/>
      <c r="G10" s="73"/>
      <c r="H10" s="76"/>
      <c r="I10" s="73"/>
      <c r="J10" s="74"/>
    </row>
    <row r="11" spans="1:10" ht="15" customHeight="1">
      <c r="A11" s="97">
        <v>3</v>
      </c>
      <c r="B11" s="88"/>
      <c r="C11" s="88" t="s">
        <v>71</v>
      </c>
      <c r="D11" s="79"/>
      <c r="E11" s="91">
        <v>8124</v>
      </c>
      <c r="F11" s="79"/>
      <c r="G11" s="73"/>
      <c r="H11" s="76"/>
      <c r="I11" s="73"/>
      <c r="J11" s="74"/>
    </row>
    <row r="12" spans="1:10" ht="15" customHeight="1">
      <c r="A12" s="97">
        <v>4</v>
      </c>
      <c r="B12" s="88"/>
      <c r="C12" s="88" t="s">
        <v>72</v>
      </c>
      <c r="D12" s="79"/>
      <c r="E12" s="91">
        <v>70</v>
      </c>
      <c r="F12" s="79"/>
      <c r="G12" s="73"/>
      <c r="H12" s="76"/>
      <c r="I12" s="73"/>
      <c r="J12" s="74"/>
    </row>
    <row r="13" spans="1:10" ht="15" customHeight="1">
      <c r="A13" s="97">
        <v>5</v>
      </c>
      <c r="B13" s="88"/>
      <c r="C13" s="88" t="s">
        <v>73</v>
      </c>
      <c r="D13" s="79"/>
      <c r="E13" s="91">
        <v>112</v>
      </c>
      <c r="F13" s="79"/>
      <c r="G13" s="73"/>
      <c r="H13" s="76"/>
      <c r="I13" s="73"/>
      <c r="J13" s="74"/>
    </row>
    <row r="14" spans="1:10" ht="15" customHeight="1">
      <c r="A14" s="97">
        <v>6</v>
      </c>
      <c r="B14" s="88"/>
      <c r="C14" s="88" t="s">
        <v>74</v>
      </c>
      <c r="D14" s="79"/>
      <c r="E14" s="91">
        <v>13</v>
      </c>
      <c r="F14" s="79"/>
      <c r="G14" s="73"/>
      <c r="H14" s="76"/>
      <c r="I14" s="73"/>
      <c r="J14" s="74"/>
    </row>
    <row r="15" spans="1:10" ht="15">
      <c r="A15" s="97">
        <v>7</v>
      </c>
      <c r="B15" s="88"/>
      <c r="C15" s="88" t="s">
        <v>75</v>
      </c>
      <c r="D15" s="75"/>
      <c r="E15" s="77"/>
      <c r="F15" s="75"/>
      <c r="G15" s="75"/>
      <c r="H15" s="75"/>
      <c r="I15" s="75"/>
      <c r="J15" s="75"/>
    </row>
    <row r="16" spans="1:10" ht="15">
      <c r="A16" s="97">
        <v>8</v>
      </c>
      <c r="B16" s="88"/>
      <c r="C16" s="88" t="s">
        <v>76</v>
      </c>
      <c r="D16" s="75"/>
      <c r="E16" s="77">
        <v>44</v>
      </c>
      <c r="F16" s="75"/>
      <c r="G16" s="75"/>
      <c r="H16" s="75"/>
      <c r="I16" s="75"/>
      <c r="J16" s="75"/>
    </row>
    <row r="17" spans="1:10" ht="15">
      <c r="A17" s="97">
        <v>9</v>
      </c>
      <c r="B17" s="88"/>
      <c r="C17" s="88" t="s">
        <v>77</v>
      </c>
      <c r="D17" s="75"/>
      <c r="E17" s="77">
        <v>18</v>
      </c>
      <c r="F17" s="75"/>
      <c r="G17" s="75"/>
      <c r="H17" s="75"/>
      <c r="I17" s="75"/>
      <c r="J17" s="75"/>
    </row>
    <row r="18" spans="1:10" ht="15">
      <c r="A18" s="97">
        <v>10</v>
      </c>
      <c r="B18" s="88"/>
      <c r="C18" s="88" t="s">
        <v>78</v>
      </c>
      <c r="D18" s="75"/>
      <c r="E18" s="77">
        <v>148</v>
      </c>
      <c r="F18" s="75"/>
      <c r="G18" s="75"/>
      <c r="H18" s="75"/>
      <c r="I18" s="75"/>
      <c r="J18" s="75"/>
    </row>
    <row r="19" spans="1:10" ht="15">
      <c r="A19" s="97">
        <v>11</v>
      </c>
      <c r="B19" s="88"/>
      <c r="C19" s="88" t="s">
        <v>79</v>
      </c>
      <c r="D19" s="75"/>
      <c r="E19" s="77">
        <v>1</v>
      </c>
      <c r="F19" s="75"/>
      <c r="G19" s="75"/>
      <c r="H19" s="75"/>
      <c r="I19" s="75"/>
      <c r="J19" s="75"/>
    </row>
    <row r="20" spans="1:10" ht="15">
      <c r="A20" s="97">
        <v>12</v>
      </c>
      <c r="B20" s="88"/>
      <c r="C20" s="88" t="s">
        <v>80</v>
      </c>
      <c r="D20" s="75"/>
      <c r="E20" s="77">
        <v>501</v>
      </c>
      <c r="F20" s="75"/>
      <c r="G20" s="75"/>
      <c r="H20" s="75"/>
      <c r="I20" s="75"/>
      <c r="J20" s="75"/>
    </row>
    <row r="21" spans="1:10" ht="15">
      <c r="A21" s="97">
        <v>13</v>
      </c>
      <c r="B21" s="88"/>
      <c r="C21" s="88" t="s">
        <v>81</v>
      </c>
      <c r="D21" s="75"/>
      <c r="E21" s="77">
        <v>368</v>
      </c>
      <c r="F21" s="75"/>
      <c r="G21" s="75"/>
      <c r="H21" s="75"/>
      <c r="I21" s="75"/>
      <c r="J21" s="75"/>
    </row>
    <row r="22" spans="1:10" ht="15">
      <c r="A22" s="97">
        <v>14</v>
      </c>
      <c r="B22" s="88"/>
      <c r="C22" s="88" t="s">
        <v>82</v>
      </c>
      <c r="D22" s="75"/>
      <c r="E22" s="77">
        <v>15</v>
      </c>
      <c r="F22" s="75"/>
      <c r="G22" s="75"/>
      <c r="H22" s="75"/>
      <c r="I22" s="75"/>
      <c r="J22" s="75"/>
    </row>
    <row r="23" spans="1:10" ht="15">
      <c r="A23" s="97">
        <v>15</v>
      </c>
      <c r="B23" s="88"/>
      <c r="C23" s="88" t="s">
        <v>83</v>
      </c>
      <c r="D23" s="75"/>
      <c r="E23" s="77">
        <v>5</v>
      </c>
      <c r="F23" s="75"/>
      <c r="G23" s="75"/>
      <c r="H23" s="75"/>
      <c r="I23" s="75"/>
      <c r="J23" s="75"/>
    </row>
    <row r="24" spans="1:10" ht="15">
      <c r="A24" s="97">
        <v>16</v>
      </c>
      <c r="B24" s="88"/>
      <c r="C24" s="88" t="s">
        <v>84</v>
      </c>
      <c r="D24" s="75"/>
      <c r="E24" s="77">
        <v>244</v>
      </c>
      <c r="F24" s="75"/>
      <c r="G24" s="75"/>
      <c r="H24" s="75"/>
      <c r="I24" s="75"/>
      <c r="J24" s="75"/>
    </row>
    <row r="25" spans="1:10" ht="15">
      <c r="A25" s="97">
        <v>17</v>
      </c>
      <c r="B25" s="88"/>
      <c r="C25" s="88" t="s">
        <v>85</v>
      </c>
      <c r="D25" s="75"/>
      <c r="E25" s="77">
        <v>54</v>
      </c>
      <c r="F25" s="75"/>
      <c r="G25" s="75"/>
      <c r="H25" s="75"/>
      <c r="I25" s="75"/>
      <c r="J25" s="75"/>
    </row>
    <row r="26" spans="1:10" ht="15">
      <c r="A26" s="97">
        <v>18</v>
      </c>
      <c r="B26" s="88"/>
      <c r="C26" s="88" t="s">
        <v>86</v>
      </c>
      <c r="D26" s="75"/>
      <c r="E26" s="77">
        <v>26</v>
      </c>
      <c r="F26" s="75"/>
      <c r="G26" s="75"/>
      <c r="H26" s="75"/>
      <c r="I26" s="75"/>
      <c r="J26" s="75"/>
    </row>
    <row r="27" spans="1:10" ht="15">
      <c r="A27" s="98"/>
      <c r="B27" s="93"/>
      <c r="C27" s="94" t="s">
        <v>202</v>
      </c>
      <c r="D27" s="95"/>
      <c r="E27" s="95"/>
      <c r="F27" s="95"/>
      <c r="G27" s="95"/>
      <c r="H27" s="95"/>
      <c r="I27" s="95"/>
      <c r="J27" s="95"/>
    </row>
    <row r="28" spans="1:10" ht="15">
      <c r="A28" s="97">
        <v>19</v>
      </c>
      <c r="B28" s="87" t="s">
        <v>203</v>
      </c>
      <c r="C28" s="88" t="s">
        <v>204</v>
      </c>
      <c r="D28" s="75"/>
      <c r="E28" s="77">
        <v>1031</v>
      </c>
      <c r="F28" s="75"/>
      <c r="G28" s="75"/>
      <c r="H28" s="75"/>
      <c r="I28" s="75"/>
      <c r="J28" s="75"/>
    </row>
    <row r="29" spans="1:10" ht="15">
      <c r="A29" s="97">
        <v>20</v>
      </c>
      <c r="B29" s="88"/>
      <c r="C29" s="88" t="s">
        <v>205</v>
      </c>
      <c r="D29" s="75"/>
      <c r="E29" s="77">
        <v>113</v>
      </c>
      <c r="F29" s="75"/>
      <c r="G29" s="75"/>
      <c r="H29" s="75"/>
      <c r="I29" s="75"/>
      <c r="J29" s="75"/>
    </row>
    <row r="30" spans="1:10" ht="15">
      <c r="A30" s="97">
        <v>21</v>
      </c>
      <c r="B30" s="88"/>
      <c r="C30" s="88" t="s">
        <v>206</v>
      </c>
      <c r="D30" s="75"/>
      <c r="E30" s="77">
        <v>41</v>
      </c>
      <c r="F30" s="75"/>
      <c r="G30" s="75"/>
      <c r="H30" s="75"/>
      <c r="I30" s="75"/>
      <c r="J30" s="75"/>
    </row>
    <row r="31" spans="1:10" ht="15">
      <c r="A31" s="97">
        <v>22</v>
      </c>
      <c r="B31" s="88"/>
      <c r="C31" s="88" t="s">
        <v>207</v>
      </c>
      <c r="D31" s="75"/>
      <c r="E31" s="77">
        <v>4</v>
      </c>
      <c r="F31" s="75"/>
      <c r="G31" s="75"/>
      <c r="H31" s="75"/>
      <c r="I31" s="75"/>
      <c r="J31" s="75"/>
    </row>
    <row r="32" spans="1:10" ht="15">
      <c r="A32" s="97">
        <v>23</v>
      </c>
      <c r="B32" s="88"/>
      <c r="C32" s="88" t="s">
        <v>208</v>
      </c>
      <c r="D32" s="75"/>
      <c r="E32" s="77">
        <v>10</v>
      </c>
      <c r="F32" s="75"/>
      <c r="G32" s="75"/>
      <c r="H32" s="75"/>
      <c r="I32" s="75"/>
      <c r="J32" s="75"/>
    </row>
    <row r="33" spans="1:10" ht="15">
      <c r="A33" s="97">
        <v>24</v>
      </c>
      <c r="B33" s="87" t="s">
        <v>92</v>
      </c>
      <c r="C33" s="88" t="s">
        <v>209</v>
      </c>
      <c r="D33" s="75"/>
      <c r="E33" s="77">
        <v>632</v>
      </c>
      <c r="F33" s="75"/>
      <c r="G33" s="75"/>
      <c r="H33" s="75"/>
      <c r="I33" s="75"/>
      <c r="J33" s="75"/>
    </row>
    <row r="34" spans="1:10" ht="15">
      <c r="A34" s="97">
        <v>25</v>
      </c>
      <c r="B34" s="88"/>
      <c r="C34" s="88" t="s">
        <v>210</v>
      </c>
      <c r="D34" s="75"/>
      <c r="E34" s="77">
        <v>104</v>
      </c>
      <c r="F34" s="75"/>
      <c r="G34" s="75"/>
      <c r="H34" s="75"/>
      <c r="I34" s="75"/>
      <c r="J34" s="75"/>
    </row>
    <row r="35" spans="1:10" ht="15">
      <c r="A35" s="97">
        <v>26</v>
      </c>
      <c r="B35" s="88"/>
      <c r="C35" s="88" t="s">
        <v>211</v>
      </c>
      <c r="D35" s="75"/>
      <c r="E35" s="77">
        <v>19</v>
      </c>
      <c r="F35" s="75"/>
      <c r="G35" s="75"/>
      <c r="H35" s="75"/>
      <c r="I35" s="75"/>
      <c r="J35" s="75"/>
    </row>
    <row r="36" spans="1:10" ht="15">
      <c r="A36" s="97">
        <v>27</v>
      </c>
      <c r="B36" s="88"/>
      <c r="C36" s="88" t="s">
        <v>212</v>
      </c>
      <c r="D36" s="75"/>
      <c r="E36" s="77">
        <v>18</v>
      </c>
      <c r="F36" s="75"/>
      <c r="G36" s="75"/>
      <c r="H36" s="75"/>
      <c r="I36" s="75"/>
      <c r="J36" s="75"/>
    </row>
    <row r="37" spans="1:10" ht="15">
      <c r="A37" s="97">
        <v>28</v>
      </c>
      <c r="B37" s="88"/>
      <c r="C37" s="88" t="s">
        <v>213</v>
      </c>
      <c r="D37" s="75"/>
      <c r="E37" s="77">
        <v>4</v>
      </c>
      <c r="F37" s="75"/>
      <c r="G37" s="75"/>
      <c r="H37" s="75"/>
      <c r="I37" s="75"/>
      <c r="J37" s="75"/>
    </row>
    <row r="38" spans="1:10" ht="15">
      <c r="A38" s="97">
        <v>29</v>
      </c>
      <c r="B38" s="87" t="s">
        <v>88</v>
      </c>
      <c r="C38" s="88" t="s">
        <v>214</v>
      </c>
      <c r="D38" s="75"/>
      <c r="E38" s="77">
        <v>34</v>
      </c>
      <c r="F38" s="75"/>
      <c r="G38" s="75"/>
      <c r="H38" s="75"/>
      <c r="I38" s="75"/>
      <c r="J38" s="75"/>
    </row>
    <row r="39" spans="1:10" ht="15">
      <c r="A39" s="97">
        <v>30</v>
      </c>
      <c r="B39" s="88"/>
      <c r="C39" s="88" t="s">
        <v>215</v>
      </c>
      <c r="D39" s="75"/>
      <c r="E39" s="77">
        <v>99</v>
      </c>
      <c r="F39" s="75"/>
      <c r="G39" s="75"/>
      <c r="H39" s="75"/>
      <c r="I39" s="75"/>
      <c r="J39" s="75"/>
    </row>
    <row r="40" spans="1:10" ht="15">
      <c r="A40" s="98"/>
      <c r="B40" s="93"/>
      <c r="C40" s="94" t="s">
        <v>87</v>
      </c>
      <c r="D40" s="95"/>
      <c r="E40" s="96"/>
      <c r="F40" s="95"/>
      <c r="G40" s="95"/>
      <c r="H40" s="95"/>
      <c r="I40" s="95"/>
      <c r="J40" s="95"/>
    </row>
    <row r="41" spans="1:10" ht="15">
      <c r="A41" s="97">
        <v>33</v>
      </c>
      <c r="B41" s="87" t="s">
        <v>88</v>
      </c>
      <c r="C41" s="88" t="s">
        <v>89</v>
      </c>
      <c r="D41" s="75"/>
      <c r="E41" s="92">
        <v>32</v>
      </c>
      <c r="F41" s="75"/>
      <c r="G41" s="75"/>
      <c r="H41" s="75"/>
      <c r="I41" s="75"/>
      <c r="J41" s="75"/>
    </row>
    <row r="42" spans="1:10" ht="15">
      <c r="A42" s="97">
        <v>34</v>
      </c>
      <c r="B42" s="88"/>
      <c r="C42" s="88" t="s">
        <v>90</v>
      </c>
      <c r="D42" s="75"/>
      <c r="E42" s="92">
        <v>7</v>
      </c>
      <c r="F42" s="75"/>
      <c r="G42" s="75"/>
      <c r="H42" s="75"/>
      <c r="I42" s="75"/>
      <c r="J42" s="75"/>
    </row>
    <row r="43" spans="1:10" ht="15">
      <c r="A43" s="97">
        <v>35</v>
      </c>
      <c r="B43" s="88"/>
      <c r="C43" s="88" t="s">
        <v>91</v>
      </c>
      <c r="D43" s="75"/>
      <c r="E43" s="92">
        <v>68</v>
      </c>
      <c r="F43" s="75"/>
      <c r="G43" s="75"/>
      <c r="H43" s="75"/>
      <c r="I43" s="75"/>
      <c r="J43" s="75"/>
    </row>
    <row r="44" spans="1:10" ht="15">
      <c r="A44" s="97">
        <v>36</v>
      </c>
      <c r="B44" s="87" t="s">
        <v>92</v>
      </c>
      <c r="C44" s="88" t="s">
        <v>93</v>
      </c>
      <c r="D44" s="75"/>
      <c r="E44" s="92">
        <v>9</v>
      </c>
      <c r="F44" s="75"/>
      <c r="G44" s="75"/>
      <c r="H44" s="75"/>
      <c r="I44" s="75"/>
      <c r="J44" s="75"/>
    </row>
    <row r="45" spans="1:10" ht="15">
      <c r="A45" s="97">
        <v>37</v>
      </c>
      <c r="B45" s="88"/>
      <c r="C45" s="88" t="s">
        <v>94</v>
      </c>
      <c r="D45" s="75"/>
      <c r="E45" s="92">
        <v>19</v>
      </c>
      <c r="F45" s="75"/>
      <c r="G45" s="75"/>
      <c r="H45" s="75"/>
      <c r="I45" s="75"/>
      <c r="J45" s="75"/>
    </row>
    <row r="46" spans="1:10" ht="15">
      <c r="A46" s="97">
        <v>38</v>
      </c>
      <c r="B46" s="88"/>
      <c r="C46" s="88" t="s">
        <v>95</v>
      </c>
      <c r="D46" s="75"/>
      <c r="E46" s="92">
        <v>149</v>
      </c>
      <c r="F46" s="75"/>
      <c r="G46" s="75"/>
      <c r="H46" s="75"/>
      <c r="I46" s="75"/>
      <c r="J46" s="75"/>
    </row>
    <row r="47" spans="1:10" ht="15">
      <c r="A47" s="97">
        <v>39</v>
      </c>
      <c r="B47" s="88"/>
      <c r="C47" s="88" t="s">
        <v>96</v>
      </c>
      <c r="D47" s="75"/>
      <c r="E47" s="92">
        <v>15</v>
      </c>
      <c r="F47" s="75"/>
      <c r="G47" s="75"/>
      <c r="H47" s="75"/>
      <c r="I47" s="75"/>
      <c r="J47" s="75"/>
    </row>
    <row r="48" spans="1:10" ht="15">
      <c r="A48" s="97">
        <v>40</v>
      </c>
      <c r="B48" s="88"/>
      <c r="C48" s="88" t="s">
        <v>97</v>
      </c>
      <c r="D48" s="75"/>
      <c r="E48" s="92">
        <v>736</v>
      </c>
      <c r="F48" s="75"/>
      <c r="G48" s="75"/>
      <c r="H48" s="75"/>
      <c r="I48" s="75"/>
      <c r="J48" s="75"/>
    </row>
    <row r="49" spans="1:10" ht="15">
      <c r="A49" s="97">
        <v>41</v>
      </c>
      <c r="B49" s="88"/>
      <c r="C49" s="88" t="s">
        <v>98</v>
      </c>
      <c r="D49" s="75"/>
      <c r="E49" s="92">
        <v>30</v>
      </c>
      <c r="F49" s="75"/>
      <c r="G49" s="75"/>
      <c r="H49" s="75"/>
      <c r="I49" s="75"/>
      <c r="J49" s="75"/>
    </row>
    <row r="50" spans="1:10" ht="15">
      <c r="A50" s="97">
        <v>42</v>
      </c>
      <c r="B50" s="88"/>
      <c r="C50" s="88" t="s">
        <v>99</v>
      </c>
      <c r="D50" s="75"/>
      <c r="E50" s="92">
        <v>3</v>
      </c>
      <c r="F50" s="75"/>
      <c r="G50" s="75"/>
      <c r="H50" s="75"/>
      <c r="I50" s="75"/>
      <c r="J50" s="75"/>
    </row>
    <row r="51" spans="1:10" ht="15">
      <c r="A51" s="97">
        <v>43</v>
      </c>
      <c r="B51" s="88"/>
      <c r="C51" s="88" t="s">
        <v>100</v>
      </c>
      <c r="D51" s="75"/>
      <c r="E51" s="92">
        <v>164</v>
      </c>
      <c r="F51" s="75"/>
      <c r="G51" s="75"/>
      <c r="H51" s="75"/>
      <c r="I51" s="75"/>
      <c r="J51" s="75"/>
    </row>
    <row r="52" spans="1:10" ht="15">
      <c r="A52" s="97">
        <v>44</v>
      </c>
      <c r="B52" s="88"/>
      <c r="C52" s="88" t="s">
        <v>101</v>
      </c>
      <c r="D52" s="75"/>
      <c r="E52" s="92">
        <v>89</v>
      </c>
      <c r="F52" s="75"/>
      <c r="G52" s="75"/>
      <c r="H52" s="75"/>
      <c r="I52" s="75"/>
      <c r="J52" s="75"/>
    </row>
    <row r="53" spans="1:10" ht="15">
      <c r="A53" s="97">
        <v>45</v>
      </c>
      <c r="B53" s="88"/>
      <c r="C53" s="88" t="s">
        <v>102</v>
      </c>
      <c r="D53" s="75"/>
      <c r="E53" s="92">
        <v>45</v>
      </c>
      <c r="F53" s="75"/>
      <c r="G53" s="75"/>
      <c r="H53" s="75"/>
      <c r="I53" s="75"/>
      <c r="J53" s="75"/>
    </row>
    <row r="54" spans="1:10" ht="15">
      <c r="A54" s="97">
        <v>46</v>
      </c>
      <c r="B54" s="88"/>
      <c r="C54" s="88" t="s">
        <v>103</v>
      </c>
      <c r="D54" s="75"/>
      <c r="E54" s="92">
        <v>47</v>
      </c>
      <c r="F54" s="75"/>
      <c r="G54" s="75"/>
      <c r="H54" s="75"/>
      <c r="I54" s="75"/>
      <c r="J54" s="75"/>
    </row>
    <row r="55" spans="1:10" ht="15">
      <c r="A55" s="97">
        <v>47</v>
      </c>
      <c r="B55" s="88"/>
      <c r="C55" s="88" t="s">
        <v>104</v>
      </c>
      <c r="D55" s="75"/>
      <c r="E55" s="92">
        <f>56+545</f>
        <v>601</v>
      </c>
      <c r="F55" s="75"/>
      <c r="G55" s="75"/>
      <c r="H55" s="75"/>
      <c r="I55" s="75"/>
      <c r="J55" s="75"/>
    </row>
    <row r="56" spans="1:10" ht="15">
      <c r="A56" s="97">
        <v>48</v>
      </c>
      <c r="B56" s="88"/>
      <c r="C56" s="88" t="s">
        <v>105</v>
      </c>
      <c r="D56" s="75"/>
      <c r="E56" s="92">
        <f>546+47+218</f>
        <v>811</v>
      </c>
      <c r="F56" s="75"/>
      <c r="G56" s="75"/>
      <c r="H56" s="75"/>
      <c r="I56" s="75"/>
      <c r="J56" s="75"/>
    </row>
    <row r="57" spans="1:10" ht="15">
      <c r="A57" s="97">
        <v>49</v>
      </c>
      <c r="B57" s="88"/>
      <c r="C57" s="88" t="s">
        <v>106</v>
      </c>
      <c r="D57" s="75"/>
      <c r="E57" s="92">
        <v>208</v>
      </c>
      <c r="F57" s="75"/>
      <c r="G57" s="75"/>
      <c r="H57" s="75"/>
      <c r="I57" s="75"/>
      <c r="J57" s="75"/>
    </row>
    <row r="58" spans="1:10" ht="15">
      <c r="A58" s="97">
        <v>50</v>
      </c>
      <c r="B58" s="88"/>
      <c r="C58" s="88" t="s">
        <v>107</v>
      </c>
      <c r="D58" s="75"/>
      <c r="E58" s="92">
        <v>336</v>
      </c>
      <c r="F58" s="75"/>
      <c r="G58" s="75"/>
      <c r="H58" s="75"/>
      <c r="I58" s="75"/>
      <c r="J58" s="75"/>
    </row>
    <row r="59" spans="1:10" ht="15">
      <c r="A59" s="97">
        <v>51</v>
      </c>
      <c r="B59" s="87" t="s">
        <v>108</v>
      </c>
      <c r="C59" s="88" t="s">
        <v>109</v>
      </c>
      <c r="D59" s="75"/>
      <c r="E59" s="92">
        <v>7</v>
      </c>
      <c r="F59" s="75"/>
      <c r="G59" s="75"/>
      <c r="H59" s="75"/>
      <c r="I59" s="75"/>
      <c r="J59" s="75"/>
    </row>
    <row r="60" spans="1:10" ht="15">
      <c r="A60" s="97">
        <v>52</v>
      </c>
      <c r="B60" s="89"/>
      <c r="C60" s="88" t="s">
        <v>110</v>
      </c>
      <c r="D60" s="75"/>
      <c r="E60" s="92">
        <v>56</v>
      </c>
      <c r="F60" s="75"/>
      <c r="G60" s="75"/>
      <c r="H60" s="75"/>
      <c r="I60" s="75"/>
      <c r="J60" s="75"/>
    </row>
    <row r="61" spans="1:10" ht="15">
      <c r="A61" s="97">
        <v>53</v>
      </c>
      <c r="B61" s="88"/>
      <c r="C61" s="88" t="s">
        <v>111</v>
      </c>
      <c r="D61" s="75"/>
      <c r="E61" s="92">
        <v>9</v>
      </c>
      <c r="F61" s="75"/>
      <c r="G61" s="75"/>
      <c r="H61" s="75"/>
      <c r="I61" s="75"/>
      <c r="J61" s="75"/>
    </row>
    <row r="62" spans="1:10" ht="15">
      <c r="A62" s="97">
        <v>54</v>
      </c>
      <c r="B62" s="89"/>
      <c r="C62" s="88" t="s">
        <v>112</v>
      </c>
      <c r="D62" s="75"/>
      <c r="E62" s="92">
        <v>158</v>
      </c>
      <c r="F62" s="75"/>
      <c r="G62" s="75"/>
      <c r="H62" s="75"/>
      <c r="I62" s="75"/>
      <c r="J62" s="75"/>
    </row>
    <row r="63" spans="1:10" ht="15">
      <c r="A63" s="97">
        <v>55</v>
      </c>
      <c r="B63" s="89"/>
      <c r="C63" s="88" t="s">
        <v>113</v>
      </c>
      <c r="D63" s="75"/>
      <c r="E63" s="92">
        <v>2</v>
      </c>
      <c r="F63" s="75"/>
      <c r="G63" s="75"/>
      <c r="H63" s="75"/>
      <c r="I63" s="75"/>
      <c r="J63" s="75"/>
    </row>
    <row r="64" spans="1:10" ht="15">
      <c r="A64" s="97">
        <v>56</v>
      </c>
      <c r="B64" s="88"/>
      <c r="C64" s="88" t="s">
        <v>114</v>
      </c>
      <c r="D64" s="75"/>
      <c r="E64" s="92">
        <v>2</v>
      </c>
      <c r="F64" s="75"/>
      <c r="G64" s="75"/>
      <c r="H64" s="75"/>
      <c r="I64" s="75"/>
      <c r="J64" s="75"/>
    </row>
    <row r="65" spans="1:10" ht="15">
      <c r="A65" s="97">
        <v>57</v>
      </c>
      <c r="B65" s="88"/>
      <c r="C65" s="88" t="s">
        <v>115</v>
      </c>
      <c r="D65" s="75"/>
      <c r="E65" s="92">
        <v>4</v>
      </c>
      <c r="F65" s="75"/>
      <c r="G65" s="75"/>
      <c r="H65" s="75"/>
      <c r="I65" s="75"/>
      <c r="J65" s="75"/>
    </row>
    <row r="66" spans="1:10" ht="15">
      <c r="A66" s="97">
        <v>58</v>
      </c>
      <c r="B66" s="88"/>
      <c r="C66" s="88" t="s">
        <v>116</v>
      </c>
      <c r="D66" s="75"/>
      <c r="E66" s="92">
        <v>28</v>
      </c>
      <c r="F66" s="75"/>
      <c r="G66" s="75"/>
      <c r="H66" s="75"/>
      <c r="I66" s="75"/>
      <c r="J66" s="75"/>
    </row>
    <row r="67" spans="1:10" ht="15">
      <c r="A67" s="97">
        <v>59</v>
      </c>
      <c r="B67" s="88"/>
      <c r="C67" s="88" t="s">
        <v>117</v>
      </c>
      <c r="D67" s="75"/>
      <c r="E67" s="92">
        <v>74</v>
      </c>
      <c r="F67" s="75"/>
      <c r="G67" s="75"/>
      <c r="H67" s="75"/>
      <c r="I67" s="75"/>
      <c r="J67" s="75"/>
    </row>
    <row r="68" spans="1:10" ht="15">
      <c r="A68" s="97">
        <v>60</v>
      </c>
      <c r="B68" s="88"/>
      <c r="C68" s="88" t="s">
        <v>118</v>
      </c>
      <c r="D68" s="75"/>
      <c r="E68" s="92">
        <v>145</v>
      </c>
      <c r="F68" s="75"/>
      <c r="G68" s="75"/>
      <c r="H68" s="75"/>
      <c r="I68" s="75"/>
      <c r="J68" s="75"/>
    </row>
    <row r="69" spans="1:10" ht="15">
      <c r="A69" s="97">
        <v>61</v>
      </c>
      <c r="B69" s="88"/>
      <c r="C69" s="88" t="s">
        <v>119</v>
      </c>
      <c r="D69" s="75"/>
      <c r="E69" s="92">
        <v>77</v>
      </c>
      <c r="F69" s="75"/>
      <c r="G69" s="75"/>
      <c r="H69" s="75"/>
      <c r="I69" s="75"/>
      <c r="J69" s="75"/>
    </row>
    <row r="70" spans="1:10" ht="15">
      <c r="A70" s="97">
        <v>62</v>
      </c>
      <c r="B70" s="88"/>
      <c r="C70" s="88" t="s">
        <v>120</v>
      </c>
      <c r="D70" s="75"/>
      <c r="E70" s="92">
        <v>287</v>
      </c>
      <c r="F70" s="75"/>
      <c r="G70" s="75"/>
      <c r="H70" s="75"/>
      <c r="I70" s="75"/>
      <c r="J70" s="75"/>
    </row>
    <row r="71" spans="1:10" ht="15">
      <c r="A71" s="97">
        <v>63</v>
      </c>
      <c r="B71" s="88"/>
      <c r="C71" s="88" t="s">
        <v>121</v>
      </c>
      <c r="D71" s="75"/>
      <c r="E71" s="92">
        <v>37</v>
      </c>
      <c r="F71" s="75"/>
      <c r="G71" s="75"/>
      <c r="H71" s="75"/>
      <c r="I71" s="75"/>
      <c r="J71" s="75"/>
    </row>
    <row r="72" spans="1:10" ht="15">
      <c r="A72" s="97">
        <v>64</v>
      </c>
      <c r="B72" s="88"/>
      <c r="C72" s="88" t="s">
        <v>122</v>
      </c>
      <c r="D72" s="75"/>
      <c r="E72" s="92">
        <v>35</v>
      </c>
      <c r="F72" s="75"/>
      <c r="G72" s="75"/>
      <c r="H72" s="75"/>
      <c r="I72" s="75"/>
      <c r="J72" s="75"/>
    </row>
    <row r="73" spans="1:10" ht="15">
      <c r="A73" s="97">
        <v>65</v>
      </c>
      <c r="B73" s="88"/>
      <c r="C73" s="88" t="s">
        <v>123</v>
      </c>
      <c r="D73" s="75"/>
      <c r="E73" s="92">
        <v>5</v>
      </c>
      <c r="F73" s="75"/>
      <c r="G73" s="75"/>
      <c r="H73" s="75"/>
      <c r="I73" s="75"/>
      <c r="J73" s="75"/>
    </row>
    <row r="74" spans="1:10" ht="15">
      <c r="A74" s="97">
        <v>66</v>
      </c>
      <c r="B74" s="88"/>
      <c r="C74" s="88" t="s">
        <v>124</v>
      </c>
      <c r="D74" s="75"/>
      <c r="E74" s="92">
        <v>12</v>
      </c>
      <c r="F74" s="75"/>
      <c r="G74" s="75"/>
      <c r="H74" s="75"/>
      <c r="I74" s="75"/>
      <c r="J74" s="75"/>
    </row>
    <row r="75" spans="1:10" ht="15">
      <c r="A75" s="97">
        <v>67</v>
      </c>
      <c r="B75" s="88"/>
      <c r="C75" s="88" t="s">
        <v>125</v>
      </c>
      <c r="D75" s="75"/>
      <c r="E75" s="92">
        <v>2</v>
      </c>
      <c r="F75" s="75"/>
      <c r="G75" s="75"/>
      <c r="H75" s="75"/>
      <c r="I75" s="75"/>
      <c r="J75" s="75"/>
    </row>
    <row r="76" spans="1:10" ht="15">
      <c r="A76" s="97">
        <v>68</v>
      </c>
      <c r="B76" s="88"/>
      <c r="C76" s="88" t="s">
        <v>126</v>
      </c>
      <c r="D76" s="75"/>
      <c r="E76" s="92">
        <f>75+144</f>
        <v>219</v>
      </c>
      <c r="F76" s="75"/>
      <c r="G76" s="75"/>
      <c r="H76" s="75"/>
      <c r="I76" s="75"/>
      <c r="J76" s="75"/>
    </row>
    <row r="77" spans="1:10" ht="15">
      <c r="A77" s="97">
        <v>69</v>
      </c>
      <c r="B77" s="88"/>
      <c r="C77" s="88" t="s">
        <v>127</v>
      </c>
      <c r="D77" s="75"/>
      <c r="E77" s="92">
        <v>28</v>
      </c>
      <c r="F77" s="75"/>
      <c r="G77" s="75"/>
      <c r="H77" s="75"/>
      <c r="I77" s="75"/>
      <c r="J77" s="75"/>
    </row>
    <row r="78" spans="1:10" ht="15">
      <c r="A78" s="97">
        <v>70</v>
      </c>
      <c r="B78" s="88"/>
      <c r="C78" s="88" t="s">
        <v>128</v>
      </c>
      <c r="D78" s="75"/>
      <c r="E78" s="92">
        <v>2</v>
      </c>
      <c r="F78" s="75"/>
      <c r="G78" s="75"/>
      <c r="H78" s="75"/>
      <c r="I78" s="75"/>
      <c r="J78" s="75"/>
    </row>
    <row r="79" spans="1:10" ht="15">
      <c r="A79" s="97">
        <v>71</v>
      </c>
      <c r="B79" s="88"/>
      <c r="C79" s="88" t="s">
        <v>129</v>
      </c>
      <c r="D79" s="75"/>
      <c r="E79" s="92">
        <v>9</v>
      </c>
      <c r="F79" s="75"/>
      <c r="G79" s="75"/>
      <c r="H79" s="75"/>
      <c r="I79" s="75"/>
      <c r="J79" s="75"/>
    </row>
    <row r="80" spans="1:10" ht="15">
      <c r="A80" s="97">
        <v>72</v>
      </c>
      <c r="B80" s="88"/>
      <c r="C80" s="90" t="s">
        <v>130</v>
      </c>
      <c r="D80" s="75"/>
      <c r="E80" s="92">
        <f>716+169</f>
        <v>885</v>
      </c>
      <c r="F80" s="75"/>
      <c r="G80" s="75"/>
      <c r="H80" s="75"/>
      <c r="I80" s="75"/>
      <c r="J80" s="75"/>
    </row>
    <row r="81" spans="1:10" ht="30">
      <c r="A81" s="97">
        <v>73</v>
      </c>
      <c r="B81" s="88"/>
      <c r="C81" s="88" t="s">
        <v>131</v>
      </c>
      <c r="D81" s="75"/>
      <c r="E81" s="92">
        <v>60</v>
      </c>
      <c r="F81" s="75"/>
      <c r="G81" s="75"/>
      <c r="H81" s="75"/>
      <c r="I81" s="75"/>
      <c r="J81" s="75"/>
    </row>
    <row r="82" spans="1:10" ht="15">
      <c r="A82" s="97">
        <v>74</v>
      </c>
      <c r="B82" s="88"/>
      <c r="C82" s="88" t="s">
        <v>132</v>
      </c>
      <c r="D82" s="75"/>
      <c r="E82" s="92">
        <v>57</v>
      </c>
      <c r="F82" s="75"/>
      <c r="G82" s="75"/>
      <c r="H82" s="75"/>
      <c r="I82" s="75"/>
      <c r="J82" s="75"/>
    </row>
    <row r="83" spans="1:10" ht="15">
      <c r="A83" s="97">
        <v>75</v>
      </c>
      <c r="B83" s="88"/>
      <c r="C83" s="88" t="s">
        <v>133</v>
      </c>
      <c r="D83" s="75"/>
      <c r="E83" s="92">
        <v>14</v>
      </c>
      <c r="F83" s="75"/>
      <c r="G83" s="75"/>
      <c r="H83" s="75"/>
      <c r="I83" s="75"/>
      <c r="J83" s="75"/>
    </row>
    <row r="84" spans="1:10" ht="15">
      <c r="A84" s="97">
        <v>76</v>
      </c>
      <c r="B84" s="88"/>
      <c r="C84" s="88" t="s">
        <v>134</v>
      </c>
      <c r="D84" s="75"/>
      <c r="E84" s="92">
        <v>1</v>
      </c>
      <c r="F84" s="75"/>
      <c r="G84" s="75"/>
      <c r="H84" s="75"/>
      <c r="I84" s="75"/>
      <c r="J84" s="75"/>
    </row>
    <row r="85" spans="1:10" ht="15">
      <c r="A85" s="97">
        <v>77</v>
      </c>
      <c r="B85" s="88"/>
      <c r="C85" s="88" t="s">
        <v>135</v>
      </c>
      <c r="D85" s="75"/>
      <c r="E85" s="92">
        <v>25</v>
      </c>
      <c r="F85" s="75"/>
      <c r="G85" s="75"/>
      <c r="H85" s="75"/>
      <c r="I85" s="75"/>
      <c r="J85" s="75"/>
    </row>
    <row r="86" spans="1:10" ht="15">
      <c r="A86" s="97">
        <v>78</v>
      </c>
      <c r="B86" s="88"/>
      <c r="C86" s="88" t="s">
        <v>136</v>
      </c>
      <c r="D86" s="75"/>
      <c r="E86" s="92">
        <v>3</v>
      </c>
      <c r="F86" s="75"/>
      <c r="G86" s="75"/>
      <c r="H86" s="75"/>
      <c r="I86" s="75"/>
      <c r="J86" s="75"/>
    </row>
    <row r="87" spans="1:10" ht="15">
      <c r="A87" s="97">
        <v>79</v>
      </c>
      <c r="B87" s="88"/>
      <c r="C87" s="88" t="s">
        <v>137</v>
      </c>
      <c r="D87" s="75"/>
      <c r="E87" s="92">
        <v>8</v>
      </c>
      <c r="F87" s="75"/>
      <c r="G87" s="75"/>
      <c r="H87" s="75"/>
      <c r="I87" s="75"/>
      <c r="J87" s="75"/>
    </row>
    <row r="88" spans="1:10" ht="15">
      <c r="A88" s="97">
        <v>80</v>
      </c>
      <c r="B88" s="88"/>
      <c r="C88" s="88" t="s">
        <v>138</v>
      </c>
      <c r="D88" s="75"/>
      <c r="E88" s="92">
        <v>3</v>
      </c>
      <c r="F88" s="75"/>
      <c r="G88" s="75"/>
      <c r="H88" s="75"/>
      <c r="I88" s="75"/>
      <c r="J88" s="75"/>
    </row>
    <row r="89" spans="1:10" ht="15">
      <c r="A89" s="97">
        <v>81</v>
      </c>
      <c r="B89" s="88"/>
      <c r="C89" s="88" t="s">
        <v>139</v>
      </c>
      <c r="D89" s="75"/>
      <c r="E89" s="92">
        <v>29</v>
      </c>
      <c r="F89" s="75"/>
      <c r="G89" s="75"/>
      <c r="H89" s="75"/>
      <c r="I89" s="75"/>
      <c r="J89" s="75"/>
    </row>
    <row r="90" spans="1:10" ht="15">
      <c r="A90" s="97">
        <v>82</v>
      </c>
      <c r="B90" s="88"/>
      <c r="C90" s="88" t="s">
        <v>140</v>
      </c>
      <c r="D90" s="75"/>
      <c r="E90" s="92">
        <v>1</v>
      </c>
      <c r="F90" s="75"/>
      <c r="G90" s="75"/>
      <c r="H90" s="75"/>
      <c r="I90" s="75"/>
      <c r="J90" s="75"/>
    </row>
    <row r="91" spans="1:10" ht="15">
      <c r="A91" s="97">
        <v>83</v>
      </c>
      <c r="B91" s="88"/>
      <c r="C91" s="88" t="s">
        <v>141</v>
      </c>
      <c r="D91" s="75"/>
      <c r="E91" s="92">
        <v>1</v>
      </c>
      <c r="F91" s="75"/>
      <c r="G91" s="75"/>
      <c r="H91" s="75"/>
      <c r="I91" s="75"/>
      <c r="J91" s="75"/>
    </row>
    <row r="92" spans="1:10" ht="15">
      <c r="A92" s="97">
        <v>84</v>
      </c>
      <c r="B92" s="88"/>
      <c r="C92" s="88" t="s">
        <v>142</v>
      </c>
      <c r="D92" s="75"/>
      <c r="E92" s="92">
        <f>18+78+6+13</f>
        <v>115</v>
      </c>
      <c r="F92" s="75"/>
      <c r="G92" s="75"/>
      <c r="H92" s="75"/>
      <c r="I92" s="75"/>
      <c r="J92" s="75"/>
    </row>
    <row r="93" spans="1:10" ht="15">
      <c r="A93" s="97">
        <v>85</v>
      </c>
      <c r="B93" s="88"/>
      <c r="C93" s="88" t="s">
        <v>143</v>
      </c>
      <c r="D93" s="75"/>
      <c r="E93" s="92">
        <v>104</v>
      </c>
      <c r="F93" s="75"/>
      <c r="G93" s="75"/>
      <c r="H93" s="75"/>
      <c r="I93" s="75"/>
      <c r="J93" s="75"/>
    </row>
    <row r="94" spans="1:10" ht="15">
      <c r="A94" s="97">
        <v>86</v>
      </c>
      <c r="B94" s="88"/>
      <c r="C94" s="88" t="s">
        <v>144</v>
      </c>
      <c r="D94" s="75"/>
      <c r="E94" s="92">
        <v>7</v>
      </c>
      <c r="F94" s="75"/>
      <c r="G94" s="75"/>
      <c r="H94" s="75"/>
      <c r="I94" s="75"/>
      <c r="J94" s="75"/>
    </row>
    <row r="95" spans="1:10" ht="15">
      <c r="A95" s="97">
        <v>87</v>
      </c>
      <c r="B95" s="88"/>
      <c r="C95" s="88" t="s">
        <v>145</v>
      </c>
      <c r="D95" s="75"/>
      <c r="E95" s="92">
        <v>49</v>
      </c>
      <c r="F95" s="75"/>
      <c r="G95" s="75"/>
      <c r="H95" s="75"/>
      <c r="I95" s="75"/>
      <c r="J95" s="75"/>
    </row>
    <row r="96" spans="1:10" ht="15">
      <c r="A96" s="97">
        <v>88</v>
      </c>
      <c r="B96" s="88"/>
      <c r="C96" s="88" t="s">
        <v>146</v>
      </c>
      <c r="D96" s="75"/>
      <c r="E96" s="92">
        <v>28</v>
      </c>
      <c r="F96" s="75"/>
      <c r="G96" s="75"/>
      <c r="H96" s="75"/>
      <c r="I96" s="75"/>
      <c r="J96" s="75"/>
    </row>
    <row r="97" spans="1:10" ht="15">
      <c r="A97" s="97">
        <v>89</v>
      </c>
      <c r="B97" s="88"/>
      <c r="C97" s="88" t="s">
        <v>147</v>
      </c>
      <c r="D97" s="75"/>
      <c r="E97" s="92">
        <v>21</v>
      </c>
      <c r="F97" s="75"/>
      <c r="G97" s="75"/>
      <c r="H97" s="75"/>
      <c r="I97" s="75"/>
      <c r="J97" s="75"/>
    </row>
    <row r="98" spans="1:10" ht="15">
      <c r="A98" s="97">
        <v>90</v>
      </c>
      <c r="B98" s="88"/>
      <c r="C98" s="88" t="s">
        <v>148</v>
      </c>
      <c r="D98" s="75"/>
      <c r="E98" s="92">
        <v>6</v>
      </c>
      <c r="F98" s="75"/>
      <c r="G98" s="75"/>
      <c r="H98" s="75"/>
      <c r="I98" s="75"/>
      <c r="J98" s="75"/>
    </row>
    <row r="99" spans="1:10" ht="15">
      <c r="A99" s="97">
        <v>91</v>
      </c>
      <c r="B99" s="88"/>
      <c r="C99" s="88" t="s">
        <v>149</v>
      </c>
      <c r="D99" s="75"/>
      <c r="E99" s="92">
        <v>66</v>
      </c>
      <c r="F99" s="75"/>
      <c r="G99" s="75"/>
      <c r="H99" s="75"/>
      <c r="I99" s="75"/>
      <c r="J99" s="75"/>
    </row>
    <row r="100" spans="1:10" ht="15">
      <c r="A100" s="97">
        <v>92</v>
      </c>
      <c r="B100" s="88"/>
      <c r="C100" s="88" t="s">
        <v>150</v>
      </c>
      <c r="D100" s="75"/>
      <c r="E100" s="92">
        <f>747+203+4</f>
        <v>954</v>
      </c>
      <c r="F100" s="75"/>
      <c r="G100" s="75"/>
      <c r="H100" s="75"/>
      <c r="I100" s="75"/>
      <c r="J100" s="75"/>
    </row>
    <row r="101" spans="1:10" ht="15">
      <c r="A101" s="97">
        <v>93</v>
      </c>
      <c r="B101" s="88"/>
      <c r="C101" s="88" t="s">
        <v>151</v>
      </c>
      <c r="D101" s="75"/>
      <c r="E101" s="92">
        <v>189</v>
      </c>
      <c r="F101" s="75"/>
      <c r="G101" s="75"/>
      <c r="H101" s="75"/>
      <c r="I101" s="75"/>
      <c r="J101" s="75"/>
    </row>
    <row r="102" spans="1:10" ht="15">
      <c r="A102" s="97">
        <v>94</v>
      </c>
      <c r="B102" s="88"/>
      <c r="C102" s="88" t="s">
        <v>152</v>
      </c>
      <c r="D102" s="75"/>
      <c r="E102" s="92">
        <v>239</v>
      </c>
      <c r="F102" s="75"/>
      <c r="G102" s="75"/>
      <c r="H102" s="75"/>
      <c r="I102" s="75"/>
      <c r="J102" s="75"/>
    </row>
    <row r="103" spans="1:10" ht="15">
      <c r="A103" s="97">
        <v>95</v>
      </c>
      <c r="B103" s="88"/>
      <c r="C103" s="88" t="s">
        <v>153</v>
      </c>
      <c r="D103" s="75"/>
      <c r="E103" s="92">
        <v>22</v>
      </c>
      <c r="F103" s="75"/>
      <c r="G103" s="75"/>
      <c r="H103" s="75"/>
      <c r="I103" s="75"/>
      <c r="J103" s="75"/>
    </row>
    <row r="104" spans="1:10" ht="15">
      <c r="A104" s="97">
        <v>96</v>
      </c>
      <c r="B104" s="88"/>
      <c r="C104" s="88" t="s">
        <v>154</v>
      </c>
      <c r="D104" s="75"/>
      <c r="E104" s="92">
        <v>3317</v>
      </c>
      <c r="F104" s="75"/>
      <c r="G104" s="75"/>
      <c r="H104" s="75"/>
      <c r="I104" s="75"/>
      <c r="J104" s="75"/>
    </row>
    <row r="105" spans="1:10" ht="15">
      <c r="A105" s="97">
        <v>97</v>
      </c>
      <c r="B105" s="88"/>
      <c r="C105" s="88" t="s">
        <v>155</v>
      </c>
      <c r="D105" s="75"/>
      <c r="E105" s="92">
        <v>89</v>
      </c>
      <c r="F105" s="75"/>
      <c r="G105" s="75"/>
      <c r="H105" s="75"/>
      <c r="I105" s="75"/>
      <c r="J105" s="75"/>
    </row>
    <row r="106" spans="1:10" ht="15">
      <c r="A106" s="97">
        <v>98</v>
      </c>
      <c r="B106" s="88"/>
      <c r="C106" s="88" t="s">
        <v>156</v>
      </c>
      <c r="D106" s="75"/>
      <c r="E106" s="92">
        <v>50</v>
      </c>
      <c r="F106" s="75"/>
      <c r="G106" s="75"/>
      <c r="H106" s="75"/>
      <c r="I106" s="75"/>
      <c r="J106" s="75"/>
    </row>
    <row r="107" spans="1:10" ht="15">
      <c r="A107" s="97">
        <v>99</v>
      </c>
      <c r="B107" s="88"/>
      <c r="C107" s="88" t="s">
        <v>157</v>
      </c>
      <c r="D107" s="75"/>
      <c r="E107" s="92">
        <v>53</v>
      </c>
      <c r="F107" s="75"/>
      <c r="G107" s="75"/>
      <c r="H107" s="75"/>
      <c r="I107" s="75"/>
      <c r="J107" s="75"/>
    </row>
    <row r="108" spans="1:10" ht="15">
      <c r="A108" s="97">
        <v>100</v>
      </c>
      <c r="B108" s="88"/>
      <c r="C108" s="88" t="s">
        <v>158</v>
      </c>
      <c r="D108" s="75"/>
      <c r="E108" s="92">
        <v>1</v>
      </c>
      <c r="F108" s="75"/>
      <c r="G108" s="75"/>
      <c r="H108" s="75"/>
      <c r="I108" s="75"/>
      <c r="J108" s="75"/>
    </row>
    <row r="109" spans="1:10" ht="15">
      <c r="A109" s="97">
        <v>101</v>
      </c>
      <c r="B109" s="88"/>
      <c r="C109" s="88" t="s">
        <v>159</v>
      </c>
      <c r="D109" s="75"/>
      <c r="E109" s="92">
        <v>1</v>
      </c>
      <c r="F109" s="75"/>
      <c r="G109" s="75"/>
      <c r="H109" s="75"/>
      <c r="I109" s="75"/>
      <c r="J109" s="75"/>
    </row>
    <row r="110" spans="1:10" ht="15">
      <c r="A110" s="97">
        <v>102</v>
      </c>
      <c r="B110" s="88"/>
      <c r="C110" s="88" t="s">
        <v>160</v>
      </c>
      <c r="D110" s="75"/>
      <c r="E110" s="92">
        <f>3068+71</f>
        <v>3139</v>
      </c>
      <c r="F110" s="75"/>
      <c r="G110" s="75"/>
      <c r="H110" s="75"/>
      <c r="I110" s="75"/>
      <c r="J110" s="75"/>
    </row>
    <row r="111" spans="1:10" ht="15">
      <c r="A111" s="97">
        <v>103</v>
      </c>
      <c r="B111" s="88"/>
      <c r="C111" s="88" t="s">
        <v>161</v>
      </c>
      <c r="D111" s="75"/>
      <c r="E111" s="92">
        <v>278</v>
      </c>
      <c r="F111" s="75"/>
      <c r="G111" s="75"/>
      <c r="H111" s="75"/>
      <c r="I111" s="75"/>
      <c r="J111" s="75"/>
    </row>
    <row r="112" spans="1:10" ht="15">
      <c r="A112" s="97">
        <v>104</v>
      </c>
      <c r="B112" s="88"/>
      <c r="C112" s="88" t="s">
        <v>162</v>
      </c>
      <c r="D112" s="75"/>
      <c r="E112" s="92">
        <v>2</v>
      </c>
      <c r="F112" s="75"/>
      <c r="G112" s="75"/>
      <c r="H112" s="75"/>
      <c r="I112" s="75"/>
      <c r="J112" s="75"/>
    </row>
    <row r="113" spans="1:10" ht="15">
      <c r="A113" s="97">
        <v>105</v>
      </c>
      <c r="B113" s="88"/>
      <c r="C113" s="88" t="s">
        <v>163</v>
      </c>
      <c r="D113" s="75"/>
      <c r="E113" s="92">
        <v>2</v>
      </c>
      <c r="F113" s="75"/>
      <c r="G113" s="75"/>
      <c r="H113" s="75"/>
      <c r="I113" s="75"/>
      <c r="J113" s="75"/>
    </row>
    <row r="114" spans="1:10" ht="15">
      <c r="A114" s="97">
        <v>106</v>
      </c>
      <c r="B114" s="88"/>
      <c r="C114" s="88" t="s">
        <v>164</v>
      </c>
      <c r="D114" s="75"/>
      <c r="E114" s="92">
        <v>22</v>
      </c>
      <c r="F114" s="75"/>
      <c r="G114" s="75"/>
      <c r="H114" s="75"/>
      <c r="I114" s="75"/>
      <c r="J114" s="75"/>
    </row>
    <row r="115" spans="1:10" ht="15">
      <c r="A115" s="97">
        <v>107</v>
      </c>
      <c r="B115" s="88"/>
      <c r="C115" s="88" t="s">
        <v>165</v>
      </c>
      <c r="D115" s="75"/>
      <c r="E115" s="92">
        <v>24</v>
      </c>
      <c r="F115" s="75"/>
      <c r="G115" s="75"/>
      <c r="H115" s="75"/>
      <c r="I115" s="75"/>
      <c r="J115" s="75"/>
    </row>
    <row r="116" spans="1:10" ht="15">
      <c r="A116" s="97">
        <v>108</v>
      </c>
      <c r="B116" s="88"/>
      <c r="C116" s="88" t="s">
        <v>166</v>
      </c>
      <c r="D116" s="75"/>
      <c r="E116" s="92">
        <v>75</v>
      </c>
      <c r="F116" s="75"/>
      <c r="G116" s="75"/>
      <c r="H116" s="75"/>
      <c r="I116" s="75"/>
      <c r="J116" s="75"/>
    </row>
    <row r="117" spans="1:10" ht="15">
      <c r="A117" s="97">
        <v>109</v>
      </c>
      <c r="B117" s="88"/>
      <c r="C117" s="88" t="s">
        <v>167</v>
      </c>
      <c r="D117" s="75"/>
      <c r="E117" s="92">
        <v>27</v>
      </c>
      <c r="F117" s="75"/>
      <c r="G117" s="75"/>
      <c r="H117" s="75"/>
      <c r="I117" s="75"/>
      <c r="J117" s="75"/>
    </row>
    <row r="118" spans="1:10" ht="15">
      <c r="A118" s="97">
        <v>110</v>
      </c>
      <c r="B118" s="88"/>
      <c r="C118" s="88" t="s">
        <v>168</v>
      </c>
      <c r="D118" s="75"/>
      <c r="E118" s="92">
        <v>2</v>
      </c>
      <c r="F118" s="75"/>
      <c r="G118" s="75"/>
      <c r="H118" s="75"/>
      <c r="I118" s="75"/>
      <c r="J118" s="75"/>
    </row>
    <row r="119" spans="1:10" ht="15">
      <c r="A119" s="97">
        <v>111</v>
      </c>
      <c r="B119" s="88"/>
      <c r="C119" s="88" t="s">
        <v>169</v>
      </c>
      <c r="D119" s="75"/>
      <c r="E119" s="92">
        <v>22</v>
      </c>
      <c r="F119" s="75"/>
      <c r="G119" s="75"/>
      <c r="H119" s="75"/>
      <c r="I119" s="75"/>
      <c r="J119" s="75"/>
    </row>
    <row r="120" spans="1:10" ht="15">
      <c r="A120" s="97">
        <v>112</v>
      </c>
      <c r="B120" s="88"/>
      <c r="C120" s="88" t="s">
        <v>170</v>
      </c>
      <c r="D120" s="75"/>
      <c r="E120" s="92">
        <v>3</v>
      </c>
      <c r="F120" s="75"/>
      <c r="G120" s="75"/>
      <c r="H120" s="75"/>
      <c r="I120" s="75"/>
      <c r="J120" s="75"/>
    </row>
    <row r="121" spans="1:10" ht="15">
      <c r="A121" s="97">
        <v>113</v>
      </c>
      <c r="B121" s="88"/>
      <c r="C121" s="88" t="s">
        <v>171</v>
      </c>
      <c r="D121" s="75"/>
      <c r="E121" s="92">
        <v>27</v>
      </c>
      <c r="F121" s="75"/>
      <c r="G121" s="75"/>
      <c r="H121" s="75"/>
      <c r="I121" s="75"/>
      <c r="J121" s="75"/>
    </row>
    <row r="122" spans="1:10" ht="15">
      <c r="A122" s="97">
        <v>114</v>
      </c>
      <c r="B122" s="88"/>
      <c r="C122" s="88" t="s">
        <v>172</v>
      </c>
      <c r="D122" s="75"/>
      <c r="E122" s="92">
        <v>2</v>
      </c>
      <c r="F122" s="75"/>
      <c r="G122" s="75"/>
      <c r="H122" s="75"/>
      <c r="I122" s="75"/>
      <c r="J122" s="75"/>
    </row>
    <row r="123" spans="1:10" ht="15">
      <c r="A123" s="97">
        <v>115</v>
      </c>
      <c r="B123" s="88"/>
      <c r="C123" s="88" t="s">
        <v>173</v>
      </c>
      <c r="D123" s="75"/>
      <c r="E123" s="92">
        <v>33</v>
      </c>
      <c r="F123" s="75"/>
      <c r="G123" s="75"/>
      <c r="H123" s="75"/>
      <c r="I123" s="75"/>
      <c r="J123" s="75"/>
    </row>
    <row r="124" spans="1:10" ht="15">
      <c r="A124" s="97">
        <v>116</v>
      </c>
      <c r="B124" s="87" t="s">
        <v>174</v>
      </c>
      <c r="C124" s="88" t="s">
        <v>175</v>
      </c>
      <c r="D124" s="75"/>
      <c r="E124" s="92">
        <v>506</v>
      </c>
      <c r="F124" s="75"/>
      <c r="G124" s="75"/>
      <c r="H124" s="75"/>
      <c r="I124" s="75"/>
      <c r="J124" s="75"/>
    </row>
    <row r="125" spans="1:10" ht="15">
      <c r="A125" s="97">
        <v>117</v>
      </c>
      <c r="B125" s="88"/>
      <c r="C125" s="88" t="s">
        <v>176</v>
      </c>
      <c r="D125" s="75"/>
      <c r="E125" s="92">
        <v>370</v>
      </c>
      <c r="F125" s="75"/>
      <c r="G125" s="75"/>
      <c r="H125" s="75"/>
      <c r="I125" s="75"/>
      <c r="J125" s="75"/>
    </row>
    <row r="126" spans="1:10" ht="15">
      <c r="A126" s="97">
        <v>118</v>
      </c>
      <c r="B126" s="88"/>
      <c r="C126" s="88" t="s">
        <v>177</v>
      </c>
      <c r="D126" s="75"/>
      <c r="E126" s="92">
        <v>79</v>
      </c>
      <c r="F126" s="75"/>
      <c r="G126" s="75"/>
      <c r="H126" s="75"/>
      <c r="I126" s="75"/>
      <c r="J126" s="75"/>
    </row>
    <row r="127" spans="1:10" ht="15">
      <c r="A127" s="97">
        <v>119</v>
      </c>
      <c r="B127" s="88"/>
      <c r="C127" s="88" t="s">
        <v>178</v>
      </c>
      <c r="D127" s="75"/>
      <c r="E127" s="92">
        <v>198</v>
      </c>
      <c r="F127" s="75"/>
      <c r="G127" s="75"/>
      <c r="H127" s="75"/>
      <c r="I127" s="75"/>
      <c r="J127" s="75"/>
    </row>
    <row r="128" spans="1:10" ht="15">
      <c r="A128" s="97">
        <v>120</v>
      </c>
      <c r="B128" s="88"/>
      <c r="C128" s="88" t="s">
        <v>179</v>
      </c>
      <c r="D128" s="75"/>
      <c r="E128" s="92">
        <v>48</v>
      </c>
      <c r="F128" s="75"/>
      <c r="G128" s="75"/>
      <c r="H128" s="75"/>
      <c r="I128" s="75"/>
      <c r="J128" s="75"/>
    </row>
    <row r="129" spans="1:10" ht="15">
      <c r="A129" s="97">
        <v>121</v>
      </c>
      <c r="B129" s="87" t="s">
        <v>180</v>
      </c>
      <c r="C129" s="88" t="s">
        <v>181</v>
      </c>
      <c r="D129" s="75"/>
      <c r="E129" s="92">
        <v>26</v>
      </c>
      <c r="F129" s="75"/>
      <c r="G129" s="75"/>
      <c r="H129" s="75"/>
      <c r="I129" s="75"/>
      <c r="J129" s="75"/>
    </row>
    <row r="130" spans="1:10" ht="15">
      <c r="A130" s="97">
        <v>122</v>
      </c>
      <c r="B130" s="88"/>
      <c r="C130" s="88" t="s">
        <v>182</v>
      </c>
      <c r="D130" s="75"/>
      <c r="E130" s="92">
        <v>19</v>
      </c>
      <c r="F130" s="75"/>
      <c r="G130" s="75"/>
      <c r="H130" s="75"/>
      <c r="I130" s="75"/>
      <c r="J130" s="75"/>
    </row>
    <row r="131" spans="1:10" ht="15">
      <c r="A131" s="97">
        <v>123</v>
      </c>
      <c r="B131" s="88"/>
      <c r="C131" s="88" t="s">
        <v>183</v>
      </c>
      <c r="D131" s="75"/>
      <c r="E131" s="92">
        <v>28</v>
      </c>
      <c r="F131" s="75"/>
      <c r="G131" s="75"/>
      <c r="H131" s="75"/>
      <c r="I131" s="75"/>
      <c r="J131" s="75"/>
    </row>
    <row r="132" spans="1:10" ht="15">
      <c r="A132" s="97">
        <v>124</v>
      </c>
      <c r="B132" s="88"/>
      <c r="C132" s="88" t="s">
        <v>184</v>
      </c>
      <c r="D132" s="75"/>
      <c r="E132" s="92">
        <v>16</v>
      </c>
      <c r="F132" s="75"/>
      <c r="G132" s="75"/>
      <c r="H132" s="75"/>
      <c r="I132" s="75"/>
      <c r="J132" s="75"/>
    </row>
    <row r="133" spans="1:10" ht="15">
      <c r="A133" s="97">
        <v>125</v>
      </c>
      <c r="B133" s="88"/>
      <c r="C133" s="88" t="s">
        <v>185</v>
      </c>
      <c r="D133" s="75"/>
      <c r="E133" s="92">
        <v>318</v>
      </c>
      <c r="F133" s="75"/>
      <c r="G133" s="75"/>
      <c r="H133" s="75"/>
      <c r="I133" s="75"/>
      <c r="J133" s="75"/>
    </row>
    <row r="134" spans="1:10" ht="15">
      <c r="A134" s="97">
        <v>126</v>
      </c>
      <c r="B134" s="88"/>
      <c r="C134" s="88" t="s">
        <v>186</v>
      </c>
      <c r="D134" s="75"/>
      <c r="E134" s="92">
        <f>371+148</f>
        <v>519</v>
      </c>
      <c r="F134" s="75"/>
      <c r="G134" s="75"/>
      <c r="H134" s="75"/>
      <c r="I134" s="75"/>
      <c r="J134" s="75"/>
    </row>
    <row r="135" spans="1:10" ht="15">
      <c r="A135" s="97">
        <v>127</v>
      </c>
      <c r="B135" s="87" t="s">
        <v>187</v>
      </c>
      <c r="C135" s="88" t="s">
        <v>188</v>
      </c>
      <c r="D135" s="75"/>
      <c r="E135" s="92">
        <v>2</v>
      </c>
      <c r="F135" s="75"/>
      <c r="G135" s="75"/>
      <c r="H135" s="75"/>
      <c r="I135" s="75"/>
      <c r="J135" s="75"/>
    </row>
    <row r="136" spans="1:10" ht="15">
      <c r="A136" s="97">
        <v>128</v>
      </c>
      <c r="B136" s="88"/>
      <c r="C136" s="88" t="s">
        <v>189</v>
      </c>
      <c r="D136" s="75"/>
      <c r="E136" s="92">
        <v>56</v>
      </c>
      <c r="F136" s="75"/>
      <c r="G136" s="75"/>
      <c r="H136" s="75"/>
      <c r="I136" s="75"/>
      <c r="J136" s="75"/>
    </row>
    <row r="137" spans="1:10" ht="15">
      <c r="A137" s="97">
        <v>129</v>
      </c>
      <c r="B137" s="88"/>
      <c r="C137" s="88" t="s">
        <v>190</v>
      </c>
      <c r="D137" s="75"/>
      <c r="E137" s="92">
        <f>159+20+89+3+24</f>
        <v>295</v>
      </c>
      <c r="F137" s="75"/>
      <c r="G137" s="75"/>
      <c r="H137" s="75"/>
      <c r="I137" s="75"/>
      <c r="J137" s="75"/>
    </row>
    <row r="138" spans="1:10" ht="15">
      <c r="A138" s="97">
        <v>130</v>
      </c>
      <c r="B138" s="88"/>
      <c r="C138" s="88" t="s">
        <v>191</v>
      </c>
      <c r="D138" s="75"/>
      <c r="E138" s="92">
        <v>113</v>
      </c>
      <c r="F138" s="75"/>
      <c r="G138" s="75"/>
      <c r="H138" s="75"/>
      <c r="I138" s="75"/>
      <c r="J138" s="75"/>
    </row>
    <row r="139" spans="1:10" ht="15">
      <c r="A139" s="97">
        <v>131</v>
      </c>
      <c r="B139" s="88"/>
      <c r="C139" s="88" t="s">
        <v>192</v>
      </c>
      <c r="D139" s="75"/>
      <c r="E139" s="92">
        <v>2</v>
      </c>
      <c r="F139" s="75"/>
      <c r="G139" s="75"/>
      <c r="H139" s="75"/>
      <c r="I139" s="75"/>
      <c r="J139" s="75"/>
    </row>
    <row r="140" spans="1:10" ht="15">
      <c r="A140" s="97">
        <v>132</v>
      </c>
      <c r="B140" s="88"/>
      <c r="C140" s="88" t="s">
        <v>193</v>
      </c>
      <c r="D140" s="75"/>
      <c r="E140" s="92">
        <v>14</v>
      </c>
      <c r="F140" s="75"/>
      <c r="G140" s="75"/>
      <c r="H140" s="75"/>
      <c r="I140" s="75"/>
      <c r="J140" s="75"/>
    </row>
    <row r="141" spans="1:10" ht="15">
      <c r="A141" s="97">
        <v>133</v>
      </c>
      <c r="B141" s="88"/>
      <c r="C141" s="88" t="s">
        <v>194</v>
      </c>
      <c r="D141" s="75"/>
      <c r="E141" s="92">
        <v>1</v>
      </c>
      <c r="F141" s="75"/>
      <c r="G141" s="75"/>
      <c r="H141" s="75"/>
      <c r="I141" s="75"/>
      <c r="J141" s="75"/>
    </row>
    <row r="142" spans="1:10" ht="15">
      <c r="A142" s="97">
        <v>134</v>
      </c>
      <c r="B142" s="88"/>
      <c r="C142" s="88" t="s">
        <v>195</v>
      </c>
      <c r="D142" s="75"/>
      <c r="E142" s="92">
        <f>196+144+17</f>
        <v>357</v>
      </c>
      <c r="F142" s="75"/>
      <c r="G142" s="75"/>
      <c r="H142" s="75"/>
      <c r="I142" s="75"/>
      <c r="J142" s="75"/>
    </row>
    <row r="143" spans="1:10" ht="15">
      <c r="A143" s="97">
        <v>135</v>
      </c>
      <c r="B143" s="88"/>
      <c r="C143" s="88" t="s">
        <v>196</v>
      </c>
      <c r="D143" s="75"/>
      <c r="E143" s="92">
        <v>484</v>
      </c>
      <c r="F143" s="75"/>
      <c r="G143" s="75"/>
      <c r="H143" s="75"/>
      <c r="I143" s="75"/>
      <c r="J143" s="75"/>
    </row>
    <row r="144" spans="1:10" ht="15">
      <c r="A144" s="97">
        <v>136</v>
      </c>
      <c r="B144" s="88"/>
      <c r="C144" s="88" t="s">
        <v>197</v>
      </c>
      <c r="D144" s="75"/>
      <c r="E144" s="92">
        <v>57</v>
      </c>
      <c r="F144" s="75"/>
      <c r="G144" s="75"/>
      <c r="H144" s="75"/>
      <c r="I144" s="75"/>
      <c r="J144" s="75"/>
    </row>
    <row r="145" spans="1:10" ht="15">
      <c r="A145" s="97">
        <v>137</v>
      </c>
      <c r="B145" s="88"/>
      <c r="C145" s="88" t="s">
        <v>198</v>
      </c>
      <c r="D145" s="75"/>
      <c r="E145" s="92">
        <v>479</v>
      </c>
      <c r="F145" s="75"/>
      <c r="G145" s="75"/>
      <c r="H145" s="75"/>
      <c r="I145" s="75"/>
      <c r="J145" s="75"/>
    </row>
    <row r="146" spans="1:10" ht="15">
      <c r="A146" s="97">
        <v>138</v>
      </c>
      <c r="B146" s="88"/>
      <c r="C146" s="88" t="s">
        <v>199</v>
      </c>
      <c r="D146" s="75"/>
      <c r="E146" s="92">
        <v>81</v>
      </c>
      <c r="F146" s="75"/>
      <c r="G146" s="75"/>
      <c r="H146" s="75"/>
      <c r="I146" s="75"/>
      <c r="J146" s="75"/>
    </row>
    <row r="147" spans="1:10" ht="15">
      <c r="A147" s="97">
        <v>139</v>
      </c>
      <c r="B147" s="88"/>
      <c r="C147" s="88" t="s">
        <v>200</v>
      </c>
      <c r="D147" s="75"/>
      <c r="E147" s="92">
        <v>4</v>
      </c>
      <c r="F147" s="75"/>
      <c r="G147" s="75"/>
      <c r="H147" s="75"/>
      <c r="I147" s="75"/>
      <c r="J147" s="75"/>
    </row>
    <row r="148" spans="1:10" ht="15">
      <c r="A148" s="97">
        <v>140</v>
      </c>
      <c r="B148" s="88"/>
      <c r="C148" s="88" t="s">
        <v>201</v>
      </c>
      <c r="D148" s="75"/>
      <c r="E148" s="92">
        <v>123</v>
      </c>
      <c r="F148" s="75"/>
      <c r="G148" s="75"/>
      <c r="H148" s="75"/>
      <c r="I148" s="75"/>
      <c r="J148" s="75"/>
    </row>
    <row r="149" spans="1:10" ht="75" customHeight="1">
      <c r="A149" s="133" t="s">
        <v>216</v>
      </c>
      <c r="B149" s="134"/>
      <c r="C149" s="134"/>
      <c r="D149" s="135"/>
      <c r="E149" s="100" t="s">
        <v>218</v>
      </c>
      <c r="F149" s="144" t="s">
        <v>219</v>
      </c>
      <c r="G149" s="144"/>
      <c r="H149" s="144"/>
      <c r="I149" s="144"/>
    </row>
    <row r="150" spans="1:10" ht="15" customHeight="1">
      <c r="A150" s="97"/>
      <c r="B150" s="87" t="s">
        <v>216</v>
      </c>
      <c r="C150" s="99" t="str">
        <f>UPPER("Forfait maintenance annuelle instrument de chirugie générale")</f>
        <v>FORFAIT MAINTENANCE ANNUELLE INSTRUMENT DE CHIRUGIE GÉNÉRALE</v>
      </c>
      <c r="D150" s="79"/>
      <c r="E150" s="91"/>
      <c r="F150" s="143"/>
      <c r="G150" s="143"/>
      <c r="H150" s="143"/>
      <c r="I150" s="143"/>
    </row>
    <row r="151" spans="1:10" ht="15" customHeight="1">
      <c r="A151" s="97"/>
      <c r="B151" s="88"/>
      <c r="C151" s="99" t="str">
        <f>UPPER("forfait maintenance annuelle instrument de coelioscopie, arthroscopie, endoscopie, mini invasive")</f>
        <v>FORFAIT MAINTENANCE ANNUELLE INSTRUMENT DE COELIOSCOPIE, ARTHROSCOPIE, ENDOSCOPIE, MINI INVASIVE</v>
      </c>
      <c r="D151" s="79"/>
      <c r="E151" s="91"/>
      <c r="F151" s="143"/>
      <c r="G151" s="143"/>
      <c r="H151" s="143"/>
      <c r="I151" s="143"/>
    </row>
    <row r="152" spans="1:10" ht="15" customHeight="1">
      <c r="A152" s="97"/>
      <c r="B152" s="88"/>
      <c r="C152" s="99" t="str">
        <f>UPPER("forfait maintenance annuelle instrument de micro chirurgie ")</f>
        <v xml:space="preserve">FORFAIT MAINTENANCE ANNUELLE INSTRUMENT DE MICRO CHIRURGIE </v>
      </c>
      <c r="D152" s="79"/>
      <c r="E152" s="91"/>
      <c r="F152" s="143"/>
      <c r="G152" s="143"/>
      <c r="H152" s="143"/>
      <c r="I152" s="143"/>
    </row>
    <row r="153" spans="1:10" ht="18.75">
      <c r="A153" s="133" t="s">
        <v>220</v>
      </c>
      <c r="B153" s="134"/>
      <c r="C153" s="134"/>
      <c r="D153" s="135"/>
      <c r="E153" s="100"/>
      <c r="F153" s="144"/>
      <c r="G153" s="144"/>
      <c r="H153" s="144"/>
      <c r="I153" s="144"/>
    </row>
    <row r="154" spans="1:10" s="106" customFormat="1" ht="30">
      <c r="A154" s="105"/>
      <c r="B154" s="78"/>
      <c r="C154" s="60" t="s">
        <v>227</v>
      </c>
      <c r="D154" s="60" t="s">
        <v>221</v>
      </c>
      <c r="E154" s="60" t="s">
        <v>51</v>
      </c>
      <c r="F154" s="60" t="s">
        <v>222</v>
      </c>
      <c r="G154" s="60" t="s">
        <v>223</v>
      </c>
      <c r="H154" s="136" t="s">
        <v>224</v>
      </c>
      <c r="I154" s="137"/>
    </row>
    <row r="155" spans="1:10" ht="15">
      <c r="A155" s="71"/>
      <c r="B155" s="104"/>
      <c r="C155" s="99" t="s">
        <v>225</v>
      </c>
      <c r="D155" s="101"/>
      <c r="E155" s="66"/>
      <c r="F155" s="102"/>
      <c r="G155" s="103"/>
      <c r="H155" s="142"/>
      <c r="I155" s="142"/>
    </row>
    <row r="156" spans="1:10" ht="15">
      <c r="A156" s="71"/>
      <c r="B156" s="104"/>
      <c r="C156" s="99" t="s">
        <v>226</v>
      </c>
      <c r="D156" s="101"/>
      <c r="E156" s="66"/>
      <c r="F156" s="102"/>
      <c r="G156" s="103"/>
      <c r="H156" s="142"/>
      <c r="I156" s="142"/>
    </row>
    <row r="157" spans="1:10" ht="15">
      <c r="A157" s="71"/>
      <c r="B157" s="104"/>
      <c r="C157" s="99" t="s">
        <v>228</v>
      </c>
      <c r="D157" s="101"/>
      <c r="E157" s="66"/>
      <c r="F157" s="102"/>
      <c r="G157" s="103"/>
      <c r="H157" s="142"/>
      <c r="I157" s="142"/>
    </row>
    <row r="158" spans="1:10" ht="18.75">
      <c r="A158" s="133" t="s">
        <v>229</v>
      </c>
      <c r="B158" s="134"/>
      <c r="C158" s="134"/>
      <c r="D158" s="135"/>
      <c r="E158" s="100"/>
      <c r="F158" s="138"/>
      <c r="G158" s="139"/>
      <c r="H158" s="139"/>
      <c r="I158" s="139"/>
      <c r="J158" s="139"/>
    </row>
    <row r="159" spans="1:10" s="106" customFormat="1" ht="45">
      <c r="A159" s="105"/>
      <c r="B159" s="78"/>
      <c r="C159" s="82" t="s">
        <v>57</v>
      </c>
      <c r="D159" s="60" t="s">
        <v>217</v>
      </c>
      <c r="E159" s="60" t="s">
        <v>51</v>
      </c>
      <c r="F159" s="60" t="s">
        <v>59</v>
      </c>
      <c r="G159" s="61" t="s">
        <v>49</v>
      </c>
      <c r="H159" s="60" t="s">
        <v>60</v>
      </c>
      <c r="I159" s="136" t="s">
        <v>58</v>
      </c>
      <c r="J159" s="137"/>
    </row>
    <row r="160" spans="1:10" s="107" customFormat="1" ht="15">
      <c r="A160" s="75"/>
      <c r="B160" s="108"/>
      <c r="C160" s="75" t="s">
        <v>61</v>
      </c>
      <c r="D160" s="109"/>
      <c r="E160" s="110"/>
      <c r="F160" s="109"/>
      <c r="G160" s="109"/>
      <c r="H160" s="109"/>
      <c r="I160" s="140"/>
      <c r="J160" s="141"/>
    </row>
    <row r="161" spans="1:10" s="107" customFormat="1" ht="15">
      <c r="A161" s="75"/>
      <c r="B161" s="108"/>
      <c r="C161" s="75" t="s">
        <v>230</v>
      </c>
      <c r="D161" s="109"/>
      <c r="E161" s="110"/>
      <c r="F161" s="109"/>
      <c r="G161" s="109"/>
      <c r="H161" s="109"/>
      <c r="I161" s="140"/>
      <c r="J161" s="141"/>
    </row>
    <row r="162" spans="1:10" ht="15" customHeight="1">
      <c r="A162" s="133" t="s">
        <v>231</v>
      </c>
      <c r="B162" s="134"/>
      <c r="C162" s="134"/>
      <c r="D162" s="134"/>
      <c r="E162" s="134"/>
      <c r="F162" s="134"/>
      <c r="G162" s="134"/>
      <c r="H162" s="134"/>
      <c r="I162" s="134"/>
      <c r="J162" s="135"/>
    </row>
    <row r="163" spans="1:10" ht="45">
      <c r="A163" s="97" t="s">
        <v>65</v>
      </c>
      <c r="B163" s="82" t="s">
        <v>67</v>
      </c>
      <c r="C163" s="136" t="s">
        <v>217</v>
      </c>
      <c r="D163" s="137"/>
      <c r="E163" s="60" t="s">
        <v>51</v>
      </c>
      <c r="F163" s="60" t="s">
        <v>59</v>
      </c>
      <c r="G163" s="61" t="s">
        <v>49</v>
      </c>
      <c r="H163" s="60" t="s">
        <v>60</v>
      </c>
      <c r="I163" s="136" t="s">
        <v>58</v>
      </c>
      <c r="J163" s="137"/>
    </row>
    <row r="164" spans="1:10">
      <c r="A164" s="71"/>
      <c r="B164" s="104"/>
      <c r="C164" s="131"/>
      <c r="D164" s="132"/>
      <c r="E164" s="65"/>
      <c r="F164" s="66"/>
      <c r="G164" s="66"/>
      <c r="H164" s="66"/>
      <c r="I164" s="129"/>
      <c r="J164" s="130"/>
    </row>
    <row r="165" spans="1:10">
      <c r="A165" s="71"/>
      <c r="B165" s="104"/>
      <c r="C165" s="131"/>
      <c r="D165" s="132"/>
      <c r="E165" s="65"/>
      <c r="F165" s="66"/>
      <c r="G165" s="66"/>
      <c r="H165" s="66"/>
      <c r="I165" s="129"/>
      <c r="J165" s="130"/>
    </row>
    <row r="166" spans="1:10">
      <c r="A166" s="71"/>
      <c r="B166" s="104"/>
      <c r="C166" s="131"/>
      <c r="D166" s="132"/>
      <c r="E166" s="65"/>
      <c r="F166" s="66"/>
      <c r="G166" s="66"/>
      <c r="H166" s="66"/>
      <c r="I166" s="129"/>
      <c r="J166" s="130"/>
    </row>
    <row r="167" spans="1:10">
      <c r="A167" s="71"/>
      <c r="B167" s="104"/>
      <c r="C167" s="131"/>
      <c r="D167" s="132"/>
      <c r="E167" s="65"/>
      <c r="F167" s="66"/>
      <c r="G167" s="66"/>
      <c r="H167" s="66"/>
      <c r="I167" s="129"/>
      <c r="J167" s="130"/>
    </row>
    <row r="168" spans="1:10">
      <c r="A168" s="71"/>
      <c r="B168" s="104"/>
      <c r="C168" s="131"/>
      <c r="D168" s="132"/>
      <c r="E168" s="65"/>
      <c r="F168" s="66"/>
      <c r="G168" s="66"/>
      <c r="H168" s="66"/>
      <c r="I168" s="129"/>
      <c r="J168" s="130"/>
    </row>
    <row r="169" spans="1:10">
      <c r="A169" s="71"/>
      <c r="B169" s="104"/>
      <c r="C169" s="131"/>
      <c r="D169" s="132"/>
      <c r="E169" s="65"/>
      <c r="F169" s="66"/>
      <c r="G169" s="66"/>
      <c r="H169" s="66"/>
      <c r="I169" s="129"/>
      <c r="J169" s="130"/>
    </row>
    <row r="170" spans="1:10">
      <c r="A170" s="71"/>
      <c r="B170" s="104"/>
      <c r="C170" s="131"/>
      <c r="D170" s="132"/>
      <c r="E170" s="65"/>
      <c r="F170" s="66"/>
      <c r="G170" s="66"/>
      <c r="H170" s="66"/>
      <c r="I170" s="129"/>
      <c r="J170" s="130"/>
    </row>
    <row r="171" spans="1:10">
      <c r="A171" s="71"/>
      <c r="B171" s="104"/>
      <c r="C171" s="131"/>
      <c r="D171" s="132"/>
      <c r="E171" s="65"/>
      <c r="F171" s="66"/>
      <c r="G171" s="66"/>
      <c r="H171" s="66"/>
      <c r="I171" s="129"/>
      <c r="J171" s="130"/>
    </row>
    <row r="172" spans="1:10">
      <c r="A172" s="71"/>
      <c r="B172" s="104"/>
      <c r="C172" s="131"/>
      <c r="D172" s="132"/>
      <c r="E172" s="65"/>
      <c r="F172" s="66"/>
      <c r="G172" s="66"/>
      <c r="H172" s="66"/>
      <c r="I172" s="129"/>
      <c r="J172" s="130"/>
    </row>
    <row r="173" spans="1:10">
      <c r="A173" s="71"/>
      <c r="B173" s="104"/>
      <c r="C173" s="131"/>
      <c r="D173" s="132"/>
      <c r="E173" s="65"/>
      <c r="F173" s="66"/>
      <c r="G173" s="66"/>
      <c r="H173" s="66"/>
      <c r="I173" s="129"/>
      <c r="J173" s="130"/>
    </row>
    <row r="174" spans="1:10">
      <c r="A174" s="71"/>
      <c r="B174" s="104"/>
      <c r="C174" s="131"/>
      <c r="D174" s="132"/>
      <c r="E174" s="65"/>
      <c r="F174" s="66"/>
      <c r="G174" s="66"/>
      <c r="H174" s="66"/>
      <c r="I174" s="129"/>
      <c r="J174" s="130"/>
    </row>
    <row r="175" spans="1:10">
      <c r="A175" s="71"/>
      <c r="B175" s="104"/>
      <c r="C175" s="131"/>
      <c r="D175" s="132"/>
      <c r="E175" s="65"/>
      <c r="F175" s="66"/>
      <c r="G175" s="66"/>
      <c r="H175" s="66"/>
      <c r="I175" s="129"/>
      <c r="J175" s="130"/>
    </row>
    <row r="176" spans="1:10">
      <c r="A176" s="71"/>
      <c r="B176" s="104"/>
      <c r="C176" s="131"/>
      <c r="D176" s="132"/>
      <c r="E176" s="65"/>
      <c r="F176" s="66"/>
      <c r="G176" s="66"/>
      <c r="H176" s="66"/>
      <c r="I176" s="129"/>
      <c r="J176" s="130"/>
    </row>
    <row r="177" spans="1:10">
      <c r="A177" s="71"/>
      <c r="B177" s="104"/>
      <c r="C177" s="131"/>
      <c r="D177" s="132"/>
      <c r="E177" s="65"/>
      <c r="F177" s="66"/>
      <c r="G177" s="66"/>
      <c r="H177" s="66"/>
      <c r="I177" s="129"/>
      <c r="J177" s="130"/>
    </row>
    <row r="178" spans="1:10">
      <c r="A178" s="71"/>
      <c r="B178" s="104"/>
      <c r="C178" s="131"/>
      <c r="D178" s="132"/>
      <c r="E178" s="65"/>
      <c r="F178" s="66"/>
      <c r="G178" s="66"/>
      <c r="H178" s="66"/>
      <c r="I178" s="129"/>
      <c r="J178" s="130"/>
    </row>
    <row r="179" spans="1:10">
      <c r="A179" s="71"/>
      <c r="B179" s="104"/>
      <c r="C179" s="131"/>
      <c r="D179" s="132"/>
      <c r="E179" s="65"/>
      <c r="F179" s="66"/>
      <c r="G179" s="66"/>
      <c r="H179" s="66"/>
      <c r="I179" s="129"/>
      <c r="J179" s="130"/>
    </row>
    <row r="180" spans="1:10">
      <c r="A180" s="71"/>
      <c r="B180" s="104"/>
      <c r="C180" s="131"/>
      <c r="D180" s="132"/>
      <c r="E180" s="65"/>
      <c r="F180" s="66"/>
      <c r="G180" s="66"/>
      <c r="H180" s="66"/>
      <c r="I180" s="129"/>
      <c r="J180" s="130"/>
    </row>
    <row r="181" spans="1:10">
      <c r="A181" s="71"/>
      <c r="B181" s="104"/>
      <c r="C181" s="131"/>
      <c r="D181" s="132"/>
      <c r="E181" s="65"/>
      <c r="F181" s="66"/>
      <c r="G181" s="66"/>
      <c r="H181" s="66"/>
      <c r="I181" s="129"/>
      <c r="J181" s="130"/>
    </row>
    <row r="182" spans="1:10">
      <c r="A182" s="71"/>
      <c r="B182" s="104"/>
      <c r="C182" s="131"/>
      <c r="D182" s="132"/>
      <c r="E182" s="65"/>
      <c r="F182" s="66"/>
      <c r="G182" s="66"/>
      <c r="H182" s="66"/>
      <c r="I182" s="129"/>
      <c r="J182" s="130"/>
    </row>
    <row r="183" spans="1:10">
      <c r="A183" s="71"/>
      <c r="B183" s="104"/>
      <c r="C183" s="131"/>
      <c r="D183" s="132"/>
      <c r="E183" s="65"/>
      <c r="F183" s="66"/>
      <c r="G183" s="66"/>
      <c r="H183" s="66"/>
      <c r="I183" s="129"/>
      <c r="J183" s="130"/>
    </row>
    <row r="184" spans="1:10">
      <c r="A184" s="71"/>
      <c r="B184" s="104"/>
      <c r="C184" s="131"/>
      <c r="D184" s="132"/>
      <c r="E184" s="65"/>
      <c r="F184" s="66"/>
      <c r="G184" s="66"/>
      <c r="H184" s="66"/>
      <c r="I184" s="129"/>
      <c r="J184" s="130"/>
    </row>
    <row r="185" spans="1:10">
      <c r="A185" s="71"/>
      <c r="B185" s="104"/>
      <c r="C185" s="131"/>
      <c r="D185" s="132"/>
      <c r="E185" s="65"/>
      <c r="F185" s="66"/>
      <c r="G185" s="66"/>
      <c r="H185" s="66"/>
      <c r="I185" s="129"/>
      <c r="J185" s="130"/>
    </row>
    <row r="186" spans="1:10">
      <c r="A186" s="71"/>
      <c r="B186" s="104"/>
      <c r="C186" s="131"/>
      <c r="D186" s="132"/>
      <c r="E186" s="65"/>
      <c r="F186" s="66"/>
      <c r="G186" s="66"/>
      <c r="H186" s="66"/>
      <c r="I186" s="129"/>
      <c r="J186" s="130"/>
    </row>
    <row r="187" spans="1:10">
      <c r="A187" s="71"/>
      <c r="B187" s="104"/>
      <c r="C187" s="131"/>
      <c r="D187" s="132"/>
      <c r="E187" s="65"/>
      <c r="F187" s="66"/>
      <c r="G187" s="66"/>
      <c r="H187" s="66"/>
      <c r="I187" s="129"/>
      <c r="J187" s="130"/>
    </row>
    <row r="188" spans="1:10">
      <c r="A188" s="71"/>
      <c r="B188" s="104"/>
      <c r="C188" s="131"/>
      <c r="D188" s="132"/>
      <c r="E188" s="65"/>
      <c r="F188" s="66"/>
      <c r="G188" s="66"/>
      <c r="H188" s="66"/>
      <c r="I188" s="129"/>
      <c r="J188" s="130"/>
    </row>
    <row r="189" spans="1:10">
      <c r="A189" s="71"/>
      <c r="B189" s="104"/>
      <c r="C189" s="131"/>
      <c r="D189" s="132"/>
      <c r="E189" s="65"/>
      <c r="F189" s="66"/>
      <c r="G189" s="66"/>
      <c r="H189" s="66"/>
      <c r="I189" s="129"/>
      <c r="J189" s="130"/>
    </row>
    <row r="190" spans="1:10">
      <c r="A190" s="71"/>
      <c r="B190" s="104"/>
      <c r="C190" s="131"/>
      <c r="D190" s="132"/>
      <c r="E190" s="65"/>
      <c r="F190" s="66"/>
      <c r="G190" s="66"/>
      <c r="H190" s="66"/>
      <c r="I190" s="129"/>
      <c r="J190" s="130"/>
    </row>
    <row r="191" spans="1:10">
      <c r="A191" s="71"/>
      <c r="B191" s="104"/>
      <c r="C191" s="131"/>
      <c r="D191" s="132"/>
      <c r="E191" s="65"/>
      <c r="F191" s="66"/>
      <c r="G191" s="66"/>
      <c r="H191" s="66"/>
      <c r="I191" s="129"/>
      <c r="J191" s="130"/>
    </row>
    <row r="192" spans="1:10">
      <c r="A192" s="71"/>
      <c r="B192" s="104"/>
      <c r="C192" s="131"/>
      <c r="D192" s="132"/>
      <c r="E192" s="65"/>
      <c r="F192" s="66"/>
      <c r="G192" s="66"/>
      <c r="H192" s="66"/>
      <c r="I192" s="129"/>
      <c r="J192" s="130"/>
    </row>
    <row r="193" spans="1:10">
      <c r="A193" s="71"/>
      <c r="B193" s="104"/>
      <c r="C193" s="131"/>
      <c r="D193" s="132"/>
      <c r="E193" s="65"/>
      <c r="F193" s="66"/>
      <c r="G193" s="66"/>
      <c r="H193" s="66"/>
      <c r="I193" s="129"/>
      <c r="J193" s="130"/>
    </row>
  </sheetData>
  <mergeCells count="85">
    <mergeCell ref="A149:D149"/>
    <mergeCell ref="A153:D153"/>
    <mergeCell ref="F149:I149"/>
    <mergeCell ref="F150:I150"/>
    <mergeCell ref="G3:H3"/>
    <mergeCell ref="B1:J1"/>
    <mergeCell ref="B2:J2"/>
    <mergeCell ref="B6:E6"/>
    <mergeCell ref="F6:J6"/>
    <mergeCell ref="A8:J8"/>
    <mergeCell ref="A158:D158"/>
    <mergeCell ref="F151:I151"/>
    <mergeCell ref="F152:I152"/>
    <mergeCell ref="F153:I153"/>
    <mergeCell ref="H154:I154"/>
    <mergeCell ref="H155:I155"/>
    <mergeCell ref="F158:J158"/>
    <mergeCell ref="I159:J159"/>
    <mergeCell ref="I160:J160"/>
    <mergeCell ref="I161:J161"/>
    <mergeCell ref="H156:I156"/>
    <mergeCell ref="H157:I157"/>
    <mergeCell ref="A162:J162"/>
    <mergeCell ref="I163:J163"/>
    <mergeCell ref="C163:D163"/>
    <mergeCell ref="C164:D164"/>
    <mergeCell ref="C165:D165"/>
    <mergeCell ref="C166:D166"/>
    <mergeCell ref="C167:D167"/>
    <mergeCell ref="C168:D168"/>
    <mergeCell ref="C169:D169"/>
    <mergeCell ref="C170:D170"/>
    <mergeCell ref="C171:D171"/>
    <mergeCell ref="C172:D172"/>
    <mergeCell ref="C173:D173"/>
    <mergeCell ref="C174:D174"/>
    <mergeCell ref="C175:D175"/>
    <mergeCell ref="C176:D176"/>
    <mergeCell ref="C177:D177"/>
    <mergeCell ref="C178:D178"/>
    <mergeCell ref="C179:D179"/>
    <mergeCell ref="C180:D180"/>
    <mergeCell ref="C181:D181"/>
    <mergeCell ref="C182:D182"/>
    <mergeCell ref="C183:D183"/>
    <mergeCell ref="C184:D184"/>
    <mergeCell ref="C185:D185"/>
    <mergeCell ref="C186:D186"/>
    <mergeCell ref="C187:D187"/>
    <mergeCell ref="C188:D188"/>
    <mergeCell ref="C189:D189"/>
    <mergeCell ref="C190:D190"/>
    <mergeCell ref="C191:D191"/>
    <mergeCell ref="C192:D192"/>
    <mergeCell ref="C193:D193"/>
    <mergeCell ref="I164:J164"/>
    <mergeCell ref="I165:J165"/>
    <mergeCell ref="I166:J166"/>
    <mergeCell ref="I167:J167"/>
    <mergeCell ref="I168:J168"/>
    <mergeCell ref="I169:J169"/>
    <mergeCell ref="I170:J170"/>
    <mergeCell ref="I171:J171"/>
    <mergeCell ref="I172:J172"/>
    <mergeCell ref="I173:J173"/>
    <mergeCell ref="I174:J174"/>
    <mergeCell ref="I175:J175"/>
    <mergeCell ref="I176:J176"/>
    <mergeCell ref="I177:J177"/>
    <mergeCell ref="I178:J178"/>
    <mergeCell ref="I179:J179"/>
    <mergeCell ref="I180:J180"/>
    <mergeCell ref="I181:J181"/>
    <mergeCell ref="I182:J182"/>
    <mergeCell ref="I183:J183"/>
    <mergeCell ref="I184:J184"/>
    <mergeCell ref="I185:J185"/>
    <mergeCell ref="I186:J186"/>
    <mergeCell ref="I192:J192"/>
    <mergeCell ref="I193:J193"/>
    <mergeCell ref="I187:J187"/>
    <mergeCell ref="I188:J188"/>
    <mergeCell ref="I189:J189"/>
    <mergeCell ref="I190:J190"/>
    <mergeCell ref="I191:J19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Page de garde</vt:lpstr>
      <vt:lpstr>Consignes générales</vt:lpstr>
      <vt:lpstr>Historique modif</vt:lpstr>
      <vt:lpstr>BPU maintenance</vt:lpstr>
      <vt:lpstr>'Page de garde'!Zone_d_impression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DELAPIERRE, Ext-Sylvain</dc:creator>
  <cp:lastModifiedBy>DELAPIERRE, Ext-Sylvain</cp:lastModifiedBy>
  <dcterms:created xsi:type="dcterms:W3CDTF">2025-03-04T12:39:15Z</dcterms:created>
  <dcterms:modified xsi:type="dcterms:W3CDTF">2025-03-07T09:07:32Z</dcterms:modified>
</cp:coreProperties>
</file>