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Synology Drive\Piener\DOSSIERS EN COURS\2410-CH QUIMPER\2-DOC RECUS\0-CHAUFFAGE\2-LISTE DES CONSOMMATEURS CHAUDS\"/>
    </mc:Choice>
  </mc:AlternateContent>
  <xr:revisionPtr revIDLastSave="0" documentId="13_ncr:1_{977766B2-FFD7-4DEB-A713-59E6136AEC8A}" xr6:coauthVersionLast="47" xr6:coauthVersionMax="47" xr10:uidLastSave="{00000000-0000-0000-0000-000000000000}"/>
  <bookViews>
    <workbookView xWindow="-60" yWindow="-16320" windowWidth="29040" windowHeight="15720" xr2:uid="{00000000-000D-0000-FFFF-FFFF00000000}"/>
  </bookViews>
  <sheets>
    <sheet name="Equipements CHAUD fontenoy" sheetId="1" r:id="rId1"/>
    <sheet name="Radiothérapie" sheetId="2" r:id="rId2"/>
  </sheets>
  <definedNames>
    <definedName name="_xlnm._FilterDatabase" localSheetId="0" hidden="1">'Equipements CHAUD fontenoy'!$A$1:$H$1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1" l="1"/>
  <c r="H18" i="1"/>
  <c r="H14" i="1"/>
  <c r="H13" i="1"/>
  <c r="H12" i="1"/>
  <c r="H11" i="1"/>
  <c r="H10" i="1"/>
  <c r="H9" i="1"/>
  <c r="H7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PIRIOU Pierre</author>
  </authors>
  <commentList>
    <comment ref="H75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A venir 2 K7 écho 24XX
           2 K7 cardio 39xx
salles radio 2,3,4
</t>
        </r>
      </text>
    </comment>
  </commentList>
</comments>
</file>

<file path=xl/sharedStrings.xml><?xml version="1.0" encoding="utf-8"?>
<sst xmlns="http://schemas.openxmlformats.org/spreadsheetml/2006/main" count="436" uniqueCount="253">
  <si>
    <t>Code</t>
  </si>
  <si>
    <t>Désignation</t>
  </si>
  <si>
    <t>Marque</t>
  </si>
  <si>
    <t>Modèle d'équipement</t>
  </si>
  <si>
    <t>Numéro de série</t>
  </si>
  <si>
    <t>Equipement père</t>
  </si>
  <si>
    <t>Famille d'équipements</t>
  </si>
  <si>
    <t>LT Réserve CVC</t>
  </si>
  <si>
    <t>Echographie</t>
  </si>
  <si>
    <t>CIAT</t>
  </si>
  <si>
    <t>CTA</t>
  </si>
  <si>
    <t>LT_CVC nord centre</t>
  </si>
  <si>
    <t>WESPER</t>
  </si>
  <si>
    <t>LT_CVC_extension sud</t>
  </si>
  <si>
    <t>QFO_Cta03</t>
  </si>
  <si>
    <t>Centrale Air Salle de Réveil</t>
  </si>
  <si>
    <t>QFO_Cta09</t>
  </si>
  <si>
    <t>Centrale d'air Lc Annexes Blocs Hyper</t>
  </si>
  <si>
    <t>LT_CVC_CTA_HyperAseptique</t>
  </si>
  <si>
    <t>QFO_Cta10</t>
  </si>
  <si>
    <t>Centrale d'air Bloc Hyper n°1060 (B10)</t>
  </si>
  <si>
    <t>HYDRONICS</t>
  </si>
  <si>
    <t>ID00002-CCM65-CCM-65</t>
  </si>
  <si>
    <t>20S003000234 A2</t>
  </si>
  <si>
    <t>QFO_Cta11</t>
  </si>
  <si>
    <t>Centrale d'air Bloc Hyper n°1061 (B11)</t>
  </si>
  <si>
    <t>20S003000234 A1</t>
  </si>
  <si>
    <t>QFO_Cta12</t>
  </si>
  <si>
    <t>Centrale d'air Bloc Hyper n°1062 (B12)</t>
  </si>
  <si>
    <t>20S003000234 A3</t>
  </si>
  <si>
    <t>QFO_Cta13</t>
  </si>
  <si>
    <t>Centrale d'air Air Neuf Blocs HyperAsept</t>
  </si>
  <si>
    <t>LT_CVC_CTA IRM SCANNER</t>
  </si>
  <si>
    <t>LT_CVC sud centre_vide secours</t>
  </si>
  <si>
    <t>QFO_Cta17</t>
  </si>
  <si>
    <t>Centrale d'Air UCJ Niveau 1</t>
  </si>
  <si>
    <t>CARRIER</t>
  </si>
  <si>
    <t>ID00053-39SL65HRC-39SL-65-HRC</t>
  </si>
  <si>
    <t>20SO18001290-30-1</t>
  </si>
  <si>
    <t>LT_CVC sud ouest</t>
  </si>
  <si>
    <t>QFO_Cta18</t>
  </si>
  <si>
    <t>Centrale d'air Néonatologie Niveau 2</t>
  </si>
  <si>
    <t>QFO_Cta19</t>
  </si>
  <si>
    <t>Centrale d'air Locaux Douanes n1</t>
  </si>
  <si>
    <t>LT_CVC sud est</t>
  </si>
  <si>
    <t>QFO_Cta21</t>
  </si>
  <si>
    <t>Centrale d'air Bloc Petite Chir /Endoscopie (B1,B2)</t>
  </si>
  <si>
    <t>QFO_Cta22</t>
  </si>
  <si>
    <t>Centrale d'air Sterilisation SS1</t>
  </si>
  <si>
    <t>QFO_Cta23</t>
  </si>
  <si>
    <t>Centrale d'air Lc Annexes Blocs Aseptiques</t>
  </si>
  <si>
    <t>QFO_Cta24</t>
  </si>
  <si>
    <t>Centrale d'air Air Neuf Blocs Asept</t>
  </si>
  <si>
    <t>QFO_Cta25</t>
  </si>
  <si>
    <t>Centrale d'air Bloc Aseptique n°1033 (B9)</t>
  </si>
  <si>
    <t>QFO_Cta26</t>
  </si>
  <si>
    <t>Centrale d'air Bloc Aseptique n°1034 (B8)</t>
  </si>
  <si>
    <t>QFO_Cta27</t>
  </si>
  <si>
    <t>Centrale d'air Bloc Aseptique n°1035 (B7)</t>
  </si>
  <si>
    <t>QFO_Cta28</t>
  </si>
  <si>
    <t>QFO_Cta29</t>
  </si>
  <si>
    <t>Centrale d'air Bloc Aseptique n°1030 (B3)</t>
  </si>
  <si>
    <t>QFO_Cta30</t>
  </si>
  <si>
    <t>Centrale d'air Bloc Aseptique n°1031 (B4)</t>
  </si>
  <si>
    <t>QFO_Cta31</t>
  </si>
  <si>
    <t>Centrale d'air Bloc Aseptique n°1032 (B5)</t>
  </si>
  <si>
    <t>QFO_Cta32</t>
  </si>
  <si>
    <t>Centrale d'air Bloc Aseptique n°1042 (B6)</t>
  </si>
  <si>
    <t>LT_CVC extension est</t>
  </si>
  <si>
    <t>QFO_Cta34</t>
  </si>
  <si>
    <t>Centrale d'air Bloc Obstétrical (Annexes</t>
  </si>
  <si>
    <t>QFO_Cta36</t>
  </si>
  <si>
    <t>Centrale d'air Bloc Obstétrical (Accouch</t>
  </si>
  <si>
    <t>QFO_Cta38</t>
  </si>
  <si>
    <t>Centrale d'air Salles de Dialyse</t>
  </si>
  <si>
    <t>QFO_Cta41</t>
  </si>
  <si>
    <t>LT_CVC_CTA STERILISATION</t>
  </si>
  <si>
    <t>QFO_Cta42</t>
  </si>
  <si>
    <t>Centrale d'air Salle Coronaro Radio</t>
  </si>
  <si>
    <t>ID99915-AXM65MED-AXM-65-MED</t>
  </si>
  <si>
    <t>20SO001891 A1</t>
  </si>
  <si>
    <t>LT _CVC_Radio_Coronaro</t>
  </si>
  <si>
    <t>QFO_Cta43</t>
  </si>
  <si>
    <t>Centrale d'air Scanner</t>
  </si>
  <si>
    <t>ID99914-AXR45MED-AXM-45-MED</t>
  </si>
  <si>
    <t>20SO15001552A1</t>
  </si>
  <si>
    <t>ID00026-39SL45MEDICAL-39SL45-MEDICAL</t>
  </si>
  <si>
    <t>LT_CVC nord est</t>
  </si>
  <si>
    <t>QFO_Cta45</t>
  </si>
  <si>
    <t>Centrale d'air IRM</t>
  </si>
  <si>
    <t>20S015000429A1</t>
  </si>
  <si>
    <t>Local ventilation Ext.N.Ouest</t>
  </si>
  <si>
    <t>QFO_Cta47</t>
  </si>
  <si>
    <t>Centrale d'air Locaux  Réanimation</t>
  </si>
  <si>
    <t>QFO_Cta49</t>
  </si>
  <si>
    <t>Centrale d'Air Bureaux B.Obstétrical</t>
  </si>
  <si>
    <t>FRANCE AIR</t>
  </si>
  <si>
    <t>ID99913-POWERPLAY90-POWER-PLAY-90</t>
  </si>
  <si>
    <t>Circulation MM vers UCJ</t>
  </si>
  <si>
    <t>QFO_Cta50</t>
  </si>
  <si>
    <t>Centrale d'air Zone lavage sterilisation</t>
  </si>
  <si>
    <t>ID00056-39CQ040CV1-39CQ-040-CV1-VL-</t>
  </si>
  <si>
    <t>20SO18001298-10-1</t>
  </si>
  <si>
    <t>circulation</t>
  </si>
  <si>
    <t>QFO_Cta53</t>
  </si>
  <si>
    <t>Centrale d'air Imagerie Urgences</t>
  </si>
  <si>
    <t>ID99945-7167595.459-AIRCLEAN75</t>
  </si>
  <si>
    <t>014109927/0001</t>
  </si>
  <si>
    <t>QFO_Cta54</t>
  </si>
  <si>
    <t>Centrale d'air Local Déchocage Urgences</t>
  </si>
  <si>
    <t>20SO12003382A1</t>
  </si>
  <si>
    <t>QFO_Cta55</t>
  </si>
  <si>
    <t>Centrale d'air Scanner Imagerie Urgences</t>
  </si>
  <si>
    <t>20SO14001976 A1</t>
  </si>
  <si>
    <t>QFO_Cta56</t>
  </si>
  <si>
    <t>Centrale Hématologie Niv 5 Sud Ouest</t>
  </si>
  <si>
    <t>20SO14002263 A1</t>
  </si>
  <si>
    <t>Local ventilation</t>
  </si>
  <si>
    <t>QFO_CTA57</t>
  </si>
  <si>
    <t>Centrale d'air Zone Cocon niveau 1 BO</t>
  </si>
  <si>
    <t>ID00061-39SL85-39SL-85-MEDICAL</t>
  </si>
  <si>
    <t>20SO18001274-10-1</t>
  </si>
  <si>
    <t>QFO_CTA58</t>
  </si>
  <si>
    <t>Centrale d'air Bloc opératoire salle n°13</t>
  </si>
  <si>
    <t>20SO18002246-10-1</t>
  </si>
  <si>
    <t>QFO_CTA59</t>
  </si>
  <si>
    <t>Centrale d'air air neuf Coro/SSPI</t>
  </si>
  <si>
    <t>QFO_CTA60</t>
  </si>
  <si>
    <t>Centrale d'air SSPI Coro/Rythmo</t>
  </si>
  <si>
    <t>20SO22001387-40-1</t>
  </si>
  <si>
    <t>QFO_CTA61</t>
  </si>
  <si>
    <t>Centrale d'air Coronographie</t>
  </si>
  <si>
    <t>20SO22001387-30-1</t>
  </si>
  <si>
    <t>QFO_CtaCD01</t>
  </si>
  <si>
    <t>Centrale d'air MORGUE</t>
  </si>
  <si>
    <t>ID00067-9SL65MEDICAL-39SL65-MEDICAL</t>
  </si>
  <si>
    <t>QFO_CtaCT11</t>
  </si>
  <si>
    <t>Centrale d'air URGENCES</t>
  </si>
  <si>
    <t>ID99975-AXM125MED-AXM-125-MED</t>
  </si>
  <si>
    <t>20SO12001558 A1</t>
  </si>
  <si>
    <t>Cassette</t>
  </si>
  <si>
    <t>ID99952-HEGOA2-HEGOA-2</t>
  </si>
  <si>
    <t>CONSOLE IRM</t>
  </si>
  <si>
    <t>QFO_Utvc07</t>
  </si>
  <si>
    <t>Cassette ChdFrd n°07 Local Commande n°0818</t>
  </si>
  <si>
    <t>QFO_Utvc10</t>
  </si>
  <si>
    <t>Cassette ChdFrd PréNursery Local n°2238</t>
  </si>
  <si>
    <t>Stock nursery</t>
  </si>
  <si>
    <t>QFO_Utvc11</t>
  </si>
  <si>
    <t>Cassette ChdelFrd Nursery  Local n°2242</t>
  </si>
  <si>
    <t>Local berceaux</t>
  </si>
  <si>
    <t>QFO_Utvc12</t>
  </si>
  <si>
    <t>Cassette ChdFrd Local 2916</t>
  </si>
  <si>
    <t>Biberonnerie sale</t>
  </si>
  <si>
    <t>QFO_Utvc13</t>
  </si>
  <si>
    <t>Cassette ChdFrd Local 2920</t>
  </si>
  <si>
    <t>Stock Biberonnerie</t>
  </si>
  <si>
    <t>QFO_Utvc14</t>
  </si>
  <si>
    <t>Cassette ChdFrd Local 2922</t>
  </si>
  <si>
    <t>Prépa.biberons</t>
  </si>
  <si>
    <t>QFO_Utvc34</t>
  </si>
  <si>
    <t>Cassette ChdFrd Salle de Travail Local n°1722</t>
  </si>
  <si>
    <t>Salle pré-travail</t>
  </si>
  <si>
    <t>QFO_Utvc35</t>
  </si>
  <si>
    <t>Cassette ChdFrd Salle de Travail Local n°1716</t>
  </si>
  <si>
    <t>Salle Pré travail</t>
  </si>
  <si>
    <t>QFO_Utvc36</t>
  </si>
  <si>
    <t>Cassette ChdFrd Salle de Travail Local n°1751</t>
  </si>
  <si>
    <t>QFO_Utvc37</t>
  </si>
  <si>
    <t>Cassette ChdFrd Salle de Travail Local n°1717</t>
  </si>
  <si>
    <t>QFO_Utvc42</t>
  </si>
  <si>
    <t>Cassette ChdelFrd Local  n°3419</t>
  </si>
  <si>
    <t>chambre</t>
  </si>
  <si>
    <t>QFO_Utvc43</t>
  </si>
  <si>
    <t>Cassette ChdelFrd Local  n°3421</t>
  </si>
  <si>
    <t>QFO_Utvc44</t>
  </si>
  <si>
    <t>Cassette ChdelFrd Local  n°3423</t>
  </si>
  <si>
    <t>QFO_Utvc45</t>
  </si>
  <si>
    <t>Cassette ChdelFrd Local  n°3425</t>
  </si>
  <si>
    <t>QFO_Utvc46</t>
  </si>
  <si>
    <t>Cassette ChdelFrd Local  n°3427</t>
  </si>
  <si>
    <t>QFO_Utvc47</t>
  </si>
  <si>
    <t>Cassette ChdelFrd Local  n°3434</t>
  </si>
  <si>
    <t>QFO_Utvc71</t>
  </si>
  <si>
    <t>Ventilo Convecteur ChdFrd Local n°1726</t>
  </si>
  <si>
    <t>Salle accouchement naturel</t>
  </si>
  <si>
    <t>QFO_Utvc88</t>
  </si>
  <si>
    <t>Ventilo-convecteur Chd Sas Arrivée Brancards  n°1644</t>
  </si>
  <si>
    <t>Urgences accès véhicules</t>
  </si>
  <si>
    <t>QFO_Utvc95</t>
  </si>
  <si>
    <t>Cassette Frd Local n°0374</t>
  </si>
  <si>
    <t>QFO_Utvc96</t>
  </si>
  <si>
    <t>Ventilo-Convec Lt Irm Imagerie Urgences</t>
  </si>
  <si>
    <t>Local Technique IRM</t>
  </si>
  <si>
    <t>QRA_GrpEglacee1</t>
  </si>
  <si>
    <t>Groupe Production Eau Glacee n°1</t>
  </si>
  <si>
    <t>ID00044-30RA-070-30RA-070-B1029-PEE--</t>
  </si>
  <si>
    <t>12W910638</t>
  </si>
  <si>
    <t>LT_CVC_Terrasse_N1</t>
  </si>
  <si>
    <t>QRA_GrpEglacee2</t>
  </si>
  <si>
    <t>Groupe Production Eau Glacee n°2</t>
  </si>
  <si>
    <t>12W910637</t>
  </si>
  <si>
    <t>QRA_GrpEglacee3</t>
  </si>
  <si>
    <t>Groupe Production Eau Glacee n°3</t>
  </si>
  <si>
    <t>TRANE</t>
  </si>
  <si>
    <t>LT_CVC_Parking</t>
  </si>
  <si>
    <t>QRA_GrpEglacee4</t>
  </si>
  <si>
    <t>Groupe Production Eau Glacee n°4</t>
  </si>
  <si>
    <t>ID00045-30RBS-160-30RBS-160-</t>
  </si>
  <si>
    <t>12F107918</t>
  </si>
  <si>
    <t>Puissance froid</t>
  </si>
  <si>
    <t>67Kw</t>
  </si>
  <si>
    <t>160Kw</t>
  </si>
  <si>
    <t>227Kw</t>
  </si>
  <si>
    <t>QFO_CTA62</t>
  </si>
  <si>
    <t>Centrale d'air USC</t>
  </si>
  <si>
    <t>estimation</t>
  </si>
  <si>
    <t>remarques</t>
  </si>
  <si>
    <t>déshu</t>
  </si>
  <si>
    <t>QFO_CTA63</t>
  </si>
  <si>
    <t>Pharmacie</t>
  </si>
  <si>
    <t>UNITAIR</t>
  </si>
  <si>
    <t>Centrale d'air UPCC SYSTÈME 1</t>
  </si>
  <si>
    <t>QFO_CTA64</t>
  </si>
  <si>
    <t>Centrale d'air UPCC SYSTÈME 2</t>
  </si>
  <si>
    <t>90/70</t>
  </si>
  <si>
    <t>Puissance CHAUD Kw</t>
  </si>
  <si>
    <t>Dont 6.1 de préchauffage</t>
  </si>
  <si>
    <t>dont 6 pour le préchauffage</t>
  </si>
  <si>
    <t>dont 17.6 pour le prechauffage</t>
  </si>
  <si>
    <t>dont 98 pour le préchauffage</t>
  </si>
  <si>
    <t>dont 11.8 pour le prechauffage</t>
  </si>
  <si>
    <t>dont 22.4 pour le prechauffage</t>
  </si>
  <si>
    <t>dont 17  de prechauffage</t>
  </si>
  <si>
    <t>dont 6 pour le prechauffage</t>
  </si>
  <si>
    <t>dont 8.1 de prechauffage</t>
  </si>
  <si>
    <t>dont 24.6 de prechauffage</t>
  </si>
  <si>
    <t>batteries terminales en complément -&gt; puissance ?</t>
  </si>
  <si>
    <t>type ?</t>
  </si>
  <si>
    <t>froid seul</t>
  </si>
  <si>
    <t>Echangeur ECS Sud Est</t>
  </si>
  <si>
    <t>Ss Station</t>
  </si>
  <si>
    <t>Echangeur ECS Réa</t>
  </si>
  <si>
    <t>Charot</t>
  </si>
  <si>
    <t>SOLO M25</t>
  </si>
  <si>
    <t>Vitherm</t>
  </si>
  <si>
    <t>DUNE 4221</t>
  </si>
  <si>
    <t>Echangeur ECS Nord</t>
  </si>
  <si>
    <t>Cetetherm</t>
  </si>
  <si>
    <t>URANUS UJV117</t>
  </si>
  <si>
    <t xml:space="preserve">Echangeur ECS </t>
  </si>
  <si>
    <t>URANUS UJSV329SS</t>
  </si>
  <si>
    <t>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</si>
</sst>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sz val="11"/>
      <color theme="5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33" borderId="0" xfId="0" applyFill="1"/>
    <xf numFmtId="0" fontId="19" fillId="0" borderId="0" xfId="0" applyFont="1"/>
    <xf numFmtId="0" fontId="0" fillId="34" borderId="0" xfId="0" applyFill="1"/>
    <xf numFmtId="0" fontId="0" fillId="35" borderId="0" xfId="0" applyFill="1"/>
    <xf numFmtId="0" fontId="0" fillId="36" borderId="0" xfId="0" applyFill="1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5"/>
  <sheetViews>
    <sheetView tabSelected="1" workbookViewId="0">
      <pane ySplit="1" topLeftCell="A50" activePane="bottomLeft" state="frozen"/>
      <selection pane="bottomLeft" activeCell="C49" sqref="C49"/>
    </sheetView>
  </sheetViews>
  <sheetFormatPr baseColWidth="10" defaultRowHeight="14.4" x14ac:dyDescent="0.3"/>
  <cols>
    <col min="1" max="1" width="25.44140625" customWidth="1"/>
    <col min="2" max="2" width="50.33203125" customWidth="1"/>
    <col min="3" max="3" width="26" customWidth="1"/>
    <col min="4" max="4" width="45" customWidth="1"/>
    <col min="5" max="5" width="21" customWidth="1"/>
    <col min="6" max="6" width="31.109375" customWidth="1"/>
    <col min="7" max="7" width="21" customWidth="1"/>
    <col min="8" max="8" width="28.44140625" customWidth="1"/>
    <col min="9" max="9" width="45.33203125" customWidth="1"/>
  </cols>
  <sheetData>
    <row r="1" spans="1: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226</v>
      </c>
      <c r="I1" t="s">
        <v>217</v>
      </c>
    </row>
    <row r="2" spans="1:9" x14ac:dyDescent="0.3">
      <c r="A2" s="5" t="s">
        <v>14</v>
      </c>
      <c r="B2" s="5" t="s">
        <v>15</v>
      </c>
      <c r="C2" s="5" t="s">
        <v>12</v>
      </c>
      <c r="D2" s="5"/>
      <c r="E2" s="5"/>
      <c r="F2" s="5" t="s">
        <v>13</v>
      </c>
      <c r="G2" s="5" t="s">
        <v>10</v>
      </c>
      <c r="H2" s="5">
        <v>43.5</v>
      </c>
      <c r="I2" s="5" t="s">
        <v>225</v>
      </c>
    </row>
    <row r="3" spans="1:9" x14ac:dyDescent="0.3">
      <c r="A3" t="s">
        <v>16</v>
      </c>
      <c r="B3" t="s">
        <v>17</v>
      </c>
      <c r="C3" t="s">
        <v>12</v>
      </c>
      <c r="F3" t="s">
        <v>18</v>
      </c>
      <c r="G3" t="s">
        <v>10</v>
      </c>
      <c r="H3">
        <v>28.3</v>
      </c>
      <c r="I3" t="s">
        <v>227</v>
      </c>
    </row>
    <row r="4" spans="1:9" x14ac:dyDescent="0.3">
      <c r="A4" s="5" t="s">
        <v>19</v>
      </c>
      <c r="B4" s="5" t="s">
        <v>20</v>
      </c>
      <c r="C4" s="5" t="s">
        <v>21</v>
      </c>
      <c r="D4" s="5" t="s">
        <v>22</v>
      </c>
      <c r="E4" s="5" t="s">
        <v>23</v>
      </c>
      <c r="F4" s="5" t="s">
        <v>18</v>
      </c>
      <c r="G4" s="5" t="s">
        <v>10</v>
      </c>
      <c r="H4" s="5">
        <v>3.8</v>
      </c>
      <c r="I4" s="5"/>
    </row>
    <row r="5" spans="1:9" x14ac:dyDescent="0.3">
      <c r="A5" t="s">
        <v>24</v>
      </c>
      <c r="B5" t="s">
        <v>25</v>
      </c>
      <c r="C5" t="s">
        <v>21</v>
      </c>
      <c r="D5" t="s">
        <v>22</v>
      </c>
      <c r="E5" t="s">
        <v>26</v>
      </c>
      <c r="F5" t="s">
        <v>18</v>
      </c>
      <c r="G5" t="s">
        <v>10</v>
      </c>
      <c r="H5">
        <v>3.8</v>
      </c>
    </row>
    <row r="6" spans="1:9" x14ac:dyDescent="0.3">
      <c r="A6" s="5" t="s">
        <v>27</v>
      </c>
      <c r="B6" s="5" t="s">
        <v>28</v>
      </c>
      <c r="C6" s="5" t="s">
        <v>21</v>
      </c>
      <c r="D6" s="5" t="s">
        <v>22</v>
      </c>
      <c r="E6" s="5" t="s">
        <v>29</v>
      </c>
      <c r="F6" s="5" t="s">
        <v>18</v>
      </c>
      <c r="G6" s="5" t="s">
        <v>10</v>
      </c>
      <c r="H6" s="5">
        <v>3.8</v>
      </c>
      <c r="I6" s="5"/>
    </row>
    <row r="7" spans="1:9" x14ac:dyDescent="0.3">
      <c r="A7" t="s">
        <v>30</v>
      </c>
      <c r="B7" t="s">
        <v>31</v>
      </c>
      <c r="C7" t="s">
        <v>12</v>
      </c>
      <c r="F7" t="s">
        <v>18</v>
      </c>
      <c r="G7" t="s">
        <v>10</v>
      </c>
      <c r="H7">
        <v>16.8</v>
      </c>
      <c r="I7" t="s">
        <v>228</v>
      </c>
    </row>
    <row r="8" spans="1:9" x14ac:dyDescent="0.3">
      <c r="A8" s="5" t="s">
        <v>34</v>
      </c>
      <c r="B8" s="5" t="s">
        <v>35</v>
      </c>
      <c r="C8" s="5" t="s">
        <v>36</v>
      </c>
      <c r="D8" s="5" t="s">
        <v>37</v>
      </c>
      <c r="E8" s="5" t="s">
        <v>38</v>
      </c>
      <c r="F8" s="5" t="s">
        <v>39</v>
      </c>
      <c r="G8" s="5" t="s">
        <v>10</v>
      </c>
      <c r="H8" s="5">
        <v>57</v>
      </c>
      <c r="I8" s="5"/>
    </row>
    <row r="9" spans="1:9" x14ac:dyDescent="0.3">
      <c r="A9" t="s">
        <v>40</v>
      </c>
      <c r="B9" t="s">
        <v>41</v>
      </c>
      <c r="C9" t="s">
        <v>12</v>
      </c>
      <c r="F9" t="s">
        <v>33</v>
      </c>
      <c r="G9" t="s">
        <v>10</v>
      </c>
      <c r="H9">
        <f>17.6+26</f>
        <v>43.6</v>
      </c>
      <c r="I9" t="s">
        <v>229</v>
      </c>
    </row>
    <row r="10" spans="1:9" x14ac:dyDescent="0.3">
      <c r="A10" s="5" t="s">
        <v>42</v>
      </c>
      <c r="B10" s="5" t="s">
        <v>43</v>
      </c>
      <c r="C10" s="5" t="s">
        <v>12</v>
      </c>
      <c r="D10" s="5"/>
      <c r="E10" s="5"/>
      <c r="F10" s="5" t="s">
        <v>44</v>
      </c>
      <c r="G10" s="5" t="s">
        <v>10</v>
      </c>
      <c r="H10" s="5">
        <f>98+51.9</f>
        <v>149.9</v>
      </c>
      <c r="I10" s="5" t="s">
        <v>230</v>
      </c>
    </row>
    <row r="11" spans="1:9" x14ac:dyDescent="0.3">
      <c r="A11" t="s">
        <v>45</v>
      </c>
      <c r="B11" t="s">
        <v>46</v>
      </c>
      <c r="C11" t="s">
        <v>12</v>
      </c>
      <c r="F11" t="s">
        <v>33</v>
      </c>
      <c r="G11" t="s">
        <v>10</v>
      </c>
      <c r="H11">
        <f>11.8+20.9</f>
        <v>32.700000000000003</v>
      </c>
      <c r="I11" t="s">
        <v>231</v>
      </c>
    </row>
    <row r="12" spans="1:9" x14ac:dyDescent="0.3">
      <c r="A12" s="5" t="s">
        <v>47</v>
      </c>
      <c r="B12" s="5" t="s">
        <v>48</v>
      </c>
      <c r="C12" s="5" t="s">
        <v>12</v>
      </c>
      <c r="D12" s="5"/>
      <c r="E12" s="5"/>
      <c r="F12" s="5" t="s">
        <v>39</v>
      </c>
      <c r="G12" s="5" t="s">
        <v>10</v>
      </c>
      <c r="H12" s="5">
        <f>22.4+40</f>
        <v>62.4</v>
      </c>
      <c r="I12" s="5" t="s">
        <v>232</v>
      </c>
    </row>
    <row r="13" spans="1:9" x14ac:dyDescent="0.3">
      <c r="A13" t="s">
        <v>49</v>
      </c>
      <c r="B13" t="s">
        <v>50</v>
      </c>
      <c r="C13" t="s">
        <v>12</v>
      </c>
      <c r="F13" t="s">
        <v>44</v>
      </c>
      <c r="G13" t="s">
        <v>10</v>
      </c>
      <c r="H13">
        <f>17+30.2</f>
        <v>47.2</v>
      </c>
      <c r="I13" t="s">
        <v>233</v>
      </c>
    </row>
    <row r="14" spans="1:9" x14ac:dyDescent="0.3">
      <c r="A14" s="5" t="s">
        <v>51</v>
      </c>
      <c r="B14" s="5" t="s">
        <v>52</v>
      </c>
      <c r="C14" s="5" t="s">
        <v>12</v>
      </c>
      <c r="D14" s="5"/>
      <c r="E14" s="5"/>
      <c r="F14" s="5" t="s">
        <v>44</v>
      </c>
      <c r="G14" s="5" t="s">
        <v>10</v>
      </c>
      <c r="H14" s="5">
        <f>6+10.8</f>
        <v>16.8</v>
      </c>
      <c r="I14" s="5" t="s">
        <v>234</v>
      </c>
    </row>
    <row r="15" spans="1:9" x14ac:dyDescent="0.3">
      <c r="A15" t="s">
        <v>53</v>
      </c>
      <c r="B15" t="s">
        <v>54</v>
      </c>
      <c r="C15" t="s">
        <v>12</v>
      </c>
      <c r="F15" t="s">
        <v>44</v>
      </c>
      <c r="G15" t="s">
        <v>10</v>
      </c>
      <c r="H15">
        <v>3.2</v>
      </c>
    </row>
    <row r="16" spans="1:9" x14ac:dyDescent="0.3">
      <c r="A16" s="5" t="s">
        <v>55</v>
      </c>
      <c r="B16" s="5" t="s">
        <v>56</v>
      </c>
      <c r="C16" s="5" t="s">
        <v>12</v>
      </c>
      <c r="D16" s="5"/>
      <c r="E16" s="5"/>
      <c r="F16" s="5" t="s">
        <v>44</v>
      </c>
      <c r="G16" s="5" t="s">
        <v>10</v>
      </c>
      <c r="H16" s="5">
        <v>3.2</v>
      </c>
      <c r="I16" s="5"/>
    </row>
    <row r="17" spans="1:9" x14ac:dyDescent="0.3">
      <c r="A17" t="s">
        <v>57</v>
      </c>
      <c r="B17" t="s">
        <v>58</v>
      </c>
      <c r="C17" t="s">
        <v>12</v>
      </c>
      <c r="F17" t="s">
        <v>44</v>
      </c>
      <c r="G17" t="s">
        <v>10</v>
      </c>
      <c r="H17">
        <v>3.2</v>
      </c>
    </row>
    <row r="18" spans="1:9" x14ac:dyDescent="0.3">
      <c r="A18" s="5" t="s">
        <v>59</v>
      </c>
      <c r="B18" s="5" t="s">
        <v>52</v>
      </c>
      <c r="C18" s="5" t="s">
        <v>12</v>
      </c>
      <c r="D18" s="5"/>
      <c r="E18" s="5"/>
      <c r="F18" s="5" t="s">
        <v>44</v>
      </c>
      <c r="G18" s="5" t="s">
        <v>10</v>
      </c>
      <c r="H18" s="5">
        <f>8.1+14.3</f>
        <v>22.4</v>
      </c>
      <c r="I18" s="5" t="s">
        <v>235</v>
      </c>
    </row>
    <row r="19" spans="1:9" x14ac:dyDescent="0.3">
      <c r="A19" t="s">
        <v>60</v>
      </c>
      <c r="B19" t="s">
        <v>61</v>
      </c>
      <c r="C19" t="s">
        <v>12</v>
      </c>
      <c r="F19" t="s">
        <v>44</v>
      </c>
      <c r="G19" t="s">
        <v>10</v>
      </c>
      <c r="H19">
        <v>3.2</v>
      </c>
    </row>
    <row r="20" spans="1:9" x14ac:dyDescent="0.3">
      <c r="A20" s="5" t="s">
        <v>62</v>
      </c>
      <c r="B20" s="5" t="s">
        <v>63</v>
      </c>
      <c r="C20" s="5" t="s">
        <v>12</v>
      </c>
      <c r="D20" s="5"/>
      <c r="E20" s="5"/>
      <c r="F20" s="5" t="s">
        <v>44</v>
      </c>
      <c r="G20" s="5" t="s">
        <v>10</v>
      </c>
      <c r="H20" s="5">
        <v>3.2</v>
      </c>
      <c r="I20" s="5"/>
    </row>
    <row r="21" spans="1:9" x14ac:dyDescent="0.3">
      <c r="A21" t="s">
        <v>64</v>
      </c>
      <c r="B21" t="s">
        <v>65</v>
      </c>
      <c r="C21" t="s">
        <v>12</v>
      </c>
      <c r="F21" t="s">
        <v>44</v>
      </c>
      <c r="G21" t="s">
        <v>10</v>
      </c>
      <c r="H21">
        <v>3.2</v>
      </c>
    </row>
    <row r="22" spans="1:9" x14ac:dyDescent="0.3">
      <c r="A22" s="5" t="s">
        <v>66</v>
      </c>
      <c r="B22" s="5" t="s">
        <v>67</v>
      </c>
      <c r="C22" s="5" t="s">
        <v>12</v>
      </c>
      <c r="D22" s="5"/>
      <c r="E22" s="5"/>
      <c r="F22" s="5" t="s">
        <v>44</v>
      </c>
      <c r="G22" s="5" t="s">
        <v>10</v>
      </c>
      <c r="H22" s="5">
        <v>3.2</v>
      </c>
      <c r="I22" s="5"/>
    </row>
    <row r="23" spans="1:9" x14ac:dyDescent="0.3">
      <c r="A23" t="s">
        <v>69</v>
      </c>
      <c r="B23" t="s">
        <v>70</v>
      </c>
      <c r="C23" t="s">
        <v>9</v>
      </c>
      <c r="F23" t="s">
        <v>68</v>
      </c>
      <c r="G23" t="s">
        <v>10</v>
      </c>
      <c r="H23">
        <v>61.3</v>
      </c>
    </row>
    <row r="24" spans="1:9" x14ac:dyDescent="0.3">
      <c r="A24" s="5" t="s">
        <v>71</v>
      </c>
      <c r="B24" s="5" t="s">
        <v>72</v>
      </c>
      <c r="C24" s="5" t="s">
        <v>12</v>
      </c>
      <c r="D24" s="5"/>
      <c r="E24" s="5"/>
      <c r="F24" s="5" t="s">
        <v>68</v>
      </c>
      <c r="G24" s="5" t="s">
        <v>10</v>
      </c>
      <c r="H24" s="5">
        <v>54.8</v>
      </c>
      <c r="I24" s="5" t="s">
        <v>218</v>
      </c>
    </row>
    <row r="25" spans="1:9" x14ac:dyDescent="0.3">
      <c r="A25" t="s">
        <v>73</v>
      </c>
      <c r="B25" t="s">
        <v>74</v>
      </c>
      <c r="C25" t="s">
        <v>12</v>
      </c>
      <c r="F25" t="s">
        <v>68</v>
      </c>
      <c r="G25" t="s">
        <v>10</v>
      </c>
      <c r="H25">
        <f>24.6+43.8</f>
        <v>68.400000000000006</v>
      </c>
      <c r="I25" t="s">
        <v>236</v>
      </c>
    </row>
    <row r="26" spans="1:9" x14ac:dyDescent="0.3">
      <c r="A26" s="5" t="s">
        <v>75</v>
      </c>
      <c r="B26" s="5" t="s">
        <v>48</v>
      </c>
      <c r="C26" s="5"/>
      <c r="D26" s="5"/>
      <c r="E26" s="5"/>
      <c r="F26" s="5" t="s">
        <v>76</v>
      </c>
      <c r="G26" s="5" t="s">
        <v>10</v>
      </c>
      <c r="H26" s="5">
        <v>59</v>
      </c>
      <c r="I26" s="5"/>
    </row>
    <row r="27" spans="1:9" x14ac:dyDescent="0.3">
      <c r="A27" t="s">
        <v>77</v>
      </c>
      <c r="B27" t="s">
        <v>78</v>
      </c>
      <c r="C27" t="s">
        <v>21</v>
      </c>
      <c r="D27" t="s">
        <v>79</v>
      </c>
      <c r="E27" t="s">
        <v>80</v>
      </c>
      <c r="F27" t="s">
        <v>81</v>
      </c>
      <c r="G27" t="s">
        <v>10</v>
      </c>
      <c r="H27">
        <v>34.11</v>
      </c>
    </row>
    <row r="28" spans="1:9" x14ac:dyDescent="0.3">
      <c r="A28" s="5" t="s">
        <v>82</v>
      </c>
      <c r="B28" s="5" t="s">
        <v>83</v>
      </c>
      <c r="C28" s="5" t="s">
        <v>21</v>
      </c>
      <c r="D28" s="5" t="s">
        <v>84</v>
      </c>
      <c r="E28" s="5" t="s">
        <v>85</v>
      </c>
      <c r="F28" s="5" t="s">
        <v>32</v>
      </c>
      <c r="G28" s="5" t="s">
        <v>10</v>
      </c>
      <c r="H28" s="5">
        <v>21.93</v>
      </c>
      <c r="I28" s="5"/>
    </row>
    <row r="29" spans="1:9" x14ac:dyDescent="0.3">
      <c r="A29" t="s">
        <v>88</v>
      </c>
      <c r="B29" t="s">
        <v>89</v>
      </c>
      <c r="C29" t="s">
        <v>21</v>
      </c>
      <c r="D29" t="s">
        <v>84</v>
      </c>
      <c r="E29" t="s">
        <v>90</v>
      </c>
      <c r="F29" t="s">
        <v>32</v>
      </c>
      <c r="G29" t="s">
        <v>10</v>
      </c>
      <c r="H29">
        <v>19.89</v>
      </c>
    </row>
    <row r="30" spans="1:9" x14ac:dyDescent="0.3">
      <c r="A30" s="5" t="s">
        <v>92</v>
      </c>
      <c r="B30" s="5" t="s">
        <v>93</v>
      </c>
      <c r="C30" s="5" t="s">
        <v>21</v>
      </c>
      <c r="D30" s="5"/>
      <c r="E30" s="5"/>
      <c r="F30" s="5" t="s">
        <v>91</v>
      </c>
      <c r="G30" s="5" t="s">
        <v>10</v>
      </c>
      <c r="H30" s="5">
        <v>74</v>
      </c>
      <c r="I30" s="5" t="s">
        <v>237</v>
      </c>
    </row>
    <row r="31" spans="1:9" x14ac:dyDescent="0.3">
      <c r="A31" t="s">
        <v>94</v>
      </c>
      <c r="B31" t="s">
        <v>95</v>
      </c>
      <c r="C31" t="s">
        <v>96</v>
      </c>
      <c r="D31" t="s">
        <v>97</v>
      </c>
      <c r="E31">
        <v>1232137</v>
      </c>
      <c r="F31" t="s">
        <v>98</v>
      </c>
      <c r="G31" t="s">
        <v>10</v>
      </c>
      <c r="I31" t="s">
        <v>238</v>
      </c>
    </row>
    <row r="32" spans="1:9" x14ac:dyDescent="0.3">
      <c r="A32" s="5" t="s">
        <v>99</v>
      </c>
      <c r="B32" s="5" t="s">
        <v>100</v>
      </c>
      <c r="C32" s="5" t="s">
        <v>36</v>
      </c>
      <c r="D32" s="5" t="s">
        <v>101</v>
      </c>
      <c r="E32" s="5" t="s">
        <v>102</v>
      </c>
      <c r="F32" s="5" t="s">
        <v>103</v>
      </c>
      <c r="G32" s="5" t="s">
        <v>10</v>
      </c>
      <c r="H32" s="5">
        <v>0</v>
      </c>
      <c r="I32" s="5" t="s">
        <v>239</v>
      </c>
    </row>
    <row r="33" spans="1:9" x14ac:dyDescent="0.3">
      <c r="A33" t="s">
        <v>104</v>
      </c>
      <c r="B33" t="s">
        <v>105</v>
      </c>
      <c r="C33" t="s">
        <v>9</v>
      </c>
      <c r="D33" t="s">
        <v>106</v>
      </c>
      <c r="E33" t="s">
        <v>107</v>
      </c>
      <c r="F33" t="s">
        <v>11</v>
      </c>
      <c r="G33" t="s">
        <v>10</v>
      </c>
      <c r="H33">
        <v>65.8</v>
      </c>
      <c r="I33" t="s">
        <v>237</v>
      </c>
    </row>
    <row r="34" spans="1:9" x14ac:dyDescent="0.3">
      <c r="A34" s="5" t="s">
        <v>108</v>
      </c>
      <c r="B34" s="5" t="s">
        <v>109</v>
      </c>
      <c r="C34" s="5" t="s">
        <v>21</v>
      </c>
      <c r="D34" s="5" t="s">
        <v>84</v>
      </c>
      <c r="E34" s="5" t="s">
        <v>110</v>
      </c>
      <c r="F34" s="5" t="s">
        <v>11</v>
      </c>
      <c r="G34" s="5" t="s">
        <v>10</v>
      </c>
      <c r="H34" s="5">
        <v>8.8699999999999992</v>
      </c>
      <c r="I34" s="5"/>
    </row>
    <row r="35" spans="1:9" x14ac:dyDescent="0.3">
      <c r="A35" t="s">
        <v>111</v>
      </c>
      <c r="B35" t="s">
        <v>112</v>
      </c>
      <c r="C35" t="s">
        <v>21</v>
      </c>
      <c r="D35" t="s">
        <v>79</v>
      </c>
      <c r="E35" t="s">
        <v>113</v>
      </c>
      <c r="F35" t="s">
        <v>11</v>
      </c>
      <c r="G35" t="s">
        <v>10</v>
      </c>
      <c r="I35" s="2" t="s">
        <v>216</v>
      </c>
    </row>
    <row r="36" spans="1:9" x14ac:dyDescent="0.3">
      <c r="A36" s="5" t="s">
        <v>114</v>
      </c>
      <c r="B36" s="5" t="s">
        <v>115</v>
      </c>
      <c r="C36" s="5" t="s">
        <v>21</v>
      </c>
      <c r="D36" s="5" t="s">
        <v>84</v>
      </c>
      <c r="E36" s="5" t="s">
        <v>116</v>
      </c>
      <c r="F36" s="5" t="s">
        <v>117</v>
      </c>
      <c r="G36" s="5" t="s">
        <v>10</v>
      </c>
      <c r="H36" s="5">
        <v>40</v>
      </c>
      <c r="I36" s="5"/>
    </row>
    <row r="37" spans="1:9" x14ac:dyDescent="0.3">
      <c r="A37" t="s">
        <v>118</v>
      </c>
      <c r="B37" t="s">
        <v>119</v>
      </c>
      <c r="C37" t="s">
        <v>36</v>
      </c>
      <c r="D37" t="s">
        <v>120</v>
      </c>
      <c r="E37" t="s">
        <v>121</v>
      </c>
      <c r="F37" t="s">
        <v>33</v>
      </c>
      <c r="G37" t="s">
        <v>10</v>
      </c>
      <c r="H37">
        <v>67.05</v>
      </c>
    </row>
    <row r="38" spans="1:9" x14ac:dyDescent="0.3">
      <c r="A38" s="5" t="s">
        <v>122</v>
      </c>
      <c r="B38" s="5" t="s">
        <v>123</v>
      </c>
      <c r="C38" s="5" t="s">
        <v>36</v>
      </c>
      <c r="D38" s="5" t="s">
        <v>120</v>
      </c>
      <c r="E38" s="5" t="s">
        <v>124</v>
      </c>
      <c r="F38" s="5" t="s">
        <v>44</v>
      </c>
      <c r="G38" s="5" t="s">
        <v>10</v>
      </c>
      <c r="H38" s="5">
        <v>33.979999999999997</v>
      </c>
      <c r="I38" s="5"/>
    </row>
    <row r="39" spans="1:9" x14ac:dyDescent="0.3">
      <c r="A39" t="s">
        <v>125</v>
      </c>
      <c r="B39" t="s">
        <v>126</v>
      </c>
      <c r="C39" t="s">
        <v>36</v>
      </c>
      <c r="F39" t="s">
        <v>39</v>
      </c>
      <c r="G39" t="s">
        <v>10</v>
      </c>
      <c r="H39">
        <v>6.76</v>
      </c>
    </row>
    <row r="40" spans="1:9" x14ac:dyDescent="0.3">
      <c r="A40" s="5" t="s">
        <v>127</v>
      </c>
      <c r="B40" s="5" t="s">
        <v>128</v>
      </c>
      <c r="C40" s="5" t="s">
        <v>36</v>
      </c>
      <c r="D40" s="5" t="s">
        <v>86</v>
      </c>
      <c r="E40" s="5" t="s">
        <v>129</v>
      </c>
      <c r="F40" s="5" t="s">
        <v>33</v>
      </c>
      <c r="G40" s="5" t="s">
        <v>10</v>
      </c>
      <c r="H40" s="5">
        <v>7.47</v>
      </c>
      <c r="I40" s="5"/>
    </row>
    <row r="41" spans="1:9" x14ac:dyDescent="0.3">
      <c r="A41" t="s">
        <v>130</v>
      </c>
      <c r="B41" t="s">
        <v>131</v>
      </c>
      <c r="C41" t="s">
        <v>36</v>
      </c>
      <c r="E41" t="s">
        <v>132</v>
      </c>
      <c r="F41" t="s">
        <v>33</v>
      </c>
      <c r="G41" t="s">
        <v>10</v>
      </c>
      <c r="H41">
        <v>8.74</v>
      </c>
    </row>
    <row r="42" spans="1:9" x14ac:dyDescent="0.3">
      <c r="A42" s="5" t="s">
        <v>214</v>
      </c>
      <c r="B42" s="5" t="s">
        <v>215</v>
      </c>
      <c r="C42" s="5" t="s">
        <v>36</v>
      </c>
      <c r="D42" s="5"/>
      <c r="E42" s="5"/>
      <c r="F42" s="5" t="s">
        <v>220</v>
      </c>
      <c r="G42" s="5"/>
      <c r="H42" s="5">
        <v>61.5</v>
      </c>
      <c r="I42" s="5"/>
    </row>
    <row r="43" spans="1:9" s="3" customFormat="1" x14ac:dyDescent="0.3">
      <c r="A43" s="3" t="s">
        <v>219</v>
      </c>
      <c r="B43" s="3" t="s">
        <v>222</v>
      </c>
      <c r="C43" s="3" t="s">
        <v>221</v>
      </c>
      <c r="F43" s="3" t="s">
        <v>220</v>
      </c>
      <c r="G43" s="3" t="s">
        <v>10</v>
      </c>
    </row>
    <row r="44" spans="1:9" s="4" customFormat="1" x14ac:dyDescent="0.3">
      <c r="A44" s="4" t="s">
        <v>223</v>
      </c>
      <c r="B44" s="4" t="s">
        <v>224</v>
      </c>
      <c r="C44" s="4" t="s">
        <v>221</v>
      </c>
      <c r="F44" s="4" t="s">
        <v>220</v>
      </c>
      <c r="G44" s="4" t="s">
        <v>10</v>
      </c>
    </row>
    <row r="45" spans="1:9" x14ac:dyDescent="0.3">
      <c r="A45" s="5" t="s">
        <v>133</v>
      </c>
      <c r="B45" s="5" t="s">
        <v>134</v>
      </c>
      <c r="C45" s="5" t="s">
        <v>36</v>
      </c>
      <c r="D45" s="5" t="s">
        <v>135</v>
      </c>
      <c r="E45" s="5"/>
      <c r="F45" s="5" t="s">
        <v>39</v>
      </c>
      <c r="G45" s="5" t="s">
        <v>10</v>
      </c>
      <c r="H45" s="5">
        <v>57</v>
      </c>
      <c r="I45" s="5"/>
    </row>
    <row r="46" spans="1:9" x14ac:dyDescent="0.3">
      <c r="A46" t="s">
        <v>136</v>
      </c>
      <c r="B46" t="s">
        <v>137</v>
      </c>
      <c r="C46" t="s">
        <v>21</v>
      </c>
      <c r="D46" t="s">
        <v>138</v>
      </c>
      <c r="E46" t="s">
        <v>139</v>
      </c>
      <c r="F46" t="s">
        <v>87</v>
      </c>
      <c r="G46" t="s">
        <v>10</v>
      </c>
      <c r="H46">
        <v>170.4</v>
      </c>
    </row>
    <row r="47" spans="1:9" x14ac:dyDescent="0.3">
      <c r="A47" t="s">
        <v>143</v>
      </c>
      <c r="B47" t="s">
        <v>144</v>
      </c>
      <c r="F47" t="s">
        <v>142</v>
      </c>
      <c r="G47" t="s">
        <v>140</v>
      </c>
      <c r="H47" t="s">
        <v>252</v>
      </c>
    </row>
    <row r="48" spans="1:9" x14ac:dyDescent="0.3">
      <c r="A48" t="s">
        <v>145</v>
      </c>
      <c r="B48" t="s">
        <v>146</v>
      </c>
      <c r="F48" t="s">
        <v>147</v>
      </c>
      <c r="G48" t="s">
        <v>140</v>
      </c>
      <c r="H48" t="s">
        <v>252</v>
      </c>
    </row>
    <row r="49" spans="1:8" x14ac:dyDescent="0.3">
      <c r="A49" t="s">
        <v>148</v>
      </c>
      <c r="B49" t="s">
        <v>149</v>
      </c>
      <c r="F49" t="s">
        <v>150</v>
      </c>
      <c r="G49" t="s">
        <v>140</v>
      </c>
      <c r="H49" t="s">
        <v>252</v>
      </c>
    </row>
    <row r="50" spans="1:8" x14ac:dyDescent="0.3">
      <c r="A50" t="s">
        <v>151</v>
      </c>
      <c r="B50" t="s">
        <v>152</v>
      </c>
      <c r="F50" t="s">
        <v>153</v>
      </c>
      <c r="G50" t="s">
        <v>140</v>
      </c>
      <c r="H50" t="s">
        <v>252</v>
      </c>
    </row>
    <row r="51" spans="1:8" x14ac:dyDescent="0.3">
      <c r="A51" t="s">
        <v>154</v>
      </c>
      <c r="B51" t="s">
        <v>155</v>
      </c>
      <c r="F51" t="s">
        <v>156</v>
      </c>
      <c r="G51" t="s">
        <v>140</v>
      </c>
      <c r="H51" t="s">
        <v>252</v>
      </c>
    </row>
    <row r="52" spans="1:8" x14ac:dyDescent="0.3">
      <c r="A52" t="s">
        <v>157</v>
      </c>
      <c r="B52" t="s">
        <v>158</v>
      </c>
      <c r="F52" t="s">
        <v>159</v>
      </c>
      <c r="G52" t="s">
        <v>140</v>
      </c>
      <c r="H52" t="s">
        <v>252</v>
      </c>
    </row>
    <row r="53" spans="1:8" x14ac:dyDescent="0.3">
      <c r="A53" t="s">
        <v>160</v>
      </c>
      <c r="B53" t="s">
        <v>161</v>
      </c>
      <c r="F53" t="s">
        <v>162</v>
      </c>
      <c r="G53" t="s">
        <v>140</v>
      </c>
      <c r="H53" t="s">
        <v>252</v>
      </c>
    </row>
    <row r="54" spans="1:8" x14ac:dyDescent="0.3">
      <c r="A54" t="s">
        <v>163</v>
      </c>
      <c r="B54" t="s">
        <v>164</v>
      </c>
      <c r="F54" t="s">
        <v>165</v>
      </c>
      <c r="G54" t="s">
        <v>140</v>
      </c>
      <c r="H54" t="s">
        <v>252</v>
      </c>
    </row>
    <row r="55" spans="1:8" x14ac:dyDescent="0.3">
      <c r="A55" t="s">
        <v>166</v>
      </c>
      <c r="B55" t="s">
        <v>167</v>
      </c>
      <c r="F55" t="s">
        <v>8</v>
      </c>
      <c r="G55" t="s">
        <v>140</v>
      </c>
      <c r="H55" t="s">
        <v>252</v>
      </c>
    </row>
    <row r="56" spans="1:8" x14ac:dyDescent="0.3">
      <c r="A56" t="s">
        <v>168</v>
      </c>
      <c r="B56" t="s">
        <v>169</v>
      </c>
      <c r="F56" t="s">
        <v>162</v>
      </c>
      <c r="G56" t="s">
        <v>140</v>
      </c>
      <c r="H56" t="s">
        <v>252</v>
      </c>
    </row>
    <row r="57" spans="1:8" x14ac:dyDescent="0.3">
      <c r="A57" t="s">
        <v>170</v>
      </c>
      <c r="B57" t="s">
        <v>171</v>
      </c>
      <c r="F57" t="s">
        <v>172</v>
      </c>
      <c r="G57" t="s">
        <v>140</v>
      </c>
      <c r="H57" t="s">
        <v>252</v>
      </c>
    </row>
    <row r="58" spans="1:8" x14ac:dyDescent="0.3">
      <c r="A58" t="s">
        <v>173</v>
      </c>
      <c r="B58" t="s">
        <v>174</v>
      </c>
      <c r="F58" t="s">
        <v>172</v>
      </c>
      <c r="G58" t="s">
        <v>140</v>
      </c>
      <c r="H58" t="s">
        <v>252</v>
      </c>
    </row>
    <row r="59" spans="1:8" x14ac:dyDescent="0.3">
      <c r="A59" t="s">
        <v>175</v>
      </c>
      <c r="B59" t="s">
        <v>176</v>
      </c>
      <c r="F59" t="s">
        <v>172</v>
      </c>
      <c r="G59" t="s">
        <v>140</v>
      </c>
      <c r="H59" t="s">
        <v>252</v>
      </c>
    </row>
    <row r="60" spans="1:8" x14ac:dyDescent="0.3">
      <c r="A60" t="s">
        <v>177</v>
      </c>
      <c r="B60" t="s">
        <v>178</v>
      </c>
      <c r="F60" t="s">
        <v>172</v>
      </c>
      <c r="G60" t="s">
        <v>140</v>
      </c>
      <c r="H60" t="s">
        <v>252</v>
      </c>
    </row>
    <row r="61" spans="1:8" x14ac:dyDescent="0.3">
      <c r="A61" t="s">
        <v>179</v>
      </c>
      <c r="B61" t="s">
        <v>180</v>
      </c>
      <c r="F61" t="s">
        <v>172</v>
      </c>
      <c r="G61" t="s">
        <v>140</v>
      </c>
      <c r="H61" t="s">
        <v>252</v>
      </c>
    </row>
    <row r="62" spans="1:8" x14ac:dyDescent="0.3">
      <c r="A62" t="s">
        <v>181</v>
      </c>
      <c r="B62" t="s">
        <v>182</v>
      </c>
      <c r="F62" t="s">
        <v>172</v>
      </c>
      <c r="G62" t="s">
        <v>140</v>
      </c>
      <c r="H62" t="s">
        <v>252</v>
      </c>
    </row>
    <row r="63" spans="1:8" x14ac:dyDescent="0.3">
      <c r="A63" t="s">
        <v>183</v>
      </c>
      <c r="B63" t="s">
        <v>184</v>
      </c>
      <c r="F63" t="s">
        <v>185</v>
      </c>
      <c r="G63" t="s">
        <v>140</v>
      </c>
      <c r="H63" t="s">
        <v>252</v>
      </c>
    </row>
    <row r="64" spans="1:8" x14ac:dyDescent="0.3">
      <c r="A64" t="s">
        <v>186</v>
      </c>
      <c r="B64" t="s">
        <v>187</v>
      </c>
      <c r="F64" t="s">
        <v>188</v>
      </c>
      <c r="G64" t="s">
        <v>140</v>
      </c>
      <c r="H64" t="s">
        <v>252</v>
      </c>
    </row>
    <row r="65" spans="1:8" x14ac:dyDescent="0.3">
      <c r="A65" t="s">
        <v>189</v>
      </c>
      <c r="B65" t="s">
        <v>190</v>
      </c>
      <c r="C65" t="s">
        <v>96</v>
      </c>
      <c r="F65" t="s">
        <v>7</v>
      </c>
      <c r="G65" t="s">
        <v>140</v>
      </c>
      <c r="H65" t="s">
        <v>252</v>
      </c>
    </row>
    <row r="66" spans="1:8" x14ac:dyDescent="0.3">
      <c r="A66" t="s">
        <v>191</v>
      </c>
      <c r="B66" t="s">
        <v>192</v>
      </c>
      <c r="C66" t="s">
        <v>96</v>
      </c>
      <c r="D66" t="s">
        <v>141</v>
      </c>
      <c r="F66" t="s">
        <v>193</v>
      </c>
      <c r="G66" t="s">
        <v>140</v>
      </c>
      <c r="H66" t="s">
        <v>252</v>
      </c>
    </row>
    <row r="68" spans="1:8" x14ac:dyDescent="0.3">
      <c r="A68" t="s">
        <v>240</v>
      </c>
      <c r="C68" t="s">
        <v>243</v>
      </c>
      <c r="D68" t="s">
        <v>244</v>
      </c>
      <c r="F68" t="s">
        <v>241</v>
      </c>
      <c r="H68">
        <v>155</v>
      </c>
    </row>
    <row r="69" spans="1:8" x14ac:dyDescent="0.3">
      <c r="A69" t="s">
        <v>242</v>
      </c>
      <c r="C69" t="s">
        <v>245</v>
      </c>
      <c r="D69" t="s">
        <v>246</v>
      </c>
      <c r="F69" t="s">
        <v>241</v>
      </c>
    </row>
    <row r="70" spans="1:8" x14ac:dyDescent="0.3">
      <c r="A70" t="s">
        <v>247</v>
      </c>
      <c r="C70" t="s">
        <v>248</v>
      </c>
      <c r="D70" t="s">
        <v>249</v>
      </c>
      <c r="F70" t="s">
        <v>241</v>
      </c>
    </row>
    <row r="71" spans="1:8" x14ac:dyDescent="0.3">
      <c r="A71" t="s">
        <v>250</v>
      </c>
      <c r="C71" t="s">
        <v>248</v>
      </c>
      <c r="D71" t="s">
        <v>251</v>
      </c>
      <c r="F71" t="s">
        <v>241</v>
      </c>
    </row>
    <row r="72" spans="1:8" x14ac:dyDescent="0.3">
      <c r="H72" s="1">
        <f>SUM(H2:H70)</f>
        <v>1630.4</v>
      </c>
    </row>
    <row r="75" spans="1:8" x14ac:dyDescent="0.3"/>
  </sheetData>
  <autoFilter ref="A1:H1" xr:uid="{00000000-0009-0000-0000-000000000000}"/>
  <pageMargins left="0.7" right="0.7" top="0.75" bottom="0.75" header="0.3" footer="0.3"/>
  <pageSetup paperSize="9" orientation="landscape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7"/>
  <sheetViews>
    <sheetView workbookViewId="0">
      <selection activeCell="G5" sqref="G5"/>
    </sheetView>
  </sheetViews>
  <sheetFormatPr baseColWidth="10" defaultRowHeight="14.4" x14ac:dyDescent="0.3"/>
  <cols>
    <col min="1" max="1" width="20.109375" customWidth="1"/>
    <col min="2" max="2" width="33.33203125" customWidth="1"/>
    <col min="4" max="4" width="38.88671875" customWidth="1"/>
    <col min="5" max="5" width="22.6640625" customWidth="1"/>
    <col min="6" max="6" width="21.6640625" customWidth="1"/>
    <col min="7" max="7" width="17" customWidth="1"/>
  </cols>
  <sheetData>
    <row r="1" spans="1: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210</v>
      </c>
    </row>
    <row r="2" spans="1:7" x14ac:dyDescent="0.3">
      <c r="A2" t="s">
        <v>194</v>
      </c>
      <c r="B2" t="s">
        <v>195</v>
      </c>
      <c r="C2" t="s">
        <v>36</v>
      </c>
      <c r="D2" t="s">
        <v>196</v>
      </c>
      <c r="E2" t="s">
        <v>197</v>
      </c>
      <c r="F2" t="s">
        <v>198</v>
      </c>
      <c r="G2" t="s">
        <v>211</v>
      </c>
    </row>
    <row r="3" spans="1:7" x14ac:dyDescent="0.3">
      <c r="A3" t="s">
        <v>199</v>
      </c>
      <c r="B3" t="s">
        <v>200</v>
      </c>
      <c r="C3" t="s">
        <v>36</v>
      </c>
      <c r="D3" t="s">
        <v>196</v>
      </c>
      <c r="E3" t="s">
        <v>201</v>
      </c>
      <c r="F3" t="s">
        <v>198</v>
      </c>
      <c r="G3" t="s">
        <v>211</v>
      </c>
    </row>
    <row r="4" spans="1:7" x14ac:dyDescent="0.3">
      <c r="A4" t="s">
        <v>202</v>
      </c>
      <c r="B4" t="s">
        <v>203</v>
      </c>
      <c r="C4" t="s">
        <v>204</v>
      </c>
      <c r="E4">
        <v>456301</v>
      </c>
      <c r="F4" t="s">
        <v>205</v>
      </c>
    </row>
    <row r="5" spans="1:7" x14ac:dyDescent="0.3">
      <c r="A5" t="s">
        <v>206</v>
      </c>
      <c r="B5" t="s">
        <v>207</v>
      </c>
      <c r="C5" t="s">
        <v>36</v>
      </c>
      <c r="D5" t="s">
        <v>208</v>
      </c>
      <c r="E5" t="s">
        <v>209</v>
      </c>
      <c r="F5" t="s">
        <v>205</v>
      </c>
      <c r="G5" t="s">
        <v>212</v>
      </c>
    </row>
    <row r="7" spans="1:7" x14ac:dyDescent="0.3">
      <c r="G7" t="s">
        <v>213</v>
      </c>
    </row>
  </sheetData>
  <pageMargins left="0.7" right="0.7" top="0.75" bottom="0.75" header="0.3" footer="0.3"/>
  <pageSetup paperSize="9" orientation="landscape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18cf7d0-34bf-40f0-8ae9-b57250872027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7B10DF56A444145814C9D6541E556E8" ma:contentTypeVersion="14" ma:contentTypeDescription="Crée un document." ma:contentTypeScope="" ma:versionID="b87497b8bc2d06f186c39cad13f20d2e">
  <xsd:schema xmlns:xsd="http://www.w3.org/2001/XMLSchema" xmlns:xs="http://www.w3.org/2001/XMLSchema" xmlns:p="http://schemas.microsoft.com/office/2006/metadata/properties" xmlns:ns2="b18cf7d0-34bf-40f0-8ae9-b57250872027" xmlns:ns3="ecb0f9ed-2457-4e4e-9099-795808fa5d7a" targetNamespace="http://schemas.microsoft.com/office/2006/metadata/properties" ma:root="true" ma:fieldsID="48916f70ac9d6eb2cdb6c37884242212" ns2:_="" ns3:_="">
    <xsd:import namespace="b18cf7d0-34bf-40f0-8ae9-b57250872027"/>
    <xsd:import namespace="ecb0f9ed-2457-4e4e-9099-795808fa5d7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8cf7d0-34bf-40f0-8ae9-b572508720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3bf472f7-a010-4b5a-bb99-a26ed4c9968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b0f9ed-2457-4e4e-9099-795808fa5d7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F31A949-AE0C-4FE4-9F82-248E0FE36BC3}">
  <ds:schemaRefs>
    <ds:schemaRef ds:uri="http://schemas.microsoft.com/office/2006/metadata/properties"/>
    <ds:schemaRef ds:uri="http://schemas.microsoft.com/office/infopath/2007/PartnerControls"/>
    <ds:schemaRef ds:uri="b18cf7d0-34bf-40f0-8ae9-b57250872027"/>
  </ds:schemaRefs>
</ds:datastoreItem>
</file>

<file path=customXml/itemProps2.xml><?xml version="1.0" encoding="utf-8"?>
<ds:datastoreItem xmlns:ds="http://schemas.openxmlformats.org/officeDocument/2006/customXml" ds:itemID="{CFBBF126-2F62-4046-95A8-E3804176A9A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0E2BEF4-142B-4E4D-BB68-D351CE4DA9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18cf7d0-34bf-40f0-8ae9-b57250872027"/>
    <ds:schemaRef ds:uri="ecb0f9ed-2457-4e4e-9099-795808fa5d7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Equipements CHAUD fontenoy</vt:lpstr>
      <vt:lpstr>Radiothérapie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PIRIOU Pierre</dc:creator>
  <cp:lastModifiedBy>Nicolas FERRARI</cp:lastModifiedBy>
  <cp:lastPrinted>2023-04-27T11:57:05Z</cp:lastPrinted>
  <dcterms:created xsi:type="dcterms:W3CDTF">2023-03-09T13:57:18Z</dcterms:created>
  <dcterms:modified xsi:type="dcterms:W3CDTF">2024-12-19T14:47:15Z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0x010100A7B10DF56A444145814C9D6541E556E8</vt:lpwstr>
  </property>
</Properties>
</file>