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ener35-my.sharepoint.com/personal/nferrari_pi-ener_fr/Documents/BUREAU TRAVAIL/1-PI ENER/CH QUIMPER/"/>
    </mc:Choice>
  </mc:AlternateContent>
  <xr:revisionPtr revIDLastSave="35" documentId="8_{B7E5E821-C0ED-4828-A916-F16A64BEEBCB}" xr6:coauthVersionLast="47" xr6:coauthVersionMax="47" xr10:uidLastSave="{1FA37401-6199-4FA8-B6E4-BC70EEF842F7}"/>
  <bookViews>
    <workbookView xWindow="-108" yWindow="-108" windowWidth="23256" windowHeight="12456" activeTab="2" xr2:uid="{4A509CA1-B35E-44E2-AB95-2B772A5440BA}"/>
  </bookViews>
  <sheets>
    <sheet name="INTERNAT" sheetId="2" r:id="rId1"/>
    <sheet name="USN" sheetId="3" r:id="rId2"/>
    <sheet name="MMS" sheetId="4" r:id="rId3"/>
    <sheet name="ETAGE TECHNIQUE" sheetId="9" r:id="rId4"/>
    <sheet name="FONTENOY-1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4" l="1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D53" i="3" s="1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D53" i="9"/>
  <c r="D52" i="4"/>
  <c r="I11" i="9"/>
  <c r="D49" i="8" l="1"/>
  <c r="E49" i="8" s="1"/>
  <c r="C49" i="8"/>
  <c r="I49" i="9"/>
  <c r="H49" i="9"/>
  <c r="G49" i="9"/>
  <c r="F49" i="9"/>
  <c r="D50" i="4"/>
  <c r="E50" i="4" s="1"/>
  <c r="D49" i="3"/>
  <c r="E49" i="3" s="1"/>
  <c r="D49" i="2"/>
  <c r="E49" i="2" s="1"/>
  <c r="I48" i="9"/>
  <c r="H48" i="9"/>
  <c r="G48" i="9"/>
  <c r="I47" i="9"/>
  <c r="H47" i="9"/>
  <c r="G47" i="9"/>
  <c r="I46" i="9"/>
  <c r="H46" i="9"/>
  <c r="G46" i="9"/>
  <c r="I45" i="9"/>
  <c r="H45" i="9"/>
  <c r="G45" i="9"/>
  <c r="I44" i="9"/>
  <c r="H44" i="9"/>
  <c r="G44" i="9"/>
  <c r="I43" i="9"/>
  <c r="H43" i="9"/>
  <c r="G43" i="9"/>
  <c r="I42" i="9"/>
  <c r="H42" i="9"/>
  <c r="G42" i="9"/>
  <c r="I41" i="9"/>
  <c r="H41" i="9"/>
  <c r="G41" i="9"/>
  <c r="I40" i="9"/>
  <c r="H40" i="9"/>
  <c r="G40" i="9"/>
  <c r="I39" i="9"/>
  <c r="D54" i="9" s="1"/>
  <c r="H39" i="9"/>
  <c r="G39" i="9"/>
  <c r="I38" i="9"/>
  <c r="H38" i="9"/>
  <c r="G38" i="9"/>
  <c r="I37" i="9"/>
  <c r="H37" i="9"/>
  <c r="G37" i="9"/>
  <c r="I36" i="9"/>
  <c r="H36" i="9"/>
  <c r="G36" i="9"/>
  <c r="I35" i="9"/>
  <c r="H35" i="9"/>
  <c r="G35" i="9"/>
  <c r="I34" i="9"/>
  <c r="H34" i="9"/>
  <c r="G34" i="9"/>
  <c r="I33" i="9"/>
  <c r="H33" i="9"/>
  <c r="G33" i="9"/>
  <c r="I32" i="9"/>
  <c r="H32" i="9"/>
  <c r="G32" i="9"/>
  <c r="I31" i="9"/>
  <c r="H31" i="9"/>
  <c r="G31" i="9"/>
  <c r="I30" i="9"/>
  <c r="H30" i="9"/>
  <c r="G30" i="9"/>
  <c r="I29" i="9"/>
  <c r="H29" i="9"/>
  <c r="G29" i="9"/>
  <c r="I28" i="9"/>
  <c r="H28" i="9"/>
  <c r="G28" i="9"/>
  <c r="I27" i="9"/>
  <c r="H27" i="9"/>
  <c r="G27" i="9"/>
  <c r="I26" i="9"/>
  <c r="H26" i="9"/>
  <c r="G26" i="9"/>
  <c r="I25" i="9"/>
  <c r="H25" i="9"/>
  <c r="G25" i="9"/>
  <c r="I24" i="9"/>
  <c r="H24" i="9"/>
  <c r="G24" i="9"/>
  <c r="I23" i="9"/>
  <c r="H23" i="9"/>
  <c r="G23" i="9"/>
  <c r="I22" i="9"/>
  <c r="H22" i="9"/>
  <c r="G22" i="9"/>
  <c r="I21" i="9"/>
  <c r="H21" i="9"/>
  <c r="G21" i="9"/>
  <c r="I20" i="9"/>
  <c r="H20" i="9"/>
  <c r="G20" i="9"/>
  <c r="I19" i="9"/>
  <c r="H19" i="9"/>
  <c r="G19" i="9"/>
  <c r="I18" i="9"/>
  <c r="H18" i="9"/>
  <c r="G18" i="9"/>
  <c r="I17" i="9"/>
  <c r="H17" i="9"/>
  <c r="G17" i="9"/>
  <c r="I16" i="9"/>
  <c r="H16" i="9"/>
  <c r="G16" i="9"/>
  <c r="I15" i="9"/>
  <c r="H15" i="9"/>
  <c r="G15" i="9"/>
  <c r="I14" i="9"/>
  <c r="H14" i="9"/>
  <c r="G14" i="9"/>
  <c r="I13" i="9"/>
  <c r="H13" i="9"/>
  <c r="G13" i="9"/>
  <c r="I12" i="9"/>
  <c r="H12" i="9"/>
  <c r="G12" i="9"/>
  <c r="H11" i="9"/>
  <c r="G11" i="9"/>
  <c r="H10" i="9"/>
  <c r="G10" i="9"/>
  <c r="I9" i="9"/>
  <c r="H9" i="9"/>
  <c r="G9" i="9"/>
  <c r="I8" i="9"/>
  <c r="H8" i="9"/>
  <c r="G8" i="9"/>
  <c r="I7" i="9"/>
  <c r="H7" i="9"/>
  <c r="G7" i="9"/>
  <c r="I6" i="9"/>
  <c r="H6" i="9"/>
  <c r="G6" i="9"/>
  <c r="I5" i="9"/>
  <c r="H5" i="9"/>
  <c r="G5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D31" i="4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s="1"/>
  <c r="D6" i="2"/>
  <c r="E6" i="2" s="1"/>
  <c r="D5" i="2"/>
  <c r="E5" i="2" s="1"/>
  <c r="D4" i="2"/>
  <c r="E4" i="2" s="1"/>
  <c r="D51" i="2"/>
  <c r="D26" i="2"/>
  <c r="E26" i="2" s="1"/>
  <c r="D51" i="8"/>
  <c r="D15" i="8"/>
  <c r="E15" i="8" s="1"/>
  <c r="C15" i="8"/>
  <c r="D14" i="8"/>
  <c r="E14" i="8" s="1"/>
  <c r="C14" i="8"/>
  <c r="D13" i="8"/>
  <c r="E13" i="8" s="1"/>
  <c r="C13" i="8"/>
  <c r="D12" i="8"/>
  <c r="E12" i="8" s="1"/>
  <c r="C12" i="8"/>
  <c r="D11" i="8"/>
  <c r="E11" i="8" s="1"/>
  <c r="C11" i="8"/>
  <c r="D10" i="8"/>
  <c r="E10" i="8" s="1"/>
  <c r="C10" i="8"/>
  <c r="D9" i="8"/>
  <c r="E9" i="8" s="1"/>
  <c r="C9" i="8"/>
  <c r="E8" i="8"/>
  <c r="D8" i="8"/>
  <c r="C8" i="8"/>
  <c r="D7" i="8"/>
  <c r="E7" i="8" s="1"/>
  <c r="C7" i="8"/>
  <c r="F7" i="8" s="1"/>
  <c r="G7" i="8" s="1"/>
  <c r="D6" i="8"/>
  <c r="E6" i="8" s="1"/>
  <c r="C6" i="8"/>
  <c r="D5" i="8"/>
  <c r="E5" i="8" s="1"/>
  <c r="C5" i="8"/>
  <c r="D4" i="8"/>
  <c r="E4" i="8" s="1"/>
  <c r="C4" i="8"/>
  <c r="D15" i="4"/>
  <c r="E15" i="4" s="1"/>
  <c r="D14" i="4"/>
  <c r="E14" i="4" s="1"/>
  <c r="D13" i="4"/>
  <c r="E13" i="4" s="1"/>
  <c r="D12" i="4"/>
  <c r="E12" i="4" s="1"/>
  <c r="D11" i="4"/>
  <c r="E11" i="4" s="1"/>
  <c r="G11" i="4"/>
  <c r="D10" i="4"/>
  <c r="E10" i="4" s="1"/>
  <c r="D9" i="4"/>
  <c r="E9" i="4" s="1"/>
  <c r="D8" i="4"/>
  <c r="E8" i="4" s="1"/>
  <c r="D7" i="4"/>
  <c r="E7" i="4" s="1"/>
  <c r="D6" i="4"/>
  <c r="E6" i="4" s="1"/>
  <c r="D5" i="4"/>
  <c r="E5" i="4" s="1"/>
  <c r="D4" i="4"/>
  <c r="E4" i="4" s="1"/>
  <c r="D15" i="3"/>
  <c r="E15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D6" i="3"/>
  <c r="E6" i="3" s="1"/>
  <c r="D5" i="3"/>
  <c r="E5" i="3" s="1"/>
  <c r="D4" i="3"/>
  <c r="E4" i="3" s="1"/>
  <c r="D51" i="3"/>
  <c r="F49" i="8" l="1"/>
  <c r="G49" i="8" s="1"/>
  <c r="F8" i="8"/>
  <c r="G8" i="8" s="1"/>
  <c r="F15" i="8"/>
  <c r="G15" i="8" s="1"/>
  <c r="G10" i="4"/>
  <c r="G50" i="4"/>
  <c r="G49" i="3"/>
  <c r="D51" i="9"/>
  <c r="F11" i="8"/>
  <c r="G11" i="8" s="1"/>
  <c r="F13" i="8"/>
  <c r="G13" i="8" s="1"/>
  <c r="F12" i="8"/>
  <c r="G12" i="8" s="1"/>
  <c r="F9" i="8"/>
  <c r="G9" i="8" s="1"/>
  <c r="F5" i="8"/>
  <c r="G5" i="8" s="1"/>
  <c r="F4" i="8"/>
  <c r="G4" i="8" s="1"/>
  <c r="F10" i="8"/>
  <c r="G10" i="8" s="1"/>
  <c r="F14" i="8"/>
  <c r="G14" i="8" s="1"/>
  <c r="F6" i="8"/>
  <c r="G6" i="8" s="1"/>
  <c r="G8" i="4"/>
  <c r="G6" i="4"/>
  <c r="G14" i="4"/>
  <c r="G9" i="4"/>
  <c r="G4" i="4"/>
  <c r="G12" i="4"/>
  <c r="G7" i="4"/>
  <c r="G15" i="4"/>
  <c r="G5" i="4"/>
  <c r="G13" i="4"/>
  <c r="G11" i="3"/>
  <c r="G9" i="3"/>
  <c r="G15" i="3"/>
  <c r="G14" i="3"/>
  <c r="G13" i="3"/>
  <c r="G12" i="3"/>
  <c r="G10" i="3"/>
  <c r="G8" i="3"/>
  <c r="G6" i="3"/>
  <c r="G7" i="3"/>
  <c r="G5" i="3"/>
  <c r="G4" i="3"/>
  <c r="D27" i="2" l="1"/>
  <c r="D25" i="2"/>
  <c r="E25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C16" i="8"/>
  <c r="F16" i="8" s="1"/>
  <c r="G16" i="8" s="1"/>
  <c r="D16" i="8"/>
  <c r="E16" i="8" s="1"/>
  <c r="C17" i="8"/>
  <c r="D17" i="8"/>
  <c r="E17" i="8" s="1"/>
  <c r="C18" i="8"/>
  <c r="D18" i="8"/>
  <c r="E18" i="8" s="1"/>
  <c r="C19" i="8"/>
  <c r="D19" i="8"/>
  <c r="E19" i="8" s="1"/>
  <c r="C20" i="8"/>
  <c r="D20" i="8"/>
  <c r="E20" i="8" s="1"/>
  <c r="C21" i="8"/>
  <c r="D21" i="8"/>
  <c r="E21" i="8" s="1"/>
  <c r="C22" i="8"/>
  <c r="D22" i="8"/>
  <c r="E22" i="8" s="1"/>
  <c r="F22" i="8" s="1"/>
  <c r="G22" i="8" s="1"/>
  <c r="C23" i="8"/>
  <c r="D23" i="8"/>
  <c r="E23" i="8"/>
  <c r="C24" i="8"/>
  <c r="D24" i="8"/>
  <c r="E24" i="8" s="1"/>
  <c r="F24" i="8" s="1"/>
  <c r="G24" i="8" s="1"/>
  <c r="C25" i="8"/>
  <c r="D25" i="8"/>
  <c r="E25" i="8" s="1"/>
  <c r="C26" i="8"/>
  <c r="D26" i="8"/>
  <c r="E26" i="8" s="1"/>
  <c r="D27" i="8"/>
  <c r="E27" i="8" s="1"/>
  <c r="C27" i="8"/>
  <c r="D27" i="4"/>
  <c r="E27" i="4" s="1"/>
  <c r="D26" i="4"/>
  <c r="E26" i="4" s="1"/>
  <c r="D25" i="4"/>
  <c r="E25" i="4" s="1"/>
  <c r="D24" i="4"/>
  <c r="E24" i="4" s="1"/>
  <c r="D23" i="4"/>
  <c r="E23" i="4" s="1"/>
  <c r="G23" i="4"/>
  <c r="D22" i="4"/>
  <c r="E22" i="4" s="1"/>
  <c r="G22" i="4"/>
  <c r="D21" i="4"/>
  <c r="E21" i="4" s="1"/>
  <c r="D20" i="4"/>
  <c r="E20" i="4" s="1"/>
  <c r="D19" i="4"/>
  <c r="E19" i="4" s="1"/>
  <c r="D18" i="4"/>
  <c r="E18" i="4" s="1"/>
  <c r="D17" i="4"/>
  <c r="E17" i="4" s="1"/>
  <c r="D16" i="4"/>
  <c r="E16" i="4" s="1"/>
  <c r="D27" i="3"/>
  <c r="E27" i="3" s="1"/>
  <c r="D25" i="3"/>
  <c r="E25" i="3" s="1"/>
  <c r="D26" i="3"/>
  <c r="E26" i="3" s="1"/>
  <c r="D24" i="3"/>
  <c r="E24" i="3" s="1"/>
  <c r="D23" i="3"/>
  <c r="E23" i="3" s="1"/>
  <c r="D22" i="3"/>
  <c r="E22" i="3" s="1"/>
  <c r="D21" i="3"/>
  <c r="E21" i="3" s="1"/>
  <c r="D20" i="3"/>
  <c r="E20" i="3" s="1"/>
  <c r="D19" i="3"/>
  <c r="E19" i="3" s="1"/>
  <c r="D18" i="3"/>
  <c r="E18" i="3" s="1"/>
  <c r="D17" i="3"/>
  <c r="E17" i="3" s="1"/>
  <c r="D16" i="3"/>
  <c r="E16" i="3" s="1"/>
  <c r="D48" i="8"/>
  <c r="E48" i="8" s="1"/>
  <c r="C48" i="8"/>
  <c r="D47" i="8"/>
  <c r="E47" i="8" s="1"/>
  <c r="C47" i="8"/>
  <c r="D46" i="8"/>
  <c r="E46" i="8" s="1"/>
  <c r="C46" i="8"/>
  <c r="D45" i="8"/>
  <c r="E45" i="8" s="1"/>
  <c r="C45" i="8"/>
  <c r="D44" i="8"/>
  <c r="E44" i="8" s="1"/>
  <c r="C44" i="8"/>
  <c r="D43" i="8"/>
  <c r="E43" i="8" s="1"/>
  <c r="C43" i="8"/>
  <c r="D42" i="8"/>
  <c r="E42" i="8" s="1"/>
  <c r="C42" i="8"/>
  <c r="D41" i="8"/>
  <c r="E41" i="8" s="1"/>
  <c r="C41" i="8"/>
  <c r="D40" i="8"/>
  <c r="E40" i="8" s="1"/>
  <c r="C40" i="8"/>
  <c r="D39" i="8"/>
  <c r="E39" i="8" s="1"/>
  <c r="C39" i="8"/>
  <c r="D38" i="8"/>
  <c r="E38" i="8" s="1"/>
  <c r="C38" i="8"/>
  <c r="D37" i="8"/>
  <c r="E37" i="8" s="1"/>
  <c r="C37" i="8"/>
  <c r="D36" i="8"/>
  <c r="E36" i="8" s="1"/>
  <c r="C36" i="8"/>
  <c r="D35" i="8"/>
  <c r="E35" i="8" s="1"/>
  <c r="C35" i="8"/>
  <c r="D34" i="8"/>
  <c r="E34" i="8" s="1"/>
  <c r="C34" i="8"/>
  <c r="D33" i="8"/>
  <c r="E33" i="8" s="1"/>
  <c r="C33" i="8"/>
  <c r="D32" i="8"/>
  <c r="E32" i="8" s="1"/>
  <c r="C32" i="8"/>
  <c r="D31" i="8"/>
  <c r="E31" i="8" s="1"/>
  <c r="C31" i="8"/>
  <c r="D30" i="8"/>
  <c r="E30" i="8" s="1"/>
  <c r="C30" i="8"/>
  <c r="D29" i="8"/>
  <c r="E29" i="8" s="1"/>
  <c r="C29" i="8"/>
  <c r="D28" i="8"/>
  <c r="E28" i="8" s="1"/>
  <c r="C28" i="8"/>
  <c r="D43" i="4"/>
  <c r="E43" i="4" s="1"/>
  <c r="D49" i="4"/>
  <c r="E49" i="4" s="1"/>
  <c r="D48" i="4"/>
  <c r="E48" i="4" s="1"/>
  <c r="D47" i="4"/>
  <c r="E47" i="4" s="1"/>
  <c r="D46" i="4"/>
  <c r="E46" i="4" s="1"/>
  <c r="D45" i="4"/>
  <c r="E45" i="4" s="1"/>
  <c r="D44" i="4"/>
  <c r="E44" i="4" s="1"/>
  <c r="D41" i="4"/>
  <c r="E41" i="4" s="1"/>
  <c r="D40" i="4"/>
  <c r="E40" i="4" s="1"/>
  <c r="D39" i="4"/>
  <c r="E39" i="4" s="1"/>
  <c r="D38" i="4"/>
  <c r="E38" i="4" s="1"/>
  <c r="D37" i="4"/>
  <c r="E37" i="4" s="1"/>
  <c r="D36" i="4"/>
  <c r="E36" i="4" s="1"/>
  <c r="D35" i="4"/>
  <c r="E35" i="4" s="1"/>
  <c r="D34" i="4"/>
  <c r="E34" i="4" s="1"/>
  <c r="D32" i="4"/>
  <c r="E32" i="4" s="1"/>
  <c r="E31" i="4"/>
  <c r="D29" i="4"/>
  <c r="E29" i="4" s="1"/>
  <c r="D28" i="4"/>
  <c r="E28" i="4" s="1"/>
  <c r="D48" i="3"/>
  <c r="E48" i="3" s="1"/>
  <c r="D47" i="3"/>
  <c r="E47" i="3" s="1"/>
  <c r="D46" i="3"/>
  <c r="E46" i="3" s="1"/>
  <c r="D45" i="3"/>
  <c r="E45" i="3" s="1"/>
  <c r="D44" i="3"/>
  <c r="E44" i="3" s="1"/>
  <c r="D43" i="3"/>
  <c r="E43" i="3" s="1"/>
  <c r="D42" i="3"/>
  <c r="E42" i="3" s="1"/>
  <c r="D41" i="3"/>
  <c r="E41" i="3" s="1"/>
  <c r="D40" i="3"/>
  <c r="E40" i="3" s="1"/>
  <c r="D39" i="3"/>
  <c r="E39" i="3" s="1"/>
  <c r="D38" i="3"/>
  <c r="E38" i="3" s="1"/>
  <c r="D37" i="3"/>
  <c r="E37" i="3" s="1"/>
  <c r="D36" i="3"/>
  <c r="E36" i="3" s="1"/>
  <c r="D35" i="3"/>
  <c r="E35" i="3" s="1"/>
  <c r="D34" i="3"/>
  <c r="E34" i="3" s="1"/>
  <c r="D33" i="3"/>
  <c r="E33" i="3" s="1"/>
  <c r="D32" i="3"/>
  <c r="E32" i="3" s="1"/>
  <c r="D31" i="3"/>
  <c r="E31" i="3" s="1"/>
  <c r="D30" i="3"/>
  <c r="E30" i="3" s="1"/>
  <c r="D29" i="3"/>
  <c r="E29" i="3" s="1"/>
  <c r="D28" i="3"/>
  <c r="E28" i="3" s="1"/>
  <c r="D48" i="2"/>
  <c r="E48" i="2" s="1"/>
  <c r="D47" i="2"/>
  <c r="E47" i="2" s="1"/>
  <c r="D46" i="2"/>
  <c r="E46" i="2" s="1"/>
  <c r="D45" i="2"/>
  <c r="E45" i="2" s="1"/>
  <c r="D44" i="2"/>
  <c r="E44" i="2" s="1"/>
  <c r="D43" i="2"/>
  <c r="E43" i="2" s="1"/>
  <c r="D42" i="2"/>
  <c r="E42" i="2" s="1"/>
  <c r="D41" i="2"/>
  <c r="E41" i="2" s="1"/>
  <c r="D40" i="2"/>
  <c r="E40" i="2" s="1"/>
  <c r="D39" i="2"/>
  <c r="E39" i="2" s="1"/>
  <c r="D38" i="2"/>
  <c r="D54" i="2"/>
  <c r="D37" i="2"/>
  <c r="E37" i="2" s="1"/>
  <c r="D36" i="2"/>
  <c r="E36" i="2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8" i="2"/>
  <c r="E28" i="2" s="1"/>
  <c r="D54" i="8" l="1"/>
  <c r="D55" i="4"/>
  <c r="D53" i="4"/>
  <c r="D54" i="3"/>
  <c r="D52" i="3"/>
  <c r="D53" i="2"/>
  <c r="D52" i="2"/>
  <c r="E38" i="2"/>
  <c r="E16" i="2"/>
  <c r="E27" i="2"/>
  <c r="D53" i="8"/>
  <c r="F23" i="8"/>
  <c r="G23" i="8" s="1"/>
  <c r="F21" i="8"/>
  <c r="G21" i="8" s="1"/>
  <c r="F18" i="8"/>
  <c r="G18" i="8" s="1"/>
  <c r="F20" i="8"/>
  <c r="G20" i="8" s="1"/>
  <c r="F17" i="8"/>
  <c r="G17" i="8" s="1"/>
  <c r="F26" i="8"/>
  <c r="G26" i="8" s="1"/>
  <c r="F25" i="8"/>
  <c r="G25" i="8" s="1"/>
  <c r="F19" i="8"/>
  <c r="G19" i="8" s="1"/>
  <c r="D52" i="8"/>
  <c r="F27" i="8"/>
  <c r="G27" i="8" s="1"/>
  <c r="D52" i="9"/>
  <c r="D54" i="4"/>
  <c r="G20" i="4"/>
  <c r="G18" i="4"/>
  <c r="G16" i="4"/>
  <c r="G17" i="4"/>
  <c r="G19" i="4"/>
  <c r="G21" i="4"/>
  <c r="G27" i="3"/>
  <c r="G25" i="4"/>
  <c r="G26" i="4"/>
  <c r="G24" i="4"/>
  <c r="G48" i="3"/>
  <c r="F28" i="8"/>
  <c r="F30" i="8"/>
  <c r="F34" i="8"/>
  <c r="F38" i="8"/>
  <c r="F40" i="8"/>
  <c r="F42" i="8"/>
  <c r="F44" i="8"/>
  <c r="F46" i="8"/>
  <c r="F48" i="8"/>
  <c r="G48" i="8" s="1"/>
  <c r="F36" i="8"/>
  <c r="F32" i="8"/>
  <c r="F29" i="8"/>
  <c r="F31" i="8"/>
  <c r="F33" i="8"/>
  <c r="F35" i="8"/>
  <c r="F37" i="8"/>
  <c r="F39" i="8"/>
  <c r="F41" i="8"/>
  <c r="F43" i="8"/>
  <c r="F45" i="8"/>
  <c r="F47" i="8"/>
  <c r="G48" i="4"/>
  <c r="G49" i="4"/>
  <c r="G20" i="3" l="1"/>
  <c r="G22" i="3"/>
  <c r="G21" i="3"/>
  <c r="G18" i="3"/>
  <c r="G23" i="3"/>
  <c r="G19" i="3"/>
  <c r="G16" i="3"/>
  <c r="G17" i="3"/>
  <c r="G24" i="3"/>
  <c r="G25" i="3"/>
  <c r="G26" i="3"/>
  <c r="G30" i="8"/>
  <c r="G46" i="8"/>
  <c r="G35" i="8"/>
  <c r="G44" i="8"/>
  <c r="G33" i="8"/>
  <c r="G36" i="8"/>
  <c r="G28" i="8"/>
  <c r="G40" i="8"/>
  <c r="G29" i="8"/>
  <c r="G41" i="8"/>
  <c r="G39" i="8"/>
  <c r="G37" i="8"/>
  <c r="G47" i="8"/>
  <c r="G31" i="8"/>
  <c r="G45" i="8"/>
  <c r="G38" i="8"/>
  <c r="G32" i="8"/>
  <c r="G34" i="8"/>
  <c r="G27" i="4"/>
  <c r="G45" i="4"/>
  <c r="G29" i="4"/>
  <c r="G41" i="4"/>
  <c r="G40" i="4"/>
  <c r="G28" i="4"/>
  <c r="G39" i="4"/>
  <c r="G47" i="4"/>
  <c r="G38" i="4"/>
  <c r="G44" i="4"/>
  <c r="G31" i="4"/>
  <c r="G36" i="4"/>
  <c r="G46" i="4"/>
  <c r="G32" i="4"/>
  <c r="G34" i="4"/>
  <c r="G35" i="4"/>
  <c r="G37" i="4"/>
  <c r="G43" i="4"/>
  <c r="G29" i="3"/>
  <c r="G38" i="3"/>
  <c r="G28" i="3"/>
  <c r="G43" i="3"/>
  <c r="G31" i="3"/>
  <c r="G46" i="3"/>
  <c r="G37" i="3"/>
  <c r="G32" i="3"/>
  <c r="G36" i="3"/>
  <c r="G34" i="3"/>
  <c r="G41" i="3"/>
  <c r="G30" i="3"/>
  <c r="G44" i="3"/>
  <c r="G40" i="3"/>
  <c r="G35" i="3"/>
  <c r="G42" i="3"/>
  <c r="G39" i="3"/>
  <c r="G47" i="3"/>
  <c r="G45" i="3"/>
  <c r="G33" i="3"/>
  <c r="G43" i="8"/>
  <c r="G42" i="8"/>
</calcChain>
</file>

<file path=xl/sharedStrings.xml><?xml version="1.0" encoding="utf-8"?>
<sst xmlns="http://schemas.openxmlformats.org/spreadsheetml/2006/main" count="74" uniqueCount="20">
  <si>
    <t>Date</t>
  </si>
  <si>
    <t>Volume consommé ECS (m3)</t>
  </si>
  <si>
    <t>Index relevé (m3)</t>
  </si>
  <si>
    <t>Nombre jour</t>
  </si>
  <si>
    <t>Nombre d'heures</t>
  </si>
  <si>
    <t>Volume moyen horaire consommée (litres)</t>
  </si>
  <si>
    <t>P Moyenne horaire (kW)</t>
  </si>
  <si>
    <t>Eau chaude sanitaire</t>
  </si>
  <si>
    <t>Sud Est</t>
  </si>
  <si>
    <t>Sud Centre</t>
  </si>
  <si>
    <t>Nord Centre</t>
  </si>
  <si>
    <t>Nord Ouest</t>
  </si>
  <si>
    <t>Consommation cumulée  2022</t>
  </si>
  <si>
    <t>consommation cumulée  2023</t>
  </si>
  <si>
    <t>Consommation cumulée 2024</t>
  </si>
  <si>
    <t>m3</t>
  </si>
  <si>
    <t>Consommation cumulée  2021</t>
  </si>
  <si>
    <t>Index relevé (1= 100 l)</t>
  </si>
  <si>
    <t>litres consommé</t>
  </si>
  <si>
    <t>Volume consommé ECS (litre)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</si>
</sst>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/>
    <xf numFmtId="14" fontId="0" fillId="3" borderId="0" xfId="0" applyNumberFormat="1" applyFill="1"/>
    <xf numFmtId="0" fontId="0" fillId="3" borderId="0" xfId="0" applyFill="1"/>
    <xf numFmtId="0" fontId="0" fillId="4" borderId="0" xfId="0" applyFill="1"/>
    <xf numFmtId="14" fontId="0" fillId="5" borderId="0" xfId="0" applyNumberFormat="1" applyFill="1"/>
    <xf numFmtId="0" fontId="0" fillId="5" borderId="0" xfId="0" applyFill="1"/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2" fontId="0" fillId="0" borderId="0" xfId="0" applyNumberFormat="1"/>
    <xf numFmtId="2" fontId="0" fillId="3" borderId="0" xfId="0" applyNumberFormat="1" applyFill="1"/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2" fontId="0" fillId="5" borderId="0" xfId="0" applyNumberFormat="1" applyFill="1"/>
    <xf numFmtId="10" fontId="0" fillId="0" borderId="0" xfId="0" applyNumberFormat="1"/>
    <xf numFmtId="14" fontId="0" fillId="10" borderId="0" xfId="0" applyNumberFormat="1" applyFill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/>
    <xf numFmtId="0" fontId="0" fillId="0" borderId="4" xfId="0" applyBorder="1"/>
    <xf numFmtId="3" fontId="0" fillId="0" borderId="6" xfId="0" applyNumberFormat="1" applyBorder="1"/>
    <xf numFmtId="0" fontId="0" fillId="0" borderId="8" xfId="0" applyBorder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980C8-BECF-4E31-AB16-E0812DCB04D7}">
  <dimension ref="A1:G54"/>
  <sheetViews>
    <sheetView workbookViewId="0">
      <selection activeCell="F4" sqref="F4"/>
    </sheetView>
  </sheetViews>
  <sheetFormatPr baseColWidth="10" defaultRowHeight="14.4" x14ac:dyDescent="0.3"/>
  <cols>
    <col min="2" max="2" width="11.33203125" customWidth="1"/>
    <col min="3" max="3" width="20.88671875" customWidth="1"/>
    <col min="6" max="6" width="20.44140625" customWidth="1"/>
  </cols>
  <sheetData>
    <row r="1" spans="1:7" x14ac:dyDescent="0.3">
      <c r="B1" s="27" t="s">
        <v>7</v>
      </c>
      <c r="C1" s="27"/>
      <c r="D1" s="27"/>
      <c r="E1" s="27"/>
      <c r="F1" s="27"/>
    </row>
    <row r="2" spans="1:7" ht="43.8" customHeight="1" x14ac:dyDescent="0.3">
      <c r="A2" s="2" t="s">
        <v>0</v>
      </c>
      <c r="B2" s="3" t="s">
        <v>2</v>
      </c>
      <c r="C2" s="3" t="s">
        <v>19</v>
      </c>
      <c r="D2" s="3" t="s">
        <v>3</v>
      </c>
      <c r="E2" s="3" t="s">
        <v>4</v>
      </c>
      <c r="F2" s="3" t="s">
        <v>5</v>
      </c>
    </row>
    <row r="3" spans="1:7" x14ac:dyDescent="0.3">
      <c r="A3" s="5">
        <v>44228</v>
      </c>
      <c r="B3" s="6">
        <v>2360</v>
      </c>
      <c r="C3" s="6"/>
      <c r="D3" s="6"/>
      <c r="E3" s="6"/>
      <c r="F3" s="13"/>
    </row>
    <row r="4" spans="1:7" x14ac:dyDescent="0.3">
      <c r="A4" s="1">
        <v>44256</v>
      </c>
      <c r="B4">
        <v>2421</v>
      </c>
      <c r="C4">
        <f>(B4-B3)*10</f>
        <v>610</v>
      </c>
      <c r="D4">
        <f t="shared" ref="D4:D15" si="0">A4-A3</f>
        <v>28</v>
      </c>
      <c r="E4">
        <f t="shared" ref="E4:E15" si="1">D4*24</f>
        <v>672</v>
      </c>
      <c r="F4" s="12">
        <f>(C4/E4)</f>
        <v>0.90773809523809523</v>
      </c>
      <c r="G4" s="17"/>
    </row>
    <row r="5" spans="1:7" x14ac:dyDescent="0.3">
      <c r="A5" s="5">
        <v>44284</v>
      </c>
      <c r="B5" s="6">
        <v>2472</v>
      </c>
      <c r="C5" s="6">
        <f t="shared" ref="C5:C49" si="2">(B5-B4)*10</f>
        <v>510</v>
      </c>
      <c r="D5" s="6">
        <f t="shared" si="0"/>
        <v>28</v>
      </c>
      <c r="E5" s="6">
        <f t="shared" si="1"/>
        <v>672</v>
      </c>
      <c r="F5" s="13">
        <f t="shared" ref="F5:F49" si="3">(C5/E5)</f>
        <v>0.7589285714285714</v>
      </c>
    </row>
    <row r="6" spans="1:7" x14ac:dyDescent="0.3">
      <c r="A6" s="1">
        <v>44319</v>
      </c>
      <c r="B6">
        <v>2530</v>
      </c>
      <c r="C6">
        <f t="shared" si="2"/>
        <v>580</v>
      </c>
      <c r="D6">
        <f t="shared" si="0"/>
        <v>35</v>
      </c>
      <c r="E6">
        <f t="shared" si="1"/>
        <v>840</v>
      </c>
      <c r="F6" s="12">
        <f t="shared" si="3"/>
        <v>0.69047619047619047</v>
      </c>
      <c r="G6" s="17"/>
    </row>
    <row r="7" spans="1:7" x14ac:dyDescent="0.3">
      <c r="A7" s="5">
        <v>44347</v>
      </c>
      <c r="B7" s="6">
        <v>2575</v>
      </c>
      <c r="C7" s="6">
        <f t="shared" si="2"/>
        <v>450</v>
      </c>
      <c r="D7" s="6">
        <f t="shared" si="0"/>
        <v>28</v>
      </c>
      <c r="E7" s="6">
        <f t="shared" si="1"/>
        <v>672</v>
      </c>
      <c r="F7" s="13">
        <f t="shared" si="3"/>
        <v>0.6696428571428571</v>
      </c>
    </row>
    <row r="8" spans="1:7" x14ac:dyDescent="0.3">
      <c r="A8" s="1">
        <v>44382</v>
      </c>
      <c r="B8">
        <v>2627</v>
      </c>
      <c r="C8">
        <f t="shared" si="2"/>
        <v>520</v>
      </c>
      <c r="D8">
        <f t="shared" si="0"/>
        <v>35</v>
      </c>
      <c r="E8">
        <f t="shared" si="1"/>
        <v>840</v>
      </c>
      <c r="F8" s="12">
        <f t="shared" si="3"/>
        <v>0.61904761904761907</v>
      </c>
      <c r="G8" s="17"/>
    </row>
    <row r="9" spans="1:7" x14ac:dyDescent="0.3">
      <c r="A9" s="5">
        <v>44410</v>
      </c>
      <c r="B9" s="6">
        <v>2664</v>
      </c>
      <c r="C9" s="6">
        <f t="shared" si="2"/>
        <v>370</v>
      </c>
      <c r="D9" s="6">
        <f t="shared" si="0"/>
        <v>28</v>
      </c>
      <c r="E9" s="6">
        <f t="shared" si="1"/>
        <v>672</v>
      </c>
      <c r="F9" s="13">
        <f t="shared" si="3"/>
        <v>0.55059523809523814</v>
      </c>
    </row>
    <row r="10" spans="1:7" x14ac:dyDescent="0.3">
      <c r="A10" s="1">
        <v>44438</v>
      </c>
      <c r="B10">
        <v>2700</v>
      </c>
      <c r="C10">
        <f t="shared" si="2"/>
        <v>360</v>
      </c>
      <c r="D10">
        <f t="shared" si="0"/>
        <v>28</v>
      </c>
      <c r="E10">
        <f t="shared" si="1"/>
        <v>672</v>
      </c>
      <c r="F10" s="12">
        <f t="shared" si="3"/>
        <v>0.5357142857142857</v>
      </c>
      <c r="G10" s="17"/>
    </row>
    <row r="11" spans="1:7" x14ac:dyDescent="0.3">
      <c r="A11" s="5">
        <v>44473</v>
      </c>
      <c r="B11" s="6">
        <v>2738</v>
      </c>
      <c r="C11" s="6">
        <f t="shared" si="2"/>
        <v>380</v>
      </c>
      <c r="D11" s="6">
        <f t="shared" si="0"/>
        <v>35</v>
      </c>
      <c r="E11" s="6">
        <f t="shared" si="1"/>
        <v>840</v>
      </c>
      <c r="F11" s="13">
        <f t="shared" si="3"/>
        <v>0.45238095238095238</v>
      </c>
    </row>
    <row r="12" spans="1:7" x14ac:dyDescent="0.3">
      <c r="A12" s="1">
        <v>44504</v>
      </c>
      <c r="B12">
        <v>2780</v>
      </c>
      <c r="C12">
        <f t="shared" si="2"/>
        <v>420</v>
      </c>
      <c r="D12">
        <f t="shared" si="0"/>
        <v>31</v>
      </c>
      <c r="E12">
        <f t="shared" si="1"/>
        <v>744</v>
      </c>
      <c r="F12" s="12">
        <f t="shared" si="3"/>
        <v>0.56451612903225812</v>
      </c>
      <c r="G12" s="17"/>
    </row>
    <row r="13" spans="1:7" x14ac:dyDescent="0.3">
      <c r="A13" s="5">
        <v>44528</v>
      </c>
      <c r="B13" s="6">
        <v>2831</v>
      </c>
      <c r="C13" s="6">
        <f t="shared" si="2"/>
        <v>510</v>
      </c>
      <c r="D13" s="6">
        <f t="shared" si="0"/>
        <v>24</v>
      </c>
      <c r="E13" s="6">
        <f t="shared" si="1"/>
        <v>576</v>
      </c>
      <c r="F13" s="13">
        <f t="shared" si="3"/>
        <v>0.88541666666666663</v>
      </c>
    </row>
    <row r="14" spans="1:7" x14ac:dyDescent="0.3">
      <c r="A14" s="1">
        <v>44564</v>
      </c>
      <c r="B14">
        <v>2908</v>
      </c>
      <c r="C14">
        <f t="shared" si="2"/>
        <v>770</v>
      </c>
      <c r="D14">
        <f t="shared" si="0"/>
        <v>36</v>
      </c>
      <c r="E14">
        <f t="shared" si="1"/>
        <v>864</v>
      </c>
      <c r="F14" s="12">
        <f t="shared" si="3"/>
        <v>0.89120370370370372</v>
      </c>
      <c r="G14" s="17"/>
    </row>
    <row r="15" spans="1:7" x14ac:dyDescent="0.3">
      <c r="A15" s="5">
        <v>44591</v>
      </c>
      <c r="B15" s="6">
        <v>2974</v>
      </c>
      <c r="C15" s="6">
        <f t="shared" si="2"/>
        <v>660</v>
      </c>
      <c r="D15" s="6">
        <f t="shared" si="0"/>
        <v>27</v>
      </c>
      <c r="E15" s="6">
        <f t="shared" si="1"/>
        <v>648</v>
      </c>
      <c r="F15" s="13">
        <f t="shared" si="3"/>
        <v>1.0185185185185186</v>
      </c>
    </row>
    <row r="16" spans="1:7" x14ac:dyDescent="0.3">
      <c r="A16" s="1">
        <v>44620</v>
      </c>
      <c r="B16">
        <v>3026</v>
      </c>
      <c r="C16">
        <f t="shared" si="2"/>
        <v>520</v>
      </c>
      <c r="D16">
        <f t="shared" ref="D16:D26" si="4">A16-A15</f>
        <v>29</v>
      </c>
      <c r="E16">
        <f>D16*24</f>
        <v>696</v>
      </c>
      <c r="F16" s="12">
        <f t="shared" si="3"/>
        <v>0.74712643678160917</v>
      </c>
      <c r="G16" s="17"/>
    </row>
    <row r="17" spans="1:7" x14ac:dyDescent="0.3">
      <c r="A17" s="5">
        <v>44648</v>
      </c>
      <c r="B17" s="6">
        <v>3099</v>
      </c>
      <c r="C17" s="6">
        <f t="shared" si="2"/>
        <v>730</v>
      </c>
      <c r="D17" s="6">
        <f t="shared" si="4"/>
        <v>28</v>
      </c>
      <c r="E17" s="6">
        <f t="shared" ref="E17:E25" si="5">D17*24</f>
        <v>672</v>
      </c>
      <c r="F17" s="13">
        <f t="shared" si="3"/>
        <v>1.0863095238095237</v>
      </c>
      <c r="G17" s="17"/>
    </row>
    <row r="18" spans="1:7" x14ac:dyDescent="0.3">
      <c r="A18" s="1">
        <v>44683</v>
      </c>
      <c r="B18">
        <v>3179</v>
      </c>
      <c r="C18">
        <f t="shared" si="2"/>
        <v>800</v>
      </c>
      <c r="D18">
        <f t="shared" si="4"/>
        <v>35</v>
      </c>
      <c r="E18">
        <f t="shared" si="5"/>
        <v>840</v>
      </c>
      <c r="F18" s="12">
        <f t="shared" si="3"/>
        <v>0.95238095238095233</v>
      </c>
      <c r="G18" s="17"/>
    </row>
    <row r="19" spans="1:7" x14ac:dyDescent="0.3">
      <c r="A19" s="5">
        <v>44711</v>
      </c>
      <c r="B19" s="6">
        <v>3236</v>
      </c>
      <c r="C19" s="6">
        <f t="shared" si="2"/>
        <v>570</v>
      </c>
      <c r="D19" s="6">
        <f t="shared" si="4"/>
        <v>28</v>
      </c>
      <c r="E19" s="6">
        <f t="shared" si="5"/>
        <v>672</v>
      </c>
      <c r="F19" s="13">
        <f t="shared" si="3"/>
        <v>0.8482142857142857</v>
      </c>
      <c r="G19" s="17"/>
    </row>
    <row r="20" spans="1:7" x14ac:dyDescent="0.3">
      <c r="A20" s="1">
        <v>44739</v>
      </c>
      <c r="B20">
        <v>3290</v>
      </c>
      <c r="C20">
        <f t="shared" si="2"/>
        <v>540</v>
      </c>
      <c r="D20">
        <f t="shared" si="4"/>
        <v>28</v>
      </c>
      <c r="E20">
        <f t="shared" si="5"/>
        <v>672</v>
      </c>
      <c r="F20" s="12">
        <f t="shared" si="3"/>
        <v>0.8035714285714286</v>
      </c>
      <c r="G20" s="17"/>
    </row>
    <row r="21" spans="1:7" x14ac:dyDescent="0.3">
      <c r="A21" s="5">
        <v>44774</v>
      </c>
      <c r="B21" s="6">
        <v>3354</v>
      </c>
      <c r="C21" s="6">
        <f t="shared" si="2"/>
        <v>640</v>
      </c>
      <c r="D21" s="6">
        <f t="shared" si="4"/>
        <v>35</v>
      </c>
      <c r="E21" s="6">
        <f t="shared" si="5"/>
        <v>840</v>
      </c>
      <c r="F21" s="13">
        <f t="shared" si="3"/>
        <v>0.76190476190476186</v>
      </c>
      <c r="G21" s="17"/>
    </row>
    <row r="22" spans="1:7" x14ac:dyDescent="0.3">
      <c r="A22" s="1">
        <v>44802</v>
      </c>
      <c r="B22">
        <v>3397</v>
      </c>
      <c r="C22">
        <f t="shared" si="2"/>
        <v>430</v>
      </c>
      <c r="D22">
        <f t="shared" si="4"/>
        <v>28</v>
      </c>
      <c r="E22">
        <f t="shared" si="5"/>
        <v>672</v>
      </c>
      <c r="F22" s="12">
        <f t="shared" si="3"/>
        <v>0.63988095238095233</v>
      </c>
      <c r="G22" s="17"/>
    </row>
    <row r="23" spans="1:7" x14ac:dyDescent="0.3">
      <c r="A23" s="5">
        <v>44837</v>
      </c>
      <c r="B23" s="6">
        <v>3459</v>
      </c>
      <c r="C23" s="6">
        <f t="shared" si="2"/>
        <v>620</v>
      </c>
      <c r="D23" s="6">
        <f t="shared" si="4"/>
        <v>35</v>
      </c>
      <c r="E23" s="6">
        <f t="shared" si="5"/>
        <v>840</v>
      </c>
      <c r="F23" s="13">
        <f t="shared" si="3"/>
        <v>0.73809523809523814</v>
      </c>
      <c r="G23" s="17"/>
    </row>
    <row r="24" spans="1:7" x14ac:dyDescent="0.3">
      <c r="A24" s="1">
        <v>44865</v>
      </c>
      <c r="B24">
        <v>3503</v>
      </c>
      <c r="C24">
        <f t="shared" si="2"/>
        <v>440</v>
      </c>
      <c r="D24">
        <f t="shared" si="4"/>
        <v>28</v>
      </c>
      <c r="E24">
        <f t="shared" si="5"/>
        <v>672</v>
      </c>
      <c r="F24" s="12">
        <f t="shared" si="3"/>
        <v>0.65476190476190477</v>
      </c>
      <c r="G24" s="17"/>
    </row>
    <row r="25" spans="1:7" x14ac:dyDescent="0.3">
      <c r="A25" s="5">
        <v>44893</v>
      </c>
      <c r="B25" s="6">
        <v>3549</v>
      </c>
      <c r="C25" s="6">
        <f t="shared" si="2"/>
        <v>460</v>
      </c>
      <c r="D25" s="6">
        <f t="shared" si="4"/>
        <v>28</v>
      </c>
      <c r="E25" s="6">
        <f t="shared" si="5"/>
        <v>672</v>
      </c>
      <c r="F25" s="13">
        <f t="shared" si="3"/>
        <v>0.68452380952380953</v>
      </c>
      <c r="G25" s="17"/>
    </row>
    <row r="26" spans="1:7" x14ac:dyDescent="0.3">
      <c r="A26" s="1">
        <v>44928</v>
      </c>
      <c r="B26">
        <v>3559</v>
      </c>
      <c r="C26">
        <f t="shared" si="2"/>
        <v>100</v>
      </c>
      <c r="D26">
        <f t="shared" si="4"/>
        <v>35</v>
      </c>
      <c r="E26">
        <f>D26*24</f>
        <v>840</v>
      </c>
      <c r="F26" s="12">
        <f t="shared" si="3"/>
        <v>0.11904761904761904</v>
      </c>
      <c r="G26" s="17"/>
    </row>
    <row r="27" spans="1:7" x14ac:dyDescent="0.3">
      <c r="A27" s="5">
        <v>44956</v>
      </c>
      <c r="B27" s="6">
        <v>3637</v>
      </c>
      <c r="C27" s="6">
        <f t="shared" si="2"/>
        <v>780</v>
      </c>
      <c r="D27" s="6">
        <f t="shared" ref="D27" si="6">A27-A26</f>
        <v>28</v>
      </c>
      <c r="E27" s="6">
        <f>D27*24</f>
        <v>672</v>
      </c>
      <c r="F27" s="13">
        <f t="shared" si="3"/>
        <v>1.1607142857142858</v>
      </c>
    </row>
    <row r="28" spans="1:7" x14ac:dyDescent="0.3">
      <c r="A28" s="1">
        <v>44984</v>
      </c>
      <c r="B28">
        <v>3673</v>
      </c>
      <c r="C28">
        <f t="shared" si="2"/>
        <v>360</v>
      </c>
      <c r="D28">
        <f t="shared" ref="D28:D48" si="7">A28-A27</f>
        <v>28</v>
      </c>
      <c r="E28">
        <f>D28*24</f>
        <v>672</v>
      </c>
      <c r="F28" s="12">
        <f t="shared" si="3"/>
        <v>0.5357142857142857</v>
      </c>
      <c r="G28" s="17"/>
    </row>
    <row r="29" spans="1:7" x14ac:dyDescent="0.3">
      <c r="A29" s="5">
        <v>45019</v>
      </c>
      <c r="B29" s="6">
        <v>3725</v>
      </c>
      <c r="C29" s="6">
        <f t="shared" si="2"/>
        <v>520</v>
      </c>
      <c r="D29" s="6">
        <f t="shared" si="7"/>
        <v>35</v>
      </c>
      <c r="E29" s="6">
        <f t="shared" ref="E29:E48" si="8">D29*24</f>
        <v>840</v>
      </c>
      <c r="F29" s="13">
        <f t="shared" si="3"/>
        <v>0.61904761904761907</v>
      </c>
      <c r="G29" s="17"/>
    </row>
    <row r="30" spans="1:7" x14ac:dyDescent="0.3">
      <c r="A30" s="1">
        <v>45048</v>
      </c>
      <c r="B30">
        <v>3767</v>
      </c>
      <c r="C30">
        <f t="shared" si="2"/>
        <v>420</v>
      </c>
      <c r="D30">
        <f t="shared" si="7"/>
        <v>29</v>
      </c>
      <c r="E30">
        <f t="shared" si="8"/>
        <v>696</v>
      </c>
      <c r="F30" s="12">
        <f t="shared" si="3"/>
        <v>0.60344827586206895</v>
      </c>
      <c r="G30" s="17"/>
    </row>
    <row r="31" spans="1:7" x14ac:dyDescent="0.3">
      <c r="A31" s="5">
        <v>45074</v>
      </c>
      <c r="B31" s="6">
        <v>3803</v>
      </c>
      <c r="C31" s="6">
        <f t="shared" si="2"/>
        <v>360</v>
      </c>
      <c r="D31" s="6">
        <f t="shared" si="7"/>
        <v>26</v>
      </c>
      <c r="E31" s="6">
        <f t="shared" si="8"/>
        <v>624</v>
      </c>
      <c r="F31" s="13">
        <f t="shared" si="3"/>
        <v>0.57692307692307687</v>
      </c>
      <c r="G31" s="17"/>
    </row>
    <row r="32" spans="1:7" x14ac:dyDescent="0.3">
      <c r="A32" s="18">
        <v>45110</v>
      </c>
      <c r="B32">
        <v>3846</v>
      </c>
      <c r="C32">
        <f t="shared" si="2"/>
        <v>430</v>
      </c>
      <c r="D32">
        <f t="shared" si="7"/>
        <v>36</v>
      </c>
      <c r="E32">
        <f t="shared" si="8"/>
        <v>864</v>
      </c>
      <c r="F32" s="12">
        <f t="shared" si="3"/>
        <v>0.49768518518518517</v>
      </c>
      <c r="G32" s="17"/>
    </row>
    <row r="33" spans="1:7" x14ac:dyDescent="0.3">
      <c r="A33" s="18">
        <v>45173</v>
      </c>
      <c r="B33" s="6">
        <v>3924</v>
      </c>
      <c r="C33" s="6">
        <f t="shared" si="2"/>
        <v>780</v>
      </c>
      <c r="D33" s="6">
        <f t="shared" si="7"/>
        <v>63</v>
      </c>
      <c r="E33" s="6">
        <f t="shared" si="8"/>
        <v>1512</v>
      </c>
      <c r="F33" s="13">
        <f t="shared" si="3"/>
        <v>0.51587301587301593</v>
      </c>
      <c r="G33" s="17"/>
    </row>
    <row r="34" spans="1:7" x14ac:dyDescent="0.3">
      <c r="A34" s="1">
        <v>45201</v>
      </c>
      <c r="B34">
        <v>3953</v>
      </c>
      <c r="C34">
        <f t="shared" si="2"/>
        <v>290</v>
      </c>
      <c r="D34">
        <f t="shared" si="7"/>
        <v>28</v>
      </c>
      <c r="E34">
        <f t="shared" si="8"/>
        <v>672</v>
      </c>
      <c r="F34" s="12">
        <f t="shared" si="3"/>
        <v>0.43154761904761907</v>
      </c>
      <c r="G34" s="17"/>
    </row>
    <row r="35" spans="1:7" x14ac:dyDescent="0.3">
      <c r="A35" s="5">
        <v>45229</v>
      </c>
      <c r="B35" s="6">
        <v>3991</v>
      </c>
      <c r="C35" s="6">
        <f t="shared" si="2"/>
        <v>380</v>
      </c>
      <c r="D35" s="6">
        <f t="shared" si="7"/>
        <v>28</v>
      </c>
      <c r="E35" s="6">
        <f t="shared" si="8"/>
        <v>672</v>
      </c>
      <c r="F35" s="13">
        <f t="shared" si="3"/>
        <v>0.56547619047619047</v>
      </c>
      <c r="G35" s="17"/>
    </row>
    <row r="36" spans="1:7" x14ac:dyDescent="0.3">
      <c r="A36" s="1">
        <v>45264</v>
      </c>
      <c r="B36">
        <v>4056</v>
      </c>
      <c r="C36">
        <f t="shared" si="2"/>
        <v>650</v>
      </c>
      <c r="D36">
        <f t="shared" si="7"/>
        <v>35</v>
      </c>
      <c r="E36">
        <f t="shared" si="8"/>
        <v>840</v>
      </c>
      <c r="F36" s="12">
        <f t="shared" si="3"/>
        <v>0.77380952380952384</v>
      </c>
      <c r="G36" s="17"/>
    </row>
    <row r="37" spans="1:7" x14ac:dyDescent="0.3">
      <c r="A37" s="5">
        <v>45293</v>
      </c>
      <c r="B37" s="6">
        <v>4111</v>
      </c>
      <c r="C37" s="6">
        <f t="shared" si="2"/>
        <v>550</v>
      </c>
      <c r="D37" s="6">
        <f t="shared" si="7"/>
        <v>29</v>
      </c>
      <c r="E37" s="6">
        <f t="shared" si="8"/>
        <v>696</v>
      </c>
      <c r="F37" s="13">
        <f t="shared" si="3"/>
        <v>0.79022988505747127</v>
      </c>
      <c r="G37" s="17"/>
    </row>
    <row r="38" spans="1:7" x14ac:dyDescent="0.3">
      <c r="A38" s="1">
        <v>45320</v>
      </c>
      <c r="B38">
        <v>4163</v>
      </c>
      <c r="C38">
        <f t="shared" si="2"/>
        <v>520</v>
      </c>
      <c r="D38">
        <f t="shared" si="7"/>
        <v>27</v>
      </c>
      <c r="E38">
        <f t="shared" si="8"/>
        <v>648</v>
      </c>
      <c r="F38" s="12">
        <f t="shared" si="3"/>
        <v>0.80246913580246915</v>
      </c>
      <c r="G38" s="17"/>
    </row>
    <row r="39" spans="1:7" x14ac:dyDescent="0.3">
      <c r="A39" s="5">
        <v>45348</v>
      </c>
      <c r="B39" s="6">
        <v>4218</v>
      </c>
      <c r="C39" s="6">
        <f t="shared" si="2"/>
        <v>550</v>
      </c>
      <c r="D39" s="6">
        <f t="shared" si="7"/>
        <v>28</v>
      </c>
      <c r="E39" s="6">
        <f t="shared" si="8"/>
        <v>672</v>
      </c>
      <c r="F39" s="13">
        <f t="shared" si="3"/>
        <v>0.81845238095238093</v>
      </c>
      <c r="G39" s="17"/>
    </row>
    <row r="40" spans="1:7" x14ac:dyDescent="0.3">
      <c r="A40" s="1">
        <v>45384</v>
      </c>
      <c r="B40">
        <v>4293</v>
      </c>
      <c r="C40">
        <f t="shared" si="2"/>
        <v>750</v>
      </c>
      <c r="D40">
        <f t="shared" si="7"/>
        <v>36</v>
      </c>
      <c r="E40">
        <f t="shared" si="8"/>
        <v>864</v>
      </c>
      <c r="F40" s="12">
        <f t="shared" si="3"/>
        <v>0.86805555555555558</v>
      </c>
      <c r="G40" s="17"/>
    </row>
    <row r="41" spans="1:7" x14ac:dyDescent="0.3">
      <c r="A41" s="5">
        <v>45412</v>
      </c>
      <c r="B41" s="6">
        <v>4342</v>
      </c>
      <c r="C41" s="6">
        <f t="shared" si="2"/>
        <v>490</v>
      </c>
      <c r="D41" s="6">
        <f t="shared" si="7"/>
        <v>28</v>
      </c>
      <c r="E41" s="6">
        <f t="shared" si="8"/>
        <v>672</v>
      </c>
      <c r="F41" s="13">
        <f t="shared" si="3"/>
        <v>0.72916666666666663</v>
      </c>
      <c r="G41" s="17"/>
    </row>
    <row r="42" spans="1:7" x14ac:dyDescent="0.3">
      <c r="A42" s="1">
        <v>45446</v>
      </c>
      <c r="B42">
        <v>4391</v>
      </c>
      <c r="C42">
        <f t="shared" si="2"/>
        <v>490</v>
      </c>
      <c r="D42">
        <f t="shared" si="7"/>
        <v>34</v>
      </c>
      <c r="E42">
        <f t="shared" si="8"/>
        <v>816</v>
      </c>
      <c r="F42" s="12">
        <f t="shared" si="3"/>
        <v>0.60049019607843135</v>
      </c>
      <c r="G42" s="17"/>
    </row>
    <row r="43" spans="1:7" x14ac:dyDescent="0.3">
      <c r="A43" s="5">
        <v>45474</v>
      </c>
      <c r="B43" s="6">
        <v>4430</v>
      </c>
      <c r="C43" s="6">
        <f t="shared" si="2"/>
        <v>390</v>
      </c>
      <c r="D43" s="6">
        <f t="shared" si="7"/>
        <v>28</v>
      </c>
      <c r="E43" s="6">
        <f t="shared" si="8"/>
        <v>672</v>
      </c>
      <c r="F43" s="13">
        <f t="shared" si="3"/>
        <v>0.5803571428571429</v>
      </c>
      <c r="G43" s="17"/>
    </row>
    <row r="44" spans="1:7" x14ac:dyDescent="0.3">
      <c r="A44" s="1">
        <v>45503</v>
      </c>
      <c r="B44">
        <v>4468</v>
      </c>
      <c r="C44">
        <f t="shared" si="2"/>
        <v>380</v>
      </c>
      <c r="D44">
        <f t="shared" si="7"/>
        <v>29</v>
      </c>
      <c r="E44">
        <f t="shared" si="8"/>
        <v>696</v>
      </c>
      <c r="F44" s="12">
        <f t="shared" si="3"/>
        <v>0.54597701149425293</v>
      </c>
      <c r="G44" s="17"/>
    </row>
    <row r="45" spans="1:7" x14ac:dyDescent="0.3">
      <c r="A45" s="5">
        <v>45537</v>
      </c>
      <c r="B45" s="6">
        <v>4507</v>
      </c>
      <c r="C45" s="6">
        <f t="shared" si="2"/>
        <v>390</v>
      </c>
      <c r="D45" s="6">
        <f t="shared" si="7"/>
        <v>34</v>
      </c>
      <c r="E45" s="6">
        <f t="shared" si="8"/>
        <v>816</v>
      </c>
      <c r="F45" s="13">
        <f t="shared" si="3"/>
        <v>0.47794117647058826</v>
      </c>
      <c r="G45" s="17"/>
    </row>
    <row r="46" spans="1:7" x14ac:dyDescent="0.3">
      <c r="A46" s="1">
        <v>45565</v>
      </c>
      <c r="B46">
        <v>4542</v>
      </c>
      <c r="C46">
        <f t="shared" si="2"/>
        <v>350</v>
      </c>
      <c r="D46">
        <f t="shared" si="7"/>
        <v>28</v>
      </c>
      <c r="E46">
        <f t="shared" si="8"/>
        <v>672</v>
      </c>
      <c r="F46" s="12">
        <f t="shared" si="3"/>
        <v>0.52083333333333337</v>
      </c>
      <c r="G46" s="17"/>
    </row>
    <row r="47" spans="1:7" x14ac:dyDescent="0.3">
      <c r="A47" s="5">
        <v>45600</v>
      </c>
      <c r="B47" s="6">
        <v>4591</v>
      </c>
      <c r="C47" s="6">
        <f t="shared" si="2"/>
        <v>490</v>
      </c>
      <c r="D47" s="6">
        <f t="shared" si="7"/>
        <v>35</v>
      </c>
      <c r="E47" s="6">
        <f t="shared" si="8"/>
        <v>840</v>
      </c>
      <c r="F47" s="13">
        <f t="shared" si="3"/>
        <v>0.58333333333333337</v>
      </c>
      <c r="G47" s="17"/>
    </row>
    <row r="48" spans="1:7" x14ac:dyDescent="0.3">
      <c r="A48" s="1">
        <v>45628</v>
      </c>
      <c r="B48">
        <v>4633</v>
      </c>
      <c r="C48">
        <f t="shared" si="2"/>
        <v>420</v>
      </c>
      <c r="D48">
        <f t="shared" si="7"/>
        <v>28</v>
      </c>
      <c r="E48">
        <f t="shared" si="8"/>
        <v>672</v>
      </c>
      <c r="F48">
        <f t="shared" si="3"/>
        <v>0.625</v>
      </c>
    </row>
    <row r="49" spans="1:6" x14ac:dyDescent="0.3">
      <c r="A49" s="5">
        <v>45659</v>
      </c>
      <c r="B49" s="6">
        <v>4678</v>
      </c>
      <c r="C49" s="6">
        <f t="shared" si="2"/>
        <v>450</v>
      </c>
      <c r="D49" s="6">
        <f t="shared" ref="D49" si="9">A49-A48</f>
        <v>31</v>
      </c>
      <c r="E49" s="6">
        <f t="shared" ref="E49" si="10">D49*24</f>
        <v>744</v>
      </c>
      <c r="F49" s="13">
        <f t="shared" si="3"/>
        <v>0.60483870967741937</v>
      </c>
    </row>
    <row r="50" spans="1:6" x14ac:dyDescent="0.3">
      <c r="A50" s="19"/>
      <c r="B50" s="20"/>
      <c r="C50" s="20"/>
      <c r="D50" s="26" t="s">
        <v>15</v>
      </c>
    </row>
    <row r="51" spans="1:6" x14ac:dyDescent="0.3">
      <c r="A51" s="22" t="s">
        <v>16</v>
      </c>
      <c r="D51">
        <f>SUM(C4:C14)</f>
        <v>5480</v>
      </c>
    </row>
    <row r="52" spans="1:6" x14ac:dyDescent="0.3">
      <c r="A52" s="22" t="s">
        <v>12</v>
      </c>
      <c r="D52">
        <f>SUM(C15:C26)</f>
        <v>6510</v>
      </c>
    </row>
    <row r="53" spans="1:6" x14ac:dyDescent="0.3">
      <c r="A53" s="22" t="s">
        <v>13</v>
      </c>
      <c r="D53">
        <f>SUM(C27:C37)</f>
        <v>5520</v>
      </c>
    </row>
    <row r="54" spans="1:6" x14ac:dyDescent="0.3">
      <c r="A54" s="24" t="s">
        <v>14</v>
      </c>
      <c r="B54" s="4"/>
      <c r="C54" s="4"/>
      <c r="D54" s="4">
        <f>SUM(C38:C49)</f>
        <v>5670</v>
      </c>
      <c r="E54" s="4"/>
      <c r="F54" s="4"/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50020-74A6-4424-BC58-8501EA2A0FC4}">
  <dimension ref="A1:I54"/>
  <sheetViews>
    <sheetView topLeftCell="A28" workbookViewId="0">
      <selection activeCell="I9" sqref="I9"/>
    </sheetView>
  </sheetViews>
  <sheetFormatPr baseColWidth="10" defaultRowHeight="14.4" x14ac:dyDescent="0.3"/>
  <cols>
    <col min="2" max="2" width="11.33203125" customWidth="1"/>
    <col min="3" max="3" width="20.88671875" customWidth="1"/>
    <col min="6" max="6" width="20.44140625" customWidth="1"/>
    <col min="7" max="7" width="19.109375" customWidth="1"/>
  </cols>
  <sheetData>
    <row r="1" spans="1:8" x14ac:dyDescent="0.3">
      <c r="B1" s="27" t="s">
        <v>7</v>
      </c>
      <c r="C1" s="27"/>
      <c r="D1" s="27"/>
      <c r="E1" s="27"/>
      <c r="F1" s="27"/>
      <c r="G1" s="27"/>
    </row>
    <row r="2" spans="1:8" ht="43.8" customHeight="1" x14ac:dyDescent="0.3">
      <c r="A2" s="2" t="s">
        <v>0</v>
      </c>
      <c r="B2" s="3" t="s">
        <v>2</v>
      </c>
      <c r="C2" s="3" t="s">
        <v>19</v>
      </c>
      <c r="D2" s="3" t="s">
        <v>3</v>
      </c>
      <c r="E2" s="3" t="s">
        <v>4</v>
      </c>
      <c r="F2" s="3" t="s">
        <v>5</v>
      </c>
      <c r="G2" s="3" t="s">
        <v>6</v>
      </c>
    </row>
    <row r="3" spans="1:8" x14ac:dyDescent="0.3">
      <c r="A3" s="5">
        <v>44228</v>
      </c>
      <c r="B3" s="6">
        <v>4557</v>
      </c>
      <c r="C3" s="6"/>
      <c r="D3" s="6"/>
      <c r="E3" s="6"/>
      <c r="F3" s="13"/>
      <c r="G3" s="13"/>
    </row>
    <row r="4" spans="1:8" x14ac:dyDescent="0.3">
      <c r="A4" s="1">
        <v>44256</v>
      </c>
      <c r="B4">
        <v>4576</v>
      </c>
      <c r="C4">
        <f>(B4-B3)*10</f>
        <v>190</v>
      </c>
      <c r="D4">
        <f t="shared" ref="D4:D15" si="0">A4-A3</f>
        <v>28</v>
      </c>
      <c r="E4">
        <f t="shared" ref="E4:E15" si="1">D4*24</f>
        <v>672</v>
      </c>
      <c r="F4" s="12">
        <f>(C4/E4)</f>
        <v>0.28273809523809523</v>
      </c>
      <c r="G4" s="12">
        <f t="shared" ref="G4:G15" si="2">F4*50*1.16*0.001</f>
        <v>1.6398809523809524E-2</v>
      </c>
      <c r="H4" s="17"/>
    </row>
    <row r="5" spans="1:8" x14ac:dyDescent="0.3">
      <c r="A5" s="5">
        <v>44284</v>
      </c>
      <c r="B5" s="6">
        <v>4602</v>
      </c>
      <c r="C5" s="6">
        <f t="shared" ref="C5:C49" si="3">(B5-B4)*10</f>
        <v>260</v>
      </c>
      <c r="D5" s="6">
        <f t="shared" si="0"/>
        <v>28</v>
      </c>
      <c r="E5" s="6">
        <f t="shared" si="1"/>
        <v>672</v>
      </c>
      <c r="F5" s="13">
        <f t="shared" ref="F5:F49" si="4">(C5/E5)</f>
        <v>0.38690476190476192</v>
      </c>
      <c r="G5" s="13">
        <f t="shared" si="2"/>
        <v>2.2440476190476191E-2</v>
      </c>
    </row>
    <row r="6" spans="1:8" x14ac:dyDescent="0.3">
      <c r="A6" s="1">
        <v>44319</v>
      </c>
      <c r="B6">
        <v>4627</v>
      </c>
      <c r="C6">
        <f t="shared" si="3"/>
        <v>250</v>
      </c>
      <c r="D6">
        <f t="shared" si="0"/>
        <v>35</v>
      </c>
      <c r="E6">
        <f t="shared" si="1"/>
        <v>840</v>
      </c>
      <c r="F6" s="12">
        <f t="shared" si="4"/>
        <v>0.29761904761904762</v>
      </c>
      <c r="G6" s="12">
        <f t="shared" si="2"/>
        <v>1.7261904761904763E-2</v>
      </c>
      <c r="H6" s="17"/>
    </row>
    <row r="7" spans="1:8" x14ac:dyDescent="0.3">
      <c r="A7" s="5">
        <v>44347</v>
      </c>
      <c r="B7" s="6">
        <v>4646</v>
      </c>
      <c r="C7" s="6">
        <f t="shared" si="3"/>
        <v>190</v>
      </c>
      <c r="D7" s="6">
        <f t="shared" si="0"/>
        <v>28</v>
      </c>
      <c r="E7" s="6">
        <f t="shared" si="1"/>
        <v>672</v>
      </c>
      <c r="F7" s="13">
        <f t="shared" si="4"/>
        <v>0.28273809523809523</v>
      </c>
      <c r="G7" s="13">
        <f t="shared" si="2"/>
        <v>1.6398809523809524E-2</v>
      </c>
    </row>
    <row r="8" spans="1:8" x14ac:dyDescent="0.3">
      <c r="A8" s="1">
        <v>44382</v>
      </c>
      <c r="B8">
        <v>4671</v>
      </c>
      <c r="C8">
        <f t="shared" si="3"/>
        <v>250</v>
      </c>
      <c r="D8">
        <f t="shared" si="0"/>
        <v>35</v>
      </c>
      <c r="E8">
        <f t="shared" si="1"/>
        <v>840</v>
      </c>
      <c r="F8" s="12">
        <f t="shared" si="4"/>
        <v>0.29761904761904762</v>
      </c>
      <c r="G8" s="12">
        <f t="shared" si="2"/>
        <v>1.7261904761904763E-2</v>
      </c>
      <c r="H8" s="17"/>
    </row>
    <row r="9" spans="1:8" x14ac:dyDescent="0.3">
      <c r="A9" s="5">
        <v>44410</v>
      </c>
      <c r="B9" s="6">
        <v>4689</v>
      </c>
      <c r="C9" s="6">
        <f t="shared" si="3"/>
        <v>180</v>
      </c>
      <c r="D9" s="6">
        <f t="shared" si="0"/>
        <v>28</v>
      </c>
      <c r="E9" s="6">
        <f t="shared" si="1"/>
        <v>672</v>
      </c>
      <c r="F9" s="13">
        <f t="shared" si="4"/>
        <v>0.26785714285714285</v>
      </c>
      <c r="G9" s="13">
        <f t="shared" si="2"/>
        <v>1.5535714285714285E-2</v>
      </c>
    </row>
    <row r="10" spans="1:8" x14ac:dyDescent="0.3">
      <c r="A10" s="1">
        <v>44438</v>
      </c>
      <c r="B10">
        <v>4706</v>
      </c>
      <c r="C10">
        <f t="shared" si="3"/>
        <v>170</v>
      </c>
      <c r="D10">
        <f t="shared" si="0"/>
        <v>28</v>
      </c>
      <c r="E10">
        <f t="shared" si="1"/>
        <v>672</v>
      </c>
      <c r="F10" s="12">
        <f t="shared" si="4"/>
        <v>0.25297619047619047</v>
      </c>
      <c r="G10" s="12">
        <f t="shared" si="2"/>
        <v>1.4672619047619045E-2</v>
      </c>
      <c r="H10" s="17"/>
    </row>
    <row r="11" spans="1:8" x14ac:dyDescent="0.3">
      <c r="A11" s="5">
        <v>44473</v>
      </c>
      <c r="B11" s="6">
        <v>4733</v>
      </c>
      <c r="C11" s="6">
        <f t="shared" si="3"/>
        <v>270</v>
      </c>
      <c r="D11" s="6">
        <f t="shared" si="0"/>
        <v>35</v>
      </c>
      <c r="E11" s="6">
        <f t="shared" si="1"/>
        <v>840</v>
      </c>
      <c r="F11" s="13">
        <f t="shared" si="4"/>
        <v>0.32142857142857145</v>
      </c>
      <c r="G11" s="13">
        <f t="shared" si="2"/>
        <v>1.8642857142857142E-2</v>
      </c>
    </row>
    <row r="12" spans="1:8" x14ac:dyDescent="0.3">
      <c r="A12" s="1">
        <v>44504</v>
      </c>
      <c r="B12">
        <v>4761</v>
      </c>
      <c r="C12">
        <f t="shared" si="3"/>
        <v>280</v>
      </c>
      <c r="D12">
        <f t="shared" si="0"/>
        <v>31</v>
      </c>
      <c r="E12">
        <f t="shared" si="1"/>
        <v>744</v>
      </c>
      <c r="F12" s="12">
        <f t="shared" si="4"/>
        <v>0.37634408602150538</v>
      </c>
      <c r="G12" s="12">
        <f t="shared" si="2"/>
        <v>2.1827956989247308E-2</v>
      </c>
      <c r="H12" s="17"/>
    </row>
    <row r="13" spans="1:8" x14ac:dyDescent="0.3">
      <c r="A13" s="5">
        <v>44528</v>
      </c>
      <c r="B13" s="6">
        <v>4813</v>
      </c>
      <c r="C13" s="6">
        <f t="shared" si="3"/>
        <v>520</v>
      </c>
      <c r="D13" s="6">
        <f t="shared" si="0"/>
        <v>24</v>
      </c>
      <c r="E13" s="6">
        <f t="shared" si="1"/>
        <v>576</v>
      </c>
      <c r="F13" s="13">
        <f t="shared" si="4"/>
        <v>0.90277777777777779</v>
      </c>
      <c r="G13" s="13">
        <f t="shared" si="2"/>
        <v>5.2361111111111115E-2</v>
      </c>
    </row>
    <row r="14" spans="1:8" x14ac:dyDescent="0.3">
      <c r="A14" s="1">
        <v>44564</v>
      </c>
      <c r="B14">
        <v>4871</v>
      </c>
      <c r="C14">
        <f t="shared" si="3"/>
        <v>580</v>
      </c>
      <c r="D14">
        <f t="shared" si="0"/>
        <v>36</v>
      </c>
      <c r="E14">
        <f t="shared" si="1"/>
        <v>864</v>
      </c>
      <c r="F14" s="12">
        <f t="shared" si="4"/>
        <v>0.67129629629629628</v>
      </c>
      <c r="G14" s="12">
        <f t="shared" si="2"/>
        <v>3.8935185185185184E-2</v>
      </c>
      <c r="H14" s="17"/>
    </row>
    <row r="15" spans="1:8" x14ac:dyDescent="0.3">
      <c r="A15" s="5">
        <v>44591</v>
      </c>
      <c r="B15" s="6">
        <v>4903</v>
      </c>
      <c r="C15" s="6">
        <f t="shared" si="3"/>
        <v>320</v>
      </c>
      <c r="D15" s="6">
        <f t="shared" si="0"/>
        <v>27</v>
      </c>
      <c r="E15" s="6">
        <f t="shared" si="1"/>
        <v>648</v>
      </c>
      <c r="F15" s="13">
        <f t="shared" si="4"/>
        <v>0.49382716049382713</v>
      </c>
      <c r="G15" s="13">
        <f t="shared" si="2"/>
        <v>2.8641975308641973E-2</v>
      </c>
    </row>
    <row r="16" spans="1:8" x14ac:dyDescent="0.3">
      <c r="A16" s="1">
        <v>44620</v>
      </c>
      <c r="B16">
        <v>4922</v>
      </c>
      <c r="C16">
        <f t="shared" si="3"/>
        <v>190</v>
      </c>
      <c r="D16">
        <f t="shared" ref="D16:D24" si="5">A16-A15</f>
        <v>29</v>
      </c>
      <c r="E16">
        <f>D16*24</f>
        <v>696</v>
      </c>
      <c r="F16" s="12">
        <f t="shared" si="4"/>
        <v>0.27298850574712646</v>
      </c>
      <c r="G16" s="12">
        <f>F16*50*1.16*0.001</f>
        <v>1.5833333333333335E-2</v>
      </c>
      <c r="H16" s="17"/>
    </row>
    <row r="17" spans="1:8" x14ac:dyDescent="0.3">
      <c r="A17" s="5">
        <v>44648</v>
      </c>
      <c r="B17" s="6">
        <v>4944</v>
      </c>
      <c r="C17" s="6">
        <f t="shared" si="3"/>
        <v>220</v>
      </c>
      <c r="D17" s="6">
        <f t="shared" si="5"/>
        <v>28</v>
      </c>
      <c r="E17" s="6">
        <f t="shared" ref="E17:E24" si="6">D17*24</f>
        <v>672</v>
      </c>
      <c r="F17" s="13">
        <f t="shared" si="4"/>
        <v>0.32738095238095238</v>
      </c>
      <c r="G17" s="13">
        <f t="shared" ref="G17:G24" si="7">F17*50*1.16*0.001</f>
        <v>1.8988095238095238E-2</v>
      </c>
      <c r="H17" s="17"/>
    </row>
    <row r="18" spans="1:8" x14ac:dyDescent="0.3">
      <c r="A18" s="1">
        <v>44683</v>
      </c>
      <c r="B18">
        <v>4970</v>
      </c>
      <c r="C18">
        <f t="shared" si="3"/>
        <v>260</v>
      </c>
      <c r="D18">
        <f t="shared" si="5"/>
        <v>35</v>
      </c>
      <c r="E18">
        <f t="shared" si="6"/>
        <v>840</v>
      </c>
      <c r="F18" s="12">
        <f t="shared" si="4"/>
        <v>0.30952380952380953</v>
      </c>
      <c r="G18" s="12">
        <f t="shared" si="7"/>
        <v>1.7952380952380952E-2</v>
      </c>
      <c r="H18" s="17"/>
    </row>
    <row r="19" spans="1:8" x14ac:dyDescent="0.3">
      <c r="A19" s="5">
        <v>44711</v>
      </c>
      <c r="B19" s="6">
        <v>4992</v>
      </c>
      <c r="C19" s="6">
        <f t="shared" si="3"/>
        <v>220</v>
      </c>
      <c r="D19" s="6">
        <f t="shared" si="5"/>
        <v>28</v>
      </c>
      <c r="E19" s="6">
        <f t="shared" si="6"/>
        <v>672</v>
      </c>
      <c r="F19" s="13">
        <f t="shared" si="4"/>
        <v>0.32738095238095238</v>
      </c>
      <c r="G19" s="13">
        <f t="shared" si="7"/>
        <v>1.8988095238095238E-2</v>
      </c>
      <c r="H19" s="17"/>
    </row>
    <row r="20" spans="1:8" x14ac:dyDescent="0.3">
      <c r="A20" s="1">
        <v>44739</v>
      </c>
      <c r="B20">
        <v>5017</v>
      </c>
      <c r="C20">
        <f t="shared" si="3"/>
        <v>250</v>
      </c>
      <c r="D20">
        <f t="shared" si="5"/>
        <v>28</v>
      </c>
      <c r="E20">
        <f t="shared" si="6"/>
        <v>672</v>
      </c>
      <c r="F20" s="12">
        <f t="shared" si="4"/>
        <v>0.37202380952380953</v>
      </c>
      <c r="G20" s="12">
        <f t="shared" si="7"/>
        <v>2.1577380952380952E-2</v>
      </c>
      <c r="H20" s="17"/>
    </row>
    <row r="21" spans="1:8" x14ac:dyDescent="0.3">
      <c r="A21" s="5">
        <v>44774</v>
      </c>
      <c r="B21" s="6">
        <v>5037</v>
      </c>
      <c r="C21" s="6">
        <f t="shared" si="3"/>
        <v>200</v>
      </c>
      <c r="D21" s="6">
        <f t="shared" si="5"/>
        <v>35</v>
      </c>
      <c r="E21" s="6">
        <f t="shared" si="6"/>
        <v>840</v>
      </c>
      <c r="F21" s="13">
        <f t="shared" si="4"/>
        <v>0.23809523809523808</v>
      </c>
      <c r="G21" s="13">
        <f t="shared" si="7"/>
        <v>1.3809523809523806E-2</v>
      </c>
      <c r="H21" s="17"/>
    </row>
    <row r="22" spans="1:8" x14ac:dyDescent="0.3">
      <c r="A22" s="1">
        <v>44802</v>
      </c>
      <c r="B22">
        <v>5050</v>
      </c>
      <c r="C22">
        <f t="shared" si="3"/>
        <v>130</v>
      </c>
      <c r="D22">
        <f t="shared" si="5"/>
        <v>28</v>
      </c>
      <c r="E22">
        <f t="shared" si="6"/>
        <v>672</v>
      </c>
      <c r="F22" s="12">
        <f t="shared" si="4"/>
        <v>0.19345238095238096</v>
      </c>
      <c r="G22" s="12">
        <f t="shared" si="7"/>
        <v>1.1220238095238096E-2</v>
      </c>
      <c r="H22" s="17"/>
    </row>
    <row r="23" spans="1:8" x14ac:dyDescent="0.3">
      <c r="A23" s="5">
        <v>44837</v>
      </c>
      <c r="B23" s="6">
        <v>5071</v>
      </c>
      <c r="C23" s="6">
        <f t="shared" si="3"/>
        <v>210</v>
      </c>
      <c r="D23" s="6">
        <f t="shared" si="5"/>
        <v>35</v>
      </c>
      <c r="E23" s="6">
        <f t="shared" si="6"/>
        <v>840</v>
      </c>
      <c r="F23" s="13">
        <f t="shared" si="4"/>
        <v>0.25</v>
      </c>
      <c r="G23" s="13">
        <f t="shared" si="7"/>
        <v>1.4499999999999999E-2</v>
      </c>
      <c r="H23" s="17"/>
    </row>
    <row r="24" spans="1:8" x14ac:dyDescent="0.3">
      <c r="A24" s="1">
        <v>44865</v>
      </c>
      <c r="B24">
        <v>5088</v>
      </c>
      <c r="C24">
        <f t="shared" si="3"/>
        <v>170</v>
      </c>
      <c r="D24">
        <f t="shared" si="5"/>
        <v>28</v>
      </c>
      <c r="E24">
        <f t="shared" si="6"/>
        <v>672</v>
      </c>
      <c r="F24" s="12">
        <f t="shared" si="4"/>
        <v>0.25297619047619047</v>
      </c>
      <c r="G24" s="12">
        <f t="shared" si="7"/>
        <v>1.4672619047619045E-2</v>
      </c>
      <c r="H24" s="17"/>
    </row>
    <row r="25" spans="1:8" x14ac:dyDescent="0.3">
      <c r="A25" s="5">
        <v>44893</v>
      </c>
      <c r="B25" s="6">
        <v>5122</v>
      </c>
      <c r="C25" s="6">
        <f t="shared" si="3"/>
        <v>340</v>
      </c>
      <c r="D25" s="6">
        <f t="shared" ref="D25" si="8">A25-A24</f>
        <v>28</v>
      </c>
      <c r="E25" s="6">
        <f t="shared" ref="E25" si="9">D25*24</f>
        <v>672</v>
      </c>
      <c r="F25" s="13">
        <f t="shared" si="4"/>
        <v>0.50595238095238093</v>
      </c>
      <c r="G25" s="13">
        <f t="shared" ref="G25" si="10">F25*50*1.16*0.001</f>
        <v>2.9345238095238091E-2</v>
      </c>
      <c r="H25" s="17"/>
    </row>
    <row r="26" spans="1:8" x14ac:dyDescent="0.3">
      <c r="A26" s="1">
        <v>44928</v>
      </c>
      <c r="B26">
        <v>5146</v>
      </c>
      <c r="C26">
        <f t="shared" si="3"/>
        <v>240</v>
      </c>
      <c r="D26">
        <f t="shared" ref="D26" si="11">A26-A25</f>
        <v>35</v>
      </c>
      <c r="E26">
        <f>D26*24</f>
        <v>840</v>
      </c>
      <c r="F26" s="12">
        <f t="shared" si="4"/>
        <v>0.2857142857142857</v>
      </c>
      <c r="G26" s="12">
        <f>F26*50*1.16*0.001</f>
        <v>1.657142857142857E-2</v>
      </c>
      <c r="H26" s="17"/>
    </row>
    <row r="27" spans="1:8" x14ac:dyDescent="0.3">
      <c r="A27" s="5">
        <v>44956</v>
      </c>
      <c r="B27" s="6">
        <v>5163</v>
      </c>
      <c r="C27" s="6">
        <f t="shared" si="3"/>
        <v>170</v>
      </c>
      <c r="D27" s="6">
        <f t="shared" ref="D27" si="12">A27-A26</f>
        <v>28</v>
      </c>
      <c r="E27" s="6">
        <f>D27*24</f>
        <v>672</v>
      </c>
      <c r="F27" s="13">
        <f t="shared" si="4"/>
        <v>0.25297619047619047</v>
      </c>
      <c r="G27" s="13">
        <f>F27*50*1.16*0.001</f>
        <v>1.4672619047619045E-2</v>
      </c>
      <c r="H27" s="17"/>
    </row>
    <row r="28" spans="1:8" x14ac:dyDescent="0.3">
      <c r="A28" s="1">
        <v>44984</v>
      </c>
      <c r="B28">
        <v>5181</v>
      </c>
      <c r="C28">
        <f t="shared" si="3"/>
        <v>180</v>
      </c>
      <c r="D28">
        <f t="shared" ref="D28:D48" si="13">A28-A27</f>
        <v>28</v>
      </c>
      <c r="E28">
        <f>D28*24</f>
        <v>672</v>
      </c>
      <c r="F28" s="12">
        <f t="shared" si="4"/>
        <v>0.26785714285714285</v>
      </c>
      <c r="G28" s="12">
        <f>F28*50*1.16*0.001</f>
        <v>1.5535714285714285E-2</v>
      </c>
      <c r="H28" s="17"/>
    </row>
    <row r="29" spans="1:8" x14ac:dyDescent="0.3">
      <c r="A29" s="5">
        <v>45019</v>
      </c>
      <c r="B29" s="6">
        <v>5203</v>
      </c>
      <c r="C29" s="6">
        <f t="shared" si="3"/>
        <v>220</v>
      </c>
      <c r="D29" s="6">
        <f t="shared" si="13"/>
        <v>35</v>
      </c>
      <c r="E29" s="6">
        <f t="shared" ref="E29:E48" si="14">D29*24</f>
        <v>840</v>
      </c>
      <c r="F29" s="13">
        <f t="shared" si="4"/>
        <v>0.26190476190476192</v>
      </c>
      <c r="G29" s="13">
        <f t="shared" ref="G29:G48" si="15">F29*50*1.16*0.001</f>
        <v>1.5190476190476192E-2</v>
      </c>
      <c r="H29" s="17"/>
    </row>
    <row r="30" spans="1:8" x14ac:dyDescent="0.3">
      <c r="A30" s="1">
        <v>45048</v>
      </c>
      <c r="B30">
        <v>5221</v>
      </c>
      <c r="C30">
        <f t="shared" si="3"/>
        <v>180</v>
      </c>
      <c r="D30">
        <f t="shared" si="13"/>
        <v>29</v>
      </c>
      <c r="E30">
        <f t="shared" si="14"/>
        <v>696</v>
      </c>
      <c r="F30" s="12">
        <f t="shared" si="4"/>
        <v>0.25862068965517243</v>
      </c>
      <c r="G30" s="12">
        <f t="shared" si="15"/>
        <v>1.4999999999999999E-2</v>
      </c>
      <c r="H30" s="17"/>
    </row>
    <row r="31" spans="1:8" x14ac:dyDescent="0.3">
      <c r="A31" s="5">
        <v>45074</v>
      </c>
      <c r="B31" s="6">
        <v>5239</v>
      </c>
      <c r="C31" s="6">
        <f t="shared" si="3"/>
        <v>180</v>
      </c>
      <c r="D31" s="6">
        <f t="shared" si="13"/>
        <v>26</v>
      </c>
      <c r="E31" s="6">
        <f t="shared" si="14"/>
        <v>624</v>
      </c>
      <c r="F31" s="13">
        <f t="shared" si="4"/>
        <v>0.28846153846153844</v>
      </c>
      <c r="G31" s="13">
        <f t="shared" si="15"/>
        <v>1.6730769230769226E-2</v>
      </c>
      <c r="H31" s="17"/>
    </row>
    <row r="32" spans="1:8" x14ac:dyDescent="0.3">
      <c r="A32" s="1">
        <v>45110</v>
      </c>
      <c r="B32">
        <v>5259</v>
      </c>
      <c r="C32">
        <f t="shared" si="3"/>
        <v>200</v>
      </c>
      <c r="D32">
        <f t="shared" si="13"/>
        <v>36</v>
      </c>
      <c r="E32">
        <f t="shared" si="14"/>
        <v>864</v>
      </c>
      <c r="F32" s="12">
        <f t="shared" si="4"/>
        <v>0.23148148148148148</v>
      </c>
      <c r="G32" s="12">
        <f t="shared" si="15"/>
        <v>1.3425925925925926E-2</v>
      </c>
      <c r="H32" s="17"/>
    </row>
    <row r="33" spans="1:9" x14ac:dyDescent="0.3">
      <c r="A33" s="5">
        <v>45173</v>
      </c>
      <c r="B33" s="6">
        <v>5330</v>
      </c>
      <c r="C33" s="6">
        <f t="shared" si="3"/>
        <v>710</v>
      </c>
      <c r="D33" s="6">
        <f t="shared" si="13"/>
        <v>63</v>
      </c>
      <c r="E33" s="6">
        <f t="shared" si="14"/>
        <v>1512</v>
      </c>
      <c r="F33" s="13">
        <f t="shared" si="4"/>
        <v>0.46957671957671959</v>
      </c>
      <c r="G33" s="13">
        <f t="shared" si="15"/>
        <v>2.7235449735449738E-2</v>
      </c>
      <c r="H33" s="17"/>
    </row>
    <row r="34" spans="1:9" x14ac:dyDescent="0.3">
      <c r="A34" s="1">
        <v>45201</v>
      </c>
      <c r="B34">
        <v>5346</v>
      </c>
      <c r="C34">
        <f t="shared" si="3"/>
        <v>160</v>
      </c>
      <c r="D34">
        <f t="shared" si="13"/>
        <v>28</v>
      </c>
      <c r="E34">
        <f t="shared" si="14"/>
        <v>672</v>
      </c>
      <c r="F34" s="12">
        <f t="shared" si="4"/>
        <v>0.23809523809523808</v>
      </c>
      <c r="G34" s="12">
        <f t="shared" si="15"/>
        <v>1.3809523809523806E-2</v>
      </c>
      <c r="H34" s="17"/>
    </row>
    <row r="35" spans="1:9" x14ac:dyDescent="0.3">
      <c r="A35" s="5">
        <v>45229</v>
      </c>
      <c r="B35" s="6">
        <v>5362</v>
      </c>
      <c r="C35" s="6">
        <f t="shared" si="3"/>
        <v>160</v>
      </c>
      <c r="D35" s="6">
        <f t="shared" si="13"/>
        <v>28</v>
      </c>
      <c r="E35" s="6">
        <f t="shared" si="14"/>
        <v>672</v>
      </c>
      <c r="F35" s="13">
        <f t="shared" si="4"/>
        <v>0.23809523809523808</v>
      </c>
      <c r="G35" s="13">
        <f t="shared" si="15"/>
        <v>1.3809523809523806E-2</v>
      </c>
      <c r="H35" s="17"/>
    </row>
    <row r="36" spans="1:9" x14ac:dyDescent="0.3">
      <c r="A36" s="1">
        <v>45264</v>
      </c>
      <c r="B36">
        <v>5388</v>
      </c>
      <c r="C36">
        <f t="shared" si="3"/>
        <v>260</v>
      </c>
      <c r="D36">
        <f t="shared" si="13"/>
        <v>35</v>
      </c>
      <c r="E36">
        <f t="shared" si="14"/>
        <v>840</v>
      </c>
      <c r="F36" s="12">
        <f t="shared" si="4"/>
        <v>0.30952380952380953</v>
      </c>
      <c r="G36" s="12">
        <f t="shared" si="15"/>
        <v>1.7952380952380952E-2</v>
      </c>
      <c r="H36" s="17"/>
    </row>
    <row r="37" spans="1:9" x14ac:dyDescent="0.3">
      <c r="A37" s="5">
        <v>45293</v>
      </c>
      <c r="B37" s="6">
        <v>5404</v>
      </c>
      <c r="C37" s="6">
        <f t="shared" si="3"/>
        <v>160</v>
      </c>
      <c r="D37" s="6">
        <f t="shared" si="13"/>
        <v>29</v>
      </c>
      <c r="E37" s="6">
        <f t="shared" si="14"/>
        <v>696</v>
      </c>
      <c r="F37" s="13">
        <f t="shared" si="4"/>
        <v>0.22988505747126436</v>
      </c>
      <c r="G37" s="13">
        <f t="shared" si="15"/>
        <v>1.3333333333333332E-2</v>
      </c>
      <c r="H37" s="17"/>
    </row>
    <row r="38" spans="1:9" x14ac:dyDescent="0.3">
      <c r="A38" s="1">
        <v>45320</v>
      </c>
      <c r="B38">
        <v>5419</v>
      </c>
      <c r="C38">
        <f t="shared" si="3"/>
        <v>150</v>
      </c>
      <c r="D38">
        <f t="shared" si="13"/>
        <v>27</v>
      </c>
      <c r="E38">
        <f t="shared" si="14"/>
        <v>648</v>
      </c>
      <c r="F38" s="12">
        <f t="shared" si="4"/>
        <v>0.23148148148148148</v>
      </c>
      <c r="G38" s="12">
        <f t="shared" si="15"/>
        <v>1.3425925925925926E-2</v>
      </c>
      <c r="H38" s="17"/>
      <c r="I38" s="17"/>
    </row>
    <row r="39" spans="1:9" x14ac:dyDescent="0.3">
      <c r="A39" s="5">
        <v>45348</v>
      </c>
      <c r="B39" s="6">
        <v>5437</v>
      </c>
      <c r="C39" s="6">
        <f t="shared" si="3"/>
        <v>180</v>
      </c>
      <c r="D39" s="6">
        <f t="shared" si="13"/>
        <v>28</v>
      </c>
      <c r="E39" s="6">
        <f t="shared" si="14"/>
        <v>672</v>
      </c>
      <c r="F39" s="13">
        <f t="shared" si="4"/>
        <v>0.26785714285714285</v>
      </c>
      <c r="G39" s="13">
        <f t="shared" si="15"/>
        <v>1.5535714285714285E-2</v>
      </c>
      <c r="H39" s="17"/>
    </row>
    <row r="40" spans="1:9" x14ac:dyDescent="0.3">
      <c r="A40" s="1">
        <v>45384</v>
      </c>
      <c r="B40">
        <v>5462</v>
      </c>
      <c r="C40">
        <f t="shared" si="3"/>
        <v>250</v>
      </c>
      <c r="D40">
        <f t="shared" si="13"/>
        <v>36</v>
      </c>
      <c r="E40">
        <f t="shared" si="14"/>
        <v>864</v>
      </c>
      <c r="F40" s="12">
        <f t="shared" si="4"/>
        <v>0.28935185185185186</v>
      </c>
      <c r="G40" s="12">
        <f t="shared" si="15"/>
        <v>1.6782407407407409E-2</v>
      </c>
      <c r="H40" s="17"/>
    </row>
    <row r="41" spans="1:9" x14ac:dyDescent="0.3">
      <c r="A41" s="5">
        <v>45412</v>
      </c>
      <c r="B41" s="6">
        <v>5481</v>
      </c>
      <c r="C41" s="6">
        <f t="shared" si="3"/>
        <v>190</v>
      </c>
      <c r="D41" s="6">
        <f t="shared" si="13"/>
        <v>28</v>
      </c>
      <c r="E41" s="6">
        <f t="shared" si="14"/>
        <v>672</v>
      </c>
      <c r="F41" s="13">
        <f t="shared" si="4"/>
        <v>0.28273809523809523</v>
      </c>
      <c r="G41" s="13">
        <f t="shared" si="15"/>
        <v>1.6398809523809524E-2</v>
      </c>
      <c r="H41" s="17"/>
    </row>
    <row r="42" spans="1:9" x14ac:dyDescent="0.3">
      <c r="A42" s="1">
        <v>45446</v>
      </c>
      <c r="B42">
        <v>5501</v>
      </c>
      <c r="C42">
        <f t="shared" si="3"/>
        <v>200</v>
      </c>
      <c r="D42">
        <f t="shared" si="13"/>
        <v>34</v>
      </c>
      <c r="E42">
        <f t="shared" si="14"/>
        <v>816</v>
      </c>
      <c r="F42" s="12">
        <f t="shared" si="4"/>
        <v>0.24509803921568626</v>
      </c>
      <c r="G42" s="12">
        <f t="shared" si="15"/>
        <v>1.4215686274509802E-2</v>
      </c>
      <c r="H42" s="17"/>
    </row>
    <row r="43" spans="1:9" x14ac:dyDescent="0.3">
      <c r="A43" s="5">
        <v>45474</v>
      </c>
      <c r="B43" s="6">
        <v>5518</v>
      </c>
      <c r="C43" s="6">
        <f t="shared" si="3"/>
        <v>170</v>
      </c>
      <c r="D43" s="6">
        <f t="shared" si="13"/>
        <v>28</v>
      </c>
      <c r="E43" s="6">
        <f t="shared" si="14"/>
        <v>672</v>
      </c>
      <c r="F43" s="13">
        <f t="shared" si="4"/>
        <v>0.25297619047619047</v>
      </c>
      <c r="G43" s="13">
        <f t="shared" si="15"/>
        <v>1.4672619047619045E-2</v>
      </c>
      <c r="H43" s="17"/>
    </row>
    <row r="44" spans="1:9" x14ac:dyDescent="0.3">
      <c r="A44" s="1">
        <v>45503</v>
      </c>
      <c r="B44">
        <v>5535</v>
      </c>
      <c r="C44">
        <f t="shared" si="3"/>
        <v>170</v>
      </c>
      <c r="D44">
        <f t="shared" si="13"/>
        <v>29</v>
      </c>
      <c r="E44">
        <f t="shared" si="14"/>
        <v>696</v>
      </c>
      <c r="F44" s="12">
        <f t="shared" si="4"/>
        <v>0.2442528735632184</v>
      </c>
      <c r="G44" s="12">
        <f t="shared" si="15"/>
        <v>1.4166666666666666E-2</v>
      </c>
      <c r="H44" s="17"/>
    </row>
    <row r="45" spans="1:9" x14ac:dyDescent="0.3">
      <c r="A45" s="5">
        <v>45537</v>
      </c>
      <c r="B45" s="6">
        <v>5552</v>
      </c>
      <c r="C45" s="6">
        <f t="shared" si="3"/>
        <v>170</v>
      </c>
      <c r="D45" s="6">
        <f t="shared" si="13"/>
        <v>34</v>
      </c>
      <c r="E45" s="6">
        <f t="shared" si="14"/>
        <v>816</v>
      </c>
      <c r="F45" s="13">
        <f t="shared" si="4"/>
        <v>0.20833333333333334</v>
      </c>
      <c r="G45" s="13">
        <f t="shared" si="15"/>
        <v>1.2083333333333335E-2</v>
      </c>
      <c r="H45" s="17"/>
    </row>
    <row r="46" spans="1:9" x14ac:dyDescent="0.3">
      <c r="A46" s="1">
        <v>45565</v>
      </c>
      <c r="B46">
        <v>5569</v>
      </c>
      <c r="C46">
        <f t="shared" si="3"/>
        <v>170</v>
      </c>
      <c r="D46">
        <f t="shared" si="13"/>
        <v>28</v>
      </c>
      <c r="E46">
        <f t="shared" si="14"/>
        <v>672</v>
      </c>
      <c r="F46" s="12">
        <f t="shared" si="4"/>
        <v>0.25297619047619047</v>
      </c>
      <c r="G46" s="12">
        <f t="shared" si="15"/>
        <v>1.4672619047619045E-2</v>
      </c>
      <c r="H46" s="17"/>
    </row>
    <row r="47" spans="1:9" x14ac:dyDescent="0.3">
      <c r="A47" s="5">
        <v>45600</v>
      </c>
      <c r="B47" s="6">
        <v>5591</v>
      </c>
      <c r="C47" s="6">
        <f t="shared" si="3"/>
        <v>220</v>
      </c>
      <c r="D47" s="6">
        <f t="shared" si="13"/>
        <v>35</v>
      </c>
      <c r="E47" s="6">
        <f t="shared" si="14"/>
        <v>840</v>
      </c>
      <c r="F47" s="13">
        <f t="shared" si="4"/>
        <v>0.26190476190476192</v>
      </c>
      <c r="G47" s="13">
        <f t="shared" si="15"/>
        <v>1.5190476190476192E-2</v>
      </c>
      <c r="H47" s="17"/>
    </row>
    <row r="48" spans="1:9" x14ac:dyDescent="0.3">
      <c r="A48" s="1">
        <v>45628</v>
      </c>
      <c r="B48">
        <v>5613</v>
      </c>
      <c r="C48">
        <f t="shared" si="3"/>
        <v>220</v>
      </c>
      <c r="D48">
        <f t="shared" si="13"/>
        <v>28</v>
      </c>
      <c r="E48">
        <f t="shared" si="14"/>
        <v>672</v>
      </c>
      <c r="F48" s="12">
        <f t="shared" si="4"/>
        <v>0.32738095238095238</v>
      </c>
      <c r="G48" s="12">
        <f t="shared" si="15"/>
        <v>1.8988095238095238E-2</v>
      </c>
      <c r="H48" s="17"/>
    </row>
    <row r="49" spans="1:8" x14ac:dyDescent="0.3">
      <c r="A49" s="5">
        <v>45659</v>
      </c>
      <c r="B49" s="6">
        <v>5637</v>
      </c>
      <c r="C49" s="6">
        <f t="shared" si="3"/>
        <v>240</v>
      </c>
      <c r="D49" s="6">
        <f t="shared" ref="D49" si="16">A49-A48</f>
        <v>31</v>
      </c>
      <c r="E49" s="6">
        <f t="shared" ref="E49" si="17">D49*24</f>
        <v>744</v>
      </c>
      <c r="F49" s="13">
        <f t="shared" si="4"/>
        <v>0.32258064516129031</v>
      </c>
      <c r="G49" s="13">
        <f t="shared" ref="G49" si="18">F49*50*1.16*0.001</f>
        <v>1.8709677419354837E-2</v>
      </c>
      <c r="H49" s="17"/>
    </row>
    <row r="50" spans="1:8" x14ac:dyDescent="0.3">
      <c r="A50" s="19"/>
      <c r="B50" s="20"/>
      <c r="C50" s="20"/>
      <c r="D50" s="26" t="s">
        <v>15</v>
      </c>
      <c r="H50" s="21"/>
    </row>
    <row r="51" spans="1:8" x14ac:dyDescent="0.3">
      <c r="A51" s="22" t="s">
        <v>16</v>
      </c>
      <c r="D51">
        <f>SUM(C3:C14)</f>
        <v>3140</v>
      </c>
      <c r="H51" s="23"/>
    </row>
    <row r="52" spans="1:8" x14ac:dyDescent="0.3">
      <c r="A52" s="22" t="s">
        <v>12</v>
      </c>
      <c r="D52">
        <f>SUM(C15:C26)</f>
        <v>2750</v>
      </c>
      <c r="H52" s="23"/>
    </row>
    <row r="53" spans="1:8" x14ac:dyDescent="0.3">
      <c r="A53" s="22" t="s">
        <v>13</v>
      </c>
      <c r="D53">
        <f>SUM(C27:C37)</f>
        <v>2580</v>
      </c>
      <c r="H53" s="23"/>
    </row>
    <row r="54" spans="1:8" x14ac:dyDescent="0.3">
      <c r="A54" s="24" t="s">
        <v>14</v>
      </c>
      <c r="B54" s="4"/>
      <c r="C54" s="4"/>
      <c r="D54" s="4">
        <f>SUM(C38:C49)</f>
        <v>2330</v>
      </c>
      <c r="E54" s="4"/>
      <c r="F54" s="4"/>
      <c r="G54" s="4"/>
      <c r="H54" s="25"/>
    </row>
  </sheetData>
  <mergeCells count="1">
    <mergeCell ref="B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33FFC-8465-4CCB-B9E5-A12D87BB711A}">
  <dimension ref="A1:G55"/>
  <sheetViews>
    <sheetView tabSelected="1" workbookViewId="0">
      <selection activeCell="C4" sqref="C4"/>
    </sheetView>
  </sheetViews>
  <sheetFormatPr baseColWidth="10" defaultRowHeight="14.4" x14ac:dyDescent="0.3"/>
  <cols>
    <col min="2" max="2" width="11.33203125" customWidth="1"/>
    <col min="3" max="3" width="20.88671875" customWidth="1"/>
    <col min="6" max="6" width="20.44140625" customWidth="1"/>
    <col min="7" max="7" width="19.109375" customWidth="1"/>
  </cols>
  <sheetData>
    <row r="1" spans="1:7" x14ac:dyDescent="0.3">
      <c r="B1" s="27" t="s">
        <v>7</v>
      </c>
      <c r="C1" s="27"/>
      <c r="D1" s="27"/>
      <c r="E1" s="27"/>
      <c r="F1" s="27"/>
      <c r="G1" s="27"/>
    </row>
    <row r="2" spans="1:7" ht="43.8" customHeight="1" x14ac:dyDescent="0.3">
      <c r="A2" s="2" t="s">
        <v>0</v>
      </c>
      <c r="B2" s="3" t="s">
        <v>2</v>
      </c>
      <c r="C2" s="3" t="s">
        <v>19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x14ac:dyDescent="0.3">
      <c r="A3" s="5">
        <v>44228</v>
      </c>
      <c r="B3" s="6">
        <v>8111</v>
      </c>
      <c r="C3" s="6"/>
      <c r="D3" s="6"/>
      <c r="E3" s="6"/>
      <c r="F3" s="13"/>
      <c r="G3" s="13"/>
    </row>
    <row r="4" spans="1:7" x14ac:dyDescent="0.3">
      <c r="A4" s="1">
        <v>44256</v>
      </c>
      <c r="B4">
        <v>8146</v>
      </c>
      <c r="C4">
        <f>(B4-B3)*10</f>
        <v>350</v>
      </c>
      <c r="D4">
        <f t="shared" ref="D4:D15" si="0">A4-A3</f>
        <v>28</v>
      </c>
      <c r="E4">
        <f t="shared" ref="E4:E15" si="1">D4*24</f>
        <v>672</v>
      </c>
      <c r="F4" s="12">
        <f>(C4/E4)</f>
        <v>0.52083333333333337</v>
      </c>
      <c r="G4" s="12">
        <f t="shared" ref="G4:G15" si="2">F4*50*1.16*0.001</f>
        <v>3.0208333333333334E-2</v>
      </c>
    </row>
    <row r="5" spans="1:7" x14ac:dyDescent="0.3">
      <c r="A5" s="5">
        <v>44284</v>
      </c>
      <c r="B5" s="6">
        <v>8182</v>
      </c>
      <c r="C5" s="6">
        <f t="shared" ref="C5:C50" si="3">(B5-B4)*10</f>
        <v>360</v>
      </c>
      <c r="D5" s="6">
        <f t="shared" si="0"/>
        <v>28</v>
      </c>
      <c r="E5" s="6">
        <f t="shared" si="1"/>
        <v>672</v>
      </c>
      <c r="F5" s="13">
        <f t="shared" ref="F5:F50" si="4">(C5/E5)</f>
        <v>0.5357142857142857</v>
      </c>
      <c r="G5" s="13">
        <f t="shared" si="2"/>
        <v>3.1071428571428569E-2</v>
      </c>
    </row>
    <row r="6" spans="1:7" x14ac:dyDescent="0.3">
      <c r="A6" s="1">
        <v>44319</v>
      </c>
      <c r="B6">
        <v>8245</v>
      </c>
      <c r="C6">
        <f t="shared" si="3"/>
        <v>630</v>
      </c>
      <c r="D6">
        <f t="shared" si="0"/>
        <v>35</v>
      </c>
      <c r="E6">
        <f t="shared" si="1"/>
        <v>840</v>
      </c>
      <c r="F6" s="12">
        <f t="shared" si="4"/>
        <v>0.75</v>
      </c>
      <c r="G6" s="12">
        <f t="shared" si="2"/>
        <v>4.3500000000000004E-2</v>
      </c>
    </row>
    <row r="7" spans="1:7" x14ac:dyDescent="0.3">
      <c r="A7" s="5">
        <v>44347</v>
      </c>
      <c r="B7" s="6">
        <v>8282</v>
      </c>
      <c r="C7" s="6">
        <f t="shared" si="3"/>
        <v>370</v>
      </c>
      <c r="D7" s="6">
        <f t="shared" si="0"/>
        <v>28</v>
      </c>
      <c r="E7" s="6">
        <f t="shared" si="1"/>
        <v>672</v>
      </c>
      <c r="F7" s="13">
        <f t="shared" si="4"/>
        <v>0.55059523809523814</v>
      </c>
      <c r="G7" s="13">
        <f t="shared" si="2"/>
        <v>3.1934523809523808E-2</v>
      </c>
    </row>
    <row r="8" spans="1:7" x14ac:dyDescent="0.3">
      <c r="A8" s="1">
        <v>44382</v>
      </c>
      <c r="B8">
        <v>8351</v>
      </c>
      <c r="C8">
        <f t="shared" si="3"/>
        <v>690</v>
      </c>
      <c r="D8">
        <f t="shared" si="0"/>
        <v>35</v>
      </c>
      <c r="E8">
        <f t="shared" si="1"/>
        <v>840</v>
      </c>
      <c r="F8" s="12">
        <f t="shared" si="4"/>
        <v>0.8214285714285714</v>
      </c>
      <c r="G8" s="12">
        <f t="shared" si="2"/>
        <v>4.764285714285714E-2</v>
      </c>
    </row>
    <row r="9" spans="1:7" x14ac:dyDescent="0.3">
      <c r="A9" s="5">
        <v>44410</v>
      </c>
      <c r="B9" s="6">
        <v>8384</v>
      </c>
      <c r="C9" s="6">
        <f t="shared" si="3"/>
        <v>330</v>
      </c>
      <c r="D9" s="6">
        <f t="shared" si="0"/>
        <v>28</v>
      </c>
      <c r="E9" s="6">
        <f t="shared" si="1"/>
        <v>672</v>
      </c>
      <c r="F9" s="13">
        <f t="shared" si="4"/>
        <v>0.49107142857142855</v>
      </c>
      <c r="G9" s="13">
        <f t="shared" si="2"/>
        <v>2.8482142857142855E-2</v>
      </c>
    </row>
    <row r="10" spans="1:7" x14ac:dyDescent="0.3">
      <c r="A10" s="1">
        <v>44438</v>
      </c>
      <c r="B10">
        <v>8409</v>
      </c>
      <c r="C10">
        <f t="shared" si="3"/>
        <v>250</v>
      </c>
      <c r="D10">
        <f t="shared" si="0"/>
        <v>28</v>
      </c>
      <c r="E10">
        <f t="shared" si="1"/>
        <v>672</v>
      </c>
      <c r="F10" s="12">
        <f t="shared" si="4"/>
        <v>0.37202380952380953</v>
      </c>
      <c r="G10" s="12">
        <f t="shared" si="2"/>
        <v>2.1577380952380952E-2</v>
      </c>
    </row>
    <row r="11" spans="1:7" x14ac:dyDescent="0.3">
      <c r="A11" s="5">
        <v>44473</v>
      </c>
      <c r="B11" s="6">
        <v>8443</v>
      </c>
      <c r="C11" s="6">
        <f t="shared" si="3"/>
        <v>340</v>
      </c>
      <c r="D11" s="6">
        <f t="shared" si="0"/>
        <v>35</v>
      </c>
      <c r="E11" s="6">
        <f t="shared" si="1"/>
        <v>840</v>
      </c>
      <c r="F11" s="13">
        <f t="shared" si="4"/>
        <v>0.40476190476190477</v>
      </c>
      <c r="G11" s="13">
        <f t="shared" si="2"/>
        <v>2.3476190476190473E-2</v>
      </c>
    </row>
    <row r="12" spans="1:7" x14ac:dyDescent="0.3">
      <c r="A12" s="1">
        <v>44504</v>
      </c>
      <c r="B12">
        <v>8482</v>
      </c>
      <c r="C12">
        <f t="shared" si="3"/>
        <v>390</v>
      </c>
      <c r="D12">
        <f t="shared" si="0"/>
        <v>31</v>
      </c>
      <c r="E12">
        <f t="shared" si="1"/>
        <v>744</v>
      </c>
      <c r="F12" s="12">
        <f t="shared" si="4"/>
        <v>0.52419354838709675</v>
      </c>
      <c r="G12" s="12">
        <f t="shared" si="2"/>
        <v>3.0403225806451609E-2</v>
      </c>
    </row>
    <row r="13" spans="1:7" x14ac:dyDescent="0.3">
      <c r="A13" s="5">
        <v>44528</v>
      </c>
      <c r="B13" s="6">
        <v>8529</v>
      </c>
      <c r="C13" s="6">
        <f t="shared" si="3"/>
        <v>470</v>
      </c>
      <c r="D13" s="6">
        <f t="shared" si="0"/>
        <v>24</v>
      </c>
      <c r="E13" s="6">
        <f t="shared" si="1"/>
        <v>576</v>
      </c>
      <c r="F13" s="13">
        <f t="shared" si="4"/>
        <v>0.81597222222222221</v>
      </c>
      <c r="G13" s="13">
        <f t="shared" si="2"/>
        <v>4.7326388888888876E-2</v>
      </c>
    </row>
    <row r="14" spans="1:7" x14ac:dyDescent="0.3">
      <c r="A14" s="1">
        <v>44564</v>
      </c>
      <c r="B14">
        <v>8573</v>
      </c>
      <c r="C14">
        <f t="shared" si="3"/>
        <v>440</v>
      </c>
      <c r="D14">
        <f t="shared" si="0"/>
        <v>36</v>
      </c>
      <c r="E14">
        <f t="shared" si="1"/>
        <v>864</v>
      </c>
      <c r="F14" s="12">
        <f t="shared" si="4"/>
        <v>0.5092592592592593</v>
      </c>
      <c r="G14" s="12">
        <f t="shared" si="2"/>
        <v>2.9537037037037039E-2</v>
      </c>
    </row>
    <row r="15" spans="1:7" x14ac:dyDescent="0.3">
      <c r="A15" s="5">
        <v>44591</v>
      </c>
      <c r="B15" s="6">
        <v>8607</v>
      </c>
      <c r="C15" s="6">
        <f t="shared" si="3"/>
        <v>340</v>
      </c>
      <c r="D15" s="6">
        <f t="shared" si="0"/>
        <v>27</v>
      </c>
      <c r="E15" s="6">
        <f t="shared" si="1"/>
        <v>648</v>
      </c>
      <c r="F15" s="13">
        <f t="shared" si="4"/>
        <v>0.52469135802469136</v>
      </c>
      <c r="G15" s="13">
        <f t="shared" si="2"/>
        <v>3.0432098765432094E-2</v>
      </c>
    </row>
    <row r="16" spans="1:7" x14ac:dyDescent="0.3">
      <c r="A16" s="1">
        <v>44620</v>
      </c>
      <c r="B16">
        <v>8639</v>
      </c>
      <c r="C16">
        <f t="shared" si="3"/>
        <v>320</v>
      </c>
      <c r="D16">
        <f t="shared" ref="D16:D26" si="5">A16-A15</f>
        <v>29</v>
      </c>
      <c r="E16">
        <f>D16*24</f>
        <v>696</v>
      </c>
      <c r="F16" s="12">
        <f t="shared" si="4"/>
        <v>0.45977011494252873</v>
      </c>
      <c r="G16" s="12">
        <f>F16*50*1.16*0.001</f>
        <v>2.6666666666666665E-2</v>
      </c>
    </row>
    <row r="17" spans="1:7" x14ac:dyDescent="0.3">
      <c r="A17" s="5">
        <v>44648</v>
      </c>
      <c r="B17" s="6">
        <v>8671</v>
      </c>
      <c r="C17" s="6">
        <f t="shared" si="3"/>
        <v>320</v>
      </c>
      <c r="D17" s="6">
        <f t="shared" si="5"/>
        <v>28</v>
      </c>
      <c r="E17" s="6">
        <f t="shared" ref="E17:E25" si="6">D17*24</f>
        <v>672</v>
      </c>
      <c r="F17" s="13">
        <f t="shared" si="4"/>
        <v>0.47619047619047616</v>
      </c>
      <c r="G17" s="13">
        <f t="shared" ref="G17:G25" si="7">F17*50*1.16*0.001</f>
        <v>2.7619047619047613E-2</v>
      </c>
    </row>
    <row r="18" spans="1:7" x14ac:dyDescent="0.3">
      <c r="A18" s="1">
        <v>44683</v>
      </c>
      <c r="B18">
        <v>8712</v>
      </c>
      <c r="C18">
        <f t="shared" si="3"/>
        <v>410</v>
      </c>
      <c r="D18">
        <f t="shared" si="5"/>
        <v>35</v>
      </c>
      <c r="E18">
        <f t="shared" si="6"/>
        <v>840</v>
      </c>
      <c r="F18" s="12">
        <f t="shared" si="4"/>
        <v>0.48809523809523808</v>
      </c>
      <c r="G18" s="12">
        <f t="shared" si="7"/>
        <v>2.8309523809523809E-2</v>
      </c>
    </row>
    <row r="19" spans="1:7" x14ac:dyDescent="0.3">
      <c r="A19" s="5">
        <v>44711</v>
      </c>
      <c r="B19" s="6">
        <v>8745</v>
      </c>
      <c r="C19" s="6">
        <f t="shared" si="3"/>
        <v>330</v>
      </c>
      <c r="D19" s="6">
        <f t="shared" si="5"/>
        <v>28</v>
      </c>
      <c r="E19" s="6">
        <f t="shared" si="6"/>
        <v>672</v>
      </c>
      <c r="F19" s="13">
        <f t="shared" si="4"/>
        <v>0.49107142857142855</v>
      </c>
      <c r="G19" s="13">
        <f t="shared" si="7"/>
        <v>2.8482142857142855E-2</v>
      </c>
    </row>
    <row r="20" spans="1:7" x14ac:dyDescent="0.3">
      <c r="A20" s="1">
        <v>44739</v>
      </c>
      <c r="B20">
        <v>8778</v>
      </c>
      <c r="C20">
        <f t="shared" si="3"/>
        <v>330</v>
      </c>
      <c r="D20">
        <f t="shared" si="5"/>
        <v>28</v>
      </c>
      <c r="E20">
        <f t="shared" si="6"/>
        <v>672</v>
      </c>
      <c r="F20" s="12">
        <f t="shared" si="4"/>
        <v>0.49107142857142855</v>
      </c>
      <c r="G20" s="12">
        <f t="shared" si="7"/>
        <v>2.8482142857142855E-2</v>
      </c>
    </row>
    <row r="21" spans="1:7" x14ac:dyDescent="0.3">
      <c r="A21" s="5">
        <v>44774</v>
      </c>
      <c r="B21" s="6">
        <v>8804</v>
      </c>
      <c r="C21" s="6">
        <f t="shared" si="3"/>
        <v>260</v>
      </c>
      <c r="D21" s="6">
        <f t="shared" si="5"/>
        <v>35</v>
      </c>
      <c r="E21" s="6">
        <f t="shared" si="6"/>
        <v>840</v>
      </c>
      <c r="F21" s="13">
        <f t="shared" si="4"/>
        <v>0.30952380952380953</v>
      </c>
      <c r="G21" s="13">
        <f t="shared" si="7"/>
        <v>1.7952380952380952E-2</v>
      </c>
    </row>
    <row r="22" spans="1:7" x14ac:dyDescent="0.3">
      <c r="A22" s="1">
        <v>44802</v>
      </c>
      <c r="B22">
        <v>8822</v>
      </c>
      <c r="C22">
        <f t="shared" si="3"/>
        <v>180</v>
      </c>
      <c r="D22">
        <f t="shared" si="5"/>
        <v>28</v>
      </c>
      <c r="E22">
        <f t="shared" si="6"/>
        <v>672</v>
      </c>
      <c r="F22" s="12">
        <f t="shared" si="4"/>
        <v>0.26785714285714285</v>
      </c>
      <c r="G22" s="12">
        <f t="shared" si="7"/>
        <v>1.5535714285714285E-2</v>
      </c>
    </row>
    <row r="23" spans="1:7" x14ac:dyDescent="0.3">
      <c r="A23" s="5">
        <v>44837</v>
      </c>
      <c r="B23" s="6">
        <v>8851</v>
      </c>
      <c r="C23" s="6">
        <f t="shared" si="3"/>
        <v>290</v>
      </c>
      <c r="D23" s="6">
        <f t="shared" si="5"/>
        <v>35</v>
      </c>
      <c r="E23" s="6">
        <f t="shared" si="6"/>
        <v>840</v>
      </c>
      <c r="F23" s="13">
        <f t="shared" si="4"/>
        <v>0.34523809523809523</v>
      </c>
      <c r="G23" s="13">
        <f t="shared" si="7"/>
        <v>2.0023809523809524E-2</v>
      </c>
    </row>
    <row r="24" spans="1:7" x14ac:dyDescent="0.3">
      <c r="A24" s="1">
        <v>44865</v>
      </c>
      <c r="B24">
        <v>8874</v>
      </c>
      <c r="C24">
        <f t="shared" si="3"/>
        <v>230</v>
      </c>
      <c r="D24">
        <f t="shared" si="5"/>
        <v>28</v>
      </c>
      <c r="E24">
        <f t="shared" si="6"/>
        <v>672</v>
      </c>
      <c r="F24" s="12">
        <f t="shared" si="4"/>
        <v>0.34226190476190477</v>
      </c>
      <c r="G24" s="12">
        <f t="shared" si="7"/>
        <v>1.9851190476190474E-2</v>
      </c>
    </row>
    <row r="25" spans="1:7" x14ac:dyDescent="0.3">
      <c r="A25" s="5">
        <v>44893</v>
      </c>
      <c r="B25" s="6">
        <v>8896</v>
      </c>
      <c r="C25" s="6">
        <f t="shared" si="3"/>
        <v>220</v>
      </c>
      <c r="D25" s="6">
        <f t="shared" si="5"/>
        <v>28</v>
      </c>
      <c r="E25" s="6">
        <f t="shared" si="6"/>
        <v>672</v>
      </c>
      <c r="F25" s="13">
        <f t="shared" si="4"/>
        <v>0.32738095238095238</v>
      </c>
      <c r="G25" s="13">
        <f t="shared" si="7"/>
        <v>1.8988095238095238E-2</v>
      </c>
    </row>
    <row r="26" spans="1:7" x14ac:dyDescent="0.3">
      <c r="A26" s="1">
        <v>44928</v>
      </c>
      <c r="B26">
        <v>8927</v>
      </c>
      <c r="C26">
        <f t="shared" si="3"/>
        <v>310</v>
      </c>
      <c r="D26">
        <f t="shared" si="5"/>
        <v>35</v>
      </c>
      <c r="E26">
        <f>D26*24</f>
        <v>840</v>
      </c>
      <c r="F26" s="12">
        <f t="shared" si="4"/>
        <v>0.36904761904761907</v>
      </c>
      <c r="G26" s="12">
        <f>F26*50*1.16*0.001</f>
        <v>2.1404761904761906E-2</v>
      </c>
    </row>
    <row r="27" spans="1:7" x14ac:dyDescent="0.3">
      <c r="A27" s="8">
        <v>44956</v>
      </c>
      <c r="B27" s="9">
        <v>8967</v>
      </c>
      <c r="C27" s="9">
        <f t="shared" si="3"/>
        <v>400</v>
      </c>
      <c r="D27" s="9">
        <f t="shared" ref="D27" si="8">A27-A26</f>
        <v>28</v>
      </c>
      <c r="E27" s="9">
        <f>D27*24</f>
        <v>672</v>
      </c>
      <c r="F27" s="13">
        <f t="shared" si="4"/>
        <v>0.59523809523809523</v>
      </c>
      <c r="G27" s="13">
        <f>F27*50*1.16*0.001</f>
        <v>3.4523809523809526E-2</v>
      </c>
    </row>
    <row r="28" spans="1:7" x14ac:dyDescent="0.3">
      <c r="A28" s="1">
        <v>44984</v>
      </c>
      <c r="B28">
        <v>8993</v>
      </c>
      <c r="C28">
        <f t="shared" si="3"/>
        <v>260</v>
      </c>
      <c r="D28">
        <f>A28-A27</f>
        <v>28</v>
      </c>
      <c r="E28">
        <f>D28*24</f>
        <v>672</v>
      </c>
      <c r="F28" s="12">
        <f t="shared" si="4"/>
        <v>0.38690476190476192</v>
      </c>
      <c r="G28" s="12">
        <f>F28*50*1.16*0.001</f>
        <v>2.2440476190476191E-2</v>
      </c>
    </row>
    <row r="29" spans="1:7" x14ac:dyDescent="0.3">
      <c r="A29" s="8">
        <v>45046</v>
      </c>
      <c r="B29" s="9">
        <v>9024</v>
      </c>
      <c r="C29" s="9">
        <f t="shared" si="3"/>
        <v>310</v>
      </c>
      <c r="D29" s="9">
        <f>A29-A28</f>
        <v>62</v>
      </c>
      <c r="E29" s="9">
        <f t="shared" ref="E29:E49" si="9">D29*24</f>
        <v>1488</v>
      </c>
      <c r="F29" s="16">
        <f t="shared" si="4"/>
        <v>0.20833333333333334</v>
      </c>
      <c r="G29" s="16">
        <f t="shared" ref="G29:G49" si="10">F29*50*1.16*0.001</f>
        <v>1.2083333333333335E-2</v>
      </c>
    </row>
    <row r="30" spans="1:7" x14ac:dyDescent="0.3">
      <c r="A30" s="1">
        <v>45048</v>
      </c>
      <c r="C30">
        <f t="shared" si="3"/>
        <v>-90240</v>
      </c>
      <c r="F30" s="12" t="e">
        <f t="shared" si="4"/>
        <v>#DIV/0!</v>
      </c>
      <c r="G30" s="12"/>
    </row>
    <row r="31" spans="1:7" x14ac:dyDescent="0.3">
      <c r="A31" s="8">
        <v>45074</v>
      </c>
      <c r="B31" s="9">
        <v>9085</v>
      </c>
      <c r="C31" s="9">
        <f t="shared" si="3"/>
        <v>90850</v>
      </c>
      <c r="D31" s="9">
        <f>A31-A29</f>
        <v>28</v>
      </c>
      <c r="E31" s="9">
        <f t="shared" si="9"/>
        <v>672</v>
      </c>
      <c r="F31" s="16">
        <f t="shared" si="4"/>
        <v>135.19345238095238</v>
      </c>
      <c r="G31" s="16">
        <f t="shared" si="10"/>
        <v>7.8412202380952376</v>
      </c>
    </row>
    <row r="32" spans="1:7" x14ac:dyDescent="0.3">
      <c r="A32" s="1">
        <v>45110</v>
      </c>
      <c r="B32">
        <v>9109</v>
      </c>
      <c r="C32">
        <f t="shared" si="3"/>
        <v>240</v>
      </c>
      <c r="D32">
        <f>A32-A31</f>
        <v>36</v>
      </c>
      <c r="E32">
        <f t="shared" si="9"/>
        <v>864</v>
      </c>
      <c r="F32" s="12">
        <f t="shared" si="4"/>
        <v>0.27777777777777779</v>
      </c>
      <c r="G32" s="12">
        <f t="shared" si="10"/>
        <v>1.6111111111111111E-2</v>
      </c>
    </row>
    <row r="33" spans="1:7" x14ac:dyDescent="0.3">
      <c r="A33" s="8">
        <v>45145</v>
      </c>
      <c r="B33" s="9">
        <v>9132</v>
      </c>
      <c r="C33" s="9">
        <f t="shared" si="3"/>
        <v>230</v>
      </c>
      <c r="D33" s="9"/>
      <c r="E33" s="9"/>
      <c r="F33" s="16" t="e">
        <f t="shared" si="4"/>
        <v>#DIV/0!</v>
      </c>
      <c r="G33" s="16"/>
    </row>
    <row r="34" spans="1:7" x14ac:dyDescent="0.3">
      <c r="A34" s="1">
        <v>45173</v>
      </c>
      <c r="B34">
        <v>9149</v>
      </c>
      <c r="C34">
        <f t="shared" si="3"/>
        <v>170</v>
      </c>
      <c r="D34">
        <f>A34-A32</f>
        <v>63</v>
      </c>
      <c r="E34">
        <f t="shared" si="9"/>
        <v>1512</v>
      </c>
      <c r="F34" s="12">
        <f t="shared" si="4"/>
        <v>0.11243386243386243</v>
      </c>
      <c r="G34" s="12">
        <f t="shared" si="10"/>
        <v>6.5211640211640196E-3</v>
      </c>
    </row>
    <row r="35" spans="1:7" x14ac:dyDescent="0.3">
      <c r="A35" s="8">
        <v>45201</v>
      </c>
      <c r="B35" s="9">
        <v>9168</v>
      </c>
      <c r="C35" s="9">
        <f t="shared" si="3"/>
        <v>190</v>
      </c>
      <c r="D35" s="9">
        <f t="shared" ref="D35:D41" si="11">A35-A34</f>
        <v>28</v>
      </c>
      <c r="E35" s="9">
        <f t="shared" si="9"/>
        <v>672</v>
      </c>
      <c r="F35" s="16">
        <f t="shared" si="4"/>
        <v>0.28273809523809523</v>
      </c>
      <c r="G35" s="16">
        <f t="shared" si="10"/>
        <v>1.6398809523809524E-2</v>
      </c>
    </row>
    <row r="36" spans="1:7" x14ac:dyDescent="0.3">
      <c r="A36" s="1">
        <v>45229</v>
      </c>
      <c r="B36">
        <v>9189</v>
      </c>
      <c r="C36">
        <f t="shared" si="3"/>
        <v>210</v>
      </c>
      <c r="D36">
        <f t="shared" si="11"/>
        <v>28</v>
      </c>
      <c r="E36">
        <f t="shared" si="9"/>
        <v>672</v>
      </c>
      <c r="F36" s="12">
        <f t="shared" si="4"/>
        <v>0.3125</v>
      </c>
      <c r="G36" s="12">
        <f t="shared" si="10"/>
        <v>1.8124999999999999E-2</v>
      </c>
    </row>
    <row r="37" spans="1:7" x14ac:dyDescent="0.3">
      <c r="A37" s="8">
        <v>45264</v>
      </c>
      <c r="B37" s="9">
        <v>9218</v>
      </c>
      <c r="C37" s="9">
        <f t="shared" si="3"/>
        <v>290</v>
      </c>
      <c r="D37" s="9">
        <f t="shared" si="11"/>
        <v>35</v>
      </c>
      <c r="E37" s="9">
        <f t="shared" si="9"/>
        <v>840</v>
      </c>
      <c r="F37" s="16">
        <f t="shared" si="4"/>
        <v>0.34523809523809523</v>
      </c>
      <c r="G37" s="16">
        <f t="shared" si="10"/>
        <v>2.0023809523809524E-2</v>
      </c>
    </row>
    <row r="38" spans="1:7" x14ac:dyDescent="0.3">
      <c r="A38" s="1">
        <v>45293</v>
      </c>
      <c r="B38">
        <v>9244</v>
      </c>
      <c r="C38">
        <f t="shared" si="3"/>
        <v>260</v>
      </c>
      <c r="D38">
        <f t="shared" si="11"/>
        <v>29</v>
      </c>
      <c r="E38">
        <f t="shared" si="9"/>
        <v>696</v>
      </c>
      <c r="F38" s="12">
        <f t="shared" si="4"/>
        <v>0.37356321839080459</v>
      </c>
      <c r="G38" s="12">
        <f t="shared" si="10"/>
        <v>2.1666666666666664E-2</v>
      </c>
    </row>
    <row r="39" spans="1:7" x14ac:dyDescent="0.3">
      <c r="A39" s="8">
        <v>45320</v>
      </c>
      <c r="B39" s="9">
        <v>9269</v>
      </c>
      <c r="C39" s="9">
        <f t="shared" si="3"/>
        <v>250</v>
      </c>
      <c r="D39" s="9">
        <f t="shared" si="11"/>
        <v>27</v>
      </c>
      <c r="E39" s="9">
        <f t="shared" si="9"/>
        <v>648</v>
      </c>
      <c r="F39" s="16">
        <f t="shared" si="4"/>
        <v>0.38580246913580246</v>
      </c>
      <c r="G39" s="16">
        <f t="shared" si="10"/>
        <v>2.2376543209876542E-2</v>
      </c>
    </row>
    <row r="40" spans="1:7" x14ac:dyDescent="0.3">
      <c r="A40" s="1">
        <v>45348</v>
      </c>
      <c r="B40">
        <v>9352</v>
      </c>
      <c r="C40">
        <f t="shared" si="3"/>
        <v>830</v>
      </c>
      <c r="D40">
        <f t="shared" si="11"/>
        <v>28</v>
      </c>
      <c r="E40">
        <f t="shared" si="9"/>
        <v>672</v>
      </c>
      <c r="F40" s="12">
        <f t="shared" si="4"/>
        <v>1.2351190476190477</v>
      </c>
      <c r="G40" s="12">
        <f t="shared" si="10"/>
        <v>7.1636904761904763E-2</v>
      </c>
    </row>
    <row r="41" spans="1:7" x14ac:dyDescent="0.3">
      <c r="A41" s="8">
        <v>45384</v>
      </c>
      <c r="B41" s="9">
        <v>9388</v>
      </c>
      <c r="C41" s="9">
        <f t="shared" si="3"/>
        <v>360</v>
      </c>
      <c r="D41" s="9">
        <f t="shared" si="11"/>
        <v>36</v>
      </c>
      <c r="E41" s="9">
        <f t="shared" si="9"/>
        <v>864</v>
      </c>
      <c r="F41" s="16">
        <f t="shared" si="4"/>
        <v>0.41666666666666669</v>
      </c>
      <c r="G41" s="16">
        <f t="shared" si="10"/>
        <v>2.416666666666667E-2</v>
      </c>
    </row>
    <row r="42" spans="1:7" x14ac:dyDescent="0.3">
      <c r="A42" s="1">
        <v>45412</v>
      </c>
      <c r="B42" s="7"/>
      <c r="C42">
        <f t="shared" si="3"/>
        <v>-93880</v>
      </c>
      <c r="F42" s="12" t="e">
        <f t="shared" si="4"/>
        <v>#DIV/0!</v>
      </c>
      <c r="G42" s="12"/>
    </row>
    <row r="43" spans="1:7" x14ac:dyDescent="0.3">
      <c r="A43" s="8">
        <v>45446</v>
      </c>
      <c r="B43" s="9">
        <v>9452</v>
      </c>
      <c r="C43" s="9">
        <f t="shared" si="3"/>
        <v>94520</v>
      </c>
      <c r="D43" s="9">
        <f>A43-A41</f>
        <v>62</v>
      </c>
      <c r="E43" s="9">
        <f>D43*24</f>
        <v>1488</v>
      </c>
      <c r="F43" s="16">
        <f t="shared" si="4"/>
        <v>63.521505376344088</v>
      </c>
      <c r="G43" s="16">
        <f t="shared" si="10"/>
        <v>3.6842473118279568</v>
      </c>
    </row>
    <row r="44" spans="1:7" x14ac:dyDescent="0.3">
      <c r="A44" s="1">
        <v>45474</v>
      </c>
      <c r="B44">
        <v>9462</v>
      </c>
      <c r="C44">
        <f t="shared" si="3"/>
        <v>100</v>
      </c>
      <c r="D44">
        <f t="shared" ref="D44:D49" si="12">A44-A43</f>
        <v>28</v>
      </c>
      <c r="E44">
        <f t="shared" si="9"/>
        <v>672</v>
      </c>
      <c r="F44" s="12">
        <f t="shared" si="4"/>
        <v>0.14880952380952381</v>
      </c>
      <c r="G44" s="12">
        <f t="shared" si="10"/>
        <v>8.6309523809523815E-3</v>
      </c>
    </row>
    <row r="45" spans="1:7" x14ac:dyDescent="0.3">
      <c r="A45" s="8">
        <v>45503</v>
      </c>
      <c r="B45" s="9">
        <v>9471</v>
      </c>
      <c r="C45" s="9">
        <f t="shared" si="3"/>
        <v>90</v>
      </c>
      <c r="D45" s="9">
        <f t="shared" si="12"/>
        <v>29</v>
      </c>
      <c r="E45" s="9">
        <f t="shared" si="9"/>
        <v>696</v>
      </c>
      <c r="F45" s="16">
        <f t="shared" si="4"/>
        <v>0.12931034482758622</v>
      </c>
      <c r="G45" s="16">
        <f t="shared" si="10"/>
        <v>7.4999999999999997E-3</v>
      </c>
    </row>
    <row r="46" spans="1:7" x14ac:dyDescent="0.3">
      <c r="A46" s="1">
        <v>45537</v>
      </c>
      <c r="B46">
        <v>9481</v>
      </c>
      <c r="C46">
        <f t="shared" si="3"/>
        <v>100</v>
      </c>
      <c r="D46">
        <f t="shared" si="12"/>
        <v>34</v>
      </c>
      <c r="E46">
        <f t="shared" si="9"/>
        <v>816</v>
      </c>
      <c r="F46" s="12">
        <f t="shared" si="4"/>
        <v>0.12254901960784313</v>
      </c>
      <c r="G46" s="12">
        <f t="shared" si="10"/>
        <v>7.107843137254901E-3</v>
      </c>
    </row>
    <row r="47" spans="1:7" x14ac:dyDescent="0.3">
      <c r="A47" s="8">
        <v>45565</v>
      </c>
      <c r="B47" s="9">
        <v>9490</v>
      </c>
      <c r="C47" s="9">
        <f t="shared" si="3"/>
        <v>90</v>
      </c>
      <c r="D47" s="9">
        <f t="shared" si="12"/>
        <v>28</v>
      </c>
      <c r="E47" s="9">
        <f t="shared" si="9"/>
        <v>672</v>
      </c>
      <c r="F47" s="16">
        <f t="shared" si="4"/>
        <v>0.13392857142857142</v>
      </c>
      <c r="G47" s="16">
        <f t="shared" si="10"/>
        <v>7.7678571428571423E-3</v>
      </c>
    </row>
    <row r="48" spans="1:7" x14ac:dyDescent="0.3">
      <c r="A48" s="1">
        <v>45600</v>
      </c>
      <c r="B48">
        <v>9503</v>
      </c>
      <c r="C48">
        <f t="shared" si="3"/>
        <v>130</v>
      </c>
      <c r="D48">
        <f t="shared" si="12"/>
        <v>35</v>
      </c>
      <c r="E48">
        <f t="shared" si="9"/>
        <v>840</v>
      </c>
      <c r="F48" s="12">
        <f t="shared" si="4"/>
        <v>0.15476190476190477</v>
      </c>
      <c r="G48" s="12">
        <f t="shared" si="10"/>
        <v>8.9761904761904762E-3</v>
      </c>
    </row>
    <row r="49" spans="1:7" x14ac:dyDescent="0.3">
      <c r="A49" s="8">
        <v>45628</v>
      </c>
      <c r="B49" s="9">
        <v>9515</v>
      </c>
      <c r="C49" s="9">
        <f t="shared" si="3"/>
        <v>120</v>
      </c>
      <c r="D49" s="9">
        <f t="shared" si="12"/>
        <v>28</v>
      </c>
      <c r="E49" s="9">
        <f t="shared" si="9"/>
        <v>672</v>
      </c>
      <c r="F49" s="16">
        <f t="shared" si="4"/>
        <v>0.17857142857142858</v>
      </c>
      <c r="G49" s="16">
        <f t="shared" si="10"/>
        <v>1.0357142857142856E-2</v>
      </c>
    </row>
    <row r="50" spans="1:7" x14ac:dyDescent="0.3">
      <c r="A50" s="1">
        <v>45659</v>
      </c>
      <c r="B50">
        <v>9578</v>
      </c>
      <c r="C50">
        <f t="shared" si="3"/>
        <v>630</v>
      </c>
      <c r="D50">
        <f t="shared" ref="D50" si="13">A50-A49</f>
        <v>31</v>
      </c>
      <c r="E50">
        <f t="shared" ref="E50" si="14">D50*24</f>
        <v>744</v>
      </c>
      <c r="F50">
        <f t="shared" si="4"/>
        <v>0.84677419354838712</v>
      </c>
      <c r="G50">
        <f t="shared" ref="G50" si="15">F50*50*1.16*0.001</f>
        <v>4.9112903225806456E-2</v>
      </c>
    </row>
    <row r="51" spans="1:7" x14ac:dyDescent="0.3">
      <c r="A51" s="19"/>
      <c r="B51" s="20"/>
      <c r="C51" s="20"/>
      <c r="D51" s="26" t="s">
        <v>15</v>
      </c>
    </row>
    <row r="52" spans="1:7" x14ac:dyDescent="0.3">
      <c r="A52" s="22" t="s">
        <v>16</v>
      </c>
      <c r="D52">
        <f>SUM(C3:C14)</f>
        <v>4620</v>
      </c>
    </row>
    <row r="53" spans="1:7" x14ac:dyDescent="0.3">
      <c r="A53" s="22" t="s">
        <v>12</v>
      </c>
      <c r="D53">
        <f>SUM(C15:C26)</f>
        <v>3540</v>
      </c>
    </row>
    <row r="54" spans="1:7" x14ac:dyDescent="0.3">
      <c r="A54" s="22" t="s">
        <v>13</v>
      </c>
      <c r="D54">
        <f>SUM(C27:C38)</f>
        <v>3170</v>
      </c>
    </row>
    <row r="55" spans="1:7" x14ac:dyDescent="0.3">
      <c r="A55" s="24" t="s">
        <v>14</v>
      </c>
      <c r="B55" s="4"/>
      <c r="C55" s="4"/>
      <c r="D55" s="4">
        <f>SUM(C39:C49)</f>
        <v>2710</v>
      </c>
      <c r="E55" s="4"/>
      <c r="F55" s="4"/>
      <c r="G55" s="4"/>
    </row>
  </sheetData>
  <mergeCells count="1">
    <mergeCell ref="B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F911B-CA42-4CC2-81B1-CBFD2A121FBC}">
  <dimension ref="A1:I54"/>
  <sheetViews>
    <sheetView workbookViewId="0">
      <pane xSplit="1" ySplit="1" topLeftCell="B18" activePane="bottomRight" state="frozen"/>
      <selection pane="topRight" activeCell="B1" sqref="B1"/>
      <selection pane="bottomLeft" activeCell="A2" sqref="A2"/>
      <selection pane="bottomRight" activeCell="D54" sqref="D54"/>
    </sheetView>
  </sheetViews>
  <sheetFormatPr baseColWidth="10" defaultRowHeight="14.4" x14ac:dyDescent="0.3"/>
  <cols>
    <col min="2" max="9" width="11.77734375" customWidth="1"/>
  </cols>
  <sheetData>
    <row r="1" spans="1:9" x14ac:dyDescent="0.3">
      <c r="B1" s="27" t="s">
        <v>7</v>
      </c>
      <c r="C1" s="27"/>
      <c r="D1" s="27"/>
      <c r="E1" s="27"/>
      <c r="F1" s="27"/>
      <c r="G1" s="27"/>
      <c r="H1" s="27"/>
      <c r="I1" s="27"/>
    </row>
    <row r="2" spans="1:9" x14ac:dyDescent="0.3">
      <c r="B2" s="10" t="s">
        <v>8</v>
      </c>
      <c r="C2" s="11" t="s">
        <v>9</v>
      </c>
      <c r="D2" s="14" t="s">
        <v>10</v>
      </c>
      <c r="E2" s="15" t="s">
        <v>11</v>
      </c>
      <c r="F2" s="10" t="s">
        <v>8</v>
      </c>
      <c r="G2" s="11" t="s">
        <v>9</v>
      </c>
      <c r="H2" s="14" t="s">
        <v>10</v>
      </c>
      <c r="I2" s="15" t="s">
        <v>11</v>
      </c>
    </row>
    <row r="3" spans="1:9" ht="43.8" customHeight="1" x14ac:dyDescent="0.3">
      <c r="A3" s="2" t="s">
        <v>0</v>
      </c>
      <c r="B3" s="3" t="s">
        <v>17</v>
      </c>
      <c r="C3" s="3" t="s">
        <v>17</v>
      </c>
      <c r="D3" s="3" t="s">
        <v>17</v>
      </c>
      <c r="E3" s="3" t="s">
        <v>17</v>
      </c>
      <c r="F3" s="3" t="s">
        <v>18</v>
      </c>
      <c r="G3" s="3" t="s">
        <v>18</v>
      </c>
      <c r="H3" s="3" t="s">
        <v>18</v>
      </c>
      <c r="I3" s="3" t="s">
        <v>18</v>
      </c>
    </row>
    <row r="4" spans="1:9" ht="14.4" customHeight="1" x14ac:dyDescent="0.3">
      <c r="A4" s="5">
        <v>44228</v>
      </c>
      <c r="B4" s="6">
        <v>3251</v>
      </c>
      <c r="C4" s="6">
        <v>35500</v>
      </c>
      <c r="D4" s="6">
        <v>27707</v>
      </c>
      <c r="E4" s="6">
        <v>1680</v>
      </c>
      <c r="F4" s="6"/>
      <c r="G4" s="6"/>
      <c r="H4" s="6"/>
      <c r="I4" s="6"/>
    </row>
    <row r="5" spans="1:9" ht="14.4" customHeight="1" x14ac:dyDescent="0.3">
      <c r="A5" s="1">
        <v>44256</v>
      </c>
      <c r="B5">
        <v>3293</v>
      </c>
      <c r="C5">
        <v>35566</v>
      </c>
      <c r="D5">
        <v>27866</v>
      </c>
      <c r="E5">
        <v>1752</v>
      </c>
      <c r="F5">
        <f>(B5-B4)*100</f>
        <v>4200</v>
      </c>
      <c r="G5">
        <f t="shared" ref="G5:G48" si="0">(C5-C4)*100</f>
        <v>6600</v>
      </c>
      <c r="H5">
        <f t="shared" ref="H5:H48" si="1">(D5-D4)*100</f>
        <v>15900</v>
      </c>
      <c r="I5">
        <f t="shared" ref="I5:I48" si="2">(E5-E4)*100</f>
        <v>7200</v>
      </c>
    </row>
    <row r="6" spans="1:9" ht="14.4" customHeight="1" x14ac:dyDescent="0.3">
      <c r="A6" s="5">
        <v>44284</v>
      </c>
      <c r="B6" s="6">
        <v>3333</v>
      </c>
      <c r="C6" s="6">
        <v>35837</v>
      </c>
      <c r="D6" s="6">
        <v>28008</v>
      </c>
      <c r="E6" s="6">
        <v>1777</v>
      </c>
      <c r="F6" s="6">
        <f t="shared" ref="F6:F48" si="3">(B6-B5)*100</f>
        <v>4000</v>
      </c>
      <c r="G6" s="6">
        <f t="shared" si="0"/>
        <v>27100</v>
      </c>
      <c r="H6" s="6">
        <f t="shared" si="1"/>
        <v>14200</v>
      </c>
      <c r="I6" s="6">
        <f t="shared" si="2"/>
        <v>2500</v>
      </c>
    </row>
    <row r="7" spans="1:9" ht="14.4" customHeight="1" x14ac:dyDescent="0.3">
      <c r="A7" s="1">
        <v>44319</v>
      </c>
      <c r="B7">
        <v>3372</v>
      </c>
      <c r="C7">
        <v>36030</v>
      </c>
      <c r="D7">
        <v>28192</v>
      </c>
      <c r="E7">
        <v>1833</v>
      </c>
      <c r="F7">
        <f t="shared" si="3"/>
        <v>3900</v>
      </c>
      <c r="G7">
        <f t="shared" si="0"/>
        <v>19300</v>
      </c>
      <c r="H7">
        <f t="shared" si="1"/>
        <v>18400</v>
      </c>
      <c r="I7">
        <f t="shared" si="2"/>
        <v>5600</v>
      </c>
    </row>
    <row r="8" spans="1:9" ht="14.4" customHeight="1" x14ac:dyDescent="0.3">
      <c r="A8" s="5">
        <v>44347</v>
      </c>
      <c r="B8" s="6">
        <v>3405</v>
      </c>
      <c r="C8" s="6">
        <v>36196</v>
      </c>
      <c r="D8" s="6">
        <v>28337</v>
      </c>
      <c r="E8" s="6">
        <v>1876</v>
      </c>
      <c r="F8" s="6">
        <f t="shared" si="3"/>
        <v>3300</v>
      </c>
      <c r="G8" s="6">
        <f t="shared" si="0"/>
        <v>16600</v>
      </c>
      <c r="H8" s="6">
        <f t="shared" si="1"/>
        <v>14500</v>
      </c>
      <c r="I8" s="6">
        <f t="shared" si="2"/>
        <v>4300</v>
      </c>
    </row>
    <row r="9" spans="1:9" ht="14.4" customHeight="1" x14ac:dyDescent="0.3">
      <c r="A9" s="1">
        <v>44382</v>
      </c>
      <c r="B9">
        <v>3454</v>
      </c>
      <c r="C9">
        <v>36387</v>
      </c>
      <c r="D9">
        <v>28508</v>
      </c>
      <c r="E9">
        <v>1926</v>
      </c>
      <c r="F9">
        <f t="shared" si="3"/>
        <v>4900</v>
      </c>
      <c r="G9">
        <f t="shared" si="0"/>
        <v>19100</v>
      </c>
      <c r="H9">
        <f t="shared" si="1"/>
        <v>17100</v>
      </c>
      <c r="I9">
        <f t="shared" si="2"/>
        <v>5000</v>
      </c>
    </row>
    <row r="10" spans="1:9" ht="14.4" customHeight="1" x14ac:dyDescent="0.3">
      <c r="A10" s="5">
        <v>44410</v>
      </c>
      <c r="B10" s="6">
        <v>3484</v>
      </c>
      <c r="C10" s="6">
        <v>36524</v>
      </c>
      <c r="D10" s="6">
        <v>28624</v>
      </c>
      <c r="E10" s="6"/>
      <c r="F10" s="6">
        <f t="shared" si="3"/>
        <v>3000</v>
      </c>
      <c r="G10" s="6">
        <f t="shared" si="0"/>
        <v>13700</v>
      </c>
      <c r="H10" s="6">
        <f t="shared" si="1"/>
        <v>11600</v>
      </c>
      <c r="I10" s="6"/>
    </row>
    <row r="11" spans="1:9" ht="14.4" customHeight="1" x14ac:dyDescent="0.3">
      <c r="A11" s="1">
        <v>44438</v>
      </c>
      <c r="B11">
        <v>3516</v>
      </c>
      <c r="C11">
        <v>36652</v>
      </c>
      <c r="D11">
        <v>28748</v>
      </c>
      <c r="E11">
        <v>2000</v>
      </c>
      <c r="F11">
        <f t="shared" si="3"/>
        <v>3200</v>
      </c>
      <c r="G11">
        <f t="shared" si="0"/>
        <v>12800</v>
      </c>
      <c r="H11">
        <f t="shared" si="1"/>
        <v>12400</v>
      </c>
      <c r="I11">
        <f>(E11-E9)*100</f>
        <v>7400</v>
      </c>
    </row>
    <row r="12" spans="1:9" ht="14.4" customHeight="1" x14ac:dyDescent="0.3">
      <c r="A12" s="5">
        <v>44473</v>
      </c>
      <c r="B12" s="6">
        <v>3554</v>
      </c>
      <c r="C12" s="6">
        <v>36815</v>
      </c>
      <c r="D12" s="6">
        <v>28894</v>
      </c>
      <c r="E12" s="6">
        <v>2049</v>
      </c>
      <c r="F12" s="6">
        <f t="shared" si="3"/>
        <v>3800</v>
      </c>
      <c r="G12" s="6">
        <f t="shared" si="0"/>
        <v>16300</v>
      </c>
      <c r="H12" s="6">
        <f t="shared" si="1"/>
        <v>14600</v>
      </c>
      <c r="I12" s="6">
        <f t="shared" si="2"/>
        <v>4900</v>
      </c>
    </row>
    <row r="13" spans="1:9" ht="14.4" customHeight="1" x14ac:dyDescent="0.3">
      <c r="A13" s="1">
        <v>44504</v>
      </c>
      <c r="B13">
        <v>3585</v>
      </c>
      <c r="C13">
        <v>36969</v>
      </c>
      <c r="D13">
        <v>29042</v>
      </c>
      <c r="E13">
        <v>2096</v>
      </c>
      <c r="F13">
        <f t="shared" si="3"/>
        <v>3100</v>
      </c>
      <c r="G13">
        <f t="shared" si="0"/>
        <v>15400</v>
      </c>
      <c r="H13">
        <f t="shared" si="1"/>
        <v>14800</v>
      </c>
      <c r="I13">
        <f t="shared" si="2"/>
        <v>4700</v>
      </c>
    </row>
    <row r="14" spans="1:9" ht="14.4" customHeight="1" x14ac:dyDescent="0.3">
      <c r="A14" s="5">
        <v>44528</v>
      </c>
      <c r="B14" s="6">
        <v>3625</v>
      </c>
      <c r="C14" s="6">
        <v>37101</v>
      </c>
      <c r="D14" s="6">
        <v>29157</v>
      </c>
      <c r="E14" s="6">
        <v>2139</v>
      </c>
      <c r="F14" s="6">
        <f t="shared" si="3"/>
        <v>4000</v>
      </c>
      <c r="G14" s="6">
        <f t="shared" si="0"/>
        <v>13200</v>
      </c>
      <c r="H14" s="6">
        <f t="shared" si="1"/>
        <v>11500</v>
      </c>
      <c r="I14" s="6">
        <f t="shared" si="2"/>
        <v>4300</v>
      </c>
    </row>
    <row r="15" spans="1:9" ht="14.4" customHeight="1" x14ac:dyDescent="0.3">
      <c r="A15" s="1">
        <v>44564</v>
      </c>
      <c r="B15">
        <v>3666</v>
      </c>
      <c r="C15">
        <v>37271</v>
      </c>
      <c r="D15">
        <v>29306</v>
      </c>
      <c r="E15">
        <v>2193</v>
      </c>
      <c r="F15">
        <f t="shared" si="3"/>
        <v>4100</v>
      </c>
      <c r="G15">
        <f t="shared" si="0"/>
        <v>17000</v>
      </c>
      <c r="H15">
        <f t="shared" si="1"/>
        <v>14900</v>
      </c>
      <c r="I15">
        <f t="shared" si="2"/>
        <v>5400</v>
      </c>
    </row>
    <row r="16" spans="1:9" ht="14.4" customHeight="1" x14ac:dyDescent="0.3">
      <c r="A16" s="5">
        <v>44591</v>
      </c>
      <c r="B16" s="6">
        <v>3708</v>
      </c>
      <c r="C16" s="6">
        <v>37434</v>
      </c>
      <c r="D16" s="6">
        <v>29431</v>
      </c>
      <c r="E16" s="6">
        <v>2243</v>
      </c>
      <c r="F16" s="6">
        <f t="shared" si="3"/>
        <v>4200</v>
      </c>
      <c r="G16" s="6">
        <f t="shared" si="0"/>
        <v>16300</v>
      </c>
      <c r="H16" s="6">
        <f t="shared" si="1"/>
        <v>12500</v>
      </c>
      <c r="I16" s="6">
        <f t="shared" si="2"/>
        <v>5000</v>
      </c>
    </row>
    <row r="17" spans="1:9" ht="14.4" customHeight="1" x14ac:dyDescent="0.3">
      <c r="A17" s="1">
        <v>44620</v>
      </c>
      <c r="B17">
        <v>3739</v>
      </c>
      <c r="C17">
        <v>37562</v>
      </c>
      <c r="D17">
        <v>29551</v>
      </c>
      <c r="E17">
        <v>2280</v>
      </c>
      <c r="F17">
        <f t="shared" si="3"/>
        <v>3100</v>
      </c>
      <c r="G17">
        <f t="shared" si="0"/>
        <v>12800</v>
      </c>
      <c r="H17">
        <f t="shared" si="1"/>
        <v>12000</v>
      </c>
      <c r="I17">
        <f t="shared" si="2"/>
        <v>3700</v>
      </c>
    </row>
    <row r="18" spans="1:9" ht="14.4" customHeight="1" x14ac:dyDescent="0.3">
      <c r="A18" s="5">
        <v>44648</v>
      </c>
      <c r="B18" s="6">
        <v>3773</v>
      </c>
      <c r="C18" s="6">
        <v>37708</v>
      </c>
      <c r="D18" s="6">
        <v>29688</v>
      </c>
      <c r="E18" s="6">
        <v>2327</v>
      </c>
      <c r="F18" s="6">
        <f t="shared" si="3"/>
        <v>3400</v>
      </c>
      <c r="G18" s="6">
        <f t="shared" si="0"/>
        <v>14600</v>
      </c>
      <c r="H18" s="6">
        <f t="shared" si="1"/>
        <v>13700</v>
      </c>
      <c r="I18" s="6">
        <f t="shared" si="2"/>
        <v>4700</v>
      </c>
    </row>
    <row r="19" spans="1:9" ht="14.4" customHeight="1" x14ac:dyDescent="0.3">
      <c r="A19" s="1">
        <v>44683</v>
      </c>
      <c r="B19">
        <v>3805</v>
      </c>
      <c r="C19">
        <v>37870</v>
      </c>
      <c r="D19">
        <v>29856</v>
      </c>
      <c r="E19">
        <v>2383</v>
      </c>
      <c r="F19">
        <f t="shared" si="3"/>
        <v>3200</v>
      </c>
      <c r="G19">
        <f t="shared" si="0"/>
        <v>16200</v>
      </c>
      <c r="H19">
        <f t="shared" si="1"/>
        <v>16800</v>
      </c>
      <c r="I19">
        <f t="shared" si="2"/>
        <v>5600</v>
      </c>
    </row>
    <row r="20" spans="1:9" ht="14.4" customHeight="1" x14ac:dyDescent="0.3">
      <c r="A20" s="5">
        <v>44711</v>
      </c>
      <c r="B20" s="6">
        <v>3841</v>
      </c>
      <c r="C20" s="6">
        <v>38005</v>
      </c>
      <c r="D20" s="6">
        <v>29992</v>
      </c>
      <c r="E20" s="6">
        <v>2426</v>
      </c>
      <c r="F20" s="6">
        <f t="shared" si="3"/>
        <v>3600</v>
      </c>
      <c r="G20" s="6">
        <f t="shared" si="0"/>
        <v>13500</v>
      </c>
      <c r="H20" s="6">
        <f t="shared" si="1"/>
        <v>13600</v>
      </c>
      <c r="I20" s="6">
        <f t="shared" si="2"/>
        <v>4300</v>
      </c>
    </row>
    <row r="21" spans="1:9" ht="14.4" customHeight="1" x14ac:dyDescent="0.3">
      <c r="A21" s="1">
        <v>44739</v>
      </c>
      <c r="B21">
        <v>3867</v>
      </c>
      <c r="C21">
        <v>38138</v>
      </c>
      <c r="D21">
        <v>30107</v>
      </c>
      <c r="E21">
        <v>2469</v>
      </c>
      <c r="F21">
        <f t="shared" si="3"/>
        <v>2600</v>
      </c>
      <c r="G21">
        <f t="shared" si="0"/>
        <v>13300</v>
      </c>
      <c r="H21">
        <f t="shared" si="1"/>
        <v>11500</v>
      </c>
      <c r="I21">
        <f t="shared" si="2"/>
        <v>4300</v>
      </c>
    </row>
    <row r="22" spans="1:9" ht="14.4" customHeight="1" x14ac:dyDescent="0.3">
      <c r="A22" s="5">
        <v>44774</v>
      </c>
      <c r="B22" s="6">
        <v>3892</v>
      </c>
      <c r="C22" s="6">
        <v>38293</v>
      </c>
      <c r="D22" s="6">
        <v>30245</v>
      </c>
      <c r="E22" s="6">
        <v>2521</v>
      </c>
      <c r="F22" s="6">
        <f t="shared" si="3"/>
        <v>2500</v>
      </c>
      <c r="G22" s="6">
        <f t="shared" si="0"/>
        <v>15500</v>
      </c>
      <c r="H22" s="6">
        <f t="shared" si="1"/>
        <v>13800</v>
      </c>
      <c r="I22" s="6">
        <f t="shared" si="2"/>
        <v>5200</v>
      </c>
    </row>
    <row r="23" spans="1:9" ht="14.4" customHeight="1" x14ac:dyDescent="0.3">
      <c r="A23" s="1">
        <v>44802</v>
      </c>
      <c r="B23">
        <v>3910</v>
      </c>
      <c r="C23">
        <v>38399</v>
      </c>
      <c r="D23">
        <v>30361</v>
      </c>
      <c r="E23">
        <v>2562</v>
      </c>
      <c r="F23">
        <f t="shared" si="3"/>
        <v>1800</v>
      </c>
      <c r="G23">
        <f t="shared" si="0"/>
        <v>10600</v>
      </c>
      <c r="H23">
        <f t="shared" si="1"/>
        <v>11600</v>
      </c>
      <c r="I23">
        <f t="shared" si="2"/>
        <v>4100</v>
      </c>
    </row>
    <row r="24" spans="1:9" ht="14.4" customHeight="1" x14ac:dyDescent="0.3">
      <c r="A24" s="5">
        <v>44837</v>
      </c>
      <c r="B24" s="6">
        <v>3942</v>
      </c>
      <c r="C24" s="6">
        <v>38533</v>
      </c>
      <c r="D24" s="6">
        <v>30500</v>
      </c>
      <c r="E24" s="6">
        <v>2609</v>
      </c>
      <c r="F24" s="6">
        <f t="shared" si="3"/>
        <v>3200</v>
      </c>
      <c r="G24" s="6">
        <f t="shared" si="0"/>
        <v>13400</v>
      </c>
      <c r="H24" s="6">
        <f t="shared" si="1"/>
        <v>13900</v>
      </c>
      <c r="I24" s="6">
        <f t="shared" si="2"/>
        <v>4700</v>
      </c>
    </row>
    <row r="25" spans="1:9" ht="14.4" customHeight="1" x14ac:dyDescent="0.3">
      <c r="A25" s="1">
        <v>44865</v>
      </c>
      <c r="B25">
        <v>3974</v>
      </c>
      <c r="C25">
        <v>38652</v>
      </c>
      <c r="D25">
        <v>30629</v>
      </c>
      <c r="E25">
        <v>2655</v>
      </c>
      <c r="F25">
        <f t="shared" si="3"/>
        <v>3200</v>
      </c>
      <c r="G25">
        <f t="shared" si="0"/>
        <v>11900</v>
      </c>
      <c r="H25">
        <f t="shared" si="1"/>
        <v>12900</v>
      </c>
      <c r="I25">
        <f t="shared" si="2"/>
        <v>4600</v>
      </c>
    </row>
    <row r="26" spans="1:9" ht="14.4" customHeight="1" x14ac:dyDescent="0.3">
      <c r="A26" s="5">
        <v>44893</v>
      </c>
      <c r="B26" s="6">
        <v>4017</v>
      </c>
      <c r="C26" s="6">
        <v>38776</v>
      </c>
      <c r="D26" s="6">
        <v>30764</v>
      </c>
      <c r="E26" s="6">
        <v>2706</v>
      </c>
      <c r="F26" s="6">
        <f t="shared" si="3"/>
        <v>4300</v>
      </c>
      <c r="G26" s="6">
        <f t="shared" si="0"/>
        <v>12400</v>
      </c>
      <c r="H26" s="6">
        <f t="shared" si="1"/>
        <v>13500</v>
      </c>
      <c r="I26" s="6">
        <f t="shared" si="2"/>
        <v>5100</v>
      </c>
    </row>
    <row r="27" spans="1:9" ht="14.4" customHeight="1" x14ac:dyDescent="0.3">
      <c r="A27" s="1">
        <v>44928</v>
      </c>
      <c r="B27">
        <v>4059</v>
      </c>
      <c r="C27">
        <v>38915</v>
      </c>
      <c r="D27">
        <v>30929</v>
      </c>
      <c r="E27">
        <v>2762</v>
      </c>
      <c r="F27">
        <f t="shared" si="3"/>
        <v>4200</v>
      </c>
      <c r="G27">
        <f t="shared" si="0"/>
        <v>13900</v>
      </c>
      <c r="H27">
        <f t="shared" si="1"/>
        <v>16500</v>
      </c>
      <c r="I27">
        <f t="shared" si="2"/>
        <v>5600</v>
      </c>
    </row>
    <row r="28" spans="1:9" x14ac:dyDescent="0.3">
      <c r="A28" s="5">
        <v>44956</v>
      </c>
      <c r="B28" s="6">
        <v>4097</v>
      </c>
      <c r="C28" s="6">
        <v>39046</v>
      </c>
      <c r="D28" s="6">
        <v>31056</v>
      </c>
      <c r="E28" s="6">
        <v>2808</v>
      </c>
      <c r="F28" s="6">
        <f t="shared" si="3"/>
        <v>3800</v>
      </c>
      <c r="G28" s="6">
        <f t="shared" si="0"/>
        <v>13100</v>
      </c>
      <c r="H28" s="6">
        <f t="shared" si="1"/>
        <v>12700</v>
      </c>
      <c r="I28" s="6">
        <f t="shared" si="2"/>
        <v>4600</v>
      </c>
    </row>
    <row r="29" spans="1:9" x14ac:dyDescent="0.3">
      <c r="A29" s="1">
        <v>44984</v>
      </c>
      <c r="B29">
        <v>4135</v>
      </c>
      <c r="C29">
        <v>39180</v>
      </c>
      <c r="D29">
        <v>31186</v>
      </c>
      <c r="E29">
        <v>2853</v>
      </c>
      <c r="F29">
        <f t="shared" si="3"/>
        <v>3800</v>
      </c>
      <c r="G29">
        <f t="shared" si="0"/>
        <v>13400</v>
      </c>
      <c r="H29">
        <f t="shared" si="1"/>
        <v>13000</v>
      </c>
      <c r="I29">
        <f t="shared" si="2"/>
        <v>4500</v>
      </c>
    </row>
    <row r="30" spans="1:9" x14ac:dyDescent="0.3">
      <c r="A30" s="5">
        <v>45019</v>
      </c>
      <c r="B30" s="6">
        <v>4191</v>
      </c>
      <c r="C30" s="6">
        <v>39353</v>
      </c>
      <c r="D30" s="6">
        <v>31352</v>
      </c>
      <c r="E30" s="6">
        <v>2917</v>
      </c>
      <c r="F30" s="6">
        <f t="shared" si="3"/>
        <v>5600</v>
      </c>
      <c r="G30" s="6">
        <f t="shared" si="0"/>
        <v>17300</v>
      </c>
      <c r="H30" s="6">
        <f t="shared" si="1"/>
        <v>16600</v>
      </c>
      <c r="I30" s="6">
        <f t="shared" si="2"/>
        <v>6400</v>
      </c>
    </row>
    <row r="31" spans="1:9" x14ac:dyDescent="0.3">
      <c r="A31" s="1">
        <v>45048</v>
      </c>
      <c r="B31">
        <v>4230</v>
      </c>
      <c r="C31">
        <v>39491</v>
      </c>
      <c r="D31">
        <v>31480</v>
      </c>
      <c r="E31">
        <v>2968</v>
      </c>
      <c r="F31">
        <f t="shared" si="3"/>
        <v>3900</v>
      </c>
      <c r="G31">
        <f t="shared" si="0"/>
        <v>13800</v>
      </c>
      <c r="H31">
        <f t="shared" si="1"/>
        <v>12800</v>
      </c>
      <c r="I31">
        <f t="shared" si="2"/>
        <v>5100</v>
      </c>
    </row>
    <row r="32" spans="1:9" x14ac:dyDescent="0.3">
      <c r="A32" s="5">
        <v>45074</v>
      </c>
      <c r="B32" s="6">
        <v>4268</v>
      </c>
      <c r="C32" s="6">
        <v>39618</v>
      </c>
      <c r="D32" s="6">
        <v>31605</v>
      </c>
      <c r="E32" s="6">
        <v>3013</v>
      </c>
      <c r="F32" s="6">
        <f t="shared" si="3"/>
        <v>3800</v>
      </c>
      <c r="G32" s="6">
        <f t="shared" si="0"/>
        <v>12700</v>
      </c>
      <c r="H32" s="6">
        <f t="shared" si="1"/>
        <v>12500</v>
      </c>
      <c r="I32" s="6">
        <f t="shared" si="2"/>
        <v>4500</v>
      </c>
    </row>
    <row r="33" spans="1:9" x14ac:dyDescent="0.3">
      <c r="A33" s="1">
        <v>45110</v>
      </c>
      <c r="B33">
        <v>4311</v>
      </c>
      <c r="C33">
        <v>39754</v>
      </c>
      <c r="D33">
        <v>31748</v>
      </c>
      <c r="E33">
        <v>3068</v>
      </c>
      <c r="F33">
        <f t="shared" si="3"/>
        <v>4300</v>
      </c>
      <c r="G33">
        <f t="shared" si="0"/>
        <v>13600</v>
      </c>
      <c r="H33">
        <f t="shared" si="1"/>
        <v>14300</v>
      </c>
      <c r="I33">
        <f t="shared" si="2"/>
        <v>5500</v>
      </c>
    </row>
    <row r="34" spans="1:9" x14ac:dyDescent="0.3">
      <c r="A34" s="5">
        <v>45173</v>
      </c>
      <c r="B34" s="6">
        <v>4384</v>
      </c>
      <c r="C34" s="6">
        <v>40001</v>
      </c>
      <c r="D34" s="6">
        <v>32016</v>
      </c>
      <c r="E34" s="6">
        <v>3166</v>
      </c>
      <c r="F34" s="6">
        <f t="shared" si="3"/>
        <v>7300</v>
      </c>
      <c r="G34" s="6">
        <f t="shared" si="0"/>
        <v>24700</v>
      </c>
      <c r="H34" s="6">
        <f t="shared" si="1"/>
        <v>26800</v>
      </c>
      <c r="I34" s="6">
        <f t="shared" si="2"/>
        <v>9800</v>
      </c>
    </row>
    <row r="35" spans="1:9" x14ac:dyDescent="0.3">
      <c r="A35" s="1">
        <v>45201</v>
      </c>
      <c r="B35">
        <v>4413</v>
      </c>
      <c r="C35">
        <v>40089</v>
      </c>
      <c r="D35">
        <v>32128</v>
      </c>
      <c r="E35">
        <v>3210</v>
      </c>
      <c r="F35">
        <f t="shared" si="3"/>
        <v>2900</v>
      </c>
      <c r="G35">
        <f t="shared" si="0"/>
        <v>8800</v>
      </c>
      <c r="H35">
        <f t="shared" si="1"/>
        <v>11200</v>
      </c>
      <c r="I35">
        <f t="shared" si="2"/>
        <v>4400</v>
      </c>
    </row>
    <row r="36" spans="1:9" x14ac:dyDescent="0.3">
      <c r="A36" s="5">
        <v>45229</v>
      </c>
      <c r="B36" s="6">
        <v>4448</v>
      </c>
      <c r="C36" s="6">
        <v>40185</v>
      </c>
      <c r="D36" s="6">
        <v>32260</v>
      </c>
      <c r="E36" s="6">
        <v>3251</v>
      </c>
      <c r="F36" s="6">
        <f t="shared" si="3"/>
        <v>3500</v>
      </c>
      <c r="G36" s="6">
        <f t="shared" si="0"/>
        <v>9600</v>
      </c>
      <c r="H36" s="6">
        <f t="shared" si="1"/>
        <v>13200</v>
      </c>
      <c r="I36" s="6">
        <f t="shared" si="2"/>
        <v>4100</v>
      </c>
    </row>
    <row r="37" spans="1:9" x14ac:dyDescent="0.3">
      <c r="A37" s="1">
        <v>45264</v>
      </c>
      <c r="B37">
        <v>4497</v>
      </c>
      <c r="C37">
        <v>40331</v>
      </c>
      <c r="D37">
        <v>32432</v>
      </c>
      <c r="E37">
        <v>3302</v>
      </c>
      <c r="F37">
        <f t="shared" si="3"/>
        <v>4900</v>
      </c>
      <c r="G37">
        <f t="shared" si="0"/>
        <v>14600</v>
      </c>
      <c r="H37">
        <f t="shared" si="1"/>
        <v>17200</v>
      </c>
      <c r="I37">
        <f t="shared" si="2"/>
        <v>5100</v>
      </c>
    </row>
    <row r="38" spans="1:9" x14ac:dyDescent="0.3">
      <c r="A38" s="5">
        <v>45293</v>
      </c>
      <c r="B38" s="6">
        <v>4537</v>
      </c>
      <c r="C38" s="6">
        <v>40456</v>
      </c>
      <c r="D38" s="6">
        <v>32566</v>
      </c>
      <c r="E38" s="6">
        <v>3345</v>
      </c>
      <c r="F38" s="6">
        <f t="shared" si="3"/>
        <v>4000</v>
      </c>
      <c r="G38" s="6">
        <f t="shared" si="0"/>
        <v>12500</v>
      </c>
      <c r="H38" s="6">
        <f t="shared" si="1"/>
        <v>13400</v>
      </c>
      <c r="I38" s="6">
        <f t="shared" si="2"/>
        <v>4300</v>
      </c>
    </row>
    <row r="39" spans="1:9" x14ac:dyDescent="0.3">
      <c r="A39" s="1">
        <v>45320</v>
      </c>
      <c r="B39">
        <v>4567</v>
      </c>
      <c r="C39">
        <v>40678</v>
      </c>
      <c r="D39">
        <v>32695</v>
      </c>
      <c r="E39">
        <v>3382</v>
      </c>
      <c r="F39">
        <f t="shared" si="3"/>
        <v>3000</v>
      </c>
      <c r="G39">
        <f t="shared" si="0"/>
        <v>22200</v>
      </c>
      <c r="H39">
        <f t="shared" si="1"/>
        <v>12900</v>
      </c>
      <c r="I39">
        <f t="shared" si="2"/>
        <v>3700</v>
      </c>
    </row>
    <row r="40" spans="1:9" x14ac:dyDescent="0.3">
      <c r="A40" s="5">
        <v>45348</v>
      </c>
      <c r="B40" s="6">
        <v>4601</v>
      </c>
      <c r="C40" s="6">
        <v>40696</v>
      </c>
      <c r="D40" s="6">
        <v>32818</v>
      </c>
      <c r="E40" s="6">
        <v>3421</v>
      </c>
      <c r="F40" s="6">
        <f t="shared" si="3"/>
        <v>3400</v>
      </c>
      <c r="G40" s="6">
        <f t="shared" si="0"/>
        <v>1800</v>
      </c>
      <c r="H40" s="6">
        <f t="shared" si="1"/>
        <v>12300</v>
      </c>
      <c r="I40" s="6">
        <f t="shared" si="2"/>
        <v>3900</v>
      </c>
    </row>
    <row r="41" spans="1:9" x14ac:dyDescent="0.3">
      <c r="A41" s="1">
        <v>45384</v>
      </c>
      <c r="B41">
        <v>4640</v>
      </c>
      <c r="C41">
        <v>40859</v>
      </c>
      <c r="D41">
        <v>32977</v>
      </c>
      <c r="E41">
        <v>3473</v>
      </c>
      <c r="F41">
        <f t="shared" si="3"/>
        <v>3900</v>
      </c>
      <c r="G41">
        <f t="shared" si="0"/>
        <v>16300</v>
      </c>
      <c r="H41">
        <f t="shared" si="1"/>
        <v>15900</v>
      </c>
      <c r="I41">
        <f t="shared" si="2"/>
        <v>5200</v>
      </c>
    </row>
    <row r="42" spans="1:9" x14ac:dyDescent="0.3">
      <c r="A42" s="5">
        <v>45446</v>
      </c>
      <c r="B42" s="6">
        <v>4713</v>
      </c>
      <c r="C42" s="6">
        <v>41100</v>
      </c>
      <c r="D42" s="6">
        <v>33257</v>
      </c>
      <c r="E42" s="6">
        <v>3559</v>
      </c>
      <c r="F42" s="6">
        <f t="shared" si="3"/>
        <v>7300</v>
      </c>
      <c r="G42" s="6">
        <f t="shared" si="0"/>
        <v>24100</v>
      </c>
      <c r="H42" s="6">
        <f t="shared" si="1"/>
        <v>28000</v>
      </c>
      <c r="I42" s="6">
        <f t="shared" si="2"/>
        <v>8600</v>
      </c>
    </row>
    <row r="43" spans="1:9" x14ac:dyDescent="0.3">
      <c r="A43" s="1">
        <v>45474</v>
      </c>
      <c r="B43">
        <v>4749</v>
      </c>
      <c r="C43">
        <v>41201</v>
      </c>
      <c r="D43">
        <v>33375</v>
      </c>
      <c r="E43">
        <v>3596</v>
      </c>
      <c r="F43">
        <f t="shared" si="3"/>
        <v>3600</v>
      </c>
      <c r="G43">
        <f t="shared" si="0"/>
        <v>10100</v>
      </c>
      <c r="H43">
        <f t="shared" si="1"/>
        <v>11800</v>
      </c>
      <c r="I43">
        <f t="shared" si="2"/>
        <v>3700</v>
      </c>
    </row>
    <row r="44" spans="1:9" x14ac:dyDescent="0.3">
      <c r="A44" s="5">
        <v>45503</v>
      </c>
      <c r="B44" s="6">
        <v>4779</v>
      </c>
      <c r="C44" s="6">
        <v>41295</v>
      </c>
      <c r="D44" s="6">
        <v>33501</v>
      </c>
      <c r="E44" s="6">
        <v>3636</v>
      </c>
      <c r="F44" s="6">
        <f t="shared" si="3"/>
        <v>3000</v>
      </c>
      <c r="G44" s="6">
        <f t="shared" si="0"/>
        <v>9400</v>
      </c>
      <c r="H44" s="6">
        <f t="shared" si="1"/>
        <v>12600</v>
      </c>
      <c r="I44" s="6">
        <f t="shared" si="2"/>
        <v>4000</v>
      </c>
    </row>
    <row r="45" spans="1:9" x14ac:dyDescent="0.3">
      <c r="A45" s="1">
        <v>45537</v>
      </c>
      <c r="B45">
        <v>4818</v>
      </c>
      <c r="C45">
        <v>41387</v>
      </c>
      <c r="D45">
        <v>33638</v>
      </c>
      <c r="E45">
        <v>3677</v>
      </c>
      <c r="F45">
        <f t="shared" si="3"/>
        <v>3900</v>
      </c>
      <c r="G45">
        <f t="shared" si="0"/>
        <v>9200</v>
      </c>
      <c r="H45">
        <f t="shared" si="1"/>
        <v>13700</v>
      </c>
      <c r="I45">
        <f t="shared" si="2"/>
        <v>4100</v>
      </c>
    </row>
    <row r="46" spans="1:9" x14ac:dyDescent="0.3">
      <c r="A46" s="5">
        <v>45565</v>
      </c>
      <c r="B46" s="6">
        <v>4859</v>
      </c>
      <c r="C46" s="6">
        <v>41476</v>
      </c>
      <c r="D46" s="6">
        <v>33755</v>
      </c>
      <c r="E46" s="6">
        <v>3718</v>
      </c>
      <c r="F46" s="6">
        <f t="shared" si="3"/>
        <v>4100</v>
      </c>
      <c r="G46" s="6">
        <f t="shared" si="0"/>
        <v>8900</v>
      </c>
      <c r="H46" s="6">
        <f t="shared" si="1"/>
        <v>11700</v>
      </c>
      <c r="I46" s="6">
        <f t="shared" si="2"/>
        <v>4100</v>
      </c>
    </row>
    <row r="47" spans="1:9" x14ac:dyDescent="0.3">
      <c r="A47" s="1">
        <v>45600</v>
      </c>
      <c r="B47">
        <v>4898</v>
      </c>
      <c r="C47">
        <v>41610</v>
      </c>
      <c r="D47">
        <v>33904</v>
      </c>
      <c r="E47">
        <v>3773</v>
      </c>
      <c r="F47">
        <f t="shared" si="3"/>
        <v>3900</v>
      </c>
      <c r="G47">
        <f t="shared" si="0"/>
        <v>13400</v>
      </c>
      <c r="H47">
        <f t="shared" si="1"/>
        <v>14900</v>
      </c>
      <c r="I47">
        <f t="shared" si="2"/>
        <v>5500</v>
      </c>
    </row>
    <row r="48" spans="1:9" x14ac:dyDescent="0.3">
      <c r="A48" s="5">
        <v>45628</v>
      </c>
      <c r="B48" s="6">
        <v>4932</v>
      </c>
      <c r="C48" s="6">
        <v>41709</v>
      </c>
      <c r="D48" s="6">
        <v>34028</v>
      </c>
      <c r="E48" s="6">
        <v>3821</v>
      </c>
      <c r="F48" s="6">
        <f t="shared" si="3"/>
        <v>3400</v>
      </c>
      <c r="G48" s="6">
        <f t="shared" si="0"/>
        <v>9900</v>
      </c>
      <c r="H48" s="6">
        <f t="shared" si="1"/>
        <v>12400</v>
      </c>
      <c r="I48" s="6">
        <f t="shared" si="2"/>
        <v>4800</v>
      </c>
    </row>
    <row r="49" spans="1:9" x14ac:dyDescent="0.3">
      <c r="A49" s="1">
        <v>45659</v>
      </c>
      <c r="B49">
        <v>4969</v>
      </c>
      <c r="C49">
        <v>41822</v>
      </c>
      <c r="D49">
        <v>34174</v>
      </c>
      <c r="E49">
        <v>3871</v>
      </c>
      <c r="F49">
        <f t="shared" ref="F49" si="4">(B49-B48)*100</f>
        <v>3700</v>
      </c>
      <c r="G49">
        <f t="shared" ref="G49" si="5">(C49-C48)*100</f>
        <v>11300</v>
      </c>
      <c r="H49">
        <f t="shared" ref="H49" si="6">(D49-D48)*100</f>
        <v>14600</v>
      </c>
      <c r="I49">
        <f t="shared" ref="I49" si="7">(E49-E48)*100</f>
        <v>5000</v>
      </c>
    </row>
    <row r="50" spans="1:9" x14ac:dyDescent="0.3">
      <c r="A50" s="19"/>
      <c r="B50" s="20"/>
      <c r="C50" s="20"/>
      <c r="D50" s="26" t="s">
        <v>15</v>
      </c>
    </row>
    <row r="51" spans="1:9" x14ac:dyDescent="0.3">
      <c r="A51" s="22" t="s">
        <v>12</v>
      </c>
      <c r="D51">
        <f>SUM(F4:I15)</f>
        <v>429800</v>
      </c>
    </row>
    <row r="52" spans="1:9" x14ac:dyDescent="0.3">
      <c r="A52" s="22" t="s">
        <v>12</v>
      </c>
      <c r="D52">
        <f>SUM(F16:F27)+SUM(G16:G27)+SUM(H16:H27)+SUM(I16:I27)</f>
        <v>422900</v>
      </c>
    </row>
    <row r="53" spans="1:9" x14ac:dyDescent="0.3">
      <c r="A53" s="22" t="s">
        <v>13</v>
      </c>
      <c r="D53">
        <f>SUM(F28:F38)+SUM(G28:I38)</f>
        <v>423900</v>
      </c>
    </row>
    <row r="54" spans="1:9" x14ac:dyDescent="0.3">
      <c r="A54" s="24" t="s">
        <v>14</v>
      </c>
      <c r="B54" s="4"/>
      <c r="C54" s="4"/>
      <c r="D54" s="4">
        <f>SUM(F39:I49)</f>
        <v>393200</v>
      </c>
    </row>
  </sheetData>
  <mergeCells count="1">
    <mergeCell ref="B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2881F-E33E-4758-945C-390FBE3317FE}">
  <dimension ref="A1:H54"/>
  <sheetViews>
    <sheetView workbookViewId="0">
      <selection activeCell="D54" sqref="D54"/>
    </sheetView>
  </sheetViews>
  <sheetFormatPr baseColWidth="10" defaultRowHeight="14.4" x14ac:dyDescent="0.3"/>
  <cols>
    <col min="2" max="2" width="11.33203125" customWidth="1"/>
    <col min="3" max="3" width="20.88671875" customWidth="1"/>
    <col min="6" max="6" width="20.44140625" customWidth="1"/>
    <col min="7" max="7" width="19.109375" customWidth="1"/>
  </cols>
  <sheetData>
    <row r="1" spans="1:8" x14ac:dyDescent="0.3">
      <c r="B1" s="27" t="s">
        <v>7</v>
      </c>
      <c r="C1" s="27"/>
      <c r="D1" s="27"/>
      <c r="E1" s="27"/>
      <c r="F1" s="27"/>
      <c r="G1" s="27"/>
    </row>
    <row r="2" spans="1:8" ht="43.8" customHeight="1" x14ac:dyDescent="0.3">
      <c r="A2" s="2" t="s">
        <v>0</v>
      </c>
      <c r="B2" s="3" t="s">
        <v>2</v>
      </c>
      <c r="C2" s="3" t="s">
        <v>1</v>
      </c>
      <c r="D2" s="3" t="s">
        <v>3</v>
      </c>
      <c r="E2" s="3" t="s">
        <v>4</v>
      </c>
      <c r="F2" s="3" t="s">
        <v>5</v>
      </c>
      <c r="G2" s="3" t="s">
        <v>6</v>
      </c>
    </row>
    <row r="3" spans="1:8" x14ac:dyDescent="0.3">
      <c r="A3" s="5">
        <v>44228</v>
      </c>
      <c r="B3" s="6">
        <v>68021</v>
      </c>
      <c r="C3" s="6"/>
      <c r="D3" s="6"/>
      <c r="E3" s="6"/>
      <c r="F3" s="13"/>
      <c r="G3" s="13"/>
    </row>
    <row r="4" spans="1:8" x14ac:dyDescent="0.3">
      <c r="A4" s="1">
        <v>44256</v>
      </c>
      <c r="B4">
        <v>68310</v>
      </c>
      <c r="C4">
        <f t="shared" ref="C4:C15" si="0">B4-B3</f>
        <v>289</v>
      </c>
      <c r="D4">
        <f t="shared" ref="D4:D15" si="1">A4-A3</f>
        <v>28</v>
      </c>
      <c r="E4">
        <f t="shared" ref="E4:E15" si="2">D4*24</f>
        <v>672</v>
      </c>
      <c r="F4" s="12">
        <f t="shared" ref="F4:F15" si="3">(C4/E4)*1000</f>
        <v>430.05952380952385</v>
      </c>
      <c r="G4" s="12">
        <f t="shared" ref="G4:G15" si="4">F4*50*1.16*0.001</f>
        <v>24.94345238095238</v>
      </c>
      <c r="H4" s="17"/>
    </row>
    <row r="5" spans="1:8" x14ac:dyDescent="0.3">
      <c r="A5" s="5">
        <v>44284</v>
      </c>
      <c r="B5" s="6">
        <v>68555</v>
      </c>
      <c r="C5" s="6">
        <f t="shared" si="0"/>
        <v>245</v>
      </c>
      <c r="D5" s="6">
        <f t="shared" si="1"/>
        <v>28</v>
      </c>
      <c r="E5" s="6">
        <f t="shared" si="2"/>
        <v>672</v>
      </c>
      <c r="F5" s="13">
        <f t="shared" si="3"/>
        <v>364.58333333333331</v>
      </c>
      <c r="G5" s="13">
        <f t="shared" si="4"/>
        <v>21.145833333333329</v>
      </c>
    </row>
    <row r="6" spans="1:8" x14ac:dyDescent="0.3">
      <c r="A6" s="1">
        <v>44319</v>
      </c>
      <c r="B6">
        <v>68849</v>
      </c>
      <c r="C6">
        <f t="shared" si="0"/>
        <v>294</v>
      </c>
      <c r="D6">
        <f t="shared" si="1"/>
        <v>35</v>
      </c>
      <c r="E6">
        <f t="shared" si="2"/>
        <v>840</v>
      </c>
      <c r="F6" s="12">
        <f t="shared" si="3"/>
        <v>350</v>
      </c>
      <c r="G6" s="12">
        <f t="shared" si="4"/>
        <v>20.3</v>
      </c>
      <c r="H6" s="17"/>
    </row>
    <row r="7" spans="1:8" x14ac:dyDescent="0.3">
      <c r="A7" s="5">
        <v>44347</v>
      </c>
      <c r="B7" s="6">
        <v>69082</v>
      </c>
      <c r="C7" s="6">
        <f t="shared" si="0"/>
        <v>233</v>
      </c>
      <c r="D7" s="6">
        <f t="shared" si="1"/>
        <v>28</v>
      </c>
      <c r="E7" s="6">
        <f t="shared" si="2"/>
        <v>672</v>
      </c>
      <c r="F7" s="13">
        <f t="shared" si="3"/>
        <v>346.72619047619048</v>
      </c>
      <c r="G7" s="13">
        <f t="shared" si="4"/>
        <v>20.110119047619047</v>
      </c>
    </row>
    <row r="8" spans="1:8" x14ac:dyDescent="0.3">
      <c r="A8" s="1">
        <v>44382</v>
      </c>
      <c r="B8">
        <v>69404</v>
      </c>
      <c r="C8">
        <f t="shared" si="0"/>
        <v>322</v>
      </c>
      <c r="D8">
        <f t="shared" si="1"/>
        <v>35</v>
      </c>
      <c r="E8">
        <f t="shared" si="2"/>
        <v>840</v>
      </c>
      <c r="F8" s="12">
        <f t="shared" si="3"/>
        <v>383.33333333333337</v>
      </c>
      <c r="G8" s="12">
        <f t="shared" si="4"/>
        <v>22.233333333333334</v>
      </c>
      <c r="H8" s="17"/>
    </row>
    <row r="9" spans="1:8" x14ac:dyDescent="0.3">
      <c r="A9" s="5">
        <v>44410</v>
      </c>
      <c r="B9" s="6">
        <v>69604</v>
      </c>
      <c r="C9" s="6">
        <f t="shared" si="0"/>
        <v>200</v>
      </c>
      <c r="D9" s="6">
        <f t="shared" si="1"/>
        <v>28</v>
      </c>
      <c r="E9" s="6">
        <f t="shared" si="2"/>
        <v>672</v>
      </c>
      <c r="F9" s="13">
        <f t="shared" si="3"/>
        <v>297.61904761904759</v>
      </c>
      <c r="G9" s="13">
        <f t="shared" si="4"/>
        <v>17.261904761904759</v>
      </c>
    </row>
    <row r="10" spans="1:8" x14ac:dyDescent="0.3">
      <c r="A10" s="1">
        <v>44438</v>
      </c>
      <c r="B10">
        <v>69838</v>
      </c>
      <c r="C10">
        <f t="shared" si="0"/>
        <v>234</v>
      </c>
      <c r="D10">
        <f t="shared" si="1"/>
        <v>28</v>
      </c>
      <c r="E10">
        <f t="shared" si="2"/>
        <v>672</v>
      </c>
      <c r="F10" s="12">
        <f t="shared" si="3"/>
        <v>348.21428571428572</v>
      </c>
      <c r="G10" s="12">
        <f t="shared" si="4"/>
        <v>20.196428571428569</v>
      </c>
      <c r="H10" s="17"/>
    </row>
    <row r="11" spans="1:8" x14ac:dyDescent="0.3">
      <c r="A11" s="5">
        <v>44473</v>
      </c>
      <c r="B11" s="6">
        <v>70126</v>
      </c>
      <c r="C11" s="6">
        <f t="shared" si="0"/>
        <v>288</v>
      </c>
      <c r="D11" s="6">
        <f t="shared" si="1"/>
        <v>35</v>
      </c>
      <c r="E11" s="6">
        <f t="shared" si="2"/>
        <v>840</v>
      </c>
      <c r="F11" s="13">
        <f t="shared" si="3"/>
        <v>342.85714285714283</v>
      </c>
      <c r="G11" s="13">
        <f t="shared" si="4"/>
        <v>19.885714285714283</v>
      </c>
    </row>
    <row r="12" spans="1:8" x14ac:dyDescent="0.3">
      <c r="A12" s="1">
        <v>44504</v>
      </c>
      <c r="B12">
        <v>70404</v>
      </c>
      <c r="C12">
        <f t="shared" si="0"/>
        <v>278</v>
      </c>
      <c r="D12">
        <f t="shared" si="1"/>
        <v>31</v>
      </c>
      <c r="E12">
        <f t="shared" si="2"/>
        <v>744</v>
      </c>
      <c r="F12" s="12">
        <f t="shared" si="3"/>
        <v>373.65591397849465</v>
      </c>
      <c r="G12" s="12">
        <f t="shared" si="4"/>
        <v>21.672043010752688</v>
      </c>
      <c r="H12" s="17"/>
    </row>
    <row r="13" spans="1:8" x14ac:dyDescent="0.3">
      <c r="A13" s="5">
        <v>44528</v>
      </c>
      <c r="B13" s="6">
        <v>70608</v>
      </c>
      <c r="C13" s="6">
        <f t="shared" si="0"/>
        <v>204</v>
      </c>
      <c r="D13" s="6">
        <f t="shared" si="1"/>
        <v>24</v>
      </c>
      <c r="E13" s="6">
        <f t="shared" si="2"/>
        <v>576</v>
      </c>
      <c r="F13" s="13">
        <f t="shared" si="3"/>
        <v>354.16666666666669</v>
      </c>
      <c r="G13" s="13">
        <f t="shared" si="4"/>
        <v>20.541666666666668</v>
      </c>
    </row>
    <row r="14" spans="1:8" x14ac:dyDescent="0.3">
      <c r="A14" s="1">
        <v>44564</v>
      </c>
      <c r="B14">
        <v>70925</v>
      </c>
      <c r="C14">
        <f t="shared" si="0"/>
        <v>317</v>
      </c>
      <c r="D14">
        <f t="shared" si="1"/>
        <v>36</v>
      </c>
      <c r="E14">
        <f t="shared" si="2"/>
        <v>864</v>
      </c>
      <c r="F14" s="12">
        <f t="shared" si="3"/>
        <v>366.89814814814815</v>
      </c>
      <c r="G14" s="12">
        <f t="shared" si="4"/>
        <v>21.280092592592592</v>
      </c>
      <c r="H14" s="17"/>
    </row>
    <row r="15" spans="1:8" x14ac:dyDescent="0.3">
      <c r="A15" s="5">
        <v>44591</v>
      </c>
      <c r="B15" s="6">
        <v>71195</v>
      </c>
      <c r="C15" s="6">
        <f t="shared" si="0"/>
        <v>270</v>
      </c>
      <c r="D15" s="6">
        <f t="shared" si="1"/>
        <v>27</v>
      </c>
      <c r="E15" s="6">
        <f t="shared" si="2"/>
        <v>648</v>
      </c>
      <c r="F15" s="13">
        <f t="shared" si="3"/>
        <v>416.66666666666669</v>
      </c>
      <c r="G15" s="13">
        <f t="shared" si="4"/>
        <v>24.166666666666668</v>
      </c>
    </row>
    <row r="16" spans="1:8" x14ac:dyDescent="0.3">
      <c r="A16" s="1">
        <v>44620</v>
      </c>
      <c r="B16">
        <v>71462</v>
      </c>
      <c r="C16">
        <f t="shared" ref="C16:C26" si="5">B16-B15</f>
        <v>267</v>
      </c>
      <c r="D16">
        <f t="shared" ref="D16:D26" si="6">A16-A15</f>
        <v>29</v>
      </c>
      <c r="E16">
        <f>D16*24</f>
        <v>696</v>
      </c>
      <c r="F16" s="12">
        <f t="shared" ref="F16:F26" si="7">(C16/E16)*1000</f>
        <v>383.62068965517244</v>
      </c>
      <c r="G16" s="12">
        <f>F16*50*1.16*0.001</f>
        <v>22.25</v>
      </c>
      <c r="H16" s="17"/>
    </row>
    <row r="17" spans="1:8" x14ac:dyDescent="0.3">
      <c r="A17" s="5">
        <v>44648</v>
      </c>
      <c r="B17" s="6">
        <v>71721</v>
      </c>
      <c r="C17" s="6">
        <f t="shared" si="5"/>
        <v>259</v>
      </c>
      <c r="D17" s="6">
        <f t="shared" si="6"/>
        <v>28</v>
      </c>
      <c r="E17" s="6">
        <f t="shared" ref="E17:E25" si="8">D17*24</f>
        <v>672</v>
      </c>
      <c r="F17" s="13">
        <f t="shared" si="7"/>
        <v>385.41666666666669</v>
      </c>
      <c r="G17" s="13">
        <f t="shared" ref="G17:G25" si="9">F17*50*1.16*0.001</f>
        <v>22.354166666666668</v>
      </c>
      <c r="H17" s="17"/>
    </row>
    <row r="18" spans="1:8" x14ac:dyDescent="0.3">
      <c r="A18" s="1">
        <v>44683</v>
      </c>
      <c r="B18">
        <v>72029</v>
      </c>
      <c r="C18">
        <f t="shared" si="5"/>
        <v>308</v>
      </c>
      <c r="D18">
        <f t="shared" si="6"/>
        <v>35</v>
      </c>
      <c r="E18">
        <f t="shared" si="8"/>
        <v>840</v>
      </c>
      <c r="F18" s="12">
        <f t="shared" si="7"/>
        <v>366.66666666666663</v>
      </c>
      <c r="G18" s="12">
        <f t="shared" si="9"/>
        <v>21.266666666666666</v>
      </c>
      <c r="H18" s="17"/>
    </row>
    <row r="19" spans="1:8" x14ac:dyDescent="0.3">
      <c r="A19" s="5">
        <v>44711</v>
      </c>
      <c r="B19" s="6">
        <v>72255</v>
      </c>
      <c r="C19" s="6">
        <f t="shared" si="5"/>
        <v>226</v>
      </c>
      <c r="D19" s="6">
        <f t="shared" si="6"/>
        <v>28</v>
      </c>
      <c r="E19" s="6">
        <f t="shared" si="8"/>
        <v>672</v>
      </c>
      <c r="F19" s="13">
        <f t="shared" si="7"/>
        <v>336.30952380952385</v>
      </c>
      <c r="G19" s="13">
        <f t="shared" si="9"/>
        <v>19.505952380952383</v>
      </c>
      <c r="H19" s="17"/>
    </row>
    <row r="20" spans="1:8" x14ac:dyDescent="0.3">
      <c r="A20" s="1">
        <v>44739</v>
      </c>
      <c r="B20">
        <v>72380</v>
      </c>
      <c r="C20">
        <f t="shared" si="5"/>
        <v>125</v>
      </c>
      <c r="D20">
        <f t="shared" si="6"/>
        <v>28</v>
      </c>
      <c r="E20">
        <f t="shared" si="8"/>
        <v>672</v>
      </c>
      <c r="F20" s="12">
        <f t="shared" si="7"/>
        <v>186.01190476190476</v>
      </c>
      <c r="G20" s="12">
        <f t="shared" si="9"/>
        <v>10.788690476190476</v>
      </c>
      <c r="H20" s="17"/>
    </row>
    <row r="21" spans="1:8" x14ac:dyDescent="0.3">
      <c r="A21" s="5">
        <v>44774</v>
      </c>
      <c r="B21" s="6">
        <v>72580</v>
      </c>
      <c r="C21" s="6">
        <f t="shared" si="5"/>
        <v>200</v>
      </c>
      <c r="D21" s="6">
        <f t="shared" si="6"/>
        <v>35</v>
      </c>
      <c r="E21" s="6">
        <f t="shared" si="8"/>
        <v>840</v>
      </c>
      <c r="F21" s="13">
        <f t="shared" si="7"/>
        <v>238.09523809523807</v>
      </c>
      <c r="G21" s="13">
        <f t="shared" si="9"/>
        <v>13.80952380952381</v>
      </c>
      <c r="H21" s="17"/>
    </row>
    <row r="22" spans="1:8" x14ac:dyDescent="0.3">
      <c r="A22" s="1">
        <v>44802</v>
      </c>
      <c r="B22">
        <v>72752</v>
      </c>
      <c r="C22">
        <f t="shared" si="5"/>
        <v>172</v>
      </c>
      <c r="D22">
        <f t="shared" si="6"/>
        <v>28</v>
      </c>
      <c r="E22">
        <f t="shared" si="8"/>
        <v>672</v>
      </c>
      <c r="F22" s="12">
        <f t="shared" si="7"/>
        <v>255.95238095238093</v>
      </c>
      <c r="G22" s="12">
        <f t="shared" si="9"/>
        <v>14.845238095238091</v>
      </c>
      <c r="H22" s="17"/>
    </row>
    <row r="23" spans="1:8" x14ac:dyDescent="0.3">
      <c r="A23" s="5">
        <v>44837</v>
      </c>
      <c r="B23" s="6">
        <v>73186</v>
      </c>
      <c r="C23" s="6">
        <f t="shared" si="5"/>
        <v>434</v>
      </c>
      <c r="D23" s="6">
        <f t="shared" si="6"/>
        <v>35</v>
      </c>
      <c r="E23" s="6">
        <f t="shared" si="8"/>
        <v>840</v>
      </c>
      <c r="F23" s="13">
        <f t="shared" si="7"/>
        <v>516.66666666666674</v>
      </c>
      <c r="G23" s="13">
        <f t="shared" si="9"/>
        <v>29.966666666666669</v>
      </c>
      <c r="H23" s="17"/>
    </row>
    <row r="24" spans="1:8" x14ac:dyDescent="0.3">
      <c r="A24" s="1">
        <v>44865</v>
      </c>
      <c r="B24">
        <v>73398</v>
      </c>
      <c r="C24">
        <f t="shared" si="5"/>
        <v>212</v>
      </c>
      <c r="D24">
        <f t="shared" si="6"/>
        <v>28</v>
      </c>
      <c r="E24">
        <f t="shared" si="8"/>
        <v>672</v>
      </c>
      <c r="F24" s="12">
        <f t="shared" si="7"/>
        <v>315.47619047619048</v>
      </c>
      <c r="G24" s="12">
        <f t="shared" si="9"/>
        <v>18.297619047619047</v>
      </c>
      <c r="H24" s="17"/>
    </row>
    <row r="25" spans="1:8" x14ac:dyDescent="0.3">
      <c r="A25" s="5">
        <v>44893</v>
      </c>
      <c r="B25" s="6">
        <v>73626</v>
      </c>
      <c r="C25" s="6">
        <f t="shared" si="5"/>
        <v>228</v>
      </c>
      <c r="D25" s="6">
        <f t="shared" si="6"/>
        <v>28</v>
      </c>
      <c r="E25" s="6">
        <f t="shared" si="8"/>
        <v>672</v>
      </c>
      <c r="F25" s="13">
        <f t="shared" si="7"/>
        <v>339.28571428571428</v>
      </c>
      <c r="G25" s="13">
        <f t="shared" si="9"/>
        <v>19.678571428571427</v>
      </c>
      <c r="H25" s="17"/>
    </row>
    <row r="26" spans="1:8" x14ac:dyDescent="0.3">
      <c r="A26" s="1">
        <v>44928</v>
      </c>
      <c r="B26">
        <v>73897</v>
      </c>
      <c r="C26">
        <f t="shared" si="5"/>
        <v>271</v>
      </c>
      <c r="D26">
        <f t="shared" si="6"/>
        <v>35</v>
      </c>
      <c r="E26">
        <f>D26*24</f>
        <v>840</v>
      </c>
      <c r="F26" s="12">
        <f t="shared" si="7"/>
        <v>322.61904761904765</v>
      </c>
      <c r="G26" s="12">
        <f>F26*50*1.16*0.001</f>
        <v>18.711904761904758</v>
      </c>
      <c r="H26" s="17"/>
    </row>
    <row r="27" spans="1:8" x14ac:dyDescent="0.3">
      <c r="A27" s="5">
        <v>44956</v>
      </c>
      <c r="B27" s="6">
        <v>74131</v>
      </c>
      <c r="C27" s="6">
        <f t="shared" ref="C27" si="10">B27-B26</f>
        <v>234</v>
      </c>
      <c r="D27" s="6">
        <f t="shared" ref="D27" si="11">A27-A26</f>
        <v>28</v>
      </c>
      <c r="E27" s="6">
        <f>D27*24</f>
        <v>672</v>
      </c>
      <c r="F27" s="13">
        <f t="shared" ref="F27" si="12">(C27/E27)*1000</f>
        <v>348.21428571428572</v>
      </c>
      <c r="G27" s="13">
        <f>F27*50*1.16*0.001</f>
        <v>20.196428571428569</v>
      </c>
      <c r="H27" s="17"/>
    </row>
    <row r="28" spans="1:8" x14ac:dyDescent="0.3">
      <c r="A28" s="1">
        <v>44984</v>
      </c>
      <c r="B28">
        <v>74351</v>
      </c>
      <c r="C28">
        <f t="shared" ref="C28:C48" si="13">B28-B27</f>
        <v>220</v>
      </c>
      <c r="D28">
        <f t="shared" ref="D28:D48" si="14">A28-A27</f>
        <v>28</v>
      </c>
      <c r="E28">
        <f>D28*24</f>
        <v>672</v>
      </c>
      <c r="F28" s="12">
        <f t="shared" ref="F28:F48" si="15">(C28/E28)*1000</f>
        <v>327.38095238095241</v>
      </c>
      <c r="G28" s="12">
        <f>F28*50*1.16*0.001</f>
        <v>18.988095238095237</v>
      </c>
      <c r="H28" s="17"/>
    </row>
    <row r="29" spans="1:8" x14ac:dyDescent="0.3">
      <c r="A29" s="5">
        <v>45019</v>
      </c>
      <c r="B29" s="6">
        <v>74637</v>
      </c>
      <c r="C29" s="6">
        <f t="shared" si="13"/>
        <v>286</v>
      </c>
      <c r="D29" s="6">
        <f t="shared" si="14"/>
        <v>35</v>
      </c>
      <c r="E29" s="6">
        <f t="shared" ref="E29:E48" si="16">D29*24</f>
        <v>840</v>
      </c>
      <c r="F29" s="13">
        <f t="shared" si="15"/>
        <v>340.47619047619048</v>
      </c>
      <c r="G29" s="13">
        <f t="shared" ref="G29:G48" si="17">F29*50*1.16*0.001</f>
        <v>19.747619047619047</v>
      </c>
      <c r="H29" s="17"/>
    </row>
    <row r="30" spans="1:8" x14ac:dyDescent="0.3">
      <c r="A30" s="1">
        <v>45048</v>
      </c>
      <c r="B30">
        <v>74638</v>
      </c>
      <c r="C30">
        <f t="shared" si="13"/>
        <v>1</v>
      </c>
      <c r="D30">
        <f t="shared" si="14"/>
        <v>29</v>
      </c>
      <c r="E30">
        <f t="shared" si="16"/>
        <v>696</v>
      </c>
      <c r="F30" s="12">
        <f t="shared" si="15"/>
        <v>1.4367816091954022</v>
      </c>
      <c r="G30" s="12">
        <f t="shared" si="17"/>
        <v>8.3333333333333329E-2</v>
      </c>
      <c r="H30" s="17"/>
    </row>
    <row r="31" spans="1:8" x14ac:dyDescent="0.3">
      <c r="A31" s="5">
        <v>45074</v>
      </c>
      <c r="B31" s="6">
        <v>75099</v>
      </c>
      <c r="C31" s="6">
        <f t="shared" si="13"/>
        <v>461</v>
      </c>
      <c r="D31" s="6">
        <f t="shared" si="14"/>
        <v>26</v>
      </c>
      <c r="E31" s="6">
        <f t="shared" si="16"/>
        <v>624</v>
      </c>
      <c r="F31" s="13">
        <f t="shared" si="15"/>
        <v>738.78205128205127</v>
      </c>
      <c r="G31" s="13">
        <f t="shared" si="17"/>
        <v>42.849358974358971</v>
      </c>
      <c r="H31" s="17"/>
    </row>
    <row r="32" spans="1:8" x14ac:dyDescent="0.3">
      <c r="A32" s="1">
        <v>45110</v>
      </c>
      <c r="B32">
        <v>75151</v>
      </c>
      <c r="C32">
        <f t="shared" si="13"/>
        <v>52</v>
      </c>
      <c r="D32">
        <f t="shared" si="14"/>
        <v>36</v>
      </c>
      <c r="E32">
        <f t="shared" si="16"/>
        <v>864</v>
      </c>
      <c r="F32" s="12">
        <f t="shared" si="15"/>
        <v>60.185185185185183</v>
      </c>
      <c r="G32" s="12">
        <f t="shared" si="17"/>
        <v>3.4907407407407405</v>
      </c>
      <c r="H32" s="17"/>
    </row>
    <row r="33" spans="1:8" x14ac:dyDescent="0.3">
      <c r="A33" s="5">
        <v>45173</v>
      </c>
      <c r="B33" s="6">
        <v>75539</v>
      </c>
      <c r="C33" s="6">
        <f t="shared" si="13"/>
        <v>388</v>
      </c>
      <c r="D33" s="6">
        <f t="shared" si="14"/>
        <v>63</v>
      </c>
      <c r="E33" s="6">
        <f t="shared" si="16"/>
        <v>1512</v>
      </c>
      <c r="F33" s="13">
        <f t="shared" si="15"/>
        <v>256.61375661375661</v>
      </c>
      <c r="G33" s="13">
        <f t="shared" si="17"/>
        <v>14.883597883597883</v>
      </c>
      <c r="H33" s="17"/>
    </row>
    <row r="34" spans="1:8" x14ac:dyDescent="0.3">
      <c r="A34" s="1">
        <v>45201</v>
      </c>
      <c r="B34">
        <v>75753</v>
      </c>
      <c r="C34">
        <f t="shared" si="13"/>
        <v>214</v>
      </c>
      <c r="D34">
        <f t="shared" si="14"/>
        <v>28</v>
      </c>
      <c r="E34">
        <f t="shared" si="16"/>
        <v>672</v>
      </c>
      <c r="F34" s="12">
        <f t="shared" si="15"/>
        <v>318.45238095238091</v>
      </c>
      <c r="G34" s="12">
        <f t="shared" si="17"/>
        <v>18.470238095238091</v>
      </c>
      <c r="H34" s="17"/>
    </row>
    <row r="35" spans="1:8" x14ac:dyDescent="0.3">
      <c r="A35" s="5">
        <v>45229</v>
      </c>
      <c r="B35" s="6">
        <v>76208</v>
      </c>
      <c r="C35" s="6">
        <f t="shared" si="13"/>
        <v>455</v>
      </c>
      <c r="D35" s="6">
        <f t="shared" si="14"/>
        <v>28</v>
      </c>
      <c r="E35" s="6">
        <f t="shared" si="16"/>
        <v>672</v>
      </c>
      <c r="F35" s="13">
        <f t="shared" si="15"/>
        <v>677.08333333333337</v>
      </c>
      <c r="G35" s="13">
        <f t="shared" si="17"/>
        <v>39.270833333333336</v>
      </c>
      <c r="H35" s="17"/>
    </row>
    <row r="36" spans="1:8" x14ac:dyDescent="0.3">
      <c r="A36" s="1">
        <v>45264</v>
      </c>
      <c r="B36">
        <v>76476</v>
      </c>
      <c r="C36">
        <f t="shared" si="13"/>
        <v>268</v>
      </c>
      <c r="D36">
        <f t="shared" si="14"/>
        <v>35</v>
      </c>
      <c r="E36">
        <f t="shared" si="16"/>
        <v>840</v>
      </c>
      <c r="F36" s="12">
        <f t="shared" si="15"/>
        <v>319.04761904761904</v>
      </c>
      <c r="G36" s="12">
        <f t="shared" si="17"/>
        <v>18.504761904761907</v>
      </c>
      <c r="H36" s="17"/>
    </row>
    <row r="37" spans="1:8" x14ac:dyDescent="0.3">
      <c r="A37" s="5">
        <v>45293</v>
      </c>
      <c r="B37" s="6">
        <v>76694</v>
      </c>
      <c r="C37" s="6">
        <f t="shared" si="13"/>
        <v>218</v>
      </c>
      <c r="D37" s="6">
        <f t="shared" si="14"/>
        <v>29</v>
      </c>
      <c r="E37" s="6">
        <f t="shared" si="16"/>
        <v>696</v>
      </c>
      <c r="F37" s="13">
        <f t="shared" si="15"/>
        <v>313.21839080459768</v>
      </c>
      <c r="G37" s="13">
        <f t="shared" si="17"/>
        <v>18.166666666666664</v>
      </c>
      <c r="H37" s="17"/>
    </row>
    <row r="38" spans="1:8" x14ac:dyDescent="0.3">
      <c r="A38" s="1">
        <v>45320</v>
      </c>
      <c r="B38">
        <v>76896</v>
      </c>
      <c r="C38">
        <f t="shared" si="13"/>
        <v>202</v>
      </c>
      <c r="D38">
        <f t="shared" si="14"/>
        <v>27</v>
      </c>
      <c r="E38">
        <f t="shared" si="16"/>
        <v>648</v>
      </c>
      <c r="F38" s="12">
        <f t="shared" si="15"/>
        <v>311.72839506172841</v>
      </c>
      <c r="G38" s="12">
        <f t="shared" si="17"/>
        <v>18.080246913580247</v>
      </c>
      <c r="H38" s="17"/>
    </row>
    <row r="39" spans="1:8" x14ac:dyDescent="0.3">
      <c r="A39" s="5">
        <v>45348</v>
      </c>
      <c r="B39" s="6">
        <v>77097</v>
      </c>
      <c r="C39" s="6">
        <f t="shared" si="13"/>
        <v>201</v>
      </c>
      <c r="D39" s="6">
        <f t="shared" si="14"/>
        <v>28</v>
      </c>
      <c r="E39" s="6">
        <f t="shared" si="16"/>
        <v>672</v>
      </c>
      <c r="F39" s="13">
        <f t="shared" si="15"/>
        <v>299.10714285714283</v>
      </c>
      <c r="G39" s="13">
        <f t="shared" si="17"/>
        <v>17.348214285714285</v>
      </c>
      <c r="H39" s="17"/>
    </row>
    <row r="40" spans="1:8" x14ac:dyDescent="0.3">
      <c r="A40" s="1">
        <v>45384</v>
      </c>
      <c r="B40">
        <v>77328</v>
      </c>
      <c r="C40">
        <f t="shared" si="13"/>
        <v>231</v>
      </c>
      <c r="D40">
        <f t="shared" si="14"/>
        <v>36</v>
      </c>
      <c r="E40">
        <f t="shared" si="16"/>
        <v>864</v>
      </c>
      <c r="F40" s="12">
        <f t="shared" si="15"/>
        <v>267.36111111111109</v>
      </c>
      <c r="G40" s="12">
        <f t="shared" si="17"/>
        <v>15.506944444444441</v>
      </c>
      <c r="H40" s="17"/>
    </row>
    <row r="41" spans="1:8" x14ac:dyDescent="0.3">
      <c r="A41" s="5">
        <v>45412</v>
      </c>
      <c r="B41" s="6">
        <v>77503</v>
      </c>
      <c r="C41" s="6">
        <f t="shared" si="13"/>
        <v>175</v>
      </c>
      <c r="D41" s="6">
        <f t="shared" si="14"/>
        <v>28</v>
      </c>
      <c r="E41" s="6">
        <f t="shared" si="16"/>
        <v>672</v>
      </c>
      <c r="F41" s="13">
        <f t="shared" si="15"/>
        <v>260.41666666666669</v>
      </c>
      <c r="G41" s="13">
        <f t="shared" si="17"/>
        <v>15.104166666666666</v>
      </c>
      <c r="H41" s="17"/>
    </row>
    <row r="42" spans="1:8" x14ac:dyDescent="0.3">
      <c r="A42" s="1">
        <v>45446</v>
      </c>
      <c r="B42">
        <v>77692</v>
      </c>
      <c r="C42">
        <f t="shared" si="13"/>
        <v>189</v>
      </c>
      <c r="D42">
        <f t="shared" si="14"/>
        <v>34</v>
      </c>
      <c r="E42">
        <f t="shared" si="16"/>
        <v>816</v>
      </c>
      <c r="F42" s="12">
        <f t="shared" si="15"/>
        <v>231.61764705882354</v>
      </c>
      <c r="G42" s="12">
        <f t="shared" si="17"/>
        <v>13.433823529411764</v>
      </c>
      <c r="H42" s="17"/>
    </row>
    <row r="43" spans="1:8" x14ac:dyDescent="0.3">
      <c r="A43" s="5">
        <v>45474</v>
      </c>
      <c r="B43" s="6">
        <v>77873</v>
      </c>
      <c r="C43" s="6">
        <f t="shared" si="13"/>
        <v>181</v>
      </c>
      <c r="D43" s="6">
        <f t="shared" si="14"/>
        <v>28</v>
      </c>
      <c r="E43" s="6">
        <f t="shared" si="16"/>
        <v>672</v>
      </c>
      <c r="F43" s="13">
        <f t="shared" si="15"/>
        <v>269.34523809523807</v>
      </c>
      <c r="G43" s="13">
        <f t="shared" si="17"/>
        <v>15.622023809523808</v>
      </c>
    </row>
    <row r="44" spans="1:8" x14ac:dyDescent="0.3">
      <c r="A44" s="1">
        <v>45503</v>
      </c>
      <c r="B44">
        <v>78071</v>
      </c>
      <c r="C44">
        <f t="shared" si="13"/>
        <v>198</v>
      </c>
      <c r="D44">
        <f t="shared" si="14"/>
        <v>29</v>
      </c>
      <c r="E44">
        <f t="shared" si="16"/>
        <v>696</v>
      </c>
      <c r="F44" s="12">
        <f t="shared" si="15"/>
        <v>284.48275862068965</v>
      </c>
      <c r="G44" s="12">
        <f t="shared" si="17"/>
        <v>16.499999999999996</v>
      </c>
    </row>
    <row r="45" spans="1:8" x14ac:dyDescent="0.3">
      <c r="A45" s="5">
        <v>45537</v>
      </c>
      <c r="B45" s="6">
        <v>78249</v>
      </c>
      <c r="C45" s="6">
        <f t="shared" si="13"/>
        <v>178</v>
      </c>
      <c r="D45" s="6">
        <f t="shared" si="14"/>
        <v>34</v>
      </c>
      <c r="E45" s="6">
        <f t="shared" si="16"/>
        <v>816</v>
      </c>
      <c r="F45" s="13">
        <f t="shared" si="15"/>
        <v>218.13725490196077</v>
      </c>
      <c r="G45" s="13">
        <f t="shared" si="17"/>
        <v>12.651960784313724</v>
      </c>
    </row>
    <row r="46" spans="1:8" x14ac:dyDescent="0.3">
      <c r="A46" s="1">
        <v>45565</v>
      </c>
      <c r="B46">
        <v>78424</v>
      </c>
      <c r="C46">
        <f t="shared" si="13"/>
        <v>175</v>
      </c>
      <c r="D46">
        <f t="shared" si="14"/>
        <v>28</v>
      </c>
      <c r="E46">
        <f t="shared" si="16"/>
        <v>672</v>
      </c>
      <c r="F46" s="12">
        <f t="shared" si="15"/>
        <v>260.41666666666669</v>
      </c>
      <c r="G46" s="12">
        <f t="shared" si="17"/>
        <v>15.104166666666666</v>
      </c>
    </row>
    <row r="47" spans="1:8" x14ac:dyDescent="0.3">
      <c r="A47" s="5">
        <v>45600</v>
      </c>
      <c r="B47" s="6">
        <v>78660</v>
      </c>
      <c r="C47" s="6">
        <f t="shared" si="13"/>
        <v>236</v>
      </c>
      <c r="D47" s="6">
        <f t="shared" si="14"/>
        <v>35</v>
      </c>
      <c r="E47" s="6">
        <f t="shared" si="16"/>
        <v>840</v>
      </c>
      <c r="F47" s="13">
        <f t="shared" si="15"/>
        <v>280.95238095238096</v>
      </c>
      <c r="G47" s="13">
        <f t="shared" si="17"/>
        <v>16.295238095238094</v>
      </c>
    </row>
    <row r="48" spans="1:8" x14ac:dyDescent="0.3">
      <c r="A48" s="1">
        <v>45628</v>
      </c>
      <c r="B48">
        <v>78862</v>
      </c>
      <c r="C48">
        <f t="shared" si="13"/>
        <v>202</v>
      </c>
      <c r="D48">
        <f t="shared" si="14"/>
        <v>28</v>
      </c>
      <c r="E48">
        <f t="shared" si="16"/>
        <v>672</v>
      </c>
      <c r="F48" s="12">
        <f t="shared" si="15"/>
        <v>300.59523809523807</v>
      </c>
      <c r="G48" s="12">
        <f t="shared" si="17"/>
        <v>17.43452380952381</v>
      </c>
    </row>
    <row r="49" spans="1:7" x14ac:dyDescent="0.3">
      <c r="A49" s="5">
        <v>45659</v>
      </c>
      <c r="B49" s="6">
        <v>79090</v>
      </c>
      <c r="C49" s="6">
        <f t="shared" ref="C49" si="18">B49-B48</f>
        <v>228</v>
      </c>
      <c r="D49" s="6">
        <f t="shared" ref="D49" si="19">A49-A48</f>
        <v>31</v>
      </c>
      <c r="E49" s="6">
        <f t="shared" ref="E49" si="20">D49*24</f>
        <v>744</v>
      </c>
      <c r="F49" s="13">
        <f t="shared" ref="F49" si="21">(C49/E49)*1000</f>
        <v>306.45161290322579</v>
      </c>
      <c r="G49" s="13">
        <f t="shared" ref="G49" si="22">F49*50*1.16*0.001</f>
        <v>17.774193548387096</v>
      </c>
    </row>
    <row r="50" spans="1:7" x14ac:dyDescent="0.3">
      <c r="A50" s="19"/>
      <c r="B50" s="20"/>
      <c r="C50" s="20"/>
      <c r="D50" s="26" t="s">
        <v>15</v>
      </c>
    </row>
    <row r="51" spans="1:7" x14ac:dyDescent="0.3">
      <c r="A51" s="22" t="s">
        <v>12</v>
      </c>
      <c r="D51">
        <f>SUM(C3:C14)</f>
        <v>2904</v>
      </c>
    </row>
    <row r="52" spans="1:7" x14ac:dyDescent="0.3">
      <c r="A52" s="22" t="s">
        <v>12</v>
      </c>
      <c r="D52">
        <f>SUM(C15:C26)</f>
        <v>2972</v>
      </c>
    </row>
    <row r="53" spans="1:7" x14ac:dyDescent="0.3">
      <c r="A53" s="22" t="s">
        <v>13</v>
      </c>
      <c r="D53">
        <f>SUM(C27:C37)</f>
        <v>2797</v>
      </c>
    </row>
    <row r="54" spans="1:7" x14ac:dyDescent="0.3">
      <c r="A54" s="24" t="s">
        <v>14</v>
      </c>
      <c r="B54" s="4"/>
      <c r="C54" s="4"/>
      <c r="D54" s="4">
        <f>SUM(C38:C49)</f>
        <v>2396</v>
      </c>
      <c r="E54" s="4"/>
      <c r="F54" s="4"/>
      <c r="G54" s="4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INTERNAT</vt:lpstr>
      <vt:lpstr>USN</vt:lpstr>
      <vt:lpstr>MMS</vt:lpstr>
      <vt:lpstr>ETAGE TECHNIQUE</vt:lpstr>
      <vt:lpstr>FONTENOY-1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FERRARI</dc:creator>
  <cp:lastModifiedBy>Nicolas FERRARI</cp:lastModifiedBy>
  <dcterms:created xsi:type="dcterms:W3CDTF">2024-12-20T16:58:31Z</dcterms:created>
  <dcterms:modified xsi:type="dcterms:W3CDTF">2025-01-30T14:47:50Z</dcterms:modified>
</cp:coreProperties>
</file>