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2023\23-3611 - ARRAS - Réhabilitation d'un bâtiment rue des Rosati - MOE\23-3611_ETUDES\23-3611 - DCE\"/>
    </mc:Choice>
  </mc:AlternateContent>
  <xr:revisionPtr revIDLastSave="0" documentId="13_ncr:1_{E94DEB0D-85D5-43C4-B994-E13F0BB92F77}" xr6:coauthVersionLast="47" xr6:coauthVersionMax="47" xr10:uidLastSave="{00000000-0000-0000-0000-000000000000}"/>
  <bookViews>
    <workbookView xWindow="-120" yWindow="-120" windowWidth="29040" windowHeight="15840" xr2:uid="{6FCF9C9F-5BA1-40B3-AF02-0230F6702D76}"/>
  </bookViews>
  <sheets>
    <sheet name="DCE - Ind. B - DPGF ELEC" sheetId="2" r:id="rId1"/>
  </sheets>
  <definedNames>
    <definedName name="_xlnm.Print_Area" localSheetId="0">'DCE - Ind. B - DPGF ELEC'!$B$1:$G$423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5" i="2" l="1"/>
  <c r="G154" i="2"/>
  <c r="G153" i="2"/>
  <c r="G150" i="2"/>
  <c r="G151" i="2"/>
  <c r="G152" i="2"/>
  <c r="G149" i="2"/>
  <c r="G263" i="2"/>
  <c r="G264" i="2"/>
  <c r="G265" i="2"/>
  <c r="G266" i="2"/>
  <c r="G267" i="2"/>
  <c r="G268" i="2"/>
  <c r="G269" i="2"/>
  <c r="G244" i="2"/>
  <c r="G237" i="2"/>
  <c r="G234" i="2"/>
  <c r="G235" i="2"/>
  <c r="G54" i="2" l="1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31" i="2" l="1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56" i="2"/>
  <c r="G70" i="2"/>
  <c r="G172" i="2"/>
  <c r="G173" i="2"/>
  <c r="G160" i="2"/>
  <c r="G170" i="2"/>
  <c r="G241" i="2"/>
  <c r="G242" i="2"/>
  <c r="G243" i="2"/>
  <c r="G245" i="2"/>
  <c r="G240" i="2"/>
  <c r="G377" i="2"/>
  <c r="G378" i="2"/>
  <c r="G375" i="2"/>
  <c r="G359" i="2"/>
  <c r="G360" i="2"/>
  <c r="G361" i="2"/>
  <c r="G362" i="2"/>
  <c r="G355" i="2"/>
  <c r="G335" i="2"/>
  <c r="G336" i="2"/>
  <c r="G337" i="2"/>
  <c r="G338" i="2"/>
  <c r="G339" i="2"/>
  <c r="G340" i="2"/>
  <c r="G349" i="2"/>
  <c r="G348" i="2"/>
  <c r="G346" i="2"/>
  <c r="G342" i="2"/>
  <c r="G325" i="2"/>
  <c r="G326" i="2"/>
  <c r="G327" i="2"/>
  <c r="G324" i="2"/>
  <c r="G323" i="2"/>
  <c r="G329" i="2" l="1"/>
  <c r="G404" i="2" s="1"/>
  <c r="G309" i="2" l="1"/>
  <c r="G310" i="2"/>
  <c r="G307" i="2"/>
  <c r="G306" i="2"/>
  <c r="G304" i="2"/>
  <c r="G301" i="2"/>
  <c r="G296" i="2"/>
  <c r="G297" i="2"/>
  <c r="G298" i="2"/>
  <c r="G299" i="2"/>
  <c r="G300" i="2"/>
  <c r="G291" i="2"/>
  <c r="G260" i="2"/>
  <c r="G261" i="2"/>
  <c r="G262" i="2"/>
  <c r="G259" i="2"/>
  <c r="G258" i="2"/>
  <c r="G257" i="2"/>
  <c r="G256" i="2"/>
  <c r="G255" i="2"/>
  <c r="G254" i="2"/>
  <c r="G271" i="2"/>
  <c r="G273" i="2"/>
  <c r="G275" i="2"/>
  <c r="G277" i="2"/>
  <c r="G249" i="2"/>
  <c r="G250" i="2"/>
  <c r="G251" i="2"/>
  <c r="G252" i="2"/>
  <c r="G248" i="2"/>
  <c r="G247" i="2"/>
  <c r="G239" i="2"/>
  <c r="G218" i="2"/>
  <c r="G226" i="2"/>
  <c r="G208" i="2"/>
  <c r="G209" i="2"/>
  <c r="G210" i="2"/>
  <c r="G211" i="2"/>
  <c r="G212" i="2"/>
  <c r="G203" i="2"/>
  <c r="G199" i="2"/>
  <c r="G193" i="2"/>
  <c r="G194" i="2"/>
  <c r="G182" i="2"/>
  <c r="G181" i="2"/>
  <c r="G180" i="2"/>
  <c r="G179" i="2"/>
  <c r="G178" i="2"/>
  <c r="G186" i="2"/>
  <c r="G185" i="2"/>
  <c r="G175" i="2"/>
  <c r="G176" i="2"/>
  <c r="G174" i="2"/>
  <c r="G171" i="2"/>
  <c r="G169" i="2"/>
  <c r="G168" i="2"/>
  <c r="G162" i="2"/>
  <c r="G161" i="2"/>
  <c r="G159" i="2"/>
  <c r="G158" i="2"/>
  <c r="G69" i="2" l="1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08" i="2"/>
  <c r="G107" i="2"/>
  <c r="G106" i="2"/>
  <c r="G105" i="2"/>
  <c r="G104" i="2"/>
  <c r="G63" i="2"/>
  <c r="G60" i="2"/>
  <c r="G61" i="2"/>
  <c r="G62" i="2"/>
  <c r="G52" i="2"/>
  <c r="G53" i="2"/>
  <c r="G55" i="2"/>
  <c r="G56" i="2"/>
  <c r="G45" i="2"/>
  <c r="G43" i="2"/>
  <c r="G31" i="2"/>
  <c r="G32" i="2"/>
  <c r="G34" i="2"/>
  <c r="G35" i="2"/>
  <c r="G36" i="2"/>
  <c r="G37" i="2"/>
  <c r="G123" i="2" l="1"/>
  <c r="G47" i="2"/>
  <c r="G396" i="2" s="1"/>
  <c r="G130" i="2"/>
  <c r="G129" i="2"/>
  <c r="G128" i="2"/>
  <c r="G164" i="2" l="1"/>
  <c r="G399" i="2" s="1"/>
  <c r="G384" i="2"/>
  <c r="G386" i="2" s="1"/>
  <c r="G192" i="2"/>
  <c r="G51" i="2"/>
  <c r="G379" i="2"/>
  <c r="G373" i="2"/>
  <c r="G372" i="2"/>
  <c r="G371" i="2"/>
  <c r="G370" i="2"/>
  <c r="G364" i="2"/>
  <c r="G344" i="2"/>
  <c r="G358" i="2"/>
  <c r="G357" i="2"/>
  <c r="G351" i="2"/>
  <c r="G353" i="2"/>
  <c r="G334" i="2"/>
  <c r="G333" i="2"/>
  <c r="G316" i="2"/>
  <c r="G314" i="2"/>
  <c r="G312" i="2"/>
  <c r="G303" i="2"/>
  <c r="G295" i="2"/>
  <c r="G294" i="2"/>
  <c r="G293" i="2"/>
  <c r="G290" i="2"/>
  <c r="G289" i="2"/>
  <c r="G288" i="2"/>
  <c r="G287" i="2"/>
  <c r="G285" i="2"/>
  <c r="G279" i="2"/>
  <c r="G238" i="2"/>
  <c r="G236" i="2"/>
  <c r="G228" i="2"/>
  <c r="G224" i="2"/>
  <c r="G222" i="2"/>
  <c r="G220" i="2"/>
  <c r="G217" i="2"/>
  <c r="G216" i="2"/>
  <c r="G214" i="2"/>
  <c r="G207" i="2"/>
  <c r="G206" i="2"/>
  <c r="G205" i="2"/>
  <c r="G202" i="2"/>
  <c r="G201" i="2"/>
  <c r="G198" i="2"/>
  <c r="G197" i="2"/>
  <c r="G196" i="2"/>
  <c r="G184" i="2"/>
  <c r="G188" i="2" s="1"/>
  <c r="G59" i="2"/>
  <c r="G57" i="2"/>
  <c r="G30" i="2"/>
  <c r="G29" i="2"/>
  <c r="G28" i="2"/>
  <c r="G23" i="2"/>
  <c r="G22" i="2"/>
  <c r="G21" i="2"/>
  <c r="G20" i="2"/>
  <c r="G19" i="2"/>
  <c r="G14" i="2"/>
  <c r="G9" i="2"/>
  <c r="G230" i="2" l="1"/>
  <c r="G401" i="2" s="1"/>
  <c r="G320" i="2"/>
  <c r="G403" i="2" s="1"/>
  <c r="G281" i="2"/>
  <c r="G402" i="2" s="1"/>
  <c r="G366" i="2"/>
  <c r="G405" i="2" s="1"/>
  <c r="G381" i="2"/>
  <c r="G406" i="2" s="1"/>
  <c r="G407" i="2"/>
  <c r="G65" i="2"/>
  <c r="G397" i="2" s="1"/>
  <c r="G39" i="2"/>
  <c r="G395" i="2" s="1"/>
  <c r="G11" i="2"/>
  <c r="G392" i="2" s="1"/>
  <c r="G16" i="2"/>
  <c r="G393" i="2" s="1"/>
  <c r="G25" i="2"/>
  <c r="G394" i="2" s="1"/>
  <c r="G398" i="2"/>
  <c r="G400" i="2"/>
  <c r="G409" i="2" l="1"/>
  <c r="G410" i="2" s="1"/>
  <c r="G411" i="2" s="1"/>
</calcChain>
</file>

<file path=xl/sharedStrings.xml><?xml version="1.0" encoding="utf-8"?>
<sst xmlns="http://schemas.openxmlformats.org/spreadsheetml/2006/main" count="761" uniqueCount="409">
  <si>
    <t xml:space="preserve">1. </t>
  </si>
  <si>
    <t xml:space="preserve">DESCRIPTION DES TRAVAUX </t>
  </si>
  <si>
    <t>Visite prélable</t>
  </si>
  <si>
    <t>Mise hors tension et dépose</t>
  </si>
  <si>
    <t xml:space="preserve">Distribution secondaire Basse Tension </t>
  </si>
  <si>
    <t>Canalisations et équipements terminaux</t>
  </si>
  <si>
    <t>1.4.10.</t>
  </si>
  <si>
    <t>1.4.14.</t>
  </si>
  <si>
    <t>1.4.15.</t>
  </si>
  <si>
    <t xml:space="preserve">Précâblage informatique et téléphonique </t>
  </si>
  <si>
    <t>Contrôle d’accès par lecteurs de badges</t>
  </si>
  <si>
    <t>Chapitre</t>
  </si>
  <si>
    <t>Désignation</t>
  </si>
  <si>
    <t>Quantité</t>
  </si>
  <si>
    <t>Unités</t>
  </si>
  <si>
    <t>P.U. H.T.</t>
  </si>
  <si>
    <t>Prix H.T.</t>
  </si>
  <si>
    <t>ENS</t>
  </si>
  <si>
    <t xml:space="preserve"> - Liaison équipotentielle en cuivre 1x25 mm²</t>
  </si>
  <si>
    <t>ML</t>
  </si>
  <si>
    <t xml:space="preserve"> - Autres liaisons équipotentielles</t>
  </si>
  <si>
    <t xml:space="preserve"> - Piquets de terre complémentaire</t>
  </si>
  <si>
    <t xml:space="preserve"> - Barrette de coupure</t>
  </si>
  <si>
    <t>U</t>
  </si>
  <si>
    <t xml:space="preserve"> - Autres à préciser</t>
  </si>
  <si>
    <t xml:space="preserve"> - Interrupteur général à coupure visible sur socle isolant</t>
  </si>
  <si>
    <t xml:space="preserve"> - Disjoncteur général différentiel  sur socle isolant</t>
  </si>
  <si>
    <t xml:space="preserve"> - Liaison de puissance entre interrupteur et disjoncteur différentiel  </t>
  </si>
  <si>
    <t xml:space="preserve"> - TGBT</t>
  </si>
  <si>
    <t>Canalisations secondaires</t>
  </si>
  <si>
    <t>Tableaux divisionnaires</t>
  </si>
  <si>
    <t>Équipements terminaux</t>
  </si>
  <si>
    <t xml:space="preserve"> - Va et vient</t>
  </si>
  <si>
    <t xml:space="preserve"> - Bouton poussoir</t>
  </si>
  <si>
    <t xml:space="preserve"> - Prise HDMI</t>
  </si>
  <si>
    <t xml:space="preserve"> - Simple allumage étanche</t>
  </si>
  <si>
    <t xml:space="preserve"> - Va et vient étanche</t>
  </si>
  <si>
    <t xml:space="preserve"> - Prise de courant 2P+T 10/16A étanche</t>
  </si>
  <si>
    <t xml:space="preserve"> - Arrêt d'urgence avec "coup de poing" à réarmement par clef en double visualisation à led - IP44 -</t>
  </si>
  <si>
    <t>1.4.9.2.</t>
  </si>
  <si>
    <t>Canalisations terminales</t>
  </si>
  <si>
    <t xml:space="preserve"> - Canalisations terminales 2x1,5²</t>
  </si>
  <si>
    <t xml:space="preserve"> - Canalisations terminales 3x1,5²</t>
  </si>
  <si>
    <t xml:space="preserve"> - Gaine ICT</t>
  </si>
  <si>
    <t xml:space="preserve"> - Tube IRO</t>
  </si>
  <si>
    <t xml:space="preserve"> - Boite de dérivation</t>
  </si>
  <si>
    <t xml:space="preserve"> - Goulotte 2 compartiments 2 couvercles</t>
  </si>
  <si>
    <t xml:space="preserve"> - Chemin de câbles courants forts faibles à 2 compartiments</t>
  </si>
  <si>
    <t>Canalisations</t>
  </si>
  <si>
    <t xml:space="preserve"> - U1000 RO2V 2x1,5²</t>
  </si>
  <si>
    <t>Objet</t>
  </si>
  <si>
    <t>Matériels</t>
  </si>
  <si>
    <t xml:space="preserve"> - Alimentations TBT KNX</t>
  </si>
  <si>
    <t xml:space="preserve"> - Coupleurs de ligne KNX</t>
  </si>
  <si>
    <t xml:space="preserve"> - Interfaces USB</t>
  </si>
  <si>
    <t>BUS principal et secondaires</t>
  </si>
  <si>
    <t xml:space="preserve"> - Bus KNX pincipal</t>
  </si>
  <si>
    <t xml:space="preserve"> - Bus KNX secondaires</t>
  </si>
  <si>
    <t xml:space="preserve"> - Module d'entrées TOR</t>
  </si>
  <si>
    <t xml:space="preserve"> - Module de sorties TOR</t>
  </si>
  <si>
    <t xml:space="preserve"> - Interface KNX</t>
  </si>
  <si>
    <t xml:space="preserve"> - Module convertisseur KNX</t>
  </si>
  <si>
    <t xml:space="preserve"> - Mise à la terre</t>
  </si>
  <si>
    <t xml:space="preserve"> - Gestion de l'éclairage</t>
  </si>
  <si>
    <t>Poste d’exploitation</t>
  </si>
  <si>
    <t xml:space="preserve"> Logiciel &amp; Supervision</t>
  </si>
  <si>
    <t xml:space="preserve"> - Logiciel</t>
  </si>
  <si>
    <t xml:space="preserve"> - Exploitation graphique (à détailler par l'entreprise)</t>
  </si>
  <si>
    <t>Programmation</t>
  </si>
  <si>
    <t>Essais et mise en service</t>
  </si>
  <si>
    <t>Obligation de résultat</t>
  </si>
  <si>
    <t>Formation</t>
  </si>
  <si>
    <t xml:space="preserve"> - BAAS</t>
  </si>
  <si>
    <t xml:space="preserve"> - Flash lumineux</t>
  </si>
  <si>
    <t xml:space="preserve"> - CR1 2x2,5mm²</t>
  </si>
  <si>
    <t xml:space="preserve"> - C2 1p ø 0,9</t>
  </si>
  <si>
    <t xml:space="preserve"> - C2 2p ø 0,9</t>
  </si>
  <si>
    <t xml:space="preserve"> - CR1 1p ø 0,9</t>
  </si>
  <si>
    <t xml:space="preserve"> - CR1 2p ø 0,9</t>
  </si>
  <si>
    <t xml:space="preserve"> - CR1 4x1,5mm²</t>
  </si>
  <si>
    <t xml:space="preserve"> - C1 2x1,5mm²</t>
  </si>
  <si>
    <t xml:space="preserve"> - C1 2x2,5mm²</t>
  </si>
  <si>
    <t xml:space="preserve">Essais </t>
  </si>
  <si>
    <t>Entretien des installations d'alarme incendie</t>
  </si>
  <si>
    <t>Qualification de l'entrepreneur et assistance</t>
  </si>
  <si>
    <t>Coordination - Obligation de résultat</t>
  </si>
  <si>
    <t>Structure du précâblage</t>
  </si>
  <si>
    <t>1.4.15.3.</t>
  </si>
  <si>
    <t xml:space="preserve">Canalisations </t>
  </si>
  <si>
    <t xml:space="preserve"> - Chemins de câbles informatiques</t>
  </si>
  <si>
    <t>1.4.15.4.</t>
  </si>
  <si>
    <t>Les prises RJ 45</t>
  </si>
  <si>
    <t xml:space="preserve"> - Prise RJ 45 </t>
  </si>
  <si>
    <t xml:space="preserve"> - Prise RJ 45 étanche</t>
  </si>
  <si>
    <t>1.4.15.5.</t>
  </si>
  <si>
    <t>Repérage</t>
  </si>
  <si>
    <t>Recette "installateur"</t>
  </si>
  <si>
    <t xml:space="preserve">Équipements </t>
  </si>
  <si>
    <t xml:space="preserve"> - Centrale</t>
  </si>
  <si>
    <t xml:space="preserve"> - Alimentation secourue 12 VCC</t>
  </si>
  <si>
    <t xml:space="preserve"> - Lecteur de badges étanche</t>
  </si>
  <si>
    <t xml:space="preserve"> - Lecteur de badges </t>
  </si>
  <si>
    <t xml:space="preserve"> - Bris de glace vert (BG VERT)</t>
  </si>
  <si>
    <t>Saisie, paramétrage et documentation</t>
  </si>
  <si>
    <t xml:space="preserve"> - Autres canalisations U1000R02V (à détailler par l'entreprise)</t>
  </si>
  <si>
    <t xml:space="preserve"> - Autres câbles (à détailler par l'entreprise)</t>
  </si>
  <si>
    <t xml:space="preserve"> - Tubes IRO (à détailler par l'entreprise)</t>
  </si>
  <si>
    <t xml:space="preserve"> - Goulottes PVC (à détailler par l'entreprise)</t>
  </si>
  <si>
    <t>Badges</t>
  </si>
  <si>
    <t>N°</t>
  </si>
  <si>
    <t>………………………………………………..</t>
  </si>
  <si>
    <t xml:space="preserve">Montant H.T. : </t>
  </si>
  <si>
    <t>NOTA :</t>
  </si>
  <si>
    <t>VISA ET CACHET DE L'ENTREPRISE :</t>
  </si>
  <si>
    <t>L'entreprise soussignée certifie :</t>
  </si>
  <si>
    <t>a) que le montant indiqué ci-dessus tient compte de toutes les</t>
  </si>
  <si>
    <t>prestations indiquées sur les C.C.A.P., C.C.T.P. et plans annexés</t>
  </si>
  <si>
    <t>b) que les postes et quantités éventuels manquants ont été complétés</t>
  </si>
  <si>
    <t>c) avoir pris connaissance que, conformément aux termes du C.C.A.P.,</t>
  </si>
  <si>
    <t>le présent bordereau ne possède pas de caractère contractuel</t>
  </si>
  <si>
    <t>équivalent à l'acte d'engagement</t>
  </si>
  <si>
    <t>Ce bordereau est essentiellement destiné à établir l'évaluation des modifications de prestations ultérieures éventuelles</t>
  </si>
  <si>
    <t xml:space="preserve"> - BAAS étanche</t>
  </si>
  <si>
    <t>ÉLECTRICITÉ
CFO / CFA</t>
  </si>
  <si>
    <t>DÉCOMPOSITION DU PRIX GLOBAL ET FORFAITAIRE</t>
  </si>
  <si>
    <t>ÉLECTRICITÉ</t>
  </si>
  <si>
    <t xml:space="preserve"> - Visite préalable</t>
  </si>
  <si>
    <t xml:space="preserve"> - Mise hors tension et dépose</t>
  </si>
  <si>
    <t>Sous Total : 1.4.2.</t>
  </si>
  <si>
    <t>Sous Total : 1.4.3.</t>
  </si>
  <si>
    <t>Sous Total : 1.4.1.</t>
  </si>
  <si>
    <t>Sous Total : 1.4.4.</t>
  </si>
  <si>
    <t>Sous Total : 1.4.6.</t>
  </si>
  <si>
    <t>Sous Total : 1.4.7.</t>
  </si>
  <si>
    <t>Sous Total : 1.4.8.</t>
  </si>
  <si>
    <t>Sous Total : 1.4.9.</t>
  </si>
  <si>
    <t>Sous Total : 1.4.11.</t>
  </si>
  <si>
    <t>Sous Total : 1.4.14.</t>
  </si>
  <si>
    <t>Sous Total : 1.4.15.</t>
  </si>
  <si>
    <t>Sous Total : 1.4.16.</t>
  </si>
  <si>
    <t xml:space="preserve">TVA (20%) : </t>
  </si>
  <si>
    <t xml:space="preserve">Montant T.T.C. : </t>
  </si>
  <si>
    <t xml:space="preserve"> - Attentes BECS câbles U1000RO2V sur interrupteurs de proximité</t>
  </si>
  <si>
    <t xml:space="preserve"> - Attente centrale d’alarme incendie sur câble U1000RO2V </t>
  </si>
  <si>
    <t xml:space="preserve"> - Attente armoire chauffage/ventilation au sous-sol câble U1000RO2V sur boite de dérivations</t>
  </si>
  <si>
    <t xml:space="preserve"> - Attentes extracteurs VMC câbles U1000RO2V sur boîtes de dérivations</t>
  </si>
  <si>
    <t xml:space="preserve"> - Attentes unités intérieures (bureaux) sur câbles U1000RO2V</t>
  </si>
  <si>
    <t xml:space="preserve"> - Attentes unités extérieures sur câbles U1000RO2V</t>
  </si>
  <si>
    <t xml:space="preserve"> - Attentes unités extérieures (split local informatique) sur câbles U1000RO2V</t>
  </si>
  <si>
    <t>Éclairage extérieur</t>
  </si>
  <si>
    <t>Alimentations en attente pour les équipements spécialisés (CVC, plomberie, etc. ...)</t>
  </si>
  <si>
    <t>1.4.</t>
  </si>
  <si>
    <t>1.4.1.</t>
  </si>
  <si>
    <t>1.4.2.</t>
  </si>
  <si>
    <t>1.4.3.</t>
  </si>
  <si>
    <t xml:space="preserve">1.4.4. </t>
  </si>
  <si>
    <t>1.4.6.</t>
  </si>
  <si>
    <t>1.4.7.</t>
  </si>
  <si>
    <t>1.4.7.1.</t>
  </si>
  <si>
    <t>1.4.7.2.</t>
  </si>
  <si>
    <t>1.4.8.</t>
  </si>
  <si>
    <t>1.4.8.1.</t>
  </si>
  <si>
    <t>1.4.8.2.</t>
  </si>
  <si>
    <t>1.4.9.</t>
  </si>
  <si>
    <t>1.4.11.</t>
  </si>
  <si>
    <t>1.4.12.</t>
  </si>
  <si>
    <t>1.4.12.2.</t>
  </si>
  <si>
    <t>1.4.12.3.</t>
  </si>
  <si>
    <t>1.4.12.9.</t>
  </si>
  <si>
    <t>1.4.12.11.</t>
  </si>
  <si>
    <t>1.</t>
  </si>
  <si>
    <t>1.4.4.</t>
  </si>
  <si>
    <t xml:space="preserve"> - Attentes PCS machines à boissons (cafétéria) câbles U1000RO2V sur boîtes d’encastrement et prises spécialisées</t>
  </si>
  <si>
    <t xml:space="preserve"> - Attentes PCS fontaines à eau (cafétéria) câbles U1000RO2V sur boîtes d’encastrement et prises spécialisées </t>
  </si>
  <si>
    <t xml:space="preserve"> - Attentes PCS (futurs équipements en cafétéria) câbles U1000RO2V sur boîtes d’encastrement et prises de courant spécialisées </t>
  </si>
  <si>
    <t xml:space="preserve"> - Attente centrale d’alarme intusion sur câble U1000RO2V </t>
  </si>
  <si>
    <t xml:space="preserve"> - Attente borne de recharge IRVE au RdC contre le bâtiment sur câbles U1000RO2V </t>
  </si>
  <si>
    <t xml:space="preserve"> - Attente PCS réfrigérateur câble U1000RO2V sur boîte d’encastrement et prise spécialisée</t>
  </si>
  <si>
    <t xml:space="preserve"> - Attente PCS micro-ondes câble U1000R02V sur boîte d’encastrement et prise spécialisée </t>
  </si>
  <si>
    <t xml:space="preserve"> - Attente PCS cafetière câble U1000RO2V sur boîte d’encastrement et prise spécialisée </t>
  </si>
  <si>
    <t xml:space="preserve"> - Attentes PCS Non Identifiées câbles U1000RO2V sur boîtes d’encastrement et prises spécialisées </t>
  </si>
  <si>
    <t xml:space="preserve"> - Attentes baies informatiques serveurs et de brassages sur câbles U1000RO2V (protections par disjoncteurs différentiels dédiés de type SI) </t>
  </si>
  <si>
    <t xml:space="preserve"> - Attentes TD 2/2 sur câble U1000RO2V (force) et câble U1000RO2V télécommande BAES </t>
  </si>
  <si>
    <t xml:space="preserve"> - Attentes TD 2/3 sur câble U1000RO2V (force) et câble U1000RO2V télécommande BAES </t>
  </si>
  <si>
    <t>Prise de terre générale / liaisons équipotentielles principales</t>
  </si>
  <si>
    <t xml:space="preserve">Réseau Basse Tension </t>
  </si>
  <si>
    <t xml:space="preserve"> - Liaison de puissance entre Coffret ENEDIS et le tableau de comptage</t>
  </si>
  <si>
    <t xml:space="preserve"> - Affiches réglementaires TARIF C4</t>
  </si>
  <si>
    <t xml:space="preserve"> - Chemin de câble ENEDIS</t>
  </si>
  <si>
    <t xml:space="preserve"> - Panneau de comptage (fourni par ENEDIS)</t>
  </si>
  <si>
    <t>1.4.6.1.</t>
  </si>
  <si>
    <t>Canalisation générale de distribution Basse Tension</t>
  </si>
  <si>
    <t xml:space="preserve"> - Liaison entre le disjoncteur général et le TGBT</t>
  </si>
  <si>
    <t>1.4.6.2.</t>
  </si>
  <si>
    <t>Tableau Général Basse Tension (TGBT)</t>
  </si>
  <si>
    <t>1.4.5.</t>
  </si>
  <si>
    <t>1.4.5.1.</t>
  </si>
  <si>
    <t>1.4.5.2.</t>
  </si>
  <si>
    <t>Sous Total : 1.4.5.</t>
  </si>
  <si>
    <t>Canalisations et équipements généraux de distribution Basse Tension</t>
  </si>
  <si>
    <t xml:space="preserve"> - Liaison entre le TGBT et le TD S/1</t>
  </si>
  <si>
    <t xml:space="preserve"> - Liaison entre le TGBT et le TD 0/1</t>
  </si>
  <si>
    <t xml:space="preserve"> - Liaison entre le TGBT et le TD 1/1</t>
  </si>
  <si>
    <t xml:space="preserve"> - Liaison en attente entre le TGBT et le futur TD 2/2</t>
  </si>
  <si>
    <t xml:space="preserve"> - Liaison en attente entre le TGBT et le futur TD 2/3</t>
  </si>
  <si>
    <t xml:space="preserve"> - TD S/1</t>
  </si>
  <si>
    <t xml:space="preserve"> - TD 0/1</t>
  </si>
  <si>
    <t xml:space="preserve"> - TD 1/1</t>
  </si>
  <si>
    <t xml:space="preserve"> - TD 2/1</t>
  </si>
  <si>
    <t xml:space="preserve"> - Canalisations terminales 3G1,5²</t>
  </si>
  <si>
    <t xml:space="preserve"> - Canalisations terminales 4Gx1,5²</t>
  </si>
  <si>
    <t xml:space="preserve"> - Canalisations terminales 5G1,5²</t>
  </si>
  <si>
    <t xml:space="preserve"> - Canalisations terminales 3G2,5²</t>
  </si>
  <si>
    <t xml:space="preserve"> - Canalisations terminales 4G2,5²</t>
  </si>
  <si>
    <t xml:space="preserve"> - Canalisations terminales 5G2,5²</t>
  </si>
  <si>
    <t xml:space="preserve"> - Canalisations terminales 3G4²</t>
  </si>
  <si>
    <t xml:space="preserve"> - Canalisations terminales 3G6²</t>
  </si>
  <si>
    <t xml:space="preserve"> - Canalisations terminales 5G4²</t>
  </si>
  <si>
    <t xml:space="preserve"> - Canalisations terminales 5G6²</t>
  </si>
  <si>
    <t>Attentes de puissance</t>
  </si>
  <si>
    <r>
      <t xml:space="preserve"> </t>
    </r>
    <r>
      <rPr>
        <u/>
        <sz val="10"/>
        <rFont val="Arial Narrow"/>
        <family val="2"/>
      </rPr>
      <t xml:space="preserve"> Depuis TGBT et les TD :</t>
    </r>
  </si>
  <si>
    <t>Attentes de commande et visualisation sur câbles U1000RO2V</t>
  </si>
  <si>
    <t>- Arrêt d’urgence « général Électricité » avec "coup de poing" à réarmement par clef en double visualisation à led - IP44 -</t>
  </si>
  <si>
    <t>- Arrêt d’urgence « ventilation » avec "coup de poing" à réarmement par clef en double visualisation à led - IP44 -</t>
  </si>
  <si>
    <t xml:space="preserve"> - Autres (à détailler)</t>
  </si>
  <si>
    <t xml:space="preserve"> - Ligne de commande TBT (mise en arrêt des ventilations et des matériels CVC)</t>
  </si>
  <si>
    <t>Équipements</t>
  </si>
  <si>
    <t>1.4.9.3.</t>
  </si>
  <si>
    <t>1.4.9.4.</t>
  </si>
  <si>
    <t xml:space="preserve"> - U1000 RO2V 3G2,5²</t>
  </si>
  <si>
    <t xml:space="preserve"> - U1000 RO2V 5G2,5²</t>
  </si>
  <si>
    <t xml:space="preserve"> - Autres (détail à préciser)</t>
  </si>
  <si>
    <t xml:space="preserve"> - Détecteur de présence apparent 230° de portée 20m IP 54
Type RC-plus next 230 de marque BEG</t>
  </si>
  <si>
    <t xml:space="preserve"> - U1000 RO2V 5G4²</t>
  </si>
  <si>
    <t xml:space="preserve"> - Commandes automatiques et manuelles</t>
  </si>
  <si>
    <t xml:space="preserve"> - Commande sur détecteur</t>
  </si>
  <si>
    <t>Dispositifs de commande</t>
  </si>
  <si>
    <t>Gestion Technique de Bâtiment (GTB)</t>
  </si>
  <si>
    <t>1.4.10.1.</t>
  </si>
  <si>
    <t xml:space="preserve"> - Gestion des alarmes techniques</t>
  </si>
  <si>
    <t xml:space="preserve"> - Gestion des comptages consommations électriques</t>
  </si>
  <si>
    <t>1.4.10.3.</t>
  </si>
  <si>
    <t xml:space="preserve">1.4.10.5. </t>
  </si>
  <si>
    <t>1.4.10.9.</t>
  </si>
  <si>
    <t>1.4.10.12.</t>
  </si>
  <si>
    <t>1.4.10.13.</t>
  </si>
  <si>
    <t>1.4.10.14.</t>
  </si>
  <si>
    <t>1.4.10.16.</t>
  </si>
  <si>
    <t>Sous Total 1.4.10.</t>
  </si>
  <si>
    <t>Equipements KNX Tableaux électriques</t>
  </si>
  <si>
    <t xml:space="preserve"> - Alimentation des équipements</t>
  </si>
  <si>
    <t xml:space="preserve">1.4.10.11. </t>
  </si>
  <si>
    <t xml:space="preserve"> - Poste d'exploitation</t>
  </si>
  <si>
    <t xml:space="preserve"> - Programmation</t>
  </si>
  <si>
    <t xml:space="preserve"> - Essais et mise en service</t>
  </si>
  <si>
    <t xml:space="preserve"> - Obligation de résultat</t>
  </si>
  <si>
    <t xml:space="preserve"> - Formation</t>
  </si>
  <si>
    <t>1.4.10.15.</t>
  </si>
  <si>
    <t>Contrat d'entretien annuel</t>
  </si>
  <si>
    <t xml:space="preserve"> - Contrat d'entretien annuel</t>
  </si>
  <si>
    <t>1.4.10.17.</t>
  </si>
  <si>
    <t>Alarme incendie</t>
  </si>
  <si>
    <t>Centrale / Équipements</t>
  </si>
  <si>
    <t xml:space="preserve"> - Centrale type 2B</t>
  </si>
  <si>
    <t xml:space="preserve"> - Déclencheur manuel</t>
  </si>
  <si>
    <t xml:space="preserve"> - Déclencheur manuel étanche</t>
  </si>
  <si>
    <t>1.4.11.5/6.</t>
  </si>
  <si>
    <t>1.4.11.8.</t>
  </si>
  <si>
    <t>Asservissements</t>
  </si>
  <si>
    <t xml:space="preserve"> - Portes de recoupement</t>
  </si>
  <si>
    <t xml:space="preserve"> - Contrôle d'accés</t>
  </si>
  <si>
    <t xml:space="preserve"> - Sonorisation</t>
  </si>
  <si>
    <t xml:space="preserve"> - Essais</t>
  </si>
  <si>
    <t>1.4.11.7.</t>
  </si>
  <si>
    <t xml:space="preserve"> - Ventilation</t>
  </si>
  <si>
    <t xml:space="preserve"> - Autres (à préciser)</t>
  </si>
  <si>
    <t xml:space="preserve"> - SYT 1p ø 0,9</t>
  </si>
  <si>
    <t xml:space="preserve"> - U1000R02V 3G1,5mm²</t>
  </si>
  <si>
    <t xml:space="preserve"> - U1000RO2V 2x2,5mm²</t>
  </si>
  <si>
    <t>Alimentation Basse Tension</t>
  </si>
  <si>
    <t xml:space="preserve"> - Alimentations</t>
  </si>
  <si>
    <t xml:space="preserve"> - Entratien des installations</t>
  </si>
  <si>
    <t xml:space="preserve"> - Coordination - Obligation de résultat</t>
  </si>
  <si>
    <t>1.4.11.9.</t>
  </si>
  <si>
    <t>1.4.11.10.</t>
  </si>
  <si>
    <t>1.4.11.11.</t>
  </si>
  <si>
    <t>1.4.11.12.</t>
  </si>
  <si>
    <t>1.4.11.13.</t>
  </si>
  <si>
    <t>1.4.12.4.</t>
  </si>
  <si>
    <t xml:space="preserve"> - Liaison optique</t>
  </si>
  <si>
    <t xml:space="preserve"> - Structure du précâblage</t>
  </si>
  <si>
    <t xml:space="preserve"> - 4 P ø 0,6 - c6A classe Ea </t>
  </si>
  <si>
    <t xml:space="preserve"> - 2 x 4 P ø 0,6 - c6A classe Ea </t>
  </si>
  <si>
    <t xml:space="preserve"> - Poste de travail PT3 comprenant :
   - 2 prises de courant 2P+T 10/16A normales
   - 1 prise RJ 45
   - En partie haute du mur sous plafond</t>
  </si>
  <si>
    <t xml:space="preserve"> - Prise WIFI : 
    - 1 prise RJ 45 située à 20cm en dessous du plafond
    - Fixation des bornes et connexion aux prises dédiées</t>
  </si>
  <si>
    <t>1.4.12.5.</t>
  </si>
  <si>
    <t>1.4.12.6.</t>
  </si>
  <si>
    <t>1.4.12.7.</t>
  </si>
  <si>
    <t>1.4.12.8.</t>
  </si>
  <si>
    <t xml:space="preserve"> - Baie équipée 42 U 900x1000x2000 mm (équipement à détailler)</t>
  </si>
  <si>
    <t xml:space="preserve"> - Baie équipée 42 U 800x800x2000 mm (équipement à détailler)</t>
  </si>
  <si>
    <t>Cordons de brassage et de raccordement</t>
  </si>
  <si>
    <t xml:space="preserve"> - Cordon de brassage CAT 6A de longueur de 2m</t>
  </si>
  <si>
    <t>1.4.12.10.</t>
  </si>
  <si>
    <t>PM</t>
  </si>
  <si>
    <t xml:space="preserve"> - Repérage</t>
  </si>
  <si>
    <t xml:space="preserve"> - Récette installateur</t>
  </si>
  <si>
    <r>
      <t xml:space="preserve"> - Béquille à code mécanique (</t>
    </r>
    <r>
      <rPr>
        <u/>
        <sz val="10"/>
        <rFont val="Arial Narrow"/>
        <family val="2"/>
      </rPr>
      <t>Hors Prestation</t>
    </r>
    <r>
      <rPr>
        <sz val="10"/>
        <rFont val="Arial Narrow"/>
        <family val="2"/>
      </rPr>
      <t>)</t>
    </r>
  </si>
  <si>
    <t>Sous Total : 1.4.12.</t>
  </si>
  <si>
    <t>1.4.13.</t>
  </si>
  <si>
    <t xml:space="preserve">Câblage téléphonique « réseau public » (FT)  </t>
  </si>
  <si>
    <t xml:space="preserve"> - Percements</t>
  </si>
  <si>
    <t>Sous Total : 1.4.13.</t>
  </si>
  <si>
    <t>1.4.14.3.</t>
  </si>
  <si>
    <t>1.4.14.4.</t>
  </si>
  <si>
    <t>1.4.14.5.</t>
  </si>
  <si>
    <t xml:space="preserve"> - Badge</t>
  </si>
  <si>
    <t xml:space="preserve"> - Module d’intelligence déporté </t>
  </si>
  <si>
    <t>Alimentations auxiliaires</t>
  </si>
  <si>
    <t xml:space="preserve"> - Saisie, paramétrage et documentation</t>
  </si>
  <si>
    <t>Poste d’exploitation de personnalisation et de gestion</t>
  </si>
  <si>
    <t xml:space="preserve"> Logiciel</t>
  </si>
  <si>
    <t>Limites de prestations</t>
  </si>
  <si>
    <t xml:space="preserve"> - Limites de prestations</t>
  </si>
  <si>
    <t xml:space="preserve"> - Canalisation 4 paires ø 0,6 mm C6A</t>
  </si>
  <si>
    <t>1.4.16.</t>
  </si>
  <si>
    <t>Contrôle d'accès extérieur avec visiophones</t>
  </si>
  <si>
    <t>Équipements et systèmes de programmation</t>
  </si>
  <si>
    <t xml:space="preserve"> - Poste interieur avec moniteur vidéo</t>
  </si>
  <si>
    <t xml:space="preserve"> - Poste extérieur avec caméra</t>
  </si>
  <si>
    <t xml:space="preserve"> - Alimentation secourue 24 VCC (détail à fournir)</t>
  </si>
  <si>
    <t>Déroulements des travaux</t>
  </si>
  <si>
    <t xml:space="preserve"> - Déroulements des travaux</t>
  </si>
  <si>
    <t>ARRAS - CCI Rue Rosati</t>
  </si>
  <si>
    <t>Câblage téléphonique réseau  public FT</t>
  </si>
  <si>
    <t xml:space="preserve">Alimentations en attente pour les équipements spécialisés (CVC, plomberie, etc. ...) </t>
  </si>
  <si>
    <t>Canalisations et équipements généraux de distribution Basse 
Tension</t>
  </si>
  <si>
    <t>Réseau Basse Tension</t>
  </si>
  <si>
    <t xml:space="preserve"> - Bouton de décondamnation de porte</t>
  </si>
  <si>
    <t xml:space="preserve"> - Bloc autonome de sécurité portatif
   Type EDF100 de marque ABB</t>
  </si>
  <si>
    <t xml:space="preserve"> - B.A.E.S. - IP66 (Ik:10) - Classe 2 - 45 lumens SATI
   Type Brio+ ET de marque ABB</t>
  </si>
  <si>
    <t xml:space="preserve"> - B.A.E.S. - IP42 - IK07 - Classe 2 - 45 lumens SATI
   Type Brio+ de marque ABB</t>
  </si>
  <si>
    <t xml:space="preserve"> - Tableau de commande éclairage TECL</t>
  </si>
  <si>
    <t xml:space="preserve"> - Détecteur de présence encastré rayon de détection 10m (mouvement frontal) - 360° - IP20 Classe 2
   Type PD4 ... de marque BEG</t>
  </si>
  <si>
    <t xml:space="preserve"> - Simple allumage</t>
  </si>
  <si>
    <t xml:space="preserve"> - Prise de courant 2P+T 10/16A</t>
  </si>
  <si>
    <t xml:space="preserve"> - Prise de courant 2P+T spécialisée</t>
  </si>
  <si>
    <t xml:space="preserve"> - Prise de courant 2P+T spécialisée étanche</t>
  </si>
  <si>
    <t xml:space="preserve"> - Fixations des luminaires</t>
  </si>
  <si>
    <t xml:space="preserve"> - Appareil Type 002 : 
Dalle LED 4400Lm
Durée de vie 50000h L80 à 25°C
Garantie 5 ans - MacAdam 4
IP20/44 - IK03 - FI 650°C  Classe 2
Type ANNA de marque THORN Eco</t>
  </si>
  <si>
    <t xml:space="preserve"> - Appareil type 103 :
Downlight à LED 1500 Lm
Durée de vie 50000h L80 à 25°C
Garantie 5 ans - MacAdam 5
IP44 - IK03 -Fl 650°C - Classe 1
Type AMY de marque THORN Eco</t>
  </si>
  <si>
    <t xml:space="preserve"> - Appareil type 105 :
Downlight à LED 2000 Lm
Durée de vie 50000h L80 à 25°C
Garantie 5 ans - MacAdam 5
IP44 - IK03 -Fl 650°C - Classe 1
Type AMY de marque THORN Eco</t>
  </si>
  <si>
    <t>- Appareil Type 214 :
Applique à LED 2900 Lm
Durée de vie 60000h L70 à 25°C - Garantie 5 ans
IP 65 - IK 10 - Classe 1 - Rend: 0.97J + 0.03T
Type PIAZZA II LED de marque THORN</t>
  </si>
  <si>
    <t>- Appareil Type 760 :
Appareil à LED 3200 Lm
Durée de vie 50000h L70B50
IP67 - IK07 - FI 960°C - UGR &lt;19
Type EXCALIBUR de marque AIRFAL</t>
  </si>
  <si>
    <t xml:space="preserve"> - Appareil Type 700 : 
Réglette étanche à LED 4200 Lm
Durée de vie 50000h L80 à 25°C
Garantie 5 ans - MacAdam 4
IP65 - IK08 - Fl 850°C - Classe I
Type JULIE de marque THORN</t>
  </si>
  <si>
    <t xml:space="preserve"> - Appareil Type 500 :
Projecteur à LED 10000 Lm
Durée de vie 50000h L80 à 25°C
Garantie 5 ans - MacAdam 5
IP66 - IK08 - FI 650° - Classe 1
Type LEO de marque THORN Eco</t>
  </si>
  <si>
    <t xml:space="preserve"> - Appareil Type 511 :
Projecteur à LED 682 Lm sur pied
Durée de vie 50000h L90 à 25°C
Garantie 5 ans
IP67 - IK08 - Classe 1
Type D-CO FLOOD2 de marque THORN</t>
  </si>
  <si>
    <t xml:space="preserve"> - Appareil Type 115 : 
Mini downlight carré à LED 112 Lm/W
Durée de vie 50000h L90 - MacAdam 3
IP20 - Classe 2
Type UNICO de marque XAL</t>
  </si>
  <si>
    <t xml:space="preserve"> - Appareil Type 120 : 
Câble lumineux flexible à LED 1000 Lm/m
Durée de vie 50000h L80 - IP40
Type JANE (Light Jungle) de marque XAL</t>
  </si>
  <si>
    <t xml:space="preserve"> - Appareil Type 150 : 
Réglette à LED asymétrique 4900 Lm
Durée de vie 50000h L80 à 25°C - Garantie 1 an
IP20 - IK02 - Classe I - Fl 650°C - Rend: 1.00D
Type 5041 RAV-L de marque TRILUX</t>
  </si>
  <si>
    <t xml:space="preserve"> - Appareil Type 204 : 
Applique à LED 2400 Lm
Durée de vie 72000h L80B10 à 25°C
MacAdam 3 - IP65 - IK10 - Classe 2
Type EFFICE de marque SECURLITE</t>
  </si>
  <si>
    <t xml:space="preserve"> - Appareil Type 510 :
Encastré de sol à LED 600 Lm
Durée de vie 50000h à 25°C
Garantie 5 ans - IP67 - IK10 - Classe 1
Type D-CO MAXI de marque THORN</t>
  </si>
  <si>
    <t xml:space="preserve"> - Attentes clapets coupe-feu CCF sur câbles U1000RO2V </t>
  </si>
  <si>
    <t>- Arrêt d’urgence « ventilation cafétéria » avec "coup de poing" à réarmement par clef en double visualisation à led - IP44 -</t>
  </si>
  <si>
    <t xml:space="preserve"> - Appareil Type 770 : 
Appareil à LED 1370 Lm - Longueur 1,008 m
Durée de vie 50000h L90 - MacAdam initial &lt; 3
IP20 - Classe 1 - UGR &lt; 19
Type MINO 40 mini lumen de marque XAL</t>
  </si>
  <si>
    <t xml:space="preserve"> - Appareil Type 520 :
Applique à LED 150 Lm
Garantie 5 ans
IP66 - IK07 - Classe 3 - FI 650°C
Type TRICK de marque IGUZZINI</t>
  </si>
  <si>
    <t xml:space="preserve"> - Appareil Type 515 :
Linéaire à LED 2054 Lm
Durée de vie 100000h L80B10
Garantie 5 ans
IP68 - IK10 - Classe 3
Type UNDERSCORE INOUT de marque IGUZZINI</t>
  </si>
  <si>
    <t>TOTAL - LOT ÉLECTRICITÉ</t>
  </si>
  <si>
    <t xml:space="preserve"> - BAAS étanche + flash lumineux</t>
  </si>
  <si>
    <t xml:space="preserve"> - Réglette FTTH</t>
  </si>
  <si>
    <t xml:space="preserve"> - Liaison entre la façade en limite de propiriété et les réglettes FTTH</t>
  </si>
  <si>
    <t xml:space="preserve"> - Supportage canalisation pour concessionnaire </t>
  </si>
  <si>
    <t xml:space="preserve"> - Liaison de télérelevage entre l'armoire TARIF C4 et une réglette FTTH (local serveur 4 paires) ø0,6mm</t>
  </si>
  <si>
    <t xml:space="preserve"> - Prise RJ 45 comptage et canalisation</t>
  </si>
  <si>
    <t xml:space="preserve"> - Liaison entre le TGBT et le TD 2/1</t>
  </si>
  <si>
    <t xml:space="preserve"> - Attentes CTA (batterie et ventilation) câbles U1000RO2V sur boîtes de dérivations</t>
  </si>
  <si>
    <t xml:space="preserve"> - Poste de travail PT comprenant :
   - 2 prises de courant 2P+T 10/16A normales
   - 2 prises de courant 2P+T 10/16A détrompées rouges à usage informatique
   - 2 prises RJ 45</t>
  </si>
  <si>
    <t xml:space="preserve"> - Poste de travail PT1 comprenant :
   - 3 prises de courant 2P+T 10/16A normales
   - 2 prises RJ 45
   - En partie basse du mur</t>
  </si>
  <si>
    <t xml:space="preserve"> - Poste de travail PT2 comprenant :
   - 3 prises de courant 2P+T 10/16A normales
   - 2 prises RJ 45
   - En partie haute du mur sous plafond</t>
  </si>
  <si>
    <t xml:space="preserve"> - Poste de travail PT4 comprenant :
   - 5 prises de courant 2P+T 10/16A normales
   - 2 prises RJ 45
   - En partie milieu du mur</t>
  </si>
  <si>
    <t xml:space="preserve"> - Source TBT 24V CC</t>
  </si>
  <si>
    <t xml:space="preserve"> - Source TBT 48V CC</t>
  </si>
  <si>
    <t xml:space="preserve"> - Autres (détails à préciser)</t>
  </si>
  <si>
    <t xml:space="preserve"> - Attentes ventouses électromagnétiques (portes asservies)</t>
  </si>
  <si>
    <t xml:space="preserve"> - Tube IRL</t>
  </si>
  <si>
    <t xml:space="preserve"> - Tube MRL</t>
  </si>
  <si>
    <t xml:space="preserve"> - Chemins de câbles</t>
  </si>
  <si>
    <t xml:space="preserve"> - Gaine ICTA</t>
  </si>
  <si>
    <t xml:space="preserve"> - Qualification de l'entrepreneur et assistance</t>
  </si>
  <si>
    <t>Terre des installations informatiques, téléphoniques et vidéo</t>
  </si>
  <si>
    <t xml:space="preserve"> - Terre des installations informatiques, téléphoniques et vidéo</t>
  </si>
  <si>
    <t>Contrôle d'accès des locaux serveurs, vidéosurveillance et de brassage</t>
  </si>
  <si>
    <t xml:space="preserve"> - Détecteur de présence mural, plafonnier, ou angle  230° détection 20m IP 54
   Classe 2 - Type xxx de marque BEG</t>
  </si>
  <si>
    <t>Baie serveur</t>
  </si>
  <si>
    <t xml:space="preserve">Baies de brassages </t>
  </si>
  <si>
    <t xml:space="preserve"> - Attentes sur câbles pour radars d’alarme anti-intrusion sur câbles catégorie 6A 4 paires et prises RJ 45 de mêmes caractéristiques qu’au chapitre VDI</t>
  </si>
  <si>
    <t xml:space="preserve"> - Attentes sur câbles pour contacts de porte d’alarme anti-intrusion sur câbles catégorie 6A 4 paires et prises RJ 45 de mêmes caractéristiques qu’au chapitre VDI</t>
  </si>
  <si>
    <t xml:space="preserve"> - Attentes sur câbles pour claviers d’alarme anti-intrusion sur câbles catégorie 6A 4 paires et prises RJ 45 de mêmes caractéristiques qu’au chapitre VDI</t>
  </si>
  <si>
    <t xml:space="preserve"> - Attentes sur câbles pour sirènes d’alarme anti-intrusion sur câbles U1000RO2V 3G1.5² </t>
  </si>
  <si>
    <t xml:space="preserve"> - Attentes sur câbles pour caméras de vidéosurveillance sur câbles catégorie 6A 4 paires et prises RJ 45 de mêmes caractéristiques qu’au chapitre VDI</t>
  </si>
  <si>
    <t xml:space="preserve"> - Attentes Prises de Courant Spécialisées pour lecteurs de badge racks à vélos (zone 15 rack à vélos) câbles U1000RO2V sur boîtes d’encastrement et prises spécialisées</t>
  </si>
  <si>
    <t xml:space="preserve"> - Attente barrière levante sur câble U1000RO2V</t>
  </si>
  <si>
    <t xml:space="preserve">1.4.14.6. </t>
  </si>
  <si>
    <t>1.4.14.7.</t>
  </si>
  <si>
    <t>1.4.14.9.</t>
  </si>
  <si>
    <t>1.4.14.10.</t>
  </si>
  <si>
    <t>1.4.14.11.</t>
  </si>
  <si>
    <t>1.4.14.12.</t>
  </si>
  <si>
    <t>1.4.14.13.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</si>
</sst>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2" x14ac:knownFonts="1">
    <font>
      <sz val="11"/>
      <color theme="1"/>
      <name val="Calibri"/>
      <family val="2"/>
      <scheme val="minor"/>
    </font>
    <font>
      <b/>
      <sz val="10"/>
      <name val="Arial Narrow"/>
      <family val="2"/>
    </font>
    <font>
      <sz val="10"/>
      <name val="Arial"/>
      <family val="2"/>
    </font>
    <font>
      <b/>
      <sz val="18"/>
      <name val="Arial Narrow"/>
      <family val="2"/>
    </font>
    <font>
      <sz val="11"/>
      <color rgb="FFFF0000"/>
      <name val="Arial Narrow"/>
      <family val="2"/>
    </font>
    <font>
      <sz val="11"/>
      <name val="Arial Narrow"/>
      <family val="2"/>
    </font>
    <font>
      <b/>
      <sz val="14"/>
      <name val="Arial Narrow"/>
      <family val="2"/>
    </font>
    <font>
      <b/>
      <sz val="12"/>
      <color rgb="FFFF0000"/>
      <name val="Arial Narrow"/>
      <family val="2"/>
    </font>
    <font>
      <sz val="10"/>
      <name val="Arial Narrow"/>
      <family val="2"/>
    </font>
    <font>
      <sz val="10"/>
      <color rgb="FFFF0000"/>
      <name val="Arial Narrow"/>
      <family val="2"/>
    </font>
    <font>
      <sz val="10"/>
      <color indexed="10"/>
      <name val="Arial Narrow"/>
      <family val="2"/>
    </font>
    <font>
      <b/>
      <sz val="16"/>
      <name val="Arial Narrow"/>
      <family val="2"/>
    </font>
    <font>
      <b/>
      <sz val="8"/>
      <name val="Arial Narrow"/>
      <family val="2"/>
    </font>
    <font>
      <b/>
      <sz val="10"/>
      <name val="Arial"/>
      <family val="2"/>
    </font>
    <font>
      <b/>
      <sz val="11"/>
      <name val="Arial Narrow"/>
      <family val="2"/>
    </font>
    <font>
      <b/>
      <i/>
      <sz val="10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2"/>
      <color rgb="FFFF0000"/>
      <name val="Arial Narrow"/>
      <family val="2"/>
    </font>
    <font>
      <b/>
      <u/>
      <sz val="10"/>
      <name val="Arial Narrow"/>
      <family val="2"/>
    </font>
    <font>
      <sz val="8"/>
      <name val="Calibri"/>
      <family val="2"/>
      <scheme val="minor"/>
    </font>
    <font>
      <u/>
      <sz val="1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215">
    <xf numFmtId="0" fontId="0" fillId="0" borderId="0" xfId="0"/>
    <xf numFmtId="49" fontId="1" fillId="0" borderId="1" xfId="0" applyNumberFormat="1" applyFont="1" applyBorder="1" applyAlignment="1">
      <alignment horizontal="right"/>
    </xf>
    <xf numFmtId="0" fontId="1" fillId="0" borderId="1" xfId="0" applyFont="1" applyBorder="1"/>
    <xf numFmtId="49" fontId="1" fillId="0" borderId="1" xfId="1" applyNumberFormat="1" applyFont="1" applyBorder="1" applyAlignment="1">
      <alignment horizontal="right"/>
    </xf>
    <xf numFmtId="0" fontId="1" fillId="0" borderId="1" xfId="1" applyFont="1" applyBorder="1"/>
    <xf numFmtId="49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 wrapText="1"/>
    </xf>
    <xf numFmtId="49" fontId="1" fillId="0" borderId="1" xfId="1" applyNumberFormat="1" applyFont="1" applyBorder="1" applyAlignment="1">
      <alignment horizontal="right" vertical="center"/>
    </xf>
    <xf numFmtId="0" fontId="1" fillId="0" borderId="1" xfId="1" applyFont="1" applyBorder="1" applyAlignment="1">
      <alignment vertical="center" wrapText="1"/>
    </xf>
    <xf numFmtId="49" fontId="1" fillId="0" borderId="1" xfId="0" applyNumberFormat="1" applyFont="1" applyBorder="1" applyAlignment="1">
      <alignment horizontal="right" vertical="center" wrapText="1"/>
    </xf>
    <xf numFmtId="49" fontId="3" fillId="0" borderId="0" xfId="0" applyNumberFormat="1" applyFont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4" fontId="7" fillId="0" borderId="0" xfId="0" applyNumberFormat="1" applyFont="1" applyAlignment="1">
      <alignment horizontal="center"/>
    </xf>
    <xf numFmtId="0" fontId="8" fillId="0" borderId="0" xfId="0" applyFont="1"/>
    <xf numFmtId="49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right"/>
    </xf>
    <xf numFmtId="164" fontId="9" fillId="0" borderId="0" xfId="0" applyNumberFormat="1" applyFont="1"/>
    <xf numFmtId="49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49" fontId="1" fillId="0" borderId="2" xfId="0" applyNumberFormat="1" applyFont="1" applyBorder="1" applyAlignment="1">
      <alignment horizontal="right"/>
    </xf>
    <xf numFmtId="0" fontId="1" fillId="0" borderId="2" xfId="0" applyFont="1" applyBorder="1"/>
    <xf numFmtId="2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right"/>
    </xf>
    <xf numFmtId="164" fontId="8" fillId="0" borderId="0" xfId="0" applyNumberFormat="1" applyFont="1"/>
    <xf numFmtId="49" fontId="1" fillId="2" borderId="1" xfId="0" applyNumberFormat="1" applyFont="1" applyFill="1" applyBorder="1" applyAlignment="1">
      <alignment horizontal="right"/>
    </xf>
    <xf numFmtId="0" fontId="1" fillId="2" borderId="1" xfId="0" applyFont="1" applyFill="1" applyBorder="1"/>
    <xf numFmtId="49" fontId="1" fillId="2" borderId="1" xfId="1" applyNumberFormat="1" applyFont="1" applyFill="1" applyBorder="1" applyAlignment="1">
      <alignment horizontal="right"/>
    </xf>
    <xf numFmtId="0" fontId="1" fillId="2" borderId="1" xfId="1" applyFont="1" applyFill="1" applyBorder="1"/>
    <xf numFmtId="2" fontId="8" fillId="0" borderId="0" xfId="1" applyNumberFormat="1" applyFont="1" applyAlignment="1">
      <alignment horizontal="center"/>
    </xf>
    <xf numFmtId="164" fontId="8" fillId="0" borderId="0" xfId="1" applyNumberFormat="1" applyFont="1" applyAlignment="1">
      <alignment horizontal="right"/>
    </xf>
    <xf numFmtId="49" fontId="1" fillId="0" borderId="0" xfId="1" applyNumberFormat="1" applyFont="1" applyAlignment="1">
      <alignment horizontal="right" vertical="center" wrapText="1"/>
    </xf>
    <xf numFmtId="0" fontId="8" fillId="0" borderId="6" xfId="1" applyFont="1" applyBorder="1" applyAlignment="1">
      <alignment vertical="center" wrapText="1"/>
    </xf>
    <xf numFmtId="2" fontId="8" fillId="0" borderId="1" xfId="1" applyNumberFormat="1" applyFont="1" applyBorder="1" applyAlignment="1">
      <alignment horizontal="center" vertical="center" wrapText="1"/>
    </xf>
    <xf numFmtId="164" fontId="8" fillId="0" borderId="1" xfId="1" applyNumberFormat="1" applyFont="1" applyBorder="1" applyAlignment="1">
      <alignment horizontal="right" vertical="center"/>
    </xf>
    <xf numFmtId="49" fontId="1" fillId="0" borderId="0" xfId="1" applyNumberFormat="1" applyFont="1" applyAlignment="1">
      <alignment horizontal="right"/>
    </xf>
    <xf numFmtId="0" fontId="8" fillId="0" borderId="0" xfId="1" applyFont="1"/>
    <xf numFmtId="164" fontId="8" fillId="0" borderId="0" xfId="1" applyNumberFormat="1" applyFont="1" applyAlignment="1">
      <alignment horizontal="right" vertical="center"/>
    </xf>
    <xf numFmtId="0" fontId="8" fillId="0" borderId="1" xfId="1" applyFont="1" applyBorder="1"/>
    <xf numFmtId="2" fontId="8" fillId="0" borderId="1" xfId="1" applyNumberFormat="1" applyFont="1" applyBorder="1" applyAlignment="1">
      <alignment horizontal="center"/>
    </xf>
    <xf numFmtId="49" fontId="1" fillId="0" borderId="0" xfId="0" applyNumberFormat="1" applyFont="1" applyAlignment="1">
      <alignment horizontal="right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vertical="center"/>
    </xf>
    <xf numFmtId="49" fontId="1" fillId="0" borderId="0" xfId="0" applyNumberFormat="1" applyFont="1" applyAlignment="1">
      <alignment horizontal="right" vertical="center" wrapText="1"/>
    </xf>
    <xf numFmtId="0" fontId="8" fillId="0" borderId="6" xfId="0" applyFont="1" applyBorder="1" applyAlignment="1">
      <alignment vertical="center" wrapText="1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vertical="center" wrapText="1"/>
    </xf>
    <xf numFmtId="164" fontId="8" fillId="0" borderId="1" xfId="0" applyNumberFormat="1" applyFont="1" applyBorder="1" applyAlignment="1">
      <alignment horizontal="right" vertical="center"/>
    </xf>
    <xf numFmtId="164" fontId="8" fillId="0" borderId="5" xfId="0" applyNumberFormat="1" applyFont="1" applyBorder="1" applyAlignment="1">
      <alignment horizontal="right" vertical="center" wrapText="1"/>
    </xf>
    <xf numFmtId="164" fontId="8" fillId="0" borderId="0" xfId="0" applyNumberFormat="1" applyFont="1" applyAlignment="1">
      <alignment horizontal="right" vertical="center"/>
    </xf>
    <xf numFmtId="0" fontId="10" fillId="0" borderId="0" xfId="0" applyFont="1"/>
    <xf numFmtId="0" fontId="8" fillId="0" borderId="1" xfId="0" applyFont="1" applyBorder="1" applyAlignment="1">
      <alignment vertical="center" wrapText="1"/>
    </xf>
    <xf numFmtId="2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164" fontId="1" fillId="0" borderId="5" xfId="0" applyNumberFormat="1" applyFont="1" applyBorder="1" applyAlignment="1">
      <alignment horizontal="right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49" fontId="1" fillId="2" borderId="1" xfId="1" applyNumberFormat="1" applyFont="1" applyFill="1" applyBorder="1" applyAlignment="1">
      <alignment horizontal="right" vertical="center"/>
    </xf>
    <xf numFmtId="0" fontId="1" fillId="2" borderId="1" xfId="1" applyFont="1" applyFill="1" applyBorder="1" applyAlignment="1">
      <alignment vertical="center" wrapText="1"/>
    </xf>
    <xf numFmtId="164" fontId="8" fillId="0" borderId="1" xfId="1" applyNumberFormat="1" applyFont="1" applyBorder="1" applyAlignment="1">
      <alignment horizontal="center" vertical="center" wrapText="1"/>
    </xf>
    <xf numFmtId="164" fontId="11" fillId="0" borderId="0" xfId="0" applyNumberFormat="1" applyFont="1"/>
    <xf numFmtId="49" fontId="1" fillId="3" borderId="0" xfId="0" applyNumberFormat="1" applyFont="1" applyFill="1" applyAlignment="1">
      <alignment horizontal="right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164" fontId="12" fillId="3" borderId="0" xfId="0" applyNumberFormat="1" applyFont="1" applyFill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right" vertical="center" wrapText="1"/>
    </xf>
    <xf numFmtId="0" fontId="8" fillId="3" borderId="0" xfId="0" applyFont="1" applyFill="1" applyAlignment="1">
      <alignment vertical="center" wrapText="1"/>
    </xf>
    <xf numFmtId="164" fontId="11" fillId="0" borderId="0" xfId="0" applyNumberFormat="1" applyFont="1" applyAlignment="1">
      <alignment vertical="center" wrapText="1"/>
    </xf>
    <xf numFmtId="164" fontId="11" fillId="3" borderId="0" xfId="0" applyNumberFormat="1" applyFont="1" applyFill="1" applyAlignment="1">
      <alignment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2" fontId="8" fillId="0" borderId="0" xfId="0" applyNumberFormat="1" applyFont="1" applyAlignment="1">
      <alignment horizontal="center" vertical="center" wrapText="1"/>
    </xf>
    <xf numFmtId="164" fontId="8" fillId="0" borderId="0" xfId="0" applyNumberFormat="1" applyFont="1" applyAlignment="1">
      <alignment horizontal="right" vertical="center" wrapText="1"/>
    </xf>
    <xf numFmtId="164" fontId="8" fillId="0" borderId="0" xfId="0" applyNumberFormat="1" applyFont="1" applyAlignment="1">
      <alignment vertical="center" wrapText="1"/>
    </xf>
    <xf numFmtId="0" fontId="8" fillId="3" borderId="0" xfId="0" applyFont="1" applyFill="1" applyAlignment="1">
      <alignment horizontal="right" vertical="center" wrapText="1"/>
    </xf>
    <xf numFmtId="2" fontId="8" fillId="0" borderId="4" xfId="0" applyNumberFormat="1" applyFont="1" applyBorder="1" applyAlignment="1">
      <alignment horizontal="center" vertical="center" wrapText="1"/>
    </xf>
    <xf numFmtId="2" fontId="8" fillId="0" borderId="4" xfId="0" applyNumberFormat="1" applyFont="1" applyBorder="1" applyAlignment="1">
      <alignment horizontal="right" vertical="center" wrapText="1"/>
    </xf>
    <xf numFmtId="164" fontId="8" fillId="0" borderId="4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justify" wrapText="1"/>
    </xf>
    <xf numFmtId="164" fontId="8" fillId="0" borderId="1" xfId="0" applyNumberFormat="1" applyFont="1" applyBorder="1"/>
    <xf numFmtId="0" fontId="8" fillId="0" borderId="0" xfId="0" applyFont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Alignment="1">
      <alignment horizontal="right" vertical="center"/>
    </xf>
    <xf numFmtId="164" fontId="8" fillId="3" borderId="0" xfId="0" applyNumberFormat="1" applyFont="1" applyFill="1" applyAlignment="1">
      <alignment horizontal="right" vertical="center"/>
    </xf>
    <xf numFmtId="164" fontId="8" fillId="0" borderId="2" xfId="0" applyNumberFormat="1" applyFont="1" applyBorder="1"/>
    <xf numFmtId="2" fontId="5" fillId="0" borderId="0" xfId="0" applyNumberFormat="1" applyFont="1" applyAlignment="1">
      <alignment horizontal="center" vertical="center" wrapText="1"/>
    </xf>
    <xf numFmtId="164" fontId="5" fillId="0" borderId="0" xfId="0" applyNumberFormat="1" applyFont="1" applyAlignment="1">
      <alignment horizontal="right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5" fillId="0" borderId="0" xfId="0" applyFont="1"/>
    <xf numFmtId="164" fontId="5" fillId="0" borderId="0" xfId="0" applyNumberFormat="1" applyFont="1"/>
    <xf numFmtId="0" fontId="12" fillId="0" borderId="0" xfId="0" applyFont="1" applyAlignment="1">
      <alignment horizontal="center"/>
    </xf>
    <xf numFmtId="2" fontId="8" fillId="0" borderId="0" xfId="0" applyNumberFormat="1" applyFont="1"/>
    <xf numFmtId="18" fontId="8" fillId="0" borderId="6" xfId="0" applyNumberFormat="1" applyFont="1" applyBorder="1" applyAlignment="1">
      <alignment vertical="center" wrapText="1"/>
    </xf>
    <xf numFmtId="0" fontId="1" fillId="4" borderId="1" xfId="0" applyFont="1" applyFill="1" applyBorder="1"/>
    <xf numFmtId="164" fontId="8" fillId="0" borderId="0" xfId="0" applyNumberFormat="1" applyFont="1" applyAlignment="1">
      <alignment vertical="center"/>
    </xf>
    <xf numFmtId="0" fontId="8" fillId="0" borderId="1" xfId="0" applyFont="1" applyBorder="1" applyAlignment="1">
      <alignment horizontal="left" vertical="center"/>
    </xf>
    <xf numFmtId="49" fontId="13" fillId="0" borderId="0" xfId="0" applyNumberFormat="1" applyFont="1" applyAlignment="1">
      <alignment horizontal="right"/>
    </xf>
    <xf numFmtId="49" fontId="1" fillId="0" borderId="5" xfId="0" applyNumberFormat="1" applyFont="1" applyBorder="1" applyAlignment="1">
      <alignment horizontal="right"/>
    </xf>
    <xf numFmtId="0" fontId="8" fillId="0" borderId="0" xfId="0" applyFont="1" applyAlignment="1">
      <alignment vertical="center"/>
    </xf>
    <xf numFmtId="49" fontId="14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right"/>
    </xf>
    <xf numFmtId="164" fontId="1" fillId="0" borderId="0" xfId="0" applyNumberFormat="1" applyFont="1"/>
    <xf numFmtId="164" fontId="8" fillId="0" borderId="0" xfId="0" applyNumberFormat="1" applyFont="1" applyAlignment="1">
      <alignment horizontal="center"/>
    </xf>
    <xf numFmtId="164" fontId="1" fillId="2" borderId="1" xfId="0" applyNumberFormat="1" applyFont="1" applyFill="1" applyBorder="1" applyAlignment="1">
      <alignment horizontal="right"/>
    </xf>
    <xf numFmtId="2" fontId="15" fillId="0" borderId="0" xfId="0" applyNumberFormat="1" applyFont="1" applyAlignment="1">
      <alignment horizontal="center"/>
    </xf>
    <xf numFmtId="164" fontId="15" fillId="0" borderId="0" xfId="0" applyNumberFormat="1" applyFont="1" applyAlignment="1">
      <alignment horizontal="right"/>
    </xf>
    <xf numFmtId="164" fontId="15" fillId="0" borderId="0" xfId="0" applyNumberFormat="1" applyFont="1" applyAlignment="1">
      <alignment horizontal="center"/>
    </xf>
    <xf numFmtId="49" fontId="16" fillId="0" borderId="0" xfId="0" applyNumberFormat="1" applyFont="1" applyAlignment="1">
      <alignment horizontal="right"/>
    </xf>
    <xf numFmtId="0" fontId="17" fillId="0" borderId="0" xfId="0" applyFont="1"/>
    <xf numFmtId="2" fontId="16" fillId="0" borderId="0" xfId="0" applyNumberFormat="1" applyFont="1" applyAlignment="1">
      <alignment horizontal="right"/>
    </xf>
    <xf numFmtId="164" fontId="16" fillId="0" borderId="1" xfId="0" applyNumberFormat="1" applyFont="1" applyBorder="1" applyAlignment="1">
      <alignment horizontal="right"/>
    </xf>
    <xf numFmtId="164" fontId="18" fillId="0" borderId="0" xfId="0" applyNumberFormat="1" applyFont="1"/>
    <xf numFmtId="164" fontId="17" fillId="0" borderId="0" xfId="0" applyNumberFormat="1" applyFont="1"/>
    <xf numFmtId="49" fontId="8" fillId="0" borderId="0" xfId="0" applyNumberFormat="1" applyFont="1" applyAlignment="1">
      <alignment horizontal="left"/>
    </xf>
    <xf numFmtId="0" fontId="19" fillId="0" borderId="8" xfId="0" applyFont="1" applyBorder="1"/>
    <xf numFmtId="2" fontId="8" fillId="0" borderId="9" xfId="0" applyNumberFormat="1" applyFont="1" applyBorder="1" applyAlignment="1">
      <alignment horizontal="center"/>
    </xf>
    <xf numFmtId="0" fontId="8" fillId="0" borderId="11" xfId="0" applyFont="1" applyBorder="1"/>
    <xf numFmtId="2" fontId="1" fillId="0" borderId="0" xfId="0" applyNumberFormat="1" applyFont="1" applyAlignment="1">
      <alignment horizontal="right"/>
    </xf>
    <xf numFmtId="2" fontId="1" fillId="0" borderId="11" xfId="0" applyNumberFormat="1" applyFont="1" applyBorder="1" applyAlignment="1">
      <alignment horizontal="right"/>
    </xf>
    <xf numFmtId="0" fontId="8" fillId="0" borderId="11" xfId="0" applyFont="1" applyBorder="1" applyAlignment="1">
      <alignment wrapText="1"/>
    </xf>
    <xf numFmtId="2" fontId="8" fillId="0" borderId="11" xfId="0" applyNumberFormat="1" applyFont="1" applyBorder="1" applyAlignment="1">
      <alignment horizontal="center"/>
    </xf>
    <xf numFmtId="164" fontId="8" fillId="0" borderId="12" xfId="0" applyNumberFormat="1" applyFont="1" applyBorder="1"/>
    <xf numFmtId="0" fontId="8" fillId="0" borderId="13" xfId="0" applyFont="1" applyBorder="1" applyAlignment="1">
      <alignment wrapText="1"/>
    </xf>
    <xf numFmtId="2" fontId="8" fillId="0" borderId="14" xfId="0" applyNumberFormat="1" applyFont="1" applyBorder="1" applyAlignment="1">
      <alignment horizontal="center"/>
    </xf>
    <xf numFmtId="2" fontId="8" fillId="0" borderId="13" xfId="0" applyNumberFormat="1" applyFont="1" applyBorder="1" applyAlignment="1">
      <alignment horizontal="center"/>
    </xf>
    <xf numFmtId="164" fontId="8" fillId="0" borderId="14" xfId="0" applyNumberFormat="1" applyFont="1" applyBorder="1" applyAlignment="1">
      <alignment horizontal="right"/>
    </xf>
    <xf numFmtId="164" fontId="8" fillId="0" borderId="15" xfId="0" applyNumberFormat="1" applyFont="1" applyBorder="1"/>
    <xf numFmtId="164" fontId="4" fillId="0" borderId="0" xfId="0" applyNumberFormat="1" applyFont="1"/>
    <xf numFmtId="1" fontId="8" fillId="0" borderId="1" xfId="0" applyNumberFormat="1" applyFont="1" applyBorder="1" applyAlignment="1">
      <alignment horizontal="center" vertical="center"/>
    </xf>
    <xf numFmtId="1" fontId="8" fillId="0" borderId="1" xfId="1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right" vertical="center"/>
    </xf>
    <xf numFmtId="0" fontId="8" fillId="0" borderId="6" xfId="1" quotePrefix="1" applyFont="1" applyBorder="1" applyAlignment="1">
      <alignment vertical="center" wrapText="1"/>
    </xf>
    <xf numFmtId="0" fontId="8" fillId="0" borderId="1" xfId="1" quotePrefix="1" applyFont="1" applyBorder="1"/>
    <xf numFmtId="1" fontId="8" fillId="0" borderId="1" xfId="1" applyNumberFormat="1" applyFont="1" applyBorder="1" applyAlignment="1">
      <alignment horizontal="center"/>
    </xf>
    <xf numFmtId="1" fontId="8" fillId="3" borderId="1" xfId="0" applyNumberFormat="1" applyFont="1" applyFill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/>
    </xf>
    <xf numFmtId="164" fontId="8" fillId="0" borderId="1" xfId="1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/>
    </xf>
    <xf numFmtId="1" fontId="8" fillId="0" borderId="0" xfId="0" applyNumberFormat="1" applyFont="1" applyAlignment="1">
      <alignment horizontal="right"/>
    </xf>
    <xf numFmtId="1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right"/>
    </xf>
    <xf numFmtId="164" fontId="1" fillId="0" borderId="5" xfId="0" applyNumberFormat="1" applyFont="1" applyBorder="1"/>
    <xf numFmtId="164" fontId="1" fillId="3" borderId="5" xfId="0" applyNumberFormat="1" applyFont="1" applyFill="1" applyBorder="1" applyAlignment="1">
      <alignment horizontal="right" vertical="center"/>
    </xf>
    <xf numFmtId="164" fontId="1" fillId="0" borderId="5" xfId="0" applyNumberFormat="1" applyFont="1" applyBorder="1" applyAlignment="1">
      <alignment horizontal="right" vertical="center" wrapText="1"/>
    </xf>
    <xf numFmtId="164" fontId="16" fillId="0" borderId="1" xfId="0" applyNumberFormat="1" applyFont="1" applyBorder="1" applyAlignment="1">
      <alignment horizontal="right" vertical="center"/>
    </xf>
    <xf numFmtId="0" fontId="8" fillId="0" borderId="1" xfId="0" quotePrefix="1" applyFont="1" applyBorder="1" applyAlignment="1">
      <alignment vertical="center" wrapText="1"/>
    </xf>
    <xf numFmtId="0" fontId="1" fillId="2" borderId="1" xfId="0" applyFont="1" applyFill="1" applyBorder="1" applyAlignment="1">
      <alignment vertical="center"/>
    </xf>
    <xf numFmtId="164" fontId="1" fillId="0" borderId="5" xfId="0" applyNumberFormat="1" applyFont="1" applyBorder="1" applyAlignment="1">
      <alignment vertical="center"/>
    </xf>
    <xf numFmtId="0" fontId="8" fillId="0" borderId="1" xfId="0" applyFont="1" applyBorder="1" applyAlignment="1">
      <alignment wrapText="1"/>
    </xf>
    <xf numFmtId="0" fontId="8" fillId="0" borderId="1" xfId="0" quotePrefix="1" applyFont="1" applyBorder="1" applyAlignment="1">
      <alignment wrapText="1"/>
    </xf>
    <xf numFmtId="0" fontId="8" fillId="0" borderId="1" xfId="0" quotePrefix="1" applyFont="1" applyBorder="1" applyAlignment="1">
      <alignment horizontal="justify" wrapText="1"/>
    </xf>
    <xf numFmtId="0" fontId="8" fillId="0" borderId="6" xfId="0" quotePrefix="1" applyFont="1" applyBorder="1" applyAlignment="1">
      <alignment horizontal="justify" wrapText="1"/>
    </xf>
    <xf numFmtId="0" fontId="8" fillId="0" borderId="1" xfId="0" quotePrefix="1" applyFont="1" applyBorder="1"/>
    <xf numFmtId="0" fontId="8" fillId="0" borderId="1" xfId="0" quotePrefix="1" applyFont="1" applyBorder="1" applyAlignment="1">
      <alignment horizontal="left" vertical="center" wrapText="1"/>
    </xf>
    <xf numFmtId="0" fontId="8" fillId="0" borderId="6" xfId="0" quotePrefix="1" applyFont="1" applyBorder="1" applyAlignment="1">
      <alignment vertical="center" wrapText="1"/>
    </xf>
    <xf numFmtId="1" fontId="8" fillId="0" borderId="7" xfId="0" applyNumberFormat="1" applyFont="1" applyBorder="1" applyAlignment="1">
      <alignment horizontal="center" vertical="center"/>
    </xf>
    <xf numFmtId="2" fontId="8" fillId="0" borderId="2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/>
    </xf>
    <xf numFmtId="0" fontId="8" fillId="0" borderId="6" xfId="0" quotePrefix="1" applyFont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49" fontId="1" fillId="4" borderId="1" xfId="0" applyNumberFormat="1" applyFont="1" applyFill="1" applyBorder="1" applyAlignment="1">
      <alignment horizontal="right" vertical="center"/>
    </xf>
    <xf numFmtId="0" fontId="1" fillId="4" borderId="1" xfId="0" applyFont="1" applyFill="1" applyBorder="1" applyAlignment="1">
      <alignment vertical="center"/>
    </xf>
    <xf numFmtId="0" fontId="1" fillId="0" borderId="0" xfId="0" applyFont="1"/>
    <xf numFmtId="0" fontId="8" fillId="0" borderId="1" xfId="0" applyFont="1" applyBorder="1" applyAlignment="1">
      <alignment horizontal="left" vertical="center" wrapText="1"/>
    </xf>
    <xf numFmtId="0" fontId="8" fillId="0" borderId="1" xfId="1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8" fillId="5" borderId="0" xfId="1" applyFont="1" applyFill="1" applyAlignment="1">
      <alignment vertical="center" wrapText="1"/>
    </xf>
    <xf numFmtId="0" fontId="8" fillId="0" borderId="1" xfId="1" quotePrefix="1" applyFont="1" applyBorder="1" applyAlignment="1">
      <alignment vertical="center" wrapText="1"/>
    </xf>
    <xf numFmtId="2" fontId="8" fillId="0" borderId="16" xfId="0" applyNumberFormat="1" applyFont="1" applyBorder="1" applyAlignment="1">
      <alignment horizontal="center"/>
    </xf>
    <xf numFmtId="2" fontId="5" fillId="0" borderId="7" xfId="0" applyNumberFormat="1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right" vertical="center" wrapText="1"/>
    </xf>
    <xf numFmtId="0" fontId="8" fillId="0" borderId="1" xfId="0" quotePrefix="1" applyFont="1" applyBorder="1" applyAlignment="1">
      <alignment vertical="center"/>
    </xf>
    <xf numFmtId="0" fontId="8" fillId="0" borderId="1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6" fillId="2" borderId="3" xfId="1" applyFont="1" applyFill="1" applyBorder="1" applyAlignment="1">
      <alignment horizontal="center"/>
    </xf>
    <xf numFmtId="0" fontId="6" fillId="2" borderId="4" xfId="1" applyFont="1" applyFill="1" applyBorder="1" applyAlignment="1">
      <alignment horizontal="center"/>
    </xf>
    <xf numFmtId="0" fontId="6" fillId="2" borderId="5" xfId="1" applyFont="1" applyFill="1" applyBorder="1" applyAlignment="1">
      <alignment horizontal="center"/>
    </xf>
    <xf numFmtId="0" fontId="8" fillId="0" borderId="3" xfId="1" applyFont="1" applyBorder="1" applyAlignment="1">
      <alignment horizontal="right" vertical="center" wrapText="1"/>
    </xf>
    <xf numFmtId="0" fontId="8" fillId="0" borderId="4" xfId="1" applyFont="1" applyBorder="1" applyAlignment="1">
      <alignment horizontal="right" vertical="center" wrapText="1"/>
    </xf>
    <xf numFmtId="0" fontId="8" fillId="0" borderId="5" xfId="1" applyFont="1" applyBorder="1" applyAlignment="1">
      <alignment horizontal="right" vertical="center" wrapText="1"/>
    </xf>
    <xf numFmtId="0" fontId="8" fillId="0" borderId="1" xfId="1" applyFont="1" applyBorder="1" applyAlignment="1">
      <alignment horizontal="right"/>
    </xf>
    <xf numFmtId="0" fontId="8" fillId="0" borderId="3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right"/>
    </xf>
    <xf numFmtId="2" fontId="8" fillId="0" borderId="0" xfId="0" applyNumberFormat="1" applyFont="1" applyAlignment="1">
      <alignment horizontal="center"/>
    </xf>
    <xf numFmtId="0" fontId="8" fillId="0" borderId="3" xfId="0" applyFont="1" applyBorder="1" applyAlignment="1">
      <alignment horizontal="right"/>
    </xf>
    <xf numFmtId="0" fontId="8" fillId="0" borderId="4" xfId="0" applyFont="1" applyBorder="1" applyAlignment="1">
      <alignment horizontal="right"/>
    </xf>
    <xf numFmtId="0" fontId="8" fillId="0" borderId="5" xfId="0" applyFont="1" applyBorder="1" applyAlignment="1">
      <alignment horizontal="right"/>
    </xf>
    <xf numFmtId="0" fontId="8" fillId="0" borderId="3" xfId="0" applyFont="1" applyBorder="1" applyAlignment="1">
      <alignment horizontal="right" vertical="center"/>
    </xf>
    <xf numFmtId="0" fontId="8" fillId="0" borderId="4" xfId="0" applyFont="1" applyBorder="1" applyAlignment="1">
      <alignment horizontal="right" vertical="center"/>
    </xf>
    <xf numFmtId="0" fontId="8" fillId="0" borderId="5" xfId="0" applyFont="1" applyBorder="1" applyAlignment="1">
      <alignment horizontal="right" vertical="center"/>
    </xf>
    <xf numFmtId="0" fontId="8" fillId="0" borderId="0" xfId="0" applyFont="1" applyAlignment="1">
      <alignment horizontal="center"/>
    </xf>
    <xf numFmtId="0" fontId="8" fillId="0" borderId="12" xfId="0" applyFont="1" applyBorder="1" applyAlignment="1">
      <alignment horizontal="center"/>
    </xf>
    <xf numFmtId="0" fontId="16" fillId="0" borderId="3" xfId="0" applyFont="1" applyBorder="1" applyAlignment="1">
      <alignment horizontal="right"/>
    </xf>
    <xf numFmtId="0" fontId="16" fillId="0" borderId="5" xfId="0" applyFont="1" applyBorder="1" applyAlignment="1">
      <alignment horizontal="right"/>
    </xf>
    <xf numFmtId="0" fontId="19" fillId="0" borderId="8" xfId="0" applyFont="1" applyBorder="1" applyAlignment="1">
      <alignment horizontal="left"/>
    </xf>
    <xf numFmtId="0" fontId="19" fillId="0" borderId="9" xfId="0" applyFont="1" applyBorder="1" applyAlignment="1">
      <alignment horizontal="left"/>
    </xf>
    <xf numFmtId="0" fontId="19" fillId="0" borderId="10" xfId="0" applyFont="1" applyBorder="1" applyAlignment="1">
      <alignment horizontal="left"/>
    </xf>
    <xf numFmtId="0" fontId="16" fillId="0" borderId="3" xfId="0" applyFont="1" applyBorder="1" applyAlignment="1">
      <alignment horizontal="right" vertical="center"/>
    </xf>
    <xf numFmtId="0" fontId="16" fillId="0" borderId="5" xfId="0" applyFont="1" applyBorder="1" applyAlignment="1">
      <alignment horizontal="right" vertical="center"/>
    </xf>
  </cellXfs>
  <cellStyles count="2">
    <cellStyle name="Normal" xfId="0" builtinId="0"/>
    <cellStyle name="Normal 2" xfId="1" xr:uid="{B57A9445-3815-4EDE-ABFD-119925F3EB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9B075-4A59-43DD-8B77-35CD37EB8767}">
  <dimension ref="B1:S422"/>
  <sheetViews>
    <sheetView showZeros="0" tabSelected="1" view="pageBreakPreview" topLeftCell="A148" zoomScale="130" zoomScaleNormal="100" zoomScaleSheetLayoutView="130" workbookViewId="0">
      <selection activeCell="D155" sqref="D155"/>
    </sheetView>
  </sheetViews>
  <sheetFormatPr baseColWidth="10" defaultRowHeight="16.5" x14ac:dyDescent="0.3"/>
  <cols>
    <col min="1" max="1" width="50.7109375" style="95" customWidth="1"/>
    <col min="2" max="2" width="8.5703125" style="106" customWidth="1"/>
    <col min="3" max="3" width="57.140625" style="95" customWidth="1"/>
    <col min="4" max="4" width="10" style="107" customWidth="1"/>
    <col min="5" max="5" width="8.5703125" style="107" customWidth="1"/>
    <col min="6" max="6" width="11.42578125" style="108"/>
    <col min="7" max="7" width="13.28515625" style="96" customWidth="1"/>
    <col min="8" max="8" width="2.85546875" style="135" customWidth="1"/>
    <col min="9" max="257" width="11.42578125" style="95"/>
    <col min="258" max="258" width="8.5703125" style="95" customWidth="1"/>
    <col min="259" max="259" width="57.140625" style="95" customWidth="1"/>
    <col min="260" max="260" width="10" style="95" customWidth="1"/>
    <col min="261" max="261" width="8.5703125" style="95" customWidth="1"/>
    <col min="262" max="262" width="11.42578125" style="95"/>
    <col min="263" max="264" width="12.85546875" style="95" customWidth="1"/>
    <col min="265" max="513" width="11.42578125" style="95"/>
    <col min="514" max="514" width="8.5703125" style="95" customWidth="1"/>
    <col min="515" max="515" width="57.140625" style="95" customWidth="1"/>
    <col min="516" max="516" width="10" style="95" customWidth="1"/>
    <col min="517" max="517" width="8.5703125" style="95" customWidth="1"/>
    <col min="518" max="518" width="11.42578125" style="95"/>
    <col min="519" max="520" width="12.85546875" style="95" customWidth="1"/>
    <col min="521" max="769" width="11.42578125" style="95"/>
    <col min="770" max="770" width="8.5703125" style="95" customWidth="1"/>
    <col min="771" max="771" width="57.140625" style="95" customWidth="1"/>
    <col min="772" max="772" width="10" style="95" customWidth="1"/>
    <col min="773" max="773" width="8.5703125" style="95" customWidth="1"/>
    <col min="774" max="774" width="11.42578125" style="95"/>
    <col min="775" max="776" width="12.85546875" style="95" customWidth="1"/>
    <col min="777" max="1025" width="11.42578125" style="95"/>
    <col min="1026" max="1026" width="8.5703125" style="95" customWidth="1"/>
    <col min="1027" max="1027" width="57.140625" style="95" customWidth="1"/>
    <col min="1028" max="1028" width="10" style="95" customWidth="1"/>
    <col min="1029" max="1029" width="8.5703125" style="95" customWidth="1"/>
    <col min="1030" max="1030" width="11.42578125" style="95"/>
    <col min="1031" max="1032" width="12.85546875" style="95" customWidth="1"/>
    <col min="1033" max="1281" width="11.42578125" style="95"/>
    <col min="1282" max="1282" width="8.5703125" style="95" customWidth="1"/>
    <col min="1283" max="1283" width="57.140625" style="95" customWidth="1"/>
    <col min="1284" max="1284" width="10" style="95" customWidth="1"/>
    <col min="1285" max="1285" width="8.5703125" style="95" customWidth="1"/>
    <col min="1286" max="1286" width="11.42578125" style="95"/>
    <col min="1287" max="1288" width="12.85546875" style="95" customWidth="1"/>
    <col min="1289" max="1537" width="11.42578125" style="95"/>
    <col min="1538" max="1538" width="8.5703125" style="95" customWidth="1"/>
    <col min="1539" max="1539" width="57.140625" style="95" customWidth="1"/>
    <col min="1540" max="1540" width="10" style="95" customWidth="1"/>
    <col min="1541" max="1541" width="8.5703125" style="95" customWidth="1"/>
    <col min="1542" max="1542" width="11.42578125" style="95"/>
    <col min="1543" max="1544" width="12.85546875" style="95" customWidth="1"/>
    <col min="1545" max="1793" width="11.42578125" style="95"/>
    <col min="1794" max="1794" width="8.5703125" style="95" customWidth="1"/>
    <col min="1795" max="1795" width="57.140625" style="95" customWidth="1"/>
    <col min="1796" max="1796" width="10" style="95" customWidth="1"/>
    <col min="1797" max="1797" width="8.5703125" style="95" customWidth="1"/>
    <col min="1798" max="1798" width="11.42578125" style="95"/>
    <col min="1799" max="1800" width="12.85546875" style="95" customWidth="1"/>
    <col min="1801" max="2049" width="11.42578125" style="95"/>
    <col min="2050" max="2050" width="8.5703125" style="95" customWidth="1"/>
    <col min="2051" max="2051" width="57.140625" style="95" customWidth="1"/>
    <col min="2052" max="2052" width="10" style="95" customWidth="1"/>
    <col min="2053" max="2053" width="8.5703125" style="95" customWidth="1"/>
    <col min="2054" max="2054" width="11.42578125" style="95"/>
    <col min="2055" max="2056" width="12.85546875" style="95" customWidth="1"/>
    <col min="2057" max="2305" width="11.42578125" style="95"/>
    <col min="2306" max="2306" width="8.5703125" style="95" customWidth="1"/>
    <col min="2307" max="2307" width="57.140625" style="95" customWidth="1"/>
    <col min="2308" max="2308" width="10" style="95" customWidth="1"/>
    <col min="2309" max="2309" width="8.5703125" style="95" customWidth="1"/>
    <col min="2310" max="2310" width="11.42578125" style="95"/>
    <col min="2311" max="2312" width="12.85546875" style="95" customWidth="1"/>
    <col min="2313" max="2561" width="11.42578125" style="95"/>
    <col min="2562" max="2562" width="8.5703125" style="95" customWidth="1"/>
    <col min="2563" max="2563" width="57.140625" style="95" customWidth="1"/>
    <col min="2564" max="2564" width="10" style="95" customWidth="1"/>
    <col min="2565" max="2565" width="8.5703125" style="95" customWidth="1"/>
    <col min="2566" max="2566" width="11.42578125" style="95"/>
    <col min="2567" max="2568" width="12.85546875" style="95" customWidth="1"/>
    <col min="2569" max="2817" width="11.42578125" style="95"/>
    <col min="2818" max="2818" width="8.5703125" style="95" customWidth="1"/>
    <col min="2819" max="2819" width="57.140625" style="95" customWidth="1"/>
    <col min="2820" max="2820" width="10" style="95" customWidth="1"/>
    <col min="2821" max="2821" width="8.5703125" style="95" customWidth="1"/>
    <col min="2822" max="2822" width="11.42578125" style="95"/>
    <col min="2823" max="2824" width="12.85546875" style="95" customWidth="1"/>
    <col min="2825" max="3073" width="11.42578125" style="95"/>
    <col min="3074" max="3074" width="8.5703125" style="95" customWidth="1"/>
    <col min="3075" max="3075" width="57.140625" style="95" customWidth="1"/>
    <col min="3076" max="3076" width="10" style="95" customWidth="1"/>
    <col min="3077" max="3077" width="8.5703125" style="95" customWidth="1"/>
    <col min="3078" max="3078" width="11.42578125" style="95"/>
    <col min="3079" max="3080" width="12.85546875" style="95" customWidth="1"/>
    <col min="3081" max="3329" width="11.42578125" style="95"/>
    <col min="3330" max="3330" width="8.5703125" style="95" customWidth="1"/>
    <col min="3331" max="3331" width="57.140625" style="95" customWidth="1"/>
    <col min="3332" max="3332" width="10" style="95" customWidth="1"/>
    <col min="3333" max="3333" width="8.5703125" style="95" customWidth="1"/>
    <col min="3334" max="3334" width="11.42578125" style="95"/>
    <col min="3335" max="3336" width="12.85546875" style="95" customWidth="1"/>
    <col min="3337" max="3585" width="11.42578125" style="95"/>
    <col min="3586" max="3586" width="8.5703125" style="95" customWidth="1"/>
    <col min="3587" max="3587" width="57.140625" style="95" customWidth="1"/>
    <col min="3588" max="3588" width="10" style="95" customWidth="1"/>
    <col min="3589" max="3589" width="8.5703125" style="95" customWidth="1"/>
    <col min="3590" max="3590" width="11.42578125" style="95"/>
    <col min="3591" max="3592" width="12.85546875" style="95" customWidth="1"/>
    <col min="3593" max="3841" width="11.42578125" style="95"/>
    <col min="3842" max="3842" width="8.5703125" style="95" customWidth="1"/>
    <col min="3843" max="3843" width="57.140625" style="95" customWidth="1"/>
    <col min="3844" max="3844" width="10" style="95" customWidth="1"/>
    <col min="3845" max="3845" width="8.5703125" style="95" customWidth="1"/>
    <col min="3846" max="3846" width="11.42578125" style="95"/>
    <col min="3847" max="3848" width="12.85546875" style="95" customWidth="1"/>
    <col min="3849" max="4097" width="11.42578125" style="95"/>
    <col min="4098" max="4098" width="8.5703125" style="95" customWidth="1"/>
    <col min="4099" max="4099" width="57.140625" style="95" customWidth="1"/>
    <col min="4100" max="4100" width="10" style="95" customWidth="1"/>
    <col min="4101" max="4101" width="8.5703125" style="95" customWidth="1"/>
    <col min="4102" max="4102" width="11.42578125" style="95"/>
    <col min="4103" max="4104" width="12.85546875" style="95" customWidth="1"/>
    <col min="4105" max="4353" width="11.42578125" style="95"/>
    <col min="4354" max="4354" width="8.5703125" style="95" customWidth="1"/>
    <col min="4355" max="4355" width="57.140625" style="95" customWidth="1"/>
    <col min="4356" max="4356" width="10" style="95" customWidth="1"/>
    <col min="4357" max="4357" width="8.5703125" style="95" customWidth="1"/>
    <col min="4358" max="4358" width="11.42578125" style="95"/>
    <col min="4359" max="4360" width="12.85546875" style="95" customWidth="1"/>
    <col min="4361" max="4609" width="11.42578125" style="95"/>
    <col min="4610" max="4610" width="8.5703125" style="95" customWidth="1"/>
    <col min="4611" max="4611" width="57.140625" style="95" customWidth="1"/>
    <col min="4612" max="4612" width="10" style="95" customWidth="1"/>
    <col min="4613" max="4613" width="8.5703125" style="95" customWidth="1"/>
    <col min="4614" max="4614" width="11.42578125" style="95"/>
    <col min="4615" max="4616" width="12.85546875" style="95" customWidth="1"/>
    <col min="4617" max="4865" width="11.42578125" style="95"/>
    <col min="4866" max="4866" width="8.5703125" style="95" customWidth="1"/>
    <col min="4867" max="4867" width="57.140625" style="95" customWidth="1"/>
    <col min="4868" max="4868" width="10" style="95" customWidth="1"/>
    <col min="4869" max="4869" width="8.5703125" style="95" customWidth="1"/>
    <col min="4870" max="4870" width="11.42578125" style="95"/>
    <col min="4871" max="4872" width="12.85546875" style="95" customWidth="1"/>
    <col min="4873" max="5121" width="11.42578125" style="95"/>
    <col min="5122" max="5122" width="8.5703125" style="95" customWidth="1"/>
    <col min="5123" max="5123" width="57.140625" style="95" customWidth="1"/>
    <col min="5124" max="5124" width="10" style="95" customWidth="1"/>
    <col min="5125" max="5125" width="8.5703125" style="95" customWidth="1"/>
    <col min="5126" max="5126" width="11.42578125" style="95"/>
    <col min="5127" max="5128" width="12.85546875" style="95" customWidth="1"/>
    <col min="5129" max="5377" width="11.42578125" style="95"/>
    <col min="5378" max="5378" width="8.5703125" style="95" customWidth="1"/>
    <col min="5379" max="5379" width="57.140625" style="95" customWidth="1"/>
    <col min="5380" max="5380" width="10" style="95" customWidth="1"/>
    <col min="5381" max="5381" width="8.5703125" style="95" customWidth="1"/>
    <col min="5382" max="5382" width="11.42578125" style="95"/>
    <col min="5383" max="5384" width="12.85546875" style="95" customWidth="1"/>
    <col min="5385" max="5633" width="11.42578125" style="95"/>
    <col min="5634" max="5634" width="8.5703125" style="95" customWidth="1"/>
    <col min="5635" max="5635" width="57.140625" style="95" customWidth="1"/>
    <col min="5636" max="5636" width="10" style="95" customWidth="1"/>
    <col min="5637" max="5637" width="8.5703125" style="95" customWidth="1"/>
    <col min="5638" max="5638" width="11.42578125" style="95"/>
    <col min="5639" max="5640" width="12.85546875" style="95" customWidth="1"/>
    <col min="5641" max="5889" width="11.42578125" style="95"/>
    <col min="5890" max="5890" width="8.5703125" style="95" customWidth="1"/>
    <col min="5891" max="5891" width="57.140625" style="95" customWidth="1"/>
    <col min="5892" max="5892" width="10" style="95" customWidth="1"/>
    <col min="5893" max="5893" width="8.5703125" style="95" customWidth="1"/>
    <col min="5894" max="5894" width="11.42578125" style="95"/>
    <col min="5895" max="5896" width="12.85546875" style="95" customWidth="1"/>
    <col min="5897" max="6145" width="11.42578125" style="95"/>
    <col min="6146" max="6146" width="8.5703125" style="95" customWidth="1"/>
    <col min="6147" max="6147" width="57.140625" style="95" customWidth="1"/>
    <col min="6148" max="6148" width="10" style="95" customWidth="1"/>
    <col min="6149" max="6149" width="8.5703125" style="95" customWidth="1"/>
    <col min="6150" max="6150" width="11.42578125" style="95"/>
    <col min="6151" max="6152" width="12.85546875" style="95" customWidth="1"/>
    <col min="6153" max="6401" width="11.42578125" style="95"/>
    <col min="6402" max="6402" width="8.5703125" style="95" customWidth="1"/>
    <col min="6403" max="6403" width="57.140625" style="95" customWidth="1"/>
    <col min="6404" max="6404" width="10" style="95" customWidth="1"/>
    <col min="6405" max="6405" width="8.5703125" style="95" customWidth="1"/>
    <col min="6406" max="6406" width="11.42578125" style="95"/>
    <col min="6407" max="6408" width="12.85546875" style="95" customWidth="1"/>
    <col min="6409" max="6657" width="11.42578125" style="95"/>
    <col min="6658" max="6658" width="8.5703125" style="95" customWidth="1"/>
    <col min="6659" max="6659" width="57.140625" style="95" customWidth="1"/>
    <col min="6660" max="6660" width="10" style="95" customWidth="1"/>
    <col min="6661" max="6661" width="8.5703125" style="95" customWidth="1"/>
    <col min="6662" max="6662" width="11.42578125" style="95"/>
    <col min="6663" max="6664" width="12.85546875" style="95" customWidth="1"/>
    <col min="6665" max="6913" width="11.42578125" style="95"/>
    <col min="6914" max="6914" width="8.5703125" style="95" customWidth="1"/>
    <col min="6915" max="6915" width="57.140625" style="95" customWidth="1"/>
    <col min="6916" max="6916" width="10" style="95" customWidth="1"/>
    <col min="6917" max="6917" width="8.5703125" style="95" customWidth="1"/>
    <col min="6918" max="6918" width="11.42578125" style="95"/>
    <col min="6919" max="6920" width="12.85546875" style="95" customWidth="1"/>
    <col min="6921" max="7169" width="11.42578125" style="95"/>
    <col min="7170" max="7170" width="8.5703125" style="95" customWidth="1"/>
    <col min="7171" max="7171" width="57.140625" style="95" customWidth="1"/>
    <col min="7172" max="7172" width="10" style="95" customWidth="1"/>
    <col min="7173" max="7173" width="8.5703125" style="95" customWidth="1"/>
    <col min="7174" max="7174" width="11.42578125" style="95"/>
    <col min="7175" max="7176" width="12.85546875" style="95" customWidth="1"/>
    <col min="7177" max="7425" width="11.42578125" style="95"/>
    <col min="7426" max="7426" width="8.5703125" style="95" customWidth="1"/>
    <col min="7427" max="7427" width="57.140625" style="95" customWidth="1"/>
    <col min="7428" max="7428" width="10" style="95" customWidth="1"/>
    <col min="7429" max="7429" width="8.5703125" style="95" customWidth="1"/>
    <col min="7430" max="7430" width="11.42578125" style="95"/>
    <col min="7431" max="7432" width="12.85546875" style="95" customWidth="1"/>
    <col min="7433" max="7681" width="11.42578125" style="95"/>
    <col min="7682" max="7682" width="8.5703125" style="95" customWidth="1"/>
    <col min="7683" max="7683" width="57.140625" style="95" customWidth="1"/>
    <col min="7684" max="7684" width="10" style="95" customWidth="1"/>
    <col min="7685" max="7685" width="8.5703125" style="95" customWidth="1"/>
    <col min="7686" max="7686" width="11.42578125" style="95"/>
    <col min="7687" max="7688" width="12.85546875" style="95" customWidth="1"/>
    <col min="7689" max="7937" width="11.42578125" style="95"/>
    <col min="7938" max="7938" width="8.5703125" style="95" customWidth="1"/>
    <col min="7939" max="7939" width="57.140625" style="95" customWidth="1"/>
    <col min="7940" max="7940" width="10" style="95" customWidth="1"/>
    <col min="7941" max="7941" width="8.5703125" style="95" customWidth="1"/>
    <col min="7942" max="7942" width="11.42578125" style="95"/>
    <col min="7943" max="7944" width="12.85546875" style="95" customWidth="1"/>
    <col min="7945" max="8193" width="11.42578125" style="95"/>
    <col min="8194" max="8194" width="8.5703125" style="95" customWidth="1"/>
    <col min="8195" max="8195" width="57.140625" style="95" customWidth="1"/>
    <col min="8196" max="8196" width="10" style="95" customWidth="1"/>
    <col min="8197" max="8197" width="8.5703125" style="95" customWidth="1"/>
    <col min="8198" max="8198" width="11.42578125" style="95"/>
    <col min="8199" max="8200" width="12.85546875" style="95" customWidth="1"/>
    <col min="8201" max="8449" width="11.42578125" style="95"/>
    <col min="8450" max="8450" width="8.5703125" style="95" customWidth="1"/>
    <col min="8451" max="8451" width="57.140625" style="95" customWidth="1"/>
    <col min="8452" max="8452" width="10" style="95" customWidth="1"/>
    <col min="8453" max="8453" width="8.5703125" style="95" customWidth="1"/>
    <col min="8454" max="8454" width="11.42578125" style="95"/>
    <col min="8455" max="8456" width="12.85546875" style="95" customWidth="1"/>
    <col min="8457" max="8705" width="11.42578125" style="95"/>
    <col min="8706" max="8706" width="8.5703125" style="95" customWidth="1"/>
    <col min="8707" max="8707" width="57.140625" style="95" customWidth="1"/>
    <col min="8708" max="8708" width="10" style="95" customWidth="1"/>
    <col min="8709" max="8709" width="8.5703125" style="95" customWidth="1"/>
    <col min="8710" max="8710" width="11.42578125" style="95"/>
    <col min="8711" max="8712" width="12.85546875" style="95" customWidth="1"/>
    <col min="8713" max="8961" width="11.42578125" style="95"/>
    <col min="8962" max="8962" width="8.5703125" style="95" customWidth="1"/>
    <col min="8963" max="8963" width="57.140625" style="95" customWidth="1"/>
    <col min="8964" max="8964" width="10" style="95" customWidth="1"/>
    <col min="8965" max="8965" width="8.5703125" style="95" customWidth="1"/>
    <col min="8966" max="8966" width="11.42578125" style="95"/>
    <col min="8967" max="8968" width="12.85546875" style="95" customWidth="1"/>
    <col min="8969" max="9217" width="11.42578125" style="95"/>
    <col min="9218" max="9218" width="8.5703125" style="95" customWidth="1"/>
    <col min="9219" max="9219" width="57.140625" style="95" customWidth="1"/>
    <col min="9220" max="9220" width="10" style="95" customWidth="1"/>
    <col min="9221" max="9221" width="8.5703125" style="95" customWidth="1"/>
    <col min="9222" max="9222" width="11.42578125" style="95"/>
    <col min="9223" max="9224" width="12.85546875" style="95" customWidth="1"/>
    <col min="9225" max="9473" width="11.42578125" style="95"/>
    <col min="9474" max="9474" width="8.5703125" style="95" customWidth="1"/>
    <col min="9475" max="9475" width="57.140625" style="95" customWidth="1"/>
    <col min="9476" max="9476" width="10" style="95" customWidth="1"/>
    <col min="9477" max="9477" width="8.5703125" style="95" customWidth="1"/>
    <col min="9478" max="9478" width="11.42578125" style="95"/>
    <col min="9479" max="9480" width="12.85546875" style="95" customWidth="1"/>
    <col min="9481" max="9729" width="11.42578125" style="95"/>
    <col min="9730" max="9730" width="8.5703125" style="95" customWidth="1"/>
    <col min="9731" max="9731" width="57.140625" style="95" customWidth="1"/>
    <col min="9732" max="9732" width="10" style="95" customWidth="1"/>
    <col min="9733" max="9733" width="8.5703125" style="95" customWidth="1"/>
    <col min="9734" max="9734" width="11.42578125" style="95"/>
    <col min="9735" max="9736" width="12.85546875" style="95" customWidth="1"/>
    <col min="9737" max="9985" width="11.42578125" style="95"/>
    <col min="9986" max="9986" width="8.5703125" style="95" customWidth="1"/>
    <col min="9987" max="9987" width="57.140625" style="95" customWidth="1"/>
    <col min="9988" max="9988" width="10" style="95" customWidth="1"/>
    <col min="9989" max="9989" width="8.5703125" style="95" customWidth="1"/>
    <col min="9990" max="9990" width="11.42578125" style="95"/>
    <col min="9991" max="9992" width="12.85546875" style="95" customWidth="1"/>
    <col min="9993" max="10241" width="11.42578125" style="95"/>
    <col min="10242" max="10242" width="8.5703125" style="95" customWidth="1"/>
    <col min="10243" max="10243" width="57.140625" style="95" customWidth="1"/>
    <col min="10244" max="10244" width="10" style="95" customWidth="1"/>
    <col min="10245" max="10245" width="8.5703125" style="95" customWidth="1"/>
    <col min="10246" max="10246" width="11.42578125" style="95"/>
    <col min="10247" max="10248" width="12.85546875" style="95" customWidth="1"/>
    <col min="10249" max="10497" width="11.42578125" style="95"/>
    <col min="10498" max="10498" width="8.5703125" style="95" customWidth="1"/>
    <col min="10499" max="10499" width="57.140625" style="95" customWidth="1"/>
    <col min="10500" max="10500" width="10" style="95" customWidth="1"/>
    <col min="10501" max="10501" width="8.5703125" style="95" customWidth="1"/>
    <col min="10502" max="10502" width="11.42578125" style="95"/>
    <col min="10503" max="10504" width="12.85546875" style="95" customWidth="1"/>
    <col min="10505" max="10753" width="11.42578125" style="95"/>
    <col min="10754" max="10754" width="8.5703125" style="95" customWidth="1"/>
    <col min="10755" max="10755" width="57.140625" style="95" customWidth="1"/>
    <col min="10756" max="10756" width="10" style="95" customWidth="1"/>
    <col min="10757" max="10757" width="8.5703125" style="95" customWidth="1"/>
    <col min="10758" max="10758" width="11.42578125" style="95"/>
    <col min="10759" max="10760" width="12.85546875" style="95" customWidth="1"/>
    <col min="10761" max="11009" width="11.42578125" style="95"/>
    <col min="11010" max="11010" width="8.5703125" style="95" customWidth="1"/>
    <col min="11011" max="11011" width="57.140625" style="95" customWidth="1"/>
    <col min="11012" max="11012" width="10" style="95" customWidth="1"/>
    <col min="11013" max="11013" width="8.5703125" style="95" customWidth="1"/>
    <col min="11014" max="11014" width="11.42578125" style="95"/>
    <col min="11015" max="11016" width="12.85546875" style="95" customWidth="1"/>
    <col min="11017" max="11265" width="11.42578125" style="95"/>
    <col min="11266" max="11266" width="8.5703125" style="95" customWidth="1"/>
    <col min="11267" max="11267" width="57.140625" style="95" customWidth="1"/>
    <col min="11268" max="11268" width="10" style="95" customWidth="1"/>
    <col min="11269" max="11269" width="8.5703125" style="95" customWidth="1"/>
    <col min="11270" max="11270" width="11.42578125" style="95"/>
    <col min="11271" max="11272" width="12.85546875" style="95" customWidth="1"/>
    <col min="11273" max="11521" width="11.42578125" style="95"/>
    <col min="11522" max="11522" width="8.5703125" style="95" customWidth="1"/>
    <col min="11523" max="11523" width="57.140625" style="95" customWidth="1"/>
    <col min="11524" max="11524" width="10" style="95" customWidth="1"/>
    <col min="11525" max="11525" width="8.5703125" style="95" customWidth="1"/>
    <col min="11526" max="11526" width="11.42578125" style="95"/>
    <col min="11527" max="11528" width="12.85546875" style="95" customWidth="1"/>
    <col min="11529" max="11777" width="11.42578125" style="95"/>
    <col min="11778" max="11778" width="8.5703125" style="95" customWidth="1"/>
    <col min="11779" max="11779" width="57.140625" style="95" customWidth="1"/>
    <col min="11780" max="11780" width="10" style="95" customWidth="1"/>
    <col min="11781" max="11781" width="8.5703125" style="95" customWidth="1"/>
    <col min="11782" max="11782" width="11.42578125" style="95"/>
    <col min="11783" max="11784" width="12.85546875" style="95" customWidth="1"/>
    <col min="11785" max="12033" width="11.42578125" style="95"/>
    <col min="12034" max="12034" width="8.5703125" style="95" customWidth="1"/>
    <col min="12035" max="12035" width="57.140625" style="95" customWidth="1"/>
    <col min="12036" max="12036" width="10" style="95" customWidth="1"/>
    <col min="12037" max="12037" width="8.5703125" style="95" customWidth="1"/>
    <col min="12038" max="12038" width="11.42578125" style="95"/>
    <col min="12039" max="12040" width="12.85546875" style="95" customWidth="1"/>
    <col min="12041" max="12289" width="11.42578125" style="95"/>
    <col min="12290" max="12290" width="8.5703125" style="95" customWidth="1"/>
    <col min="12291" max="12291" width="57.140625" style="95" customWidth="1"/>
    <col min="12292" max="12292" width="10" style="95" customWidth="1"/>
    <col min="12293" max="12293" width="8.5703125" style="95" customWidth="1"/>
    <col min="12294" max="12294" width="11.42578125" style="95"/>
    <col min="12295" max="12296" width="12.85546875" style="95" customWidth="1"/>
    <col min="12297" max="12545" width="11.42578125" style="95"/>
    <col min="12546" max="12546" width="8.5703125" style="95" customWidth="1"/>
    <col min="12547" max="12547" width="57.140625" style="95" customWidth="1"/>
    <col min="12548" max="12548" width="10" style="95" customWidth="1"/>
    <col min="12549" max="12549" width="8.5703125" style="95" customWidth="1"/>
    <col min="12550" max="12550" width="11.42578125" style="95"/>
    <col min="12551" max="12552" width="12.85546875" style="95" customWidth="1"/>
    <col min="12553" max="12801" width="11.42578125" style="95"/>
    <col min="12802" max="12802" width="8.5703125" style="95" customWidth="1"/>
    <col min="12803" max="12803" width="57.140625" style="95" customWidth="1"/>
    <col min="12804" max="12804" width="10" style="95" customWidth="1"/>
    <col min="12805" max="12805" width="8.5703125" style="95" customWidth="1"/>
    <col min="12806" max="12806" width="11.42578125" style="95"/>
    <col min="12807" max="12808" width="12.85546875" style="95" customWidth="1"/>
    <col min="12809" max="13057" width="11.42578125" style="95"/>
    <col min="13058" max="13058" width="8.5703125" style="95" customWidth="1"/>
    <col min="13059" max="13059" width="57.140625" style="95" customWidth="1"/>
    <col min="13060" max="13060" width="10" style="95" customWidth="1"/>
    <col min="13061" max="13061" width="8.5703125" style="95" customWidth="1"/>
    <col min="13062" max="13062" width="11.42578125" style="95"/>
    <col min="13063" max="13064" width="12.85546875" style="95" customWidth="1"/>
    <col min="13065" max="13313" width="11.42578125" style="95"/>
    <col min="13314" max="13314" width="8.5703125" style="95" customWidth="1"/>
    <col min="13315" max="13315" width="57.140625" style="95" customWidth="1"/>
    <col min="13316" max="13316" width="10" style="95" customWidth="1"/>
    <col min="13317" max="13317" width="8.5703125" style="95" customWidth="1"/>
    <col min="13318" max="13318" width="11.42578125" style="95"/>
    <col min="13319" max="13320" width="12.85546875" style="95" customWidth="1"/>
    <col min="13321" max="13569" width="11.42578125" style="95"/>
    <col min="13570" max="13570" width="8.5703125" style="95" customWidth="1"/>
    <col min="13571" max="13571" width="57.140625" style="95" customWidth="1"/>
    <col min="13572" max="13572" width="10" style="95" customWidth="1"/>
    <col min="13573" max="13573" width="8.5703125" style="95" customWidth="1"/>
    <col min="13574" max="13574" width="11.42578125" style="95"/>
    <col min="13575" max="13576" width="12.85546875" style="95" customWidth="1"/>
    <col min="13577" max="13825" width="11.42578125" style="95"/>
    <col min="13826" max="13826" width="8.5703125" style="95" customWidth="1"/>
    <col min="13827" max="13827" width="57.140625" style="95" customWidth="1"/>
    <col min="13828" max="13828" width="10" style="95" customWidth="1"/>
    <col min="13829" max="13829" width="8.5703125" style="95" customWidth="1"/>
    <col min="13830" max="13830" width="11.42578125" style="95"/>
    <col min="13831" max="13832" width="12.85546875" style="95" customWidth="1"/>
    <col min="13833" max="14081" width="11.42578125" style="95"/>
    <col min="14082" max="14082" width="8.5703125" style="95" customWidth="1"/>
    <col min="14083" max="14083" width="57.140625" style="95" customWidth="1"/>
    <col min="14084" max="14084" width="10" style="95" customWidth="1"/>
    <col min="14085" max="14085" width="8.5703125" style="95" customWidth="1"/>
    <col min="14086" max="14086" width="11.42578125" style="95"/>
    <col min="14087" max="14088" width="12.85546875" style="95" customWidth="1"/>
    <col min="14089" max="14337" width="11.42578125" style="95"/>
    <col min="14338" max="14338" width="8.5703125" style="95" customWidth="1"/>
    <col min="14339" max="14339" width="57.140625" style="95" customWidth="1"/>
    <col min="14340" max="14340" width="10" style="95" customWidth="1"/>
    <col min="14341" max="14341" width="8.5703125" style="95" customWidth="1"/>
    <col min="14342" max="14342" width="11.42578125" style="95"/>
    <col min="14343" max="14344" width="12.85546875" style="95" customWidth="1"/>
    <col min="14345" max="14593" width="11.42578125" style="95"/>
    <col min="14594" max="14594" width="8.5703125" style="95" customWidth="1"/>
    <col min="14595" max="14595" width="57.140625" style="95" customWidth="1"/>
    <col min="14596" max="14596" width="10" style="95" customWidth="1"/>
    <col min="14597" max="14597" width="8.5703125" style="95" customWidth="1"/>
    <col min="14598" max="14598" width="11.42578125" style="95"/>
    <col min="14599" max="14600" width="12.85546875" style="95" customWidth="1"/>
    <col min="14601" max="14849" width="11.42578125" style="95"/>
    <col min="14850" max="14850" width="8.5703125" style="95" customWidth="1"/>
    <col min="14851" max="14851" width="57.140625" style="95" customWidth="1"/>
    <col min="14852" max="14852" width="10" style="95" customWidth="1"/>
    <col min="14853" max="14853" width="8.5703125" style="95" customWidth="1"/>
    <col min="14854" max="14854" width="11.42578125" style="95"/>
    <col min="14855" max="14856" width="12.85546875" style="95" customWidth="1"/>
    <col min="14857" max="15105" width="11.42578125" style="95"/>
    <col min="15106" max="15106" width="8.5703125" style="95" customWidth="1"/>
    <col min="15107" max="15107" width="57.140625" style="95" customWidth="1"/>
    <col min="15108" max="15108" width="10" style="95" customWidth="1"/>
    <col min="15109" max="15109" width="8.5703125" style="95" customWidth="1"/>
    <col min="15110" max="15110" width="11.42578125" style="95"/>
    <col min="15111" max="15112" width="12.85546875" style="95" customWidth="1"/>
    <col min="15113" max="15361" width="11.42578125" style="95"/>
    <col min="15362" max="15362" width="8.5703125" style="95" customWidth="1"/>
    <col min="15363" max="15363" width="57.140625" style="95" customWidth="1"/>
    <col min="15364" max="15364" width="10" style="95" customWidth="1"/>
    <col min="15365" max="15365" width="8.5703125" style="95" customWidth="1"/>
    <col min="15366" max="15366" width="11.42578125" style="95"/>
    <col min="15367" max="15368" width="12.85546875" style="95" customWidth="1"/>
    <col min="15369" max="15617" width="11.42578125" style="95"/>
    <col min="15618" max="15618" width="8.5703125" style="95" customWidth="1"/>
    <col min="15619" max="15619" width="57.140625" style="95" customWidth="1"/>
    <col min="15620" max="15620" width="10" style="95" customWidth="1"/>
    <col min="15621" max="15621" width="8.5703125" style="95" customWidth="1"/>
    <col min="15622" max="15622" width="11.42578125" style="95"/>
    <col min="15623" max="15624" width="12.85546875" style="95" customWidth="1"/>
    <col min="15625" max="15873" width="11.42578125" style="95"/>
    <col min="15874" max="15874" width="8.5703125" style="95" customWidth="1"/>
    <col min="15875" max="15875" width="57.140625" style="95" customWidth="1"/>
    <col min="15876" max="15876" width="10" style="95" customWidth="1"/>
    <col min="15877" max="15877" width="8.5703125" style="95" customWidth="1"/>
    <col min="15878" max="15878" width="11.42578125" style="95"/>
    <col min="15879" max="15880" width="12.85546875" style="95" customWidth="1"/>
    <col min="15881" max="16129" width="11.42578125" style="95"/>
    <col min="16130" max="16130" width="8.5703125" style="95" customWidth="1"/>
    <col min="16131" max="16131" width="57.140625" style="95" customWidth="1"/>
    <col min="16132" max="16132" width="10" style="95" customWidth="1"/>
    <col min="16133" max="16133" width="8.5703125" style="95" customWidth="1"/>
    <col min="16134" max="16134" width="11.42578125" style="95"/>
    <col min="16135" max="16136" width="12.85546875" style="95" customWidth="1"/>
    <col min="16137" max="16384" width="11.42578125" style="95"/>
  </cols>
  <sheetData>
    <row r="1" spans="2:8" s="12" customFormat="1" ht="43.5" customHeight="1" x14ac:dyDescent="0.25">
      <c r="B1" s="186" t="s">
        <v>333</v>
      </c>
      <c r="C1" s="186"/>
      <c r="D1" s="186"/>
      <c r="E1" s="10"/>
      <c r="F1" s="187" t="s">
        <v>123</v>
      </c>
      <c r="G1" s="187"/>
      <c r="H1" s="11"/>
    </row>
    <row r="2" spans="2:8" s="14" customFormat="1" ht="18" x14ac:dyDescent="0.25">
      <c r="B2" s="188" t="s">
        <v>124</v>
      </c>
      <c r="C2" s="189"/>
      <c r="D2" s="189"/>
      <c r="E2" s="189"/>
      <c r="F2" s="189"/>
      <c r="G2" s="190"/>
      <c r="H2" s="13"/>
    </row>
    <row r="3" spans="2:8" s="14" customFormat="1" ht="12.75" x14ac:dyDescent="0.2">
      <c r="B3" s="15"/>
      <c r="C3" s="15"/>
      <c r="D3" s="15"/>
      <c r="E3" s="15"/>
      <c r="F3" s="16"/>
      <c r="G3" s="15"/>
      <c r="H3" s="17"/>
    </row>
    <row r="4" spans="2:8" s="14" customFormat="1" ht="12.75" x14ac:dyDescent="0.2">
      <c r="B4" s="18" t="s">
        <v>11</v>
      </c>
      <c r="C4" s="19" t="s">
        <v>12</v>
      </c>
      <c r="D4" s="20" t="s">
        <v>13</v>
      </c>
      <c r="E4" s="20" t="s">
        <v>14</v>
      </c>
      <c r="F4" s="21" t="s">
        <v>15</v>
      </c>
      <c r="G4" s="21" t="s">
        <v>16</v>
      </c>
      <c r="H4" s="17"/>
    </row>
    <row r="5" spans="2:8" s="14" customFormat="1" ht="12.75" x14ac:dyDescent="0.2">
      <c r="B5" s="22"/>
      <c r="C5" s="23"/>
      <c r="D5" s="24"/>
      <c r="E5" s="24"/>
      <c r="F5" s="25"/>
      <c r="G5" s="26"/>
      <c r="H5" s="17"/>
    </row>
    <row r="6" spans="2:8" s="14" customFormat="1" ht="12.75" x14ac:dyDescent="0.2">
      <c r="B6" s="27" t="s">
        <v>0</v>
      </c>
      <c r="C6" s="28" t="s">
        <v>125</v>
      </c>
      <c r="D6" s="24"/>
      <c r="E6" s="24"/>
      <c r="F6" s="25"/>
      <c r="G6" s="26"/>
      <c r="H6" s="17"/>
    </row>
    <row r="7" spans="2:8" s="14" customFormat="1" ht="12.75" x14ac:dyDescent="0.2">
      <c r="B7" s="27" t="s">
        <v>151</v>
      </c>
      <c r="C7" s="28" t="s">
        <v>1</v>
      </c>
      <c r="D7" s="24"/>
      <c r="E7" s="24"/>
      <c r="F7" s="25"/>
      <c r="G7" s="25"/>
      <c r="H7" s="17"/>
    </row>
    <row r="8" spans="2:8" s="14" customFormat="1" ht="12.75" x14ac:dyDescent="0.2">
      <c r="B8" s="29" t="s">
        <v>152</v>
      </c>
      <c r="C8" s="30" t="s">
        <v>2</v>
      </c>
      <c r="D8" s="31"/>
      <c r="E8" s="31"/>
      <c r="F8" s="32"/>
      <c r="G8" s="32"/>
      <c r="H8" s="17"/>
    </row>
    <row r="9" spans="2:8" s="14" customFormat="1" ht="12.75" x14ac:dyDescent="0.2">
      <c r="B9" s="33"/>
      <c r="C9" s="140" t="s">
        <v>126</v>
      </c>
      <c r="D9" s="137"/>
      <c r="E9" s="35" t="s">
        <v>17</v>
      </c>
      <c r="F9" s="64"/>
      <c r="G9" s="36">
        <f>F9*D9</f>
        <v>0</v>
      </c>
      <c r="H9" s="17"/>
    </row>
    <row r="10" spans="2:8" s="14" customFormat="1" ht="12.75" x14ac:dyDescent="0.2">
      <c r="B10" s="37"/>
      <c r="C10" s="38"/>
      <c r="D10" s="31"/>
      <c r="E10" s="31"/>
      <c r="F10" s="32"/>
      <c r="G10" s="32"/>
      <c r="H10" s="17"/>
    </row>
    <row r="11" spans="2:8" s="14" customFormat="1" ht="12.75" x14ac:dyDescent="0.2">
      <c r="B11" s="37"/>
      <c r="C11" s="38"/>
      <c r="D11" s="191" t="s">
        <v>130</v>
      </c>
      <c r="E11" s="192"/>
      <c r="F11" s="193"/>
      <c r="G11" s="155">
        <f>SUM(G9:G10)</f>
        <v>0</v>
      </c>
      <c r="H11" s="17"/>
    </row>
    <row r="12" spans="2:8" s="14" customFormat="1" ht="12.75" x14ac:dyDescent="0.2">
      <c r="B12" s="37"/>
      <c r="C12" s="38"/>
      <c r="D12" s="31"/>
      <c r="E12" s="31"/>
      <c r="F12" s="32"/>
      <c r="G12" s="32"/>
      <c r="H12" s="17"/>
    </row>
    <row r="13" spans="2:8" s="14" customFormat="1" ht="12.75" x14ac:dyDescent="0.2">
      <c r="B13" s="29" t="s">
        <v>153</v>
      </c>
      <c r="C13" s="30" t="s">
        <v>3</v>
      </c>
      <c r="D13" s="31"/>
      <c r="E13" s="31"/>
      <c r="F13" s="32"/>
      <c r="G13" s="39"/>
      <c r="H13" s="17"/>
    </row>
    <row r="14" spans="2:8" s="14" customFormat="1" ht="12.75" x14ac:dyDescent="0.2">
      <c r="B14" s="37"/>
      <c r="C14" s="141" t="s">
        <v>127</v>
      </c>
      <c r="D14" s="142"/>
      <c r="E14" s="41" t="s">
        <v>17</v>
      </c>
      <c r="F14" s="145"/>
      <c r="G14" s="36">
        <f>F14*D14</f>
        <v>0</v>
      </c>
      <c r="H14" s="17"/>
    </row>
    <row r="15" spans="2:8" s="14" customFormat="1" ht="12.75" x14ac:dyDescent="0.2">
      <c r="B15" s="37"/>
      <c r="C15" s="38"/>
      <c r="D15" s="31"/>
      <c r="E15" s="31"/>
      <c r="F15" s="32"/>
      <c r="G15" s="39"/>
      <c r="H15" s="17"/>
    </row>
    <row r="16" spans="2:8" s="14" customFormat="1" ht="12.75" x14ac:dyDescent="0.2">
      <c r="B16" s="37"/>
      <c r="C16" s="38"/>
      <c r="D16" s="194" t="s">
        <v>128</v>
      </c>
      <c r="E16" s="194"/>
      <c r="F16" s="194"/>
      <c r="G16" s="155">
        <f>SUM(G14:G15)</f>
        <v>0</v>
      </c>
      <c r="H16" s="17"/>
    </row>
    <row r="17" spans="2:9" s="14" customFormat="1" ht="12.75" x14ac:dyDescent="0.2">
      <c r="B17" s="37"/>
      <c r="C17" s="38"/>
      <c r="D17" s="31"/>
      <c r="E17" s="31"/>
      <c r="F17" s="32"/>
      <c r="G17" s="32"/>
      <c r="H17" s="17"/>
    </row>
    <row r="18" spans="2:9" s="14" customFormat="1" ht="12.75" x14ac:dyDescent="0.2">
      <c r="B18" s="27" t="s">
        <v>154</v>
      </c>
      <c r="C18" s="28" t="s">
        <v>184</v>
      </c>
      <c r="D18" s="24"/>
      <c r="E18" s="24"/>
      <c r="F18" s="25"/>
      <c r="G18" s="25"/>
      <c r="H18" s="17"/>
    </row>
    <row r="19" spans="2:9" s="14" customFormat="1" ht="12.75" x14ac:dyDescent="0.2">
      <c r="B19" s="42"/>
      <c r="C19" s="43" t="s">
        <v>18</v>
      </c>
      <c r="D19" s="143"/>
      <c r="E19" s="44" t="s">
        <v>19</v>
      </c>
      <c r="F19" s="146"/>
      <c r="G19" s="36">
        <f t="shared" ref="G19:G23" si="0">F19*D19</f>
        <v>0</v>
      </c>
      <c r="H19" s="17"/>
      <c r="I19" s="26"/>
    </row>
    <row r="20" spans="2:9" s="14" customFormat="1" ht="12.75" x14ac:dyDescent="0.2">
      <c r="B20" s="42"/>
      <c r="C20" s="43" t="s">
        <v>20</v>
      </c>
      <c r="D20" s="143"/>
      <c r="E20" s="44" t="s">
        <v>17</v>
      </c>
      <c r="F20" s="146"/>
      <c r="G20" s="36">
        <f t="shared" si="0"/>
        <v>0</v>
      </c>
      <c r="H20" s="17"/>
    </row>
    <row r="21" spans="2:9" s="14" customFormat="1" ht="12.75" x14ac:dyDescent="0.2">
      <c r="B21" s="42"/>
      <c r="C21" s="43" t="s">
        <v>21</v>
      </c>
      <c r="D21" s="143"/>
      <c r="E21" s="44" t="s">
        <v>17</v>
      </c>
      <c r="F21" s="146"/>
      <c r="G21" s="36">
        <f t="shared" si="0"/>
        <v>0</v>
      </c>
      <c r="H21" s="17"/>
    </row>
    <row r="22" spans="2:9" s="14" customFormat="1" ht="12.75" x14ac:dyDescent="0.2">
      <c r="B22" s="42"/>
      <c r="C22" s="43" t="s">
        <v>22</v>
      </c>
      <c r="D22" s="136"/>
      <c r="E22" s="44" t="s">
        <v>23</v>
      </c>
      <c r="F22" s="146"/>
      <c r="G22" s="36">
        <f t="shared" si="0"/>
        <v>0</v>
      </c>
      <c r="H22" s="17"/>
    </row>
    <row r="23" spans="2:9" s="14" customFormat="1" ht="12.75" x14ac:dyDescent="0.2">
      <c r="B23" s="46"/>
      <c r="C23" s="47" t="s">
        <v>24</v>
      </c>
      <c r="D23" s="138"/>
      <c r="E23" s="48" t="s">
        <v>17</v>
      </c>
      <c r="F23" s="61"/>
      <c r="G23" s="50">
        <f t="shared" si="0"/>
        <v>0</v>
      </c>
      <c r="H23" s="17"/>
    </row>
    <row r="24" spans="2:9" s="14" customFormat="1" ht="12.75" x14ac:dyDescent="0.2">
      <c r="B24" s="42"/>
      <c r="D24" s="24"/>
      <c r="E24" s="24"/>
      <c r="F24" s="25"/>
      <c r="G24" s="25"/>
      <c r="H24" s="17"/>
    </row>
    <row r="25" spans="2:9" s="14" customFormat="1" ht="12.75" x14ac:dyDescent="0.2">
      <c r="B25" s="42"/>
      <c r="D25" s="195" t="s">
        <v>129</v>
      </c>
      <c r="E25" s="196"/>
      <c r="F25" s="197"/>
      <c r="G25" s="155">
        <f>SUM(G19:G24)</f>
        <v>0</v>
      </c>
      <c r="H25" s="17"/>
    </row>
    <row r="26" spans="2:9" s="14" customFormat="1" ht="12.75" x14ac:dyDescent="0.2">
      <c r="B26" s="42"/>
      <c r="D26" s="24"/>
      <c r="E26" s="24"/>
      <c r="F26" s="25"/>
      <c r="G26" s="25"/>
      <c r="H26" s="17"/>
    </row>
    <row r="27" spans="2:9" s="14" customFormat="1" ht="12.75" x14ac:dyDescent="0.2">
      <c r="B27" s="27" t="s">
        <v>155</v>
      </c>
      <c r="C27" s="28" t="s">
        <v>185</v>
      </c>
      <c r="D27" s="24"/>
      <c r="E27" s="24"/>
      <c r="F27" s="25"/>
      <c r="G27" s="52"/>
      <c r="H27" s="53"/>
    </row>
    <row r="28" spans="2:9" s="14" customFormat="1" ht="25.5" x14ac:dyDescent="0.2">
      <c r="B28" s="42"/>
      <c r="C28" s="54" t="s">
        <v>372</v>
      </c>
      <c r="D28" s="143"/>
      <c r="E28" s="44" t="s">
        <v>17</v>
      </c>
      <c r="F28" s="146"/>
      <c r="G28" s="50">
        <f t="shared" ref="G28:G30" si="1">D28*F28</f>
        <v>0</v>
      </c>
      <c r="H28" s="53"/>
    </row>
    <row r="29" spans="2:9" s="14" customFormat="1" ht="12.75" x14ac:dyDescent="0.2">
      <c r="B29" s="42"/>
      <c r="C29" s="54" t="s">
        <v>189</v>
      </c>
      <c r="D29" s="143"/>
      <c r="E29" s="44" t="s">
        <v>17</v>
      </c>
      <c r="F29" s="146"/>
      <c r="G29" s="50">
        <f t="shared" si="1"/>
        <v>0</v>
      </c>
      <c r="H29" s="53"/>
    </row>
    <row r="30" spans="2:9" s="14" customFormat="1" ht="12.75" x14ac:dyDescent="0.2">
      <c r="B30" s="42"/>
      <c r="C30" s="54" t="s">
        <v>25</v>
      </c>
      <c r="D30" s="143"/>
      <c r="E30" s="44" t="s">
        <v>17</v>
      </c>
      <c r="F30" s="146"/>
      <c r="G30" s="50">
        <f t="shared" si="1"/>
        <v>0</v>
      </c>
      <c r="H30" s="53"/>
    </row>
    <row r="31" spans="2:9" s="14" customFormat="1" ht="12.75" x14ac:dyDescent="0.2">
      <c r="B31" s="42"/>
      <c r="C31" s="54" t="s">
        <v>26</v>
      </c>
      <c r="D31" s="136"/>
      <c r="E31" s="44" t="s">
        <v>17</v>
      </c>
      <c r="F31" s="146"/>
      <c r="G31" s="50">
        <f t="shared" ref="G31:G37" si="2">D31*F31</f>
        <v>0</v>
      </c>
      <c r="H31" s="53"/>
    </row>
    <row r="32" spans="2:9" s="14" customFormat="1" ht="12.75" x14ac:dyDescent="0.2">
      <c r="B32" s="42"/>
      <c r="C32" s="54" t="s">
        <v>186</v>
      </c>
      <c r="D32" s="143"/>
      <c r="E32" s="44" t="s">
        <v>19</v>
      </c>
      <c r="F32" s="146"/>
      <c r="G32" s="50">
        <f t="shared" si="2"/>
        <v>0</v>
      </c>
      <c r="H32" s="53"/>
    </row>
    <row r="33" spans="2:8" s="14" customFormat="1" ht="12.75" x14ac:dyDescent="0.2">
      <c r="B33" s="42"/>
      <c r="C33" s="54" t="s">
        <v>27</v>
      </c>
      <c r="D33" s="143"/>
      <c r="E33" s="44" t="s">
        <v>19</v>
      </c>
      <c r="F33" s="146"/>
      <c r="G33" s="50"/>
      <c r="H33" s="53"/>
    </row>
    <row r="34" spans="2:8" s="14" customFormat="1" ht="12.75" x14ac:dyDescent="0.2">
      <c r="B34" s="42"/>
      <c r="C34" s="54" t="s">
        <v>373</v>
      </c>
      <c r="D34" s="136"/>
      <c r="E34" s="44" t="s">
        <v>17</v>
      </c>
      <c r="F34" s="146"/>
      <c r="G34" s="50">
        <f t="shared" si="2"/>
        <v>0</v>
      </c>
      <c r="H34" s="53"/>
    </row>
    <row r="35" spans="2:8" s="14" customFormat="1" ht="12.75" x14ac:dyDescent="0.2">
      <c r="B35" s="42"/>
      <c r="C35" s="54" t="s">
        <v>187</v>
      </c>
      <c r="D35" s="143"/>
      <c r="E35" s="44" t="s">
        <v>17</v>
      </c>
      <c r="F35" s="146"/>
      <c r="G35" s="50">
        <f t="shared" si="2"/>
        <v>0</v>
      </c>
      <c r="H35" s="53"/>
    </row>
    <row r="36" spans="2:8" s="14" customFormat="1" ht="12.75" x14ac:dyDescent="0.2">
      <c r="B36" s="42"/>
      <c r="C36" s="54" t="s">
        <v>188</v>
      </c>
      <c r="D36" s="136"/>
      <c r="E36" s="44" t="s">
        <v>19</v>
      </c>
      <c r="F36" s="146"/>
      <c r="G36" s="50">
        <f t="shared" si="2"/>
        <v>0</v>
      </c>
      <c r="H36" s="53"/>
    </row>
    <row r="37" spans="2:8" s="14" customFormat="1" ht="12.75" x14ac:dyDescent="0.2">
      <c r="B37" s="42"/>
      <c r="C37" s="43" t="s">
        <v>24</v>
      </c>
      <c r="D37" s="143"/>
      <c r="E37" s="55" t="s">
        <v>17</v>
      </c>
      <c r="F37" s="146"/>
      <c r="G37" s="50">
        <f t="shared" si="2"/>
        <v>0</v>
      </c>
      <c r="H37" s="53"/>
    </row>
    <row r="38" spans="2:8" s="14" customFormat="1" ht="12.75" x14ac:dyDescent="0.2">
      <c r="B38" s="42"/>
      <c r="D38" s="24"/>
      <c r="E38" s="24"/>
      <c r="F38" s="25"/>
      <c r="G38" s="52"/>
      <c r="H38" s="53"/>
    </row>
    <row r="39" spans="2:8" s="14" customFormat="1" ht="12.75" x14ac:dyDescent="0.2">
      <c r="B39" s="42"/>
      <c r="D39" s="198" t="s">
        <v>131</v>
      </c>
      <c r="E39" s="198"/>
      <c r="F39" s="198"/>
      <c r="G39" s="139">
        <f>SUM(G28:G38)</f>
        <v>0</v>
      </c>
      <c r="H39" s="53"/>
    </row>
    <row r="40" spans="2:8" s="14" customFormat="1" ht="12.75" x14ac:dyDescent="0.2">
      <c r="B40" s="42"/>
      <c r="D40" s="57"/>
      <c r="E40" s="57"/>
      <c r="F40" s="57"/>
      <c r="G40" s="52"/>
      <c r="H40" s="53"/>
    </row>
    <row r="41" spans="2:8" s="14" customFormat="1" ht="12.75" x14ac:dyDescent="0.2">
      <c r="B41" s="59" t="s">
        <v>195</v>
      </c>
      <c r="C41" s="60" t="s">
        <v>199</v>
      </c>
      <c r="D41" s="24"/>
      <c r="E41" s="24"/>
      <c r="F41" s="25"/>
      <c r="G41" s="25"/>
      <c r="H41" s="53"/>
    </row>
    <row r="42" spans="2:8" s="14" customFormat="1" ht="12.75" x14ac:dyDescent="0.2">
      <c r="B42" s="27" t="s">
        <v>196</v>
      </c>
      <c r="C42" s="28" t="s">
        <v>191</v>
      </c>
      <c r="D42" s="24"/>
      <c r="E42" s="24"/>
      <c r="F42" s="25"/>
      <c r="G42" s="25"/>
      <c r="H42" s="53"/>
    </row>
    <row r="43" spans="2:8" s="14" customFormat="1" ht="12.75" x14ac:dyDescent="0.2">
      <c r="B43" s="42"/>
      <c r="C43" s="47" t="s">
        <v>192</v>
      </c>
      <c r="D43" s="138"/>
      <c r="E43" s="48" t="s">
        <v>19</v>
      </c>
      <c r="F43" s="61"/>
      <c r="G43" s="50">
        <f>D43*F43</f>
        <v>0</v>
      </c>
      <c r="H43" s="53"/>
    </row>
    <row r="44" spans="2:8" s="14" customFormat="1" ht="12.75" x14ac:dyDescent="0.2">
      <c r="B44" s="27" t="s">
        <v>197</v>
      </c>
      <c r="C44" s="28" t="s">
        <v>194</v>
      </c>
      <c r="D44" s="24"/>
      <c r="E44" s="24"/>
      <c r="F44" s="25"/>
      <c r="G44" s="25"/>
      <c r="H44" s="53"/>
    </row>
    <row r="45" spans="2:8" s="14" customFormat="1" ht="12.75" x14ac:dyDescent="0.2">
      <c r="B45" s="42"/>
      <c r="C45" s="47" t="s">
        <v>28</v>
      </c>
      <c r="D45" s="138"/>
      <c r="E45" s="48" t="s">
        <v>17</v>
      </c>
      <c r="F45" s="61"/>
      <c r="G45" s="50">
        <f>D45*F45</f>
        <v>0</v>
      </c>
      <c r="H45" s="53"/>
    </row>
    <row r="46" spans="2:8" s="14" customFormat="1" ht="12.75" x14ac:dyDescent="0.2">
      <c r="B46" s="42"/>
      <c r="D46" s="24"/>
      <c r="E46" s="24"/>
      <c r="F46" s="25"/>
      <c r="G46" s="52"/>
      <c r="H46" s="53"/>
    </row>
    <row r="47" spans="2:8" s="14" customFormat="1" ht="12.75" x14ac:dyDescent="0.2">
      <c r="B47" s="42"/>
      <c r="D47" s="198" t="s">
        <v>198</v>
      </c>
      <c r="E47" s="198"/>
      <c r="F47" s="198"/>
      <c r="G47" s="58">
        <f>SUM(G43:G46)</f>
        <v>0</v>
      </c>
      <c r="H47" s="53"/>
    </row>
    <row r="48" spans="2:8" s="14" customFormat="1" ht="12.75" x14ac:dyDescent="0.2">
      <c r="B48" s="42"/>
      <c r="D48" s="57"/>
      <c r="E48" s="57"/>
      <c r="F48" s="57"/>
      <c r="G48" s="52"/>
      <c r="H48" s="53"/>
    </row>
    <row r="49" spans="2:8" s="14" customFormat="1" ht="12.75" x14ac:dyDescent="0.2">
      <c r="B49" s="62" t="s">
        <v>156</v>
      </c>
      <c r="C49" s="63" t="s">
        <v>4</v>
      </c>
      <c r="D49" s="31"/>
      <c r="E49" s="31"/>
      <c r="F49" s="32"/>
      <c r="G49" s="32"/>
      <c r="H49" s="17"/>
    </row>
    <row r="50" spans="2:8" s="14" customFormat="1" ht="12.75" x14ac:dyDescent="0.2">
      <c r="B50" s="29" t="s">
        <v>190</v>
      </c>
      <c r="C50" s="30" t="s">
        <v>29</v>
      </c>
      <c r="D50" s="31"/>
      <c r="E50" s="31"/>
      <c r="F50" s="32"/>
      <c r="G50" s="32"/>
      <c r="H50" s="17"/>
    </row>
    <row r="51" spans="2:8" s="14" customFormat="1" ht="12.75" x14ac:dyDescent="0.2">
      <c r="B51" s="37"/>
      <c r="C51" s="34" t="s">
        <v>200</v>
      </c>
      <c r="D51" s="137"/>
      <c r="E51" s="35" t="s">
        <v>19</v>
      </c>
      <c r="F51" s="64"/>
      <c r="G51" s="50">
        <f>D51*F51</f>
        <v>0</v>
      </c>
      <c r="H51" s="17"/>
    </row>
    <row r="52" spans="2:8" s="14" customFormat="1" ht="12.75" x14ac:dyDescent="0.2">
      <c r="B52" s="37"/>
      <c r="C52" s="34" t="s">
        <v>201</v>
      </c>
      <c r="D52" s="137"/>
      <c r="E52" s="35" t="s">
        <v>19</v>
      </c>
      <c r="F52" s="64"/>
      <c r="G52" s="50">
        <f t="shared" ref="G52:G56" si="3">D52*F52</f>
        <v>0</v>
      </c>
      <c r="H52" s="17"/>
    </row>
    <row r="53" spans="2:8" s="14" customFormat="1" ht="12.75" x14ac:dyDescent="0.2">
      <c r="B53" s="37"/>
      <c r="C53" s="34" t="s">
        <v>202</v>
      </c>
      <c r="D53" s="137"/>
      <c r="E53" s="35" t="s">
        <v>19</v>
      </c>
      <c r="F53" s="64"/>
      <c r="G53" s="50">
        <f t="shared" si="3"/>
        <v>0</v>
      </c>
      <c r="H53" s="17"/>
    </row>
    <row r="54" spans="2:8" s="14" customFormat="1" ht="12.75" x14ac:dyDescent="0.2">
      <c r="B54" s="37"/>
      <c r="C54" s="34" t="s">
        <v>374</v>
      </c>
      <c r="D54" s="137"/>
      <c r="E54" s="35" t="s">
        <v>19</v>
      </c>
      <c r="F54" s="64"/>
      <c r="G54" s="50">
        <f t="shared" ref="G54" si="4">D54*F54</f>
        <v>0</v>
      </c>
      <c r="H54" s="17"/>
    </row>
    <row r="55" spans="2:8" s="14" customFormat="1" ht="12.75" x14ac:dyDescent="0.2">
      <c r="B55" s="37"/>
      <c r="C55" s="34" t="s">
        <v>203</v>
      </c>
      <c r="D55" s="137"/>
      <c r="E55" s="35" t="s">
        <v>19</v>
      </c>
      <c r="F55" s="64"/>
      <c r="G55" s="50">
        <f t="shared" si="3"/>
        <v>0</v>
      </c>
      <c r="H55" s="17"/>
    </row>
    <row r="56" spans="2:8" s="14" customFormat="1" ht="12.75" x14ac:dyDescent="0.2">
      <c r="B56" s="37"/>
      <c r="C56" s="34" t="s">
        <v>204</v>
      </c>
      <c r="D56" s="137"/>
      <c r="E56" s="35" t="s">
        <v>19</v>
      </c>
      <c r="F56" s="64"/>
      <c r="G56" s="50">
        <f t="shared" si="3"/>
        <v>0</v>
      </c>
      <c r="H56" s="17"/>
    </row>
    <row r="57" spans="2:8" s="14" customFormat="1" ht="12.75" x14ac:dyDescent="0.2">
      <c r="B57" s="37"/>
      <c r="C57" s="40" t="s">
        <v>24</v>
      </c>
      <c r="D57" s="142"/>
      <c r="E57" s="41" t="s">
        <v>17</v>
      </c>
      <c r="F57" s="64"/>
      <c r="G57" s="50">
        <f>D57*F57</f>
        <v>0</v>
      </c>
      <c r="H57" s="17"/>
    </row>
    <row r="58" spans="2:8" s="14" customFormat="1" ht="12.75" x14ac:dyDescent="0.2">
      <c r="B58" s="29" t="s">
        <v>193</v>
      </c>
      <c r="C58" s="30" t="s">
        <v>30</v>
      </c>
      <c r="D58" s="31"/>
      <c r="E58" s="31"/>
      <c r="F58" s="32"/>
      <c r="G58" s="32"/>
      <c r="H58" s="17"/>
    </row>
    <row r="59" spans="2:8" s="14" customFormat="1" ht="12.75" x14ac:dyDescent="0.2">
      <c r="B59" s="37"/>
      <c r="C59" s="34" t="s">
        <v>205</v>
      </c>
      <c r="D59" s="137"/>
      <c r="E59" s="35" t="s">
        <v>17</v>
      </c>
      <c r="F59" s="64"/>
      <c r="G59" s="50">
        <f>D59*F59</f>
        <v>0</v>
      </c>
      <c r="H59" s="17"/>
    </row>
    <row r="60" spans="2:8" s="14" customFormat="1" ht="12.75" x14ac:dyDescent="0.2">
      <c r="B60" s="37"/>
      <c r="C60" s="34" t="s">
        <v>206</v>
      </c>
      <c r="D60" s="137"/>
      <c r="E60" s="35" t="s">
        <v>17</v>
      </c>
      <c r="F60" s="64"/>
      <c r="G60" s="50">
        <f t="shared" ref="G60:G63" si="5">D60*F60</f>
        <v>0</v>
      </c>
      <c r="H60" s="17"/>
    </row>
    <row r="61" spans="2:8" s="14" customFormat="1" ht="12.75" x14ac:dyDescent="0.2">
      <c r="B61" s="37"/>
      <c r="C61" s="34" t="s">
        <v>207</v>
      </c>
      <c r="D61" s="137"/>
      <c r="E61" s="35" t="s">
        <v>17</v>
      </c>
      <c r="F61" s="64"/>
      <c r="G61" s="50">
        <f t="shared" si="5"/>
        <v>0</v>
      </c>
      <c r="H61" s="17"/>
    </row>
    <row r="62" spans="2:8" s="14" customFormat="1" ht="12.75" x14ac:dyDescent="0.2">
      <c r="B62" s="37"/>
      <c r="C62" s="34" t="s">
        <v>208</v>
      </c>
      <c r="D62" s="137"/>
      <c r="E62" s="35" t="s">
        <v>17</v>
      </c>
      <c r="F62" s="64"/>
      <c r="G62" s="50">
        <f t="shared" si="5"/>
        <v>0</v>
      </c>
      <c r="H62" s="17"/>
    </row>
    <row r="63" spans="2:8" s="14" customFormat="1" ht="12.75" x14ac:dyDescent="0.2">
      <c r="B63" s="37"/>
      <c r="C63" s="40" t="s">
        <v>24</v>
      </c>
      <c r="D63" s="142"/>
      <c r="E63" s="41" t="s">
        <v>17</v>
      </c>
      <c r="F63" s="64"/>
      <c r="G63" s="36">
        <f t="shared" si="5"/>
        <v>0</v>
      </c>
      <c r="H63" s="17"/>
    </row>
    <row r="64" spans="2:8" s="14" customFormat="1" ht="12.75" x14ac:dyDescent="0.2">
      <c r="B64" s="42"/>
      <c r="D64" s="24"/>
      <c r="E64" s="24"/>
      <c r="F64" s="25"/>
      <c r="G64" s="25"/>
      <c r="H64" s="17"/>
    </row>
    <row r="65" spans="2:17" s="14" customFormat="1" ht="12.75" x14ac:dyDescent="0.2">
      <c r="B65" s="42"/>
      <c r="D65" s="198" t="s">
        <v>132</v>
      </c>
      <c r="E65" s="198"/>
      <c r="F65" s="198"/>
      <c r="G65" s="58">
        <f>SUM(G51:G64)</f>
        <v>0</v>
      </c>
      <c r="H65" s="17"/>
    </row>
    <row r="66" spans="2:17" s="14" customFormat="1" ht="12.75" x14ac:dyDescent="0.2">
      <c r="B66" s="42"/>
      <c r="D66" s="24"/>
      <c r="E66" s="24"/>
      <c r="F66" s="25"/>
      <c r="G66" s="25"/>
      <c r="H66" s="17"/>
    </row>
    <row r="67" spans="2:17" s="14" customFormat="1" ht="12.75" customHeight="1" x14ac:dyDescent="0.3">
      <c r="B67" s="62" t="s">
        <v>157</v>
      </c>
      <c r="C67" s="158" t="s">
        <v>5</v>
      </c>
      <c r="D67" s="24"/>
      <c r="E67" s="24"/>
      <c r="F67" s="52"/>
      <c r="G67" s="26"/>
      <c r="H67" s="65"/>
      <c r="K67" s="57"/>
    </row>
    <row r="68" spans="2:17" s="14" customFormat="1" ht="12.75" customHeight="1" x14ac:dyDescent="0.3">
      <c r="B68" s="59" t="s">
        <v>158</v>
      </c>
      <c r="C68" s="158" t="s">
        <v>31</v>
      </c>
      <c r="D68" s="24"/>
      <c r="E68" s="24"/>
      <c r="F68" s="52"/>
      <c r="G68" s="26"/>
      <c r="H68" s="65"/>
      <c r="K68" s="57"/>
    </row>
    <row r="69" spans="2:17" s="71" customFormat="1" ht="76.5" x14ac:dyDescent="0.25">
      <c r="B69" s="66"/>
      <c r="C69" s="176" t="s">
        <v>349</v>
      </c>
      <c r="D69" s="137">
        <v>108</v>
      </c>
      <c r="E69" s="48" t="s">
        <v>23</v>
      </c>
      <c r="F69" s="64"/>
      <c r="G69" s="50">
        <f>D69*F69</f>
        <v>0</v>
      </c>
      <c r="H69" s="68"/>
      <c r="I69" s="69"/>
      <c r="J69" s="69"/>
      <c r="K69" s="70"/>
      <c r="M69" s="69"/>
      <c r="N69" s="69"/>
      <c r="O69" s="69"/>
      <c r="P69" s="69"/>
      <c r="Q69" s="69"/>
    </row>
    <row r="70" spans="2:17" s="71" customFormat="1" ht="76.5" x14ac:dyDescent="0.25">
      <c r="B70" s="66"/>
      <c r="C70" s="176" t="s">
        <v>350</v>
      </c>
      <c r="D70" s="137">
        <v>21</v>
      </c>
      <c r="E70" s="48" t="s">
        <v>23</v>
      </c>
      <c r="F70" s="64"/>
      <c r="G70" s="50">
        <f t="shared" ref="G70:G71" si="6">D70*F70</f>
        <v>0</v>
      </c>
      <c r="H70" s="68"/>
      <c r="I70" s="69"/>
      <c r="J70" s="69"/>
      <c r="K70" s="70"/>
      <c r="M70" s="69"/>
      <c r="N70" s="69"/>
      <c r="O70" s="69"/>
      <c r="P70" s="69"/>
      <c r="Q70" s="69"/>
    </row>
    <row r="71" spans="2:17" s="71" customFormat="1" ht="76.5" x14ac:dyDescent="0.25">
      <c r="B71" s="66"/>
      <c r="C71" s="176" t="s">
        <v>351</v>
      </c>
      <c r="D71" s="137">
        <v>50</v>
      </c>
      <c r="E71" s="48" t="s">
        <v>23</v>
      </c>
      <c r="F71" s="64"/>
      <c r="G71" s="50">
        <f t="shared" si="6"/>
        <v>0</v>
      </c>
      <c r="H71" s="68"/>
      <c r="I71" s="69"/>
      <c r="J71" s="69"/>
      <c r="K71" s="70"/>
      <c r="M71" s="69"/>
      <c r="N71" s="69"/>
      <c r="O71" s="69"/>
      <c r="P71" s="69"/>
      <c r="Q71" s="69"/>
    </row>
    <row r="72" spans="2:17" s="71" customFormat="1" ht="63.75" x14ac:dyDescent="0.25">
      <c r="B72" s="66"/>
      <c r="C72" s="176" t="s">
        <v>357</v>
      </c>
      <c r="D72" s="137">
        <v>11</v>
      </c>
      <c r="E72" s="48" t="s">
        <v>23</v>
      </c>
      <c r="F72" s="64"/>
      <c r="G72" s="50">
        <f t="shared" ref="G72:G102" si="7">D72*F72</f>
        <v>0</v>
      </c>
      <c r="H72" s="68"/>
      <c r="I72" s="69"/>
      <c r="J72" s="69"/>
      <c r="K72" s="70"/>
      <c r="M72" s="69"/>
      <c r="N72" s="69"/>
      <c r="O72" s="69"/>
      <c r="P72" s="69"/>
      <c r="Q72" s="69"/>
    </row>
    <row r="73" spans="2:17" s="71" customFormat="1" ht="51" x14ac:dyDescent="0.25">
      <c r="B73" s="66"/>
      <c r="C73" s="176" t="s">
        <v>358</v>
      </c>
      <c r="D73" s="137">
        <v>3</v>
      </c>
      <c r="E73" s="48" t="s">
        <v>23</v>
      </c>
      <c r="F73" s="64"/>
      <c r="G73" s="50">
        <f t="shared" si="7"/>
        <v>0</v>
      </c>
      <c r="H73" s="68"/>
      <c r="I73" s="69"/>
      <c r="J73" s="69"/>
      <c r="K73" s="70"/>
      <c r="M73" s="69"/>
      <c r="N73" s="69"/>
      <c r="O73" s="69"/>
      <c r="P73" s="69"/>
      <c r="Q73" s="69"/>
    </row>
    <row r="74" spans="2:17" s="71" customFormat="1" ht="63.75" x14ac:dyDescent="0.25">
      <c r="B74" s="66"/>
      <c r="C74" s="176" t="s">
        <v>359</v>
      </c>
      <c r="D74" s="137">
        <v>22</v>
      </c>
      <c r="E74" s="48" t="s">
        <v>23</v>
      </c>
      <c r="F74" s="64"/>
      <c r="G74" s="50">
        <f t="shared" si="7"/>
        <v>0</v>
      </c>
      <c r="H74" s="68"/>
      <c r="I74" s="69"/>
      <c r="J74" s="69"/>
      <c r="K74" s="70"/>
      <c r="M74" s="69"/>
      <c r="N74" s="69"/>
      <c r="O74" s="69"/>
      <c r="P74" s="69"/>
      <c r="Q74" s="69"/>
    </row>
    <row r="75" spans="2:17" s="71" customFormat="1" ht="63.75" x14ac:dyDescent="0.25">
      <c r="B75" s="66"/>
      <c r="C75" s="176" t="s">
        <v>360</v>
      </c>
      <c r="D75" s="137">
        <v>65</v>
      </c>
      <c r="E75" s="48" t="s">
        <v>23</v>
      </c>
      <c r="F75" s="64"/>
      <c r="G75" s="50">
        <f t="shared" si="7"/>
        <v>0</v>
      </c>
      <c r="H75" s="68"/>
      <c r="I75" s="69"/>
      <c r="J75" s="69"/>
      <c r="K75" s="70"/>
      <c r="L75" s="178"/>
      <c r="M75" s="69"/>
      <c r="N75" s="69"/>
      <c r="O75" s="69"/>
      <c r="P75" s="69"/>
      <c r="Q75" s="69"/>
    </row>
    <row r="76" spans="2:17" s="71" customFormat="1" ht="76.5" x14ac:dyDescent="0.25">
      <c r="B76" s="66"/>
      <c r="C76" s="176" t="s">
        <v>354</v>
      </c>
      <c r="D76" s="137">
        <v>30</v>
      </c>
      <c r="E76" s="48" t="s">
        <v>23</v>
      </c>
      <c r="F76" s="64"/>
      <c r="G76" s="50">
        <f t="shared" si="7"/>
        <v>0</v>
      </c>
      <c r="H76" s="68"/>
      <c r="I76" s="69"/>
      <c r="K76" s="70"/>
      <c r="L76" s="69"/>
      <c r="M76" s="69"/>
      <c r="N76" s="69"/>
      <c r="O76" s="69"/>
      <c r="P76" s="69"/>
      <c r="Q76" s="69"/>
    </row>
    <row r="77" spans="2:17" s="71" customFormat="1" ht="63.75" x14ac:dyDescent="0.25">
      <c r="B77" s="66"/>
      <c r="C77" s="176" t="s">
        <v>364</v>
      </c>
      <c r="D77" s="137">
        <v>57</v>
      </c>
      <c r="E77" s="48" t="s">
        <v>23</v>
      </c>
      <c r="F77" s="64"/>
      <c r="G77" s="50">
        <f t="shared" si="7"/>
        <v>0</v>
      </c>
      <c r="H77" s="68"/>
      <c r="I77" s="69"/>
      <c r="K77" s="70"/>
      <c r="L77" s="69"/>
      <c r="M77" s="69"/>
      <c r="N77" s="69"/>
      <c r="O77" s="69"/>
      <c r="P77" s="69"/>
      <c r="Q77" s="69"/>
    </row>
    <row r="78" spans="2:17" s="69" customFormat="1" ht="25.5" x14ac:dyDescent="0.2">
      <c r="B78" s="46"/>
      <c r="C78" s="175" t="s">
        <v>341</v>
      </c>
      <c r="D78" s="137">
        <v>47</v>
      </c>
      <c r="E78" s="48" t="s">
        <v>23</v>
      </c>
      <c r="F78" s="64"/>
      <c r="G78" s="50">
        <f t="shared" si="7"/>
        <v>0</v>
      </c>
      <c r="H78" s="72"/>
      <c r="I78" s="14"/>
      <c r="J78" s="14"/>
      <c r="K78" s="57"/>
      <c r="L78" s="14"/>
      <c r="M78" s="14"/>
      <c r="N78" s="14"/>
      <c r="O78" s="14"/>
      <c r="P78" s="14"/>
      <c r="Q78" s="14"/>
    </row>
    <row r="79" spans="2:17" s="69" customFormat="1" ht="25.5" x14ac:dyDescent="0.2">
      <c r="B79" s="46"/>
      <c r="C79" s="175" t="s">
        <v>340</v>
      </c>
      <c r="D79" s="137">
        <v>9</v>
      </c>
      <c r="E79" s="48" t="s">
        <v>23</v>
      </c>
      <c r="F79" s="64"/>
      <c r="G79" s="50">
        <f t="shared" si="7"/>
        <v>0</v>
      </c>
      <c r="H79" s="72"/>
      <c r="I79" s="14"/>
      <c r="J79" s="14"/>
      <c r="K79" s="57"/>
      <c r="L79" s="14"/>
      <c r="M79" s="14"/>
      <c r="N79" s="14"/>
      <c r="O79" s="14"/>
      <c r="P79" s="14"/>
      <c r="Q79" s="14"/>
    </row>
    <row r="80" spans="2:17" s="71" customFormat="1" ht="25.5" x14ac:dyDescent="0.25">
      <c r="B80" s="66"/>
      <c r="C80" s="176" t="s">
        <v>339</v>
      </c>
      <c r="D80" s="137">
        <v>3</v>
      </c>
      <c r="E80" s="48" t="s">
        <v>23</v>
      </c>
      <c r="F80" s="64"/>
      <c r="G80" s="50">
        <f t="shared" si="7"/>
        <v>0</v>
      </c>
      <c r="H80" s="68"/>
      <c r="I80" s="69"/>
      <c r="J80" s="69"/>
      <c r="K80" s="70"/>
      <c r="L80" s="69"/>
      <c r="M80" s="69"/>
      <c r="N80" s="69"/>
      <c r="O80" s="69"/>
      <c r="P80" s="69"/>
      <c r="Q80" s="69"/>
    </row>
    <row r="81" spans="2:17" s="71" customFormat="1" ht="12.75" x14ac:dyDescent="0.25">
      <c r="B81" s="66"/>
      <c r="C81" s="177" t="s">
        <v>342</v>
      </c>
      <c r="D81" s="137">
        <v>2</v>
      </c>
      <c r="E81" s="48" t="s">
        <v>23</v>
      </c>
      <c r="F81" s="64"/>
      <c r="G81" s="50">
        <f t="shared" si="7"/>
        <v>0</v>
      </c>
      <c r="H81" s="68"/>
      <c r="I81" s="69"/>
      <c r="J81" s="69"/>
      <c r="K81" s="70"/>
      <c r="L81" s="69"/>
      <c r="M81" s="69"/>
      <c r="N81" s="69"/>
      <c r="O81" s="69"/>
      <c r="P81" s="69"/>
      <c r="Q81" s="69"/>
    </row>
    <row r="82" spans="2:17" s="71" customFormat="1" ht="38.25" x14ac:dyDescent="0.25">
      <c r="B82" s="66"/>
      <c r="C82" s="74" t="s">
        <v>343</v>
      </c>
      <c r="D82" s="137">
        <v>29</v>
      </c>
      <c r="E82" s="48" t="s">
        <v>23</v>
      </c>
      <c r="F82" s="64"/>
      <c r="G82" s="50">
        <f t="shared" si="7"/>
        <v>0</v>
      </c>
      <c r="H82" s="68"/>
      <c r="I82" s="69"/>
      <c r="J82" s="69"/>
      <c r="K82" s="70"/>
      <c r="L82" s="69"/>
      <c r="M82" s="69"/>
      <c r="N82" s="69"/>
      <c r="O82" s="69"/>
      <c r="P82" s="69"/>
      <c r="Q82" s="69"/>
    </row>
    <row r="83" spans="2:17" s="71" customFormat="1" ht="25.5" x14ac:dyDescent="0.25">
      <c r="B83" s="66"/>
      <c r="C83" s="74" t="s">
        <v>392</v>
      </c>
      <c r="D83" s="137">
        <v>32</v>
      </c>
      <c r="E83" s="48" t="s">
        <v>23</v>
      </c>
      <c r="F83" s="64"/>
      <c r="G83" s="50">
        <f t="shared" si="7"/>
        <v>0</v>
      </c>
      <c r="H83" s="68"/>
      <c r="I83" s="69"/>
      <c r="J83" s="69"/>
      <c r="K83" s="70"/>
      <c r="L83" s="69"/>
      <c r="M83" s="69"/>
      <c r="N83" s="69"/>
      <c r="O83" s="69"/>
      <c r="P83" s="69"/>
      <c r="Q83" s="69"/>
    </row>
    <row r="84" spans="2:17" s="71" customFormat="1" ht="12.75" x14ac:dyDescent="0.25">
      <c r="B84" s="66"/>
      <c r="C84" s="54" t="s">
        <v>33</v>
      </c>
      <c r="D84" s="137">
        <v>11</v>
      </c>
      <c r="E84" s="48" t="s">
        <v>23</v>
      </c>
      <c r="F84" s="64"/>
      <c r="G84" s="50">
        <f t="shared" si="7"/>
        <v>0</v>
      </c>
      <c r="H84" s="68"/>
      <c r="I84" s="69"/>
      <c r="J84" s="69"/>
      <c r="K84" s="70"/>
      <c r="L84" s="69"/>
      <c r="M84" s="69"/>
      <c r="N84" s="69"/>
      <c r="O84" s="69"/>
      <c r="P84" s="69"/>
      <c r="Q84" s="69"/>
    </row>
    <row r="85" spans="2:17" s="71" customFormat="1" ht="12.75" x14ac:dyDescent="0.25">
      <c r="B85" s="66"/>
      <c r="C85" s="54" t="s">
        <v>344</v>
      </c>
      <c r="D85" s="137">
        <v>36</v>
      </c>
      <c r="E85" s="48" t="s">
        <v>23</v>
      </c>
      <c r="F85" s="64"/>
      <c r="G85" s="50">
        <f t="shared" si="7"/>
        <v>0</v>
      </c>
      <c r="H85" s="68"/>
      <c r="I85" s="69"/>
      <c r="J85" s="69"/>
      <c r="K85" s="70"/>
      <c r="L85" s="69"/>
      <c r="M85" s="69"/>
      <c r="N85" s="69"/>
      <c r="O85" s="69"/>
      <c r="P85" s="69"/>
      <c r="Q85" s="69"/>
    </row>
    <row r="86" spans="2:17" s="69" customFormat="1" ht="12.75" customHeight="1" x14ac:dyDescent="0.2">
      <c r="B86" s="66"/>
      <c r="C86" s="54" t="s">
        <v>35</v>
      </c>
      <c r="D86" s="137">
        <v>10</v>
      </c>
      <c r="E86" s="48" t="s">
        <v>23</v>
      </c>
      <c r="F86" s="64"/>
      <c r="G86" s="50">
        <f t="shared" si="7"/>
        <v>0</v>
      </c>
      <c r="H86" s="72"/>
      <c r="I86" s="14"/>
      <c r="J86" s="14"/>
      <c r="K86" s="57"/>
      <c r="L86" s="14"/>
      <c r="M86" s="14"/>
      <c r="N86" s="14"/>
      <c r="O86" s="14"/>
      <c r="P86" s="14"/>
      <c r="Q86" s="14"/>
    </row>
    <row r="87" spans="2:17" s="69" customFormat="1" ht="12.75" customHeight="1" x14ac:dyDescent="0.2">
      <c r="B87" s="66"/>
      <c r="C87" s="177" t="s">
        <v>32</v>
      </c>
      <c r="D87" s="137">
        <v>22</v>
      </c>
      <c r="E87" s="48" t="s">
        <v>23</v>
      </c>
      <c r="F87" s="64"/>
      <c r="G87" s="50">
        <f t="shared" si="7"/>
        <v>0</v>
      </c>
      <c r="H87" s="72"/>
      <c r="I87" s="14"/>
      <c r="J87" s="14"/>
      <c r="K87" s="57"/>
      <c r="L87" s="14"/>
      <c r="M87" s="14"/>
      <c r="N87" s="14"/>
      <c r="O87" s="14"/>
      <c r="P87" s="14"/>
      <c r="Q87" s="14"/>
    </row>
    <row r="88" spans="2:17" s="71" customFormat="1" ht="12.75" customHeight="1" x14ac:dyDescent="0.25">
      <c r="B88" s="66"/>
      <c r="C88" s="177" t="s">
        <v>36</v>
      </c>
      <c r="D88" s="137">
        <v>4</v>
      </c>
      <c r="E88" s="48" t="s">
        <v>23</v>
      </c>
      <c r="F88" s="64"/>
      <c r="G88" s="50">
        <f t="shared" si="7"/>
        <v>0</v>
      </c>
      <c r="H88" s="73"/>
      <c r="I88" s="69"/>
      <c r="J88" s="69"/>
      <c r="K88" s="70"/>
      <c r="L88" s="69"/>
      <c r="M88" s="69"/>
      <c r="N88" s="69"/>
      <c r="O88" s="69"/>
      <c r="P88" s="69"/>
      <c r="Q88" s="69"/>
    </row>
    <row r="89" spans="2:17" s="71" customFormat="1" ht="12.75" customHeight="1" x14ac:dyDescent="0.25">
      <c r="B89" s="66"/>
      <c r="C89" s="175" t="s">
        <v>345</v>
      </c>
      <c r="D89" s="137">
        <v>287</v>
      </c>
      <c r="E89" s="48" t="s">
        <v>23</v>
      </c>
      <c r="F89" s="64"/>
      <c r="G89" s="50">
        <f t="shared" si="7"/>
        <v>0</v>
      </c>
      <c r="H89" s="73"/>
      <c r="I89" s="69"/>
      <c r="J89" s="69"/>
      <c r="K89" s="70"/>
      <c r="L89" s="69"/>
      <c r="M89" s="69"/>
      <c r="N89" s="69"/>
      <c r="O89" s="69"/>
      <c r="P89" s="69"/>
      <c r="Q89" s="69"/>
    </row>
    <row r="90" spans="2:17" s="71" customFormat="1" ht="12.75" customHeight="1" x14ac:dyDescent="0.25">
      <c r="B90" s="66"/>
      <c r="C90" s="175" t="s">
        <v>346</v>
      </c>
      <c r="D90" s="137">
        <v>5</v>
      </c>
      <c r="E90" s="48" t="s">
        <v>23</v>
      </c>
      <c r="F90" s="64"/>
      <c r="G90" s="50">
        <f t="shared" si="7"/>
        <v>0</v>
      </c>
      <c r="H90" s="73"/>
      <c r="I90" s="69"/>
      <c r="J90" s="69"/>
      <c r="K90" s="70"/>
      <c r="L90" s="69"/>
      <c r="M90" s="69"/>
      <c r="N90" s="69"/>
      <c r="O90" s="69"/>
      <c r="P90" s="69"/>
      <c r="Q90" s="69"/>
    </row>
    <row r="91" spans="2:17" s="71" customFormat="1" ht="12.75" customHeight="1" x14ac:dyDescent="0.25">
      <c r="B91" s="66"/>
      <c r="C91" s="175" t="s">
        <v>347</v>
      </c>
      <c r="D91" s="137">
        <v>6</v>
      </c>
      <c r="E91" s="48" t="s">
        <v>23</v>
      </c>
      <c r="F91" s="64"/>
      <c r="G91" s="50">
        <f t="shared" si="7"/>
        <v>0</v>
      </c>
      <c r="H91" s="73"/>
      <c r="I91" s="69"/>
      <c r="J91" s="69"/>
      <c r="K91" s="70"/>
      <c r="L91" s="69"/>
      <c r="M91" s="69"/>
      <c r="N91" s="69"/>
      <c r="O91" s="69"/>
      <c r="P91" s="69"/>
      <c r="Q91" s="69"/>
    </row>
    <row r="92" spans="2:17" s="71" customFormat="1" ht="12.75" customHeight="1" x14ac:dyDescent="0.25">
      <c r="B92" s="66"/>
      <c r="C92" s="175" t="s">
        <v>37</v>
      </c>
      <c r="D92" s="137">
        <v>15</v>
      </c>
      <c r="E92" s="48" t="s">
        <v>23</v>
      </c>
      <c r="F92" s="64"/>
      <c r="G92" s="50">
        <f t="shared" si="7"/>
        <v>0</v>
      </c>
      <c r="H92" s="73"/>
      <c r="I92" s="69"/>
      <c r="J92" s="69"/>
      <c r="K92" s="70"/>
      <c r="L92" s="69"/>
      <c r="M92" s="69"/>
      <c r="N92" s="69"/>
      <c r="O92" s="69"/>
      <c r="P92" s="69"/>
      <c r="Q92" s="69"/>
    </row>
    <row r="93" spans="2:17" s="69" customFormat="1" ht="51" x14ac:dyDescent="0.2">
      <c r="B93" s="46"/>
      <c r="C93" s="47" t="s">
        <v>376</v>
      </c>
      <c r="D93" s="137">
        <v>3</v>
      </c>
      <c r="E93" s="48" t="s">
        <v>23</v>
      </c>
      <c r="F93" s="64"/>
      <c r="G93" s="50">
        <f t="shared" si="7"/>
        <v>0</v>
      </c>
      <c r="H93" s="72"/>
      <c r="I93" s="14"/>
      <c r="J93" s="14"/>
      <c r="K93" s="57"/>
      <c r="L93" s="14"/>
      <c r="M93" s="14"/>
      <c r="N93" s="14"/>
      <c r="O93" s="14"/>
      <c r="P93" s="14"/>
      <c r="Q93" s="14"/>
    </row>
    <row r="94" spans="2:17" s="69" customFormat="1" ht="51" x14ac:dyDescent="0.2">
      <c r="B94" s="46"/>
      <c r="C94" s="47" t="s">
        <v>377</v>
      </c>
      <c r="D94" s="137">
        <v>48</v>
      </c>
      <c r="E94" s="48" t="s">
        <v>23</v>
      </c>
      <c r="F94" s="64"/>
      <c r="G94" s="50">
        <f t="shared" si="7"/>
        <v>0</v>
      </c>
      <c r="H94" s="72"/>
      <c r="I94" s="14"/>
      <c r="J94" s="14"/>
      <c r="K94" s="57"/>
      <c r="L94" s="14"/>
      <c r="M94" s="14"/>
      <c r="N94" s="14"/>
      <c r="O94" s="14"/>
      <c r="P94" s="14"/>
      <c r="Q94" s="14"/>
    </row>
    <row r="95" spans="2:17" s="69" customFormat="1" ht="51" x14ac:dyDescent="0.2">
      <c r="B95" s="46"/>
      <c r="C95" s="47" t="s">
        <v>378</v>
      </c>
      <c r="D95" s="137">
        <v>20</v>
      </c>
      <c r="E95" s="48" t="s">
        <v>23</v>
      </c>
      <c r="F95" s="64"/>
      <c r="G95" s="50">
        <f t="shared" si="7"/>
        <v>0</v>
      </c>
      <c r="H95" s="72"/>
      <c r="I95" s="14"/>
      <c r="J95" s="14"/>
      <c r="K95" s="57"/>
      <c r="L95" s="14"/>
      <c r="M95" s="14"/>
      <c r="N95" s="14"/>
      <c r="O95" s="14"/>
      <c r="P95" s="14"/>
      <c r="Q95" s="14"/>
    </row>
    <row r="96" spans="2:17" s="69" customFormat="1" ht="51" x14ac:dyDescent="0.2">
      <c r="B96" s="46"/>
      <c r="C96" s="47" t="s">
        <v>293</v>
      </c>
      <c r="D96" s="137">
        <v>10</v>
      </c>
      <c r="E96" s="48" t="s">
        <v>23</v>
      </c>
      <c r="F96" s="64"/>
      <c r="G96" s="50">
        <f t="shared" si="7"/>
        <v>0</v>
      </c>
      <c r="H96" s="72"/>
      <c r="I96" s="14"/>
      <c r="J96" s="14"/>
      <c r="K96" s="57"/>
      <c r="L96" s="14"/>
      <c r="M96" s="14"/>
      <c r="N96" s="14"/>
      <c r="O96" s="14"/>
      <c r="P96" s="14"/>
      <c r="Q96" s="14"/>
    </row>
    <row r="97" spans="2:17" s="69" customFormat="1" ht="51" x14ac:dyDescent="0.2">
      <c r="B97" s="46"/>
      <c r="C97" s="47" t="s">
        <v>379</v>
      </c>
      <c r="D97" s="137">
        <v>34</v>
      </c>
      <c r="E97" s="48" t="s">
        <v>23</v>
      </c>
      <c r="F97" s="64"/>
      <c r="G97" s="50">
        <f t="shared" si="7"/>
        <v>0</v>
      </c>
      <c r="H97" s="72"/>
      <c r="I97" s="14"/>
      <c r="J97" s="14"/>
      <c r="K97" s="57"/>
      <c r="L97" s="14"/>
      <c r="M97" s="14"/>
      <c r="N97" s="14"/>
      <c r="O97" s="14"/>
      <c r="P97" s="14"/>
      <c r="Q97" s="14"/>
    </row>
    <row r="98" spans="2:17" s="69" customFormat="1" ht="38.25" x14ac:dyDescent="0.2">
      <c r="B98" s="46"/>
      <c r="C98" s="166" t="s">
        <v>294</v>
      </c>
      <c r="D98" s="137">
        <v>11</v>
      </c>
      <c r="E98" s="48" t="s">
        <v>23</v>
      </c>
      <c r="F98" s="64"/>
      <c r="G98" s="50">
        <f t="shared" si="7"/>
        <v>0</v>
      </c>
      <c r="H98" s="72"/>
      <c r="I98" s="14"/>
      <c r="J98" s="14"/>
      <c r="K98" s="57"/>
      <c r="L98" s="14"/>
      <c r="M98" s="14"/>
      <c r="N98" s="14"/>
      <c r="O98" s="14"/>
      <c r="P98" s="14"/>
      <c r="Q98" s="14"/>
    </row>
    <row r="99" spans="2:17" s="69" customFormat="1" ht="12.75" customHeight="1" x14ac:dyDescent="0.2">
      <c r="B99" s="46"/>
      <c r="C99" s="166" t="s">
        <v>34</v>
      </c>
      <c r="D99" s="137">
        <v>24</v>
      </c>
      <c r="E99" s="48" t="s">
        <v>23</v>
      </c>
      <c r="F99" s="64"/>
      <c r="G99" s="50">
        <f t="shared" si="7"/>
        <v>0</v>
      </c>
      <c r="H99" s="72"/>
      <c r="I99" s="14"/>
      <c r="J99" s="14"/>
      <c r="K99" s="57"/>
      <c r="L99" s="14"/>
      <c r="M99" s="14"/>
      <c r="N99" s="14"/>
      <c r="O99" s="14"/>
      <c r="P99" s="14"/>
      <c r="Q99" s="14"/>
    </row>
    <row r="100" spans="2:17" s="69" customFormat="1" ht="25.5" x14ac:dyDescent="0.2">
      <c r="B100" s="46"/>
      <c r="C100" s="175" t="s">
        <v>38</v>
      </c>
      <c r="D100" s="137">
        <v>3</v>
      </c>
      <c r="E100" s="48" t="s">
        <v>23</v>
      </c>
      <c r="F100" s="64"/>
      <c r="G100" s="50">
        <f t="shared" si="7"/>
        <v>0</v>
      </c>
      <c r="H100" s="72"/>
      <c r="I100" s="14"/>
      <c r="J100" s="14"/>
      <c r="K100" s="57"/>
      <c r="L100" s="14"/>
      <c r="M100" s="14"/>
      <c r="N100" s="14"/>
      <c r="O100" s="14"/>
      <c r="P100" s="14"/>
      <c r="Q100" s="14"/>
    </row>
    <row r="101" spans="2:17" s="69" customFormat="1" ht="12.75" customHeight="1" x14ac:dyDescent="0.2">
      <c r="B101" s="46"/>
      <c r="C101" s="75" t="s">
        <v>348</v>
      </c>
      <c r="D101" s="137"/>
      <c r="E101" s="48" t="s">
        <v>23</v>
      </c>
      <c r="F101" s="64"/>
      <c r="G101" s="50">
        <f t="shared" si="7"/>
        <v>0</v>
      </c>
      <c r="H101" s="72"/>
      <c r="I101" s="14"/>
      <c r="J101" s="14"/>
      <c r="K101" s="57"/>
      <c r="L101" s="14"/>
      <c r="M101" s="14"/>
      <c r="N101" s="14"/>
      <c r="O101" s="14"/>
      <c r="P101" s="14"/>
      <c r="Q101" s="14"/>
    </row>
    <row r="102" spans="2:17" s="14" customFormat="1" ht="12.75" customHeight="1" x14ac:dyDescent="0.3">
      <c r="B102" s="42"/>
      <c r="C102" s="47" t="s">
        <v>24</v>
      </c>
      <c r="D102" s="137"/>
      <c r="E102" s="48" t="s">
        <v>23</v>
      </c>
      <c r="F102" s="64"/>
      <c r="G102" s="50">
        <f t="shared" si="7"/>
        <v>0</v>
      </c>
      <c r="H102" s="65"/>
      <c r="K102" s="57"/>
    </row>
    <row r="103" spans="2:17" s="14" customFormat="1" ht="12.75" customHeight="1" x14ac:dyDescent="0.3">
      <c r="B103" s="59" t="s">
        <v>159</v>
      </c>
      <c r="C103" s="158" t="s">
        <v>40</v>
      </c>
      <c r="D103" s="24"/>
      <c r="E103" s="24"/>
      <c r="F103" s="52"/>
      <c r="G103" s="26"/>
      <c r="H103" s="65"/>
      <c r="K103" s="57"/>
    </row>
    <row r="104" spans="2:17" s="14" customFormat="1" ht="12.75" customHeight="1" x14ac:dyDescent="0.3">
      <c r="B104" s="42"/>
      <c r="C104" s="47" t="s">
        <v>41</v>
      </c>
      <c r="D104" s="137"/>
      <c r="E104" s="48" t="s">
        <v>19</v>
      </c>
      <c r="F104" s="64"/>
      <c r="G104" s="50">
        <f>D104*F104</f>
        <v>0</v>
      </c>
      <c r="H104" s="65"/>
      <c r="K104" s="57"/>
    </row>
    <row r="105" spans="2:17" s="14" customFormat="1" ht="12.75" customHeight="1" x14ac:dyDescent="0.3">
      <c r="B105" s="42"/>
      <c r="C105" s="47" t="s">
        <v>42</v>
      </c>
      <c r="D105" s="137"/>
      <c r="E105" s="48" t="s">
        <v>19</v>
      </c>
      <c r="F105" s="64"/>
      <c r="G105" s="50">
        <f t="shared" ref="G105:G109" si="8">D105*F105</f>
        <v>0</v>
      </c>
      <c r="H105" s="65"/>
      <c r="K105" s="57"/>
    </row>
    <row r="106" spans="2:17" s="14" customFormat="1" ht="12.75" customHeight="1" x14ac:dyDescent="0.3">
      <c r="B106" s="42"/>
      <c r="C106" s="47" t="s">
        <v>209</v>
      </c>
      <c r="D106" s="137"/>
      <c r="E106" s="48" t="s">
        <v>19</v>
      </c>
      <c r="F106" s="64"/>
      <c r="G106" s="50">
        <f t="shared" si="8"/>
        <v>0</v>
      </c>
      <c r="H106" s="65"/>
      <c r="K106" s="57"/>
    </row>
    <row r="107" spans="2:17" s="14" customFormat="1" ht="12.75" customHeight="1" x14ac:dyDescent="0.3">
      <c r="B107" s="42"/>
      <c r="C107" s="47" t="s">
        <v>210</v>
      </c>
      <c r="D107" s="137"/>
      <c r="E107" s="48" t="s">
        <v>19</v>
      </c>
      <c r="F107" s="64"/>
      <c r="G107" s="50">
        <f t="shared" si="8"/>
        <v>0</v>
      </c>
      <c r="H107" s="65"/>
      <c r="K107" s="57"/>
    </row>
    <row r="108" spans="2:17" s="14" customFormat="1" ht="12.75" customHeight="1" x14ac:dyDescent="0.3">
      <c r="B108" s="42"/>
      <c r="C108" s="47" t="s">
        <v>211</v>
      </c>
      <c r="D108" s="142"/>
      <c r="E108" s="48" t="s">
        <v>19</v>
      </c>
      <c r="F108" s="64"/>
      <c r="G108" s="36">
        <f t="shared" si="8"/>
        <v>0</v>
      </c>
      <c r="H108" s="65"/>
      <c r="I108" s="71"/>
      <c r="J108" s="71"/>
      <c r="K108" s="80"/>
      <c r="L108" s="71"/>
      <c r="M108" s="71"/>
      <c r="N108" s="71"/>
      <c r="O108" s="71"/>
      <c r="P108" s="71"/>
      <c r="Q108" s="71"/>
    </row>
    <row r="109" spans="2:17" s="14" customFormat="1" ht="12.75" customHeight="1" x14ac:dyDescent="0.3">
      <c r="B109" s="42"/>
      <c r="C109" s="47" t="s">
        <v>212</v>
      </c>
      <c r="D109" s="137"/>
      <c r="E109" s="48" t="s">
        <v>19</v>
      </c>
      <c r="F109" s="64"/>
      <c r="G109" s="50">
        <f t="shared" si="8"/>
        <v>0</v>
      </c>
      <c r="H109" s="65"/>
      <c r="I109" s="71"/>
      <c r="J109" s="71"/>
      <c r="K109" s="80"/>
      <c r="L109" s="71"/>
      <c r="M109" s="71"/>
      <c r="N109" s="71"/>
      <c r="O109" s="71"/>
      <c r="P109" s="71"/>
      <c r="Q109" s="71"/>
    </row>
    <row r="110" spans="2:17" s="14" customFormat="1" ht="12.75" customHeight="1" x14ac:dyDescent="0.3">
      <c r="B110" s="42"/>
      <c r="C110" s="47" t="s">
        <v>213</v>
      </c>
      <c r="D110" s="142"/>
      <c r="E110" s="48" t="s">
        <v>19</v>
      </c>
      <c r="F110" s="64"/>
      <c r="G110" s="50">
        <f t="shared" ref="G110:G121" si="9">D110*F110</f>
        <v>0</v>
      </c>
      <c r="H110" s="65"/>
      <c r="I110" s="71"/>
      <c r="J110" s="71"/>
      <c r="K110" s="80"/>
      <c r="L110" s="71"/>
      <c r="M110" s="71"/>
      <c r="N110" s="71"/>
      <c r="O110" s="71"/>
      <c r="P110" s="71"/>
      <c r="Q110" s="71"/>
    </row>
    <row r="111" spans="2:17" s="14" customFormat="1" ht="12.75" customHeight="1" x14ac:dyDescent="0.3">
      <c r="B111" s="42"/>
      <c r="C111" s="47" t="s">
        <v>214</v>
      </c>
      <c r="D111" s="137"/>
      <c r="E111" s="48" t="s">
        <v>19</v>
      </c>
      <c r="F111" s="64"/>
      <c r="G111" s="50">
        <f t="shared" si="9"/>
        <v>0</v>
      </c>
      <c r="H111" s="65"/>
      <c r="I111" s="71"/>
      <c r="J111" s="71"/>
      <c r="K111" s="80"/>
      <c r="L111" s="71"/>
      <c r="M111" s="71"/>
      <c r="N111" s="71"/>
      <c r="O111" s="71"/>
      <c r="P111" s="71"/>
      <c r="Q111" s="71"/>
    </row>
    <row r="112" spans="2:17" s="14" customFormat="1" ht="12.75" customHeight="1" x14ac:dyDescent="0.3">
      <c r="B112" s="42"/>
      <c r="C112" s="47" t="s">
        <v>215</v>
      </c>
      <c r="D112" s="142"/>
      <c r="E112" s="48" t="s">
        <v>19</v>
      </c>
      <c r="F112" s="64"/>
      <c r="G112" s="50">
        <f t="shared" si="9"/>
        <v>0</v>
      </c>
      <c r="H112" s="65"/>
      <c r="I112" s="71"/>
      <c r="J112" s="71"/>
      <c r="K112" s="80"/>
      <c r="L112" s="71"/>
      <c r="M112" s="71"/>
      <c r="N112" s="71"/>
      <c r="O112" s="71"/>
      <c r="P112" s="71"/>
      <c r="Q112" s="71"/>
    </row>
    <row r="113" spans="2:17" s="14" customFormat="1" ht="12.75" customHeight="1" x14ac:dyDescent="0.3">
      <c r="B113" s="42"/>
      <c r="C113" s="47" t="s">
        <v>216</v>
      </c>
      <c r="D113" s="137"/>
      <c r="E113" s="48" t="s">
        <v>19</v>
      </c>
      <c r="F113" s="64"/>
      <c r="G113" s="36">
        <f t="shared" si="9"/>
        <v>0</v>
      </c>
      <c r="H113" s="65"/>
      <c r="I113" s="71"/>
      <c r="J113" s="71"/>
      <c r="K113" s="80"/>
      <c r="L113" s="71"/>
      <c r="M113" s="71"/>
      <c r="N113" s="71"/>
      <c r="O113" s="71"/>
      <c r="P113" s="71"/>
      <c r="Q113" s="71"/>
    </row>
    <row r="114" spans="2:17" s="14" customFormat="1" ht="12.75" customHeight="1" x14ac:dyDescent="0.3">
      <c r="B114" s="42"/>
      <c r="C114" s="47" t="s">
        <v>217</v>
      </c>
      <c r="D114" s="142"/>
      <c r="E114" s="48" t="s">
        <v>19</v>
      </c>
      <c r="F114" s="64"/>
      <c r="G114" s="50">
        <f t="shared" si="9"/>
        <v>0</v>
      </c>
      <c r="H114" s="65"/>
      <c r="I114" s="71"/>
      <c r="J114" s="71"/>
      <c r="K114" s="80"/>
      <c r="L114" s="71"/>
      <c r="M114" s="71"/>
      <c r="N114" s="71"/>
      <c r="O114" s="71"/>
      <c r="P114" s="71"/>
      <c r="Q114" s="71"/>
    </row>
    <row r="115" spans="2:17" s="14" customFormat="1" ht="12.75" customHeight="1" x14ac:dyDescent="0.3">
      <c r="B115" s="42"/>
      <c r="C115" s="47" t="s">
        <v>218</v>
      </c>
      <c r="D115" s="137"/>
      <c r="E115" s="48" t="s">
        <v>19</v>
      </c>
      <c r="F115" s="64"/>
      <c r="G115" s="50">
        <f t="shared" si="9"/>
        <v>0</v>
      </c>
      <c r="H115" s="65"/>
      <c r="I115" s="71"/>
      <c r="J115" s="71"/>
      <c r="K115" s="80"/>
      <c r="L115" s="71"/>
      <c r="M115" s="71"/>
      <c r="N115" s="71"/>
      <c r="O115" s="71"/>
      <c r="P115" s="71"/>
      <c r="Q115" s="71"/>
    </row>
    <row r="116" spans="2:17" s="14" customFormat="1" ht="12.75" customHeight="1" x14ac:dyDescent="0.3">
      <c r="B116" s="42"/>
      <c r="C116" s="47" t="s">
        <v>24</v>
      </c>
      <c r="D116" s="142"/>
      <c r="E116" s="48" t="s">
        <v>17</v>
      </c>
      <c r="F116" s="64"/>
      <c r="G116" s="50">
        <f t="shared" si="9"/>
        <v>0</v>
      </c>
      <c r="H116" s="65"/>
      <c r="I116" s="71"/>
      <c r="J116" s="71"/>
      <c r="K116" s="80"/>
      <c r="L116" s="71"/>
      <c r="M116" s="71"/>
      <c r="N116" s="71"/>
      <c r="O116" s="71"/>
      <c r="P116" s="71"/>
      <c r="Q116" s="71"/>
    </row>
    <row r="117" spans="2:17" s="14" customFormat="1" ht="12.75" customHeight="1" x14ac:dyDescent="0.3">
      <c r="B117" s="42"/>
      <c r="C117" s="47" t="s">
        <v>43</v>
      </c>
      <c r="D117" s="137"/>
      <c r="E117" s="48" t="s">
        <v>17</v>
      </c>
      <c r="F117" s="64"/>
      <c r="G117" s="50">
        <f t="shared" si="9"/>
        <v>0</v>
      </c>
      <c r="H117" s="65"/>
      <c r="I117" s="71"/>
      <c r="J117" s="71"/>
      <c r="K117" s="80"/>
      <c r="L117" s="71"/>
      <c r="M117" s="71"/>
      <c r="N117" s="71"/>
      <c r="O117" s="71"/>
      <c r="P117" s="71"/>
      <c r="Q117" s="71"/>
    </row>
    <row r="118" spans="2:17" s="14" customFormat="1" ht="12.75" customHeight="1" x14ac:dyDescent="0.3">
      <c r="B118" s="42"/>
      <c r="C118" s="47" t="s">
        <v>44</v>
      </c>
      <c r="D118" s="142"/>
      <c r="E118" s="48" t="s">
        <v>17</v>
      </c>
      <c r="F118" s="64"/>
      <c r="G118" s="36">
        <f t="shared" si="9"/>
        <v>0</v>
      </c>
      <c r="H118" s="65"/>
      <c r="I118" s="71"/>
      <c r="J118" s="71"/>
      <c r="K118" s="80"/>
      <c r="L118" s="71"/>
      <c r="M118" s="71"/>
      <c r="N118" s="71"/>
      <c r="O118" s="71"/>
      <c r="P118" s="71"/>
      <c r="Q118" s="71"/>
    </row>
    <row r="119" spans="2:17" s="14" customFormat="1" ht="12.75" customHeight="1" x14ac:dyDescent="0.3">
      <c r="B119" s="42"/>
      <c r="C119" s="47" t="s">
        <v>45</v>
      </c>
      <c r="D119" s="137"/>
      <c r="E119" s="48" t="s">
        <v>17</v>
      </c>
      <c r="F119" s="64"/>
      <c r="G119" s="50">
        <f t="shared" si="9"/>
        <v>0</v>
      </c>
      <c r="H119" s="65"/>
      <c r="I119" s="71"/>
      <c r="J119" s="71"/>
      <c r="K119" s="80"/>
      <c r="L119" s="71"/>
      <c r="M119" s="71"/>
      <c r="N119" s="71"/>
      <c r="O119" s="71"/>
      <c r="P119" s="71"/>
      <c r="Q119" s="71"/>
    </row>
    <row r="120" spans="2:17" s="14" customFormat="1" ht="12.75" customHeight="1" x14ac:dyDescent="0.3">
      <c r="B120" s="42"/>
      <c r="C120" s="47" t="s">
        <v>46</v>
      </c>
      <c r="D120" s="142"/>
      <c r="E120" s="48" t="s">
        <v>19</v>
      </c>
      <c r="F120" s="64"/>
      <c r="G120" s="50">
        <f t="shared" si="9"/>
        <v>0</v>
      </c>
      <c r="H120" s="65"/>
      <c r="I120" s="71"/>
      <c r="J120" s="71"/>
      <c r="K120" s="80"/>
      <c r="L120" s="71"/>
      <c r="M120" s="71"/>
      <c r="N120" s="71"/>
      <c r="O120" s="71"/>
      <c r="P120" s="71"/>
      <c r="Q120" s="71"/>
    </row>
    <row r="121" spans="2:17" s="14" customFormat="1" ht="12.75" x14ac:dyDescent="0.2">
      <c r="B121" s="42"/>
      <c r="C121" s="47" t="s">
        <v>47</v>
      </c>
      <c r="D121" s="137">
        <v>200</v>
      </c>
      <c r="E121" s="48" t="s">
        <v>19</v>
      </c>
      <c r="F121" s="64"/>
      <c r="G121" s="50">
        <f t="shared" si="9"/>
        <v>0</v>
      </c>
      <c r="I121" s="71"/>
      <c r="J121" s="71"/>
      <c r="K121" s="80"/>
      <c r="L121" s="71"/>
      <c r="M121" s="71"/>
      <c r="N121" s="71"/>
      <c r="O121" s="71"/>
      <c r="P121" s="71"/>
      <c r="Q121" s="71"/>
    </row>
    <row r="122" spans="2:17" s="14" customFormat="1" ht="12.75" x14ac:dyDescent="0.2">
      <c r="B122" s="42"/>
      <c r="C122" s="69"/>
      <c r="D122" s="81"/>
      <c r="E122" s="81"/>
      <c r="F122" s="82"/>
      <c r="G122" s="83"/>
      <c r="I122" s="71"/>
      <c r="J122" s="71"/>
      <c r="K122" s="80"/>
      <c r="L122" s="71"/>
      <c r="M122" s="71"/>
      <c r="N122" s="71"/>
      <c r="O122" s="71"/>
      <c r="P122" s="71"/>
      <c r="Q122" s="71"/>
    </row>
    <row r="123" spans="2:17" s="14" customFormat="1" ht="12.75" customHeight="1" x14ac:dyDescent="0.3">
      <c r="B123" s="42"/>
      <c r="C123" s="76"/>
      <c r="D123" s="185" t="s">
        <v>133</v>
      </c>
      <c r="E123" s="185"/>
      <c r="F123" s="185"/>
      <c r="G123" s="159">
        <f>SUM(G69:G122)</f>
        <v>0</v>
      </c>
      <c r="H123" s="65"/>
      <c r="K123" s="57"/>
    </row>
    <row r="124" spans="2:17" s="14" customFormat="1" ht="12.75" x14ac:dyDescent="0.2">
      <c r="B124" s="42"/>
      <c r="D124" s="24"/>
      <c r="E124" s="24"/>
      <c r="F124" s="25"/>
      <c r="G124" s="25"/>
      <c r="H124" s="17"/>
    </row>
    <row r="125" spans="2:17" s="14" customFormat="1" ht="25.5" x14ac:dyDescent="0.2">
      <c r="B125" s="59" t="s">
        <v>160</v>
      </c>
      <c r="C125" s="60" t="s">
        <v>150</v>
      </c>
      <c r="D125" s="24"/>
      <c r="E125" s="24"/>
      <c r="F125" s="52"/>
      <c r="G125" s="26"/>
      <c r="H125" s="53"/>
      <c r="K125" s="57"/>
    </row>
    <row r="126" spans="2:17" s="14" customFormat="1" ht="12.75" x14ac:dyDescent="0.2">
      <c r="B126" s="59" t="s">
        <v>161</v>
      </c>
      <c r="C126" s="60" t="s">
        <v>219</v>
      </c>
      <c r="D126" s="24"/>
      <c r="E126" s="24"/>
      <c r="F126" s="52"/>
      <c r="G126" s="26"/>
      <c r="H126" s="53"/>
      <c r="K126" s="57"/>
    </row>
    <row r="127" spans="2:17" s="14" customFormat="1" ht="12.75" customHeight="1" x14ac:dyDescent="0.2">
      <c r="B127" s="42"/>
      <c r="C127" s="84" t="s">
        <v>220</v>
      </c>
      <c r="D127" s="167"/>
      <c r="E127" s="168"/>
      <c r="F127" s="169"/>
      <c r="G127" s="90"/>
      <c r="H127" s="53"/>
      <c r="K127" s="57"/>
    </row>
    <row r="128" spans="2:17" s="14" customFormat="1" ht="25.5" x14ac:dyDescent="0.2">
      <c r="B128" s="42"/>
      <c r="C128" s="157" t="s">
        <v>144</v>
      </c>
      <c r="D128" s="136"/>
      <c r="E128" s="44" t="s">
        <v>19</v>
      </c>
      <c r="F128" s="151"/>
      <c r="G128" s="45">
        <f t="shared" ref="G128:G129" si="10">D128*F128</f>
        <v>0</v>
      </c>
      <c r="H128" s="53"/>
      <c r="K128" s="57"/>
    </row>
    <row r="129" spans="2:11" s="14" customFormat="1" ht="25.5" x14ac:dyDescent="0.2">
      <c r="B129" s="42"/>
      <c r="C129" s="84" t="s">
        <v>375</v>
      </c>
      <c r="D129" s="136"/>
      <c r="E129" s="55" t="s">
        <v>19</v>
      </c>
      <c r="F129" s="151"/>
      <c r="G129" s="85">
        <f t="shared" si="10"/>
        <v>0</v>
      </c>
      <c r="H129" s="53"/>
      <c r="K129" s="57"/>
    </row>
    <row r="130" spans="2:11" s="14" customFormat="1" ht="12.75" customHeight="1" x14ac:dyDescent="0.2">
      <c r="B130" s="42"/>
      <c r="C130" s="84" t="s">
        <v>145</v>
      </c>
      <c r="D130" s="136"/>
      <c r="E130" s="55" t="s">
        <v>19</v>
      </c>
      <c r="F130" s="151"/>
      <c r="G130" s="45">
        <f t="shared" ref="G130:G132" si="11">D130*F130</f>
        <v>0</v>
      </c>
      <c r="H130" s="53"/>
      <c r="K130" s="57"/>
    </row>
    <row r="131" spans="2:11" s="14" customFormat="1" ht="12.75" customHeight="1" x14ac:dyDescent="0.2">
      <c r="B131" s="42"/>
      <c r="C131" s="84" t="s">
        <v>142</v>
      </c>
      <c r="D131" s="136"/>
      <c r="E131" s="44" t="s">
        <v>19</v>
      </c>
      <c r="F131" s="151"/>
      <c r="G131" s="45">
        <f t="shared" si="11"/>
        <v>0</v>
      </c>
      <c r="H131" s="53"/>
      <c r="K131" s="57"/>
    </row>
    <row r="132" spans="2:11" s="14" customFormat="1" ht="12.75" customHeight="1" x14ac:dyDescent="0.2">
      <c r="B132" s="42"/>
      <c r="C132" s="84" t="s">
        <v>146</v>
      </c>
      <c r="D132" s="136"/>
      <c r="E132" s="55" t="s">
        <v>19</v>
      </c>
      <c r="F132" s="151"/>
      <c r="G132" s="85">
        <f t="shared" si="11"/>
        <v>0</v>
      </c>
      <c r="H132" s="53"/>
      <c r="K132" s="57"/>
    </row>
    <row r="133" spans="2:11" s="14" customFormat="1" ht="12.75" customHeight="1" x14ac:dyDescent="0.2">
      <c r="B133" s="42"/>
      <c r="C133" s="84" t="s">
        <v>147</v>
      </c>
      <c r="D133" s="136"/>
      <c r="E133" s="55" t="s">
        <v>19</v>
      </c>
      <c r="F133" s="151"/>
      <c r="G133" s="45">
        <f t="shared" ref="G133:G156" si="12">D133*F133</f>
        <v>0</v>
      </c>
      <c r="H133" s="53"/>
      <c r="K133" s="57"/>
    </row>
    <row r="134" spans="2:11" s="14" customFormat="1" ht="12.75" customHeight="1" x14ac:dyDescent="0.2">
      <c r="B134" s="42"/>
      <c r="C134" s="84" t="s">
        <v>148</v>
      </c>
      <c r="D134" s="136"/>
      <c r="E134" s="44" t="s">
        <v>19</v>
      </c>
      <c r="F134" s="151"/>
      <c r="G134" s="45">
        <f t="shared" si="12"/>
        <v>0</v>
      </c>
      <c r="H134" s="53"/>
      <c r="K134" s="57"/>
    </row>
    <row r="135" spans="2:11" s="14" customFormat="1" ht="12.75" customHeight="1" x14ac:dyDescent="0.2">
      <c r="B135" s="42"/>
      <c r="C135" s="84" t="s">
        <v>362</v>
      </c>
      <c r="D135" s="136"/>
      <c r="E135" s="55" t="s">
        <v>19</v>
      </c>
      <c r="F135" s="151"/>
      <c r="G135" s="85">
        <f t="shared" si="12"/>
        <v>0</v>
      </c>
      <c r="H135" s="53"/>
      <c r="K135" s="57"/>
    </row>
    <row r="136" spans="2:11" s="14" customFormat="1" ht="25.5" customHeight="1" x14ac:dyDescent="0.2">
      <c r="B136" s="42"/>
      <c r="C136" s="160" t="s">
        <v>172</v>
      </c>
      <c r="D136" s="136"/>
      <c r="E136" s="44" t="s">
        <v>19</v>
      </c>
      <c r="F136" s="151"/>
      <c r="G136" s="45">
        <f t="shared" si="12"/>
        <v>0</v>
      </c>
      <c r="H136" s="53"/>
      <c r="K136" s="57"/>
    </row>
    <row r="137" spans="2:11" s="14" customFormat="1" ht="25.5" customHeight="1" x14ac:dyDescent="0.2">
      <c r="B137" s="42"/>
      <c r="C137" s="161" t="s">
        <v>173</v>
      </c>
      <c r="D137" s="136"/>
      <c r="E137" s="44" t="s">
        <v>19</v>
      </c>
      <c r="F137" s="151"/>
      <c r="G137" s="45">
        <f t="shared" si="12"/>
        <v>0</v>
      </c>
      <c r="H137" s="53"/>
      <c r="K137" s="57"/>
    </row>
    <row r="138" spans="2:11" s="14" customFormat="1" ht="25.5" customHeight="1" x14ac:dyDescent="0.2">
      <c r="B138" s="42"/>
      <c r="C138" s="162" t="s">
        <v>174</v>
      </c>
      <c r="D138" s="136"/>
      <c r="E138" s="55" t="s">
        <v>19</v>
      </c>
      <c r="F138" s="151"/>
      <c r="G138" s="85">
        <f t="shared" si="12"/>
        <v>0</v>
      </c>
      <c r="H138" s="53"/>
      <c r="K138" s="57"/>
    </row>
    <row r="139" spans="2:11" s="14" customFormat="1" ht="25.5" customHeight="1" x14ac:dyDescent="0.2">
      <c r="B139" s="42"/>
      <c r="C139" s="163" t="s">
        <v>177</v>
      </c>
      <c r="D139" s="136"/>
      <c r="E139" s="55" t="s">
        <v>19</v>
      </c>
      <c r="F139" s="151"/>
      <c r="G139" s="45">
        <f t="shared" si="12"/>
        <v>0</v>
      </c>
      <c r="H139" s="53"/>
      <c r="K139" s="57"/>
    </row>
    <row r="140" spans="2:11" s="14" customFormat="1" ht="25.5" customHeight="1" x14ac:dyDescent="0.2">
      <c r="B140" s="42"/>
      <c r="C140" s="163" t="s">
        <v>178</v>
      </c>
      <c r="D140" s="136"/>
      <c r="E140" s="44" t="s">
        <v>19</v>
      </c>
      <c r="F140" s="151"/>
      <c r="G140" s="45">
        <f t="shared" si="12"/>
        <v>0</v>
      </c>
      <c r="H140" s="53"/>
      <c r="K140" s="57"/>
    </row>
    <row r="141" spans="2:11" s="14" customFormat="1" ht="25.5" customHeight="1" x14ac:dyDescent="0.2">
      <c r="B141" s="42"/>
      <c r="C141" s="163" t="s">
        <v>179</v>
      </c>
      <c r="D141" s="136"/>
      <c r="E141" s="55" t="s">
        <v>19</v>
      </c>
      <c r="F141" s="151"/>
      <c r="G141" s="85">
        <f t="shared" si="12"/>
        <v>0</v>
      </c>
      <c r="H141" s="53"/>
      <c r="K141" s="57"/>
    </row>
    <row r="142" spans="2:11" s="14" customFormat="1" ht="25.5" customHeight="1" x14ac:dyDescent="0.2">
      <c r="B142" s="42"/>
      <c r="C142" s="163" t="s">
        <v>180</v>
      </c>
      <c r="D142" s="136"/>
      <c r="E142" s="55" t="s">
        <v>19</v>
      </c>
      <c r="F142" s="151"/>
      <c r="G142" s="45">
        <f t="shared" si="12"/>
        <v>0</v>
      </c>
      <c r="H142" s="53"/>
      <c r="K142" s="57"/>
    </row>
    <row r="143" spans="2:11" s="14" customFormat="1" ht="12.75" customHeight="1" x14ac:dyDescent="0.2">
      <c r="B143" s="42"/>
      <c r="C143" s="162" t="s">
        <v>143</v>
      </c>
      <c r="D143" s="136"/>
      <c r="E143" s="44" t="s">
        <v>19</v>
      </c>
      <c r="F143" s="151"/>
      <c r="G143" s="45">
        <f t="shared" si="12"/>
        <v>0</v>
      </c>
      <c r="H143" s="53"/>
      <c r="K143" s="57"/>
    </row>
    <row r="144" spans="2:11" s="14" customFormat="1" ht="12.75" customHeight="1" x14ac:dyDescent="0.2">
      <c r="B144" s="42"/>
      <c r="C144" s="162" t="s">
        <v>175</v>
      </c>
      <c r="D144" s="136"/>
      <c r="E144" s="55" t="s">
        <v>19</v>
      </c>
      <c r="F144" s="151"/>
      <c r="G144" s="85">
        <f t="shared" si="12"/>
        <v>0</v>
      </c>
      <c r="H144" s="53"/>
      <c r="K144" s="57"/>
    </row>
    <row r="145" spans="2:11" s="14" customFormat="1" ht="25.5" customHeight="1" x14ac:dyDescent="0.2">
      <c r="B145" s="42"/>
      <c r="C145" s="163" t="s">
        <v>181</v>
      </c>
      <c r="D145" s="136"/>
      <c r="E145" s="44" t="s">
        <v>19</v>
      </c>
      <c r="F145" s="151"/>
      <c r="G145" s="45">
        <f t="shared" si="12"/>
        <v>0</v>
      </c>
      <c r="H145" s="53"/>
      <c r="K145" s="57"/>
    </row>
    <row r="146" spans="2:11" s="14" customFormat="1" ht="25.5" customHeight="1" x14ac:dyDescent="0.2">
      <c r="B146" s="42"/>
      <c r="C146" s="161" t="s">
        <v>182</v>
      </c>
      <c r="D146" s="136"/>
      <c r="E146" s="44" t="s">
        <v>19</v>
      </c>
      <c r="F146" s="151"/>
      <c r="G146" s="45">
        <f t="shared" si="12"/>
        <v>0</v>
      </c>
      <c r="H146" s="53"/>
      <c r="K146" s="57"/>
    </row>
    <row r="147" spans="2:11" s="14" customFormat="1" ht="25.5" customHeight="1" x14ac:dyDescent="0.2">
      <c r="B147" s="42"/>
      <c r="C147" s="161" t="s">
        <v>183</v>
      </c>
      <c r="D147" s="136"/>
      <c r="E147" s="44" t="s">
        <v>19</v>
      </c>
      <c r="F147" s="151"/>
      <c r="G147" s="85">
        <f t="shared" si="12"/>
        <v>0</v>
      </c>
      <c r="H147" s="53"/>
      <c r="K147" s="57"/>
    </row>
    <row r="148" spans="2:11" s="14" customFormat="1" ht="25.5" customHeight="1" x14ac:dyDescent="0.2">
      <c r="B148" s="42"/>
      <c r="C148" s="165" t="s">
        <v>176</v>
      </c>
      <c r="D148" s="136"/>
      <c r="E148" s="44" t="s">
        <v>19</v>
      </c>
      <c r="F148" s="151"/>
      <c r="G148" s="45">
        <f t="shared" si="12"/>
        <v>0</v>
      </c>
      <c r="H148" s="53"/>
      <c r="K148" s="57"/>
    </row>
    <row r="149" spans="2:11" s="14" customFormat="1" ht="25.5" customHeight="1" x14ac:dyDescent="0.2">
      <c r="B149" s="42"/>
      <c r="C149" s="165" t="s">
        <v>395</v>
      </c>
      <c r="D149" s="136">
        <v>15</v>
      </c>
      <c r="E149" s="44" t="s">
        <v>19</v>
      </c>
      <c r="F149" s="151"/>
      <c r="G149" s="45">
        <f t="shared" ref="G149" si="13">D149*F149</f>
        <v>0</v>
      </c>
      <c r="H149" s="53"/>
      <c r="K149" s="57"/>
    </row>
    <row r="150" spans="2:11" s="14" customFormat="1" ht="25.5" customHeight="1" x14ac:dyDescent="0.2">
      <c r="B150" s="42"/>
      <c r="C150" s="165" t="s">
        <v>396</v>
      </c>
      <c r="D150" s="136">
        <v>8</v>
      </c>
      <c r="E150" s="44" t="s">
        <v>19</v>
      </c>
      <c r="F150" s="151"/>
      <c r="G150" s="45">
        <f t="shared" ref="G150:G152" si="14">D150*F150</f>
        <v>0</v>
      </c>
      <c r="H150" s="53"/>
      <c r="K150" s="57"/>
    </row>
    <row r="151" spans="2:11" s="14" customFormat="1" ht="25.5" customHeight="1" x14ac:dyDescent="0.2">
      <c r="B151" s="42"/>
      <c r="C151" s="165" t="s">
        <v>397</v>
      </c>
      <c r="D151" s="136">
        <v>2</v>
      </c>
      <c r="E151" s="44" t="s">
        <v>19</v>
      </c>
      <c r="F151" s="151"/>
      <c r="G151" s="45">
        <f t="shared" si="14"/>
        <v>0</v>
      </c>
      <c r="H151" s="53"/>
      <c r="K151" s="57"/>
    </row>
    <row r="152" spans="2:11" s="14" customFormat="1" ht="25.5" customHeight="1" x14ac:dyDescent="0.2">
      <c r="B152" s="42"/>
      <c r="C152" s="165" t="s">
        <v>398</v>
      </c>
      <c r="D152" s="136">
        <v>1</v>
      </c>
      <c r="E152" s="44" t="s">
        <v>19</v>
      </c>
      <c r="F152" s="151"/>
      <c r="G152" s="45">
        <f t="shared" si="14"/>
        <v>0</v>
      </c>
      <c r="H152" s="53"/>
      <c r="K152" s="57"/>
    </row>
    <row r="153" spans="2:11" s="14" customFormat="1" ht="25.5" customHeight="1" x14ac:dyDescent="0.2">
      <c r="B153" s="42"/>
      <c r="C153" s="165" t="s">
        <v>399</v>
      </c>
      <c r="D153" s="136">
        <v>9</v>
      </c>
      <c r="E153" s="44" t="s">
        <v>19</v>
      </c>
      <c r="F153" s="151"/>
      <c r="G153" s="45">
        <f t="shared" ref="G153" si="15">D153*F153</f>
        <v>0</v>
      </c>
      <c r="H153" s="53"/>
      <c r="K153" s="57"/>
    </row>
    <row r="154" spans="2:11" s="14" customFormat="1" ht="25.5" customHeight="1" x14ac:dyDescent="0.2">
      <c r="B154" s="42"/>
      <c r="C154" s="165" t="s">
        <v>400</v>
      </c>
      <c r="D154" s="136">
        <v>6</v>
      </c>
      <c r="E154" s="44" t="s">
        <v>19</v>
      </c>
      <c r="F154" s="151"/>
      <c r="G154" s="45">
        <f t="shared" ref="G154" si="16">D154*F154</f>
        <v>0</v>
      </c>
      <c r="H154" s="53"/>
      <c r="K154" s="57"/>
    </row>
    <row r="155" spans="2:11" s="14" customFormat="1" ht="25.5" customHeight="1" x14ac:dyDescent="0.2">
      <c r="B155" s="42"/>
      <c r="C155" s="165" t="s">
        <v>401</v>
      </c>
      <c r="D155" s="136"/>
      <c r="E155" s="44" t="s">
        <v>19</v>
      </c>
      <c r="F155" s="151"/>
      <c r="G155" s="45">
        <f t="shared" ref="G155" si="17">D155*F155</f>
        <v>0</v>
      </c>
      <c r="H155" s="53"/>
      <c r="K155" s="57"/>
    </row>
    <row r="156" spans="2:11" s="14" customFormat="1" ht="12.75" x14ac:dyDescent="0.2">
      <c r="B156" s="42"/>
      <c r="C156" s="47" t="s">
        <v>24</v>
      </c>
      <c r="D156" s="136"/>
      <c r="E156" s="44" t="s">
        <v>23</v>
      </c>
      <c r="F156" s="151"/>
      <c r="G156" s="45">
        <f t="shared" si="12"/>
        <v>0</v>
      </c>
      <c r="H156" s="53"/>
      <c r="K156" s="57"/>
    </row>
    <row r="157" spans="2:11" s="14" customFormat="1" ht="12.75" x14ac:dyDescent="0.2">
      <c r="B157" s="59" t="s">
        <v>162</v>
      </c>
      <c r="C157" s="60" t="s">
        <v>221</v>
      </c>
      <c r="D157" s="24"/>
      <c r="E157" s="24"/>
      <c r="F157" s="52"/>
      <c r="G157" s="26"/>
      <c r="H157" s="53"/>
      <c r="K157" s="57"/>
    </row>
    <row r="158" spans="2:11" s="14" customFormat="1" ht="25.5" x14ac:dyDescent="0.2">
      <c r="B158" s="42"/>
      <c r="C158" s="170" t="s">
        <v>222</v>
      </c>
      <c r="D158" s="137"/>
      <c r="E158" s="48" t="s">
        <v>17</v>
      </c>
      <c r="F158" s="64"/>
      <c r="G158" s="45">
        <f t="shared" ref="G158:G162" si="18">D158*F158</f>
        <v>0</v>
      </c>
      <c r="H158" s="53"/>
      <c r="K158" s="57"/>
    </row>
    <row r="159" spans="2:11" s="14" customFormat="1" ht="25.5" x14ac:dyDescent="0.2">
      <c r="B159" s="42"/>
      <c r="C159" s="170" t="s">
        <v>223</v>
      </c>
      <c r="D159" s="137"/>
      <c r="E159" s="48" t="s">
        <v>17</v>
      </c>
      <c r="F159" s="64"/>
      <c r="G159" s="45">
        <f t="shared" si="18"/>
        <v>0</v>
      </c>
      <c r="H159" s="53"/>
      <c r="K159" s="57"/>
    </row>
    <row r="160" spans="2:11" s="14" customFormat="1" ht="25.5" x14ac:dyDescent="0.2">
      <c r="B160" s="42"/>
      <c r="C160" s="170" t="s">
        <v>363</v>
      </c>
      <c r="D160" s="137"/>
      <c r="E160" s="48" t="s">
        <v>17</v>
      </c>
      <c r="F160" s="64"/>
      <c r="G160" s="45">
        <f t="shared" ref="G160" si="19">D160*F160</f>
        <v>0</v>
      </c>
      <c r="H160" s="53"/>
      <c r="K160" s="57"/>
    </row>
    <row r="161" spans="2:17" s="14" customFormat="1" ht="12.75" x14ac:dyDescent="0.2">
      <c r="B161" s="42"/>
      <c r="C161" s="75" t="s">
        <v>225</v>
      </c>
      <c r="D161" s="137"/>
      <c r="E161" s="48" t="s">
        <v>17</v>
      </c>
      <c r="F161" s="64"/>
      <c r="G161" s="45">
        <f t="shared" si="18"/>
        <v>0</v>
      </c>
      <c r="H161" s="53"/>
      <c r="K161" s="57"/>
    </row>
    <row r="162" spans="2:17" s="14" customFormat="1" ht="12.75" x14ac:dyDescent="0.2">
      <c r="B162" s="42"/>
      <c r="C162" s="157" t="s">
        <v>224</v>
      </c>
      <c r="D162" s="137"/>
      <c r="E162" s="48" t="s">
        <v>17</v>
      </c>
      <c r="F162" s="64"/>
      <c r="G162" s="85">
        <f t="shared" si="18"/>
        <v>0</v>
      </c>
      <c r="H162" s="53"/>
      <c r="K162" s="57"/>
    </row>
    <row r="163" spans="2:17" s="14" customFormat="1" ht="12.75" x14ac:dyDescent="0.2">
      <c r="B163" s="42"/>
      <c r="F163" s="86"/>
      <c r="K163" s="57"/>
    </row>
    <row r="164" spans="2:17" s="14" customFormat="1" ht="12.75" customHeight="1" x14ac:dyDescent="0.3">
      <c r="B164" s="42"/>
      <c r="C164" s="76"/>
      <c r="D164" s="185" t="s">
        <v>134</v>
      </c>
      <c r="E164" s="185"/>
      <c r="F164" s="185"/>
      <c r="G164" s="159">
        <f>SUM(G128:G163)</f>
        <v>0</v>
      </c>
      <c r="H164" s="65"/>
      <c r="K164" s="57"/>
    </row>
    <row r="165" spans="2:17" s="14" customFormat="1" ht="12.75" x14ac:dyDescent="0.2">
      <c r="B165" s="42"/>
      <c r="D165" s="24"/>
      <c r="E165" s="24"/>
      <c r="F165" s="25"/>
      <c r="G165" s="25"/>
      <c r="H165" s="17"/>
    </row>
    <row r="166" spans="2:17" s="14" customFormat="1" ht="12.75" x14ac:dyDescent="0.2">
      <c r="B166" s="87" t="s">
        <v>163</v>
      </c>
      <c r="C166" s="60" t="s">
        <v>149</v>
      </c>
      <c r="D166" s="57"/>
      <c r="E166" s="57"/>
      <c r="F166" s="57"/>
      <c r="G166" s="88"/>
      <c r="H166" s="53"/>
    </row>
    <row r="167" spans="2:17" s="14" customFormat="1" ht="12.75" x14ac:dyDescent="0.2">
      <c r="B167" s="87" t="s">
        <v>39</v>
      </c>
      <c r="C167" s="28" t="s">
        <v>226</v>
      </c>
      <c r="D167" s="57"/>
      <c r="E167" s="57"/>
      <c r="F167" s="57"/>
      <c r="G167" s="88"/>
      <c r="H167" s="53"/>
    </row>
    <row r="168" spans="2:17" s="71" customFormat="1" ht="63.75" x14ac:dyDescent="0.25">
      <c r="B168" s="66"/>
      <c r="C168" s="179" t="s">
        <v>352</v>
      </c>
      <c r="D168" s="137">
        <v>6</v>
      </c>
      <c r="E168" s="48" t="s">
        <v>23</v>
      </c>
      <c r="F168" s="64"/>
      <c r="G168" s="45">
        <f t="shared" ref="G168:G174" si="20">D168*F168</f>
        <v>0</v>
      </c>
      <c r="H168" s="68"/>
      <c r="I168" s="69"/>
      <c r="J168" s="69"/>
      <c r="K168" s="70"/>
      <c r="L168" s="69"/>
      <c r="M168" s="69"/>
      <c r="N168" s="69"/>
      <c r="O168" s="69"/>
      <c r="P168" s="69"/>
      <c r="Q168" s="69"/>
    </row>
    <row r="169" spans="2:17" s="71" customFormat="1" ht="76.5" x14ac:dyDescent="0.25">
      <c r="B169" s="66"/>
      <c r="C169" s="74" t="s">
        <v>355</v>
      </c>
      <c r="D169" s="137">
        <v>5</v>
      </c>
      <c r="E169" s="48" t="s">
        <v>23</v>
      </c>
      <c r="F169" s="64"/>
      <c r="G169" s="45">
        <f t="shared" si="20"/>
        <v>0</v>
      </c>
      <c r="H169" s="68"/>
      <c r="I169" s="69"/>
      <c r="J169" s="69"/>
      <c r="K169" s="70"/>
      <c r="L169" s="69"/>
      <c r="M169" s="69"/>
      <c r="N169" s="69"/>
      <c r="O169" s="69"/>
      <c r="P169" s="69"/>
      <c r="Q169" s="69"/>
    </row>
    <row r="170" spans="2:17" s="71" customFormat="1" ht="63.75" x14ac:dyDescent="0.25">
      <c r="B170" s="66"/>
      <c r="C170" s="175" t="s">
        <v>361</v>
      </c>
      <c r="D170" s="137">
        <v>3</v>
      </c>
      <c r="E170" s="48" t="s">
        <v>23</v>
      </c>
      <c r="F170" s="64"/>
      <c r="G170" s="45">
        <f t="shared" ref="G170" si="21">D170*F170</f>
        <v>0</v>
      </c>
      <c r="H170" s="68"/>
      <c r="I170" s="69"/>
      <c r="J170" s="69"/>
      <c r="K170" s="70"/>
      <c r="L170" s="69"/>
      <c r="M170" s="69"/>
      <c r="N170" s="69"/>
      <c r="O170" s="69"/>
      <c r="P170" s="69"/>
      <c r="Q170" s="69"/>
    </row>
    <row r="171" spans="2:17" s="71" customFormat="1" ht="76.5" x14ac:dyDescent="0.25">
      <c r="B171" s="66"/>
      <c r="C171" s="175" t="s">
        <v>356</v>
      </c>
      <c r="D171" s="137">
        <v>6</v>
      </c>
      <c r="E171" s="48" t="s">
        <v>23</v>
      </c>
      <c r="F171" s="64"/>
      <c r="G171" s="45">
        <f t="shared" si="20"/>
        <v>0</v>
      </c>
      <c r="H171" s="68"/>
      <c r="I171" s="69"/>
      <c r="J171" s="69"/>
      <c r="K171" s="70"/>
      <c r="L171" s="69"/>
      <c r="M171" s="69"/>
      <c r="N171" s="69"/>
      <c r="O171" s="69"/>
      <c r="P171" s="69"/>
      <c r="Q171" s="69"/>
    </row>
    <row r="172" spans="2:17" s="71" customFormat="1" ht="76.5" x14ac:dyDescent="0.25">
      <c r="B172" s="66"/>
      <c r="C172" s="74" t="s">
        <v>366</v>
      </c>
      <c r="D172" s="137">
        <v>2</v>
      </c>
      <c r="E172" s="48" t="s">
        <v>23</v>
      </c>
      <c r="F172" s="64"/>
      <c r="G172" s="45">
        <f t="shared" si="20"/>
        <v>0</v>
      </c>
      <c r="H172" s="68"/>
      <c r="I172" s="69"/>
      <c r="J172" s="69"/>
      <c r="K172" s="70"/>
      <c r="L172" s="69"/>
      <c r="M172" s="69"/>
      <c r="N172" s="69"/>
      <c r="O172" s="69"/>
      <c r="P172" s="69"/>
      <c r="Q172" s="69"/>
    </row>
    <row r="173" spans="2:17" s="71" customFormat="1" ht="63.75" x14ac:dyDescent="0.25">
      <c r="B173" s="66"/>
      <c r="C173" s="74" t="s">
        <v>365</v>
      </c>
      <c r="D173" s="137">
        <v>4</v>
      </c>
      <c r="E173" s="48" t="s">
        <v>23</v>
      </c>
      <c r="F173" s="64"/>
      <c r="G173" s="45">
        <f t="shared" ref="G173" si="22">D173*F173</f>
        <v>0</v>
      </c>
      <c r="H173" s="68"/>
      <c r="I173" s="69"/>
      <c r="J173" s="69"/>
      <c r="K173" s="70"/>
      <c r="L173" s="69"/>
      <c r="M173" s="69"/>
      <c r="N173" s="69"/>
      <c r="O173" s="69"/>
      <c r="P173" s="69"/>
      <c r="Q173" s="69"/>
    </row>
    <row r="174" spans="2:17" s="71" customFormat="1" ht="63.75" x14ac:dyDescent="0.25">
      <c r="B174" s="66"/>
      <c r="C174" s="179" t="s">
        <v>353</v>
      </c>
      <c r="D174" s="137">
        <v>2</v>
      </c>
      <c r="E174" s="48" t="s">
        <v>23</v>
      </c>
      <c r="F174" s="64"/>
      <c r="G174" s="45">
        <f t="shared" si="20"/>
        <v>0</v>
      </c>
      <c r="H174" s="68"/>
      <c r="I174" s="69"/>
      <c r="J174" s="69"/>
      <c r="K174" s="70"/>
      <c r="L174" s="69"/>
      <c r="M174" s="69"/>
      <c r="N174" s="69"/>
      <c r="O174" s="69"/>
      <c r="P174" s="69"/>
      <c r="Q174" s="69"/>
    </row>
    <row r="175" spans="2:17" s="71" customFormat="1" ht="25.5" x14ac:dyDescent="0.25">
      <c r="B175" s="66"/>
      <c r="C175" s="74" t="s">
        <v>232</v>
      </c>
      <c r="D175" s="137">
        <v>1</v>
      </c>
      <c r="E175" s="48" t="s">
        <v>23</v>
      </c>
      <c r="F175" s="64"/>
      <c r="G175" s="45">
        <f t="shared" ref="G175:G176" si="23">D175*F175</f>
        <v>0</v>
      </c>
      <c r="H175" s="68"/>
      <c r="I175" s="69"/>
      <c r="J175" s="69"/>
      <c r="K175" s="70"/>
      <c r="L175" s="69"/>
      <c r="M175" s="69"/>
      <c r="N175" s="69"/>
      <c r="O175" s="69"/>
      <c r="P175" s="69"/>
      <c r="Q175" s="69"/>
    </row>
    <row r="176" spans="2:17" s="14" customFormat="1" ht="12.75" x14ac:dyDescent="0.2">
      <c r="B176" s="42"/>
      <c r="C176" s="47" t="s">
        <v>24</v>
      </c>
      <c r="D176" s="137"/>
      <c r="E176" s="48" t="s">
        <v>23</v>
      </c>
      <c r="F176" s="64"/>
      <c r="G176" s="85">
        <f t="shared" si="23"/>
        <v>0</v>
      </c>
      <c r="H176" s="53"/>
    </row>
    <row r="177" spans="2:8" s="14" customFormat="1" ht="12.75" x14ac:dyDescent="0.2">
      <c r="B177" s="27" t="s">
        <v>227</v>
      </c>
      <c r="C177" s="28" t="s">
        <v>48</v>
      </c>
      <c r="D177" s="148"/>
      <c r="E177" s="57"/>
      <c r="F177" s="94"/>
      <c r="G177" s="88"/>
      <c r="H177" s="53"/>
    </row>
    <row r="178" spans="2:8" s="14" customFormat="1" ht="12.75" x14ac:dyDescent="0.2">
      <c r="B178" s="42"/>
      <c r="C178" s="43" t="s">
        <v>49</v>
      </c>
      <c r="D178" s="137"/>
      <c r="E178" s="48" t="s">
        <v>19</v>
      </c>
      <c r="F178" s="64"/>
      <c r="G178" s="45">
        <f t="shared" ref="G178:G182" si="24">D178*F178</f>
        <v>0</v>
      </c>
      <c r="H178" s="53"/>
    </row>
    <row r="179" spans="2:8" s="14" customFormat="1" ht="12.75" x14ac:dyDescent="0.2">
      <c r="B179" s="42"/>
      <c r="C179" s="43" t="s">
        <v>229</v>
      </c>
      <c r="D179" s="137"/>
      <c r="E179" s="48" t="s">
        <v>19</v>
      </c>
      <c r="F179" s="64"/>
      <c r="G179" s="85">
        <f t="shared" si="24"/>
        <v>0</v>
      </c>
      <c r="H179" s="53"/>
    </row>
    <row r="180" spans="2:8" s="14" customFormat="1" ht="12.75" x14ac:dyDescent="0.2">
      <c r="B180" s="42"/>
      <c r="C180" s="43" t="s">
        <v>230</v>
      </c>
      <c r="D180" s="137"/>
      <c r="E180" s="48" t="s">
        <v>19</v>
      </c>
      <c r="F180" s="64"/>
      <c r="G180" s="45">
        <f t="shared" si="24"/>
        <v>0</v>
      </c>
      <c r="H180" s="53"/>
    </row>
    <row r="181" spans="2:8" s="14" customFormat="1" ht="12.75" x14ac:dyDescent="0.2">
      <c r="B181" s="42"/>
      <c r="C181" s="43" t="s">
        <v>233</v>
      </c>
      <c r="D181" s="137"/>
      <c r="E181" s="48" t="s">
        <v>19</v>
      </c>
      <c r="F181" s="64"/>
      <c r="G181" s="85">
        <f t="shared" si="24"/>
        <v>0</v>
      </c>
      <c r="H181" s="53"/>
    </row>
    <row r="182" spans="2:8" s="14" customFormat="1" ht="12.75" x14ac:dyDescent="0.2">
      <c r="B182" s="42"/>
      <c r="C182" s="43" t="s">
        <v>231</v>
      </c>
      <c r="D182" s="137"/>
      <c r="E182" s="48" t="s">
        <v>19</v>
      </c>
      <c r="F182" s="64"/>
      <c r="G182" s="45">
        <f t="shared" si="24"/>
        <v>0</v>
      </c>
      <c r="H182" s="53"/>
    </row>
    <row r="183" spans="2:8" s="14" customFormat="1" ht="12.75" x14ac:dyDescent="0.2">
      <c r="B183" s="27" t="s">
        <v>228</v>
      </c>
      <c r="C183" s="28" t="s">
        <v>236</v>
      </c>
      <c r="D183" s="148"/>
      <c r="E183" s="57"/>
      <c r="F183" s="94"/>
      <c r="G183" s="88"/>
      <c r="H183" s="53"/>
    </row>
    <row r="184" spans="2:8" s="14" customFormat="1" ht="12.75" x14ac:dyDescent="0.2">
      <c r="B184" s="42"/>
      <c r="C184" s="54" t="s">
        <v>234</v>
      </c>
      <c r="D184" s="138"/>
      <c r="E184" s="48" t="s">
        <v>17</v>
      </c>
      <c r="F184" s="61"/>
      <c r="G184" s="50">
        <f>D184*F184</f>
        <v>0</v>
      </c>
      <c r="H184" s="53"/>
    </row>
    <row r="185" spans="2:8" s="14" customFormat="1" ht="12.75" x14ac:dyDescent="0.2">
      <c r="C185" s="54" t="s">
        <v>235</v>
      </c>
      <c r="D185" s="138"/>
      <c r="E185" s="48" t="s">
        <v>17</v>
      </c>
      <c r="F185" s="61"/>
      <c r="G185" s="50">
        <f>D185*F185</f>
        <v>0</v>
      </c>
      <c r="H185" s="53"/>
    </row>
    <row r="186" spans="2:8" s="14" customFormat="1" ht="12.75" x14ac:dyDescent="0.2">
      <c r="B186" s="42"/>
      <c r="C186" s="43" t="s">
        <v>231</v>
      </c>
      <c r="D186" s="138"/>
      <c r="E186" s="48" t="s">
        <v>17</v>
      </c>
      <c r="F186" s="61"/>
      <c r="G186" s="50">
        <f>D186*F186</f>
        <v>0</v>
      </c>
      <c r="H186" s="53"/>
    </row>
    <row r="187" spans="2:8" s="14" customFormat="1" ht="12.75" x14ac:dyDescent="0.2">
      <c r="B187" s="42"/>
      <c r="D187" s="57"/>
      <c r="E187" s="57"/>
      <c r="F187" s="57"/>
      <c r="G187" s="88"/>
      <c r="H187" s="53"/>
    </row>
    <row r="188" spans="2:8" s="14" customFormat="1" ht="12.75" x14ac:dyDescent="0.2">
      <c r="B188" s="42"/>
      <c r="D188" s="198" t="s">
        <v>135</v>
      </c>
      <c r="E188" s="198"/>
      <c r="F188" s="198"/>
      <c r="G188" s="154">
        <f>SUM(G168:G187)</f>
        <v>0</v>
      </c>
      <c r="H188" s="53"/>
    </row>
    <row r="189" spans="2:8" s="14" customFormat="1" ht="12.75" x14ac:dyDescent="0.2">
      <c r="B189" s="42"/>
      <c r="D189" s="57"/>
      <c r="E189" s="57"/>
      <c r="F189" s="57"/>
      <c r="G189" s="89"/>
      <c r="H189" s="53"/>
    </row>
    <row r="190" spans="2:8" s="14" customFormat="1" ht="12.75" x14ac:dyDescent="0.2">
      <c r="B190" s="27" t="s">
        <v>6</v>
      </c>
      <c r="C190" s="28" t="s">
        <v>237</v>
      </c>
      <c r="D190" s="180"/>
      <c r="E190" s="24"/>
      <c r="F190" s="25"/>
      <c r="G190" s="26"/>
      <c r="H190" s="53"/>
    </row>
    <row r="191" spans="2:8" s="14" customFormat="1" ht="12.75" customHeight="1" x14ac:dyDescent="0.2">
      <c r="B191" s="87" t="s">
        <v>238</v>
      </c>
      <c r="C191" s="60" t="s">
        <v>50</v>
      </c>
      <c r="D191" s="181"/>
      <c r="E191" s="182"/>
      <c r="F191" s="183"/>
      <c r="G191" s="183"/>
      <c r="H191" s="53"/>
    </row>
    <row r="192" spans="2:8" s="14" customFormat="1" ht="12.75" x14ac:dyDescent="0.2">
      <c r="B192" s="46"/>
      <c r="C192" s="166" t="s">
        <v>239</v>
      </c>
      <c r="D192" s="138"/>
      <c r="E192" s="48" t="s">
        <v>17</v>
      </c>
      <c r="F192" s="61"/>
      <c r="G192" s="45">
        <f>F192*D192</f>
        <v>0</v>
      </c>
      <c r="H192" s="53"/>
    </row>
    <row r="193" spans="2:8" s="14" customFormat="1" ht="12.75" x14ac:dyDescent="0.2">
      <c r="B193" s="46"/>
      <c r="C193" s="166" t="s">
        <v>240</v>
      </c>
      <c r="D193" s="138"/>
      <c r="E193" s="48" t="s">
        <v>17</v>
      </c>
      <c r="F193" s="61"/>
      <c r="G193" s="45">
        <f t="shared" ref="G193:G194" si="25">F193*D193</f>
        <v>0</v>
      </c>
      <c r="H193" s="53"/>
    </row>
    <row r="194" spans="2:8" s="14" customFormat="1" ht="12.75" x14ac:dyDescent="0.2">
      <c r="B194" s="46"/>
      <c r="C194" s="43" t="s">
        <v>231</v>
      </c>
      <c r="D194" s="138"/>
      <c r="E194" s="48" t="s">
        <v>17</v>
      </c>
      <c r="F194" s="61"/>
      <c r="G194" s="45">
        <f t="shared" si="25"/>
        <v>0</v>
      </c>
      <c r="H194" s="53"/>
    </row>
    <row r="195" spans="2:8" s="14" customFormat="1" ht="12.75" x14ac:dyDescent="0.2">
      <c r="B195" s="87" t="s">
        <v>241</v>
      </c>
      <c r="C195" s="60" t="s">
        <v>51</v>
      </c>
      <c r="D195" s="70"/>
      <c r="E195" s="70"/>
      <c r="F195" s="70"/>
      <c r="G195" s="78"/>
      <c r="H195" s="53"/>
    </row>
    <row r="196" spans="2:8" s="14" customFormat="1" ht="12.75" x14ac:dyDescent="0.2">
      <c r="B196" s="46"/>
      <c r="C196" s="47" t="s">
        <v>52</v>
      </c>
      <c r="D196" s="138"/>
      <c r="E196" s="48" t="s">
        <v>23</v>
      </c>
      <c r="F196" s="61"/>
      <c r="G196" s="45">
        <f>F196*D196</f>
        <v>0</v>
      </c>
      <c r="H196" s="53"/>
    </row>
    <row r="197" spans="2:8" s="14" customFormat="1" ht="12.75" x14ac:dyDescent="0.2">
      <c r="B197" s="46"/>
      <c r="C197" s="47" t="s">
        <v>53</v>
      </c>
      <c r="D197" s="138"/>
      <c r="E197" s="48" t="s">
        <v>23</v>
      </c>
      <c r="F197" s="61"/>
      <c r="G197" s="45">
        <f>F197*D197</f>
        <v>0</v>
      </c>
      <c r="H197" s="53"/>
    </row>
    <row r="198" spans="2:8" s="14" customFormat="1" ht="12.75" x14ac:dyDescent="0.2">
      <c r="B198" s="46"/>
      <c r="C198" s="47" t="s">
        <v>54</v>
      </c>
      <c r="D198" s="138"/>
      <c r="E198" s="48" t="s">
        <v>23</v>
      </c>
      <c r="F198" s="61"/>
      <c r="G198" s="45">
        <f>F198*D198</f>
        <v>0</v>
      </c>
      <c r="H198" s="53"/>
    </row>
    <row r="199" spans="2:8" s="14" customFormat="1" ht="12.75" x14ac:dyDescent="0.2">
      <c r="B199" s="46"/>
      <c r="C199" s="54" t="s">
        <v>24</v>
      </c>
      <c r="D199" s="138"/>
      <c r="E199" s="48" t="s">
        <v>17</v>
      </c>
      <c r="F199" s="61"/>
      <c r="G199" s="45">
        <f>F199*D199</f>
        <v>0</v>
      </c>
      <c r="H199" s="53"/>
    </row>
    <row r="200" spans="2:8" s="14" customFormat="1" ht="12.75" x14ac:dyDescent="0.2">
      <c r="B200" s="87" t="s">
        <v>242</v>
      </c>
      <c r="C200" s="60" t="s">
        <v>55</v>
      </c>
      <c r="D200" s="70"/>
      <c r="E200" s="70"/>
      <c r="F200" s="70"/>
      <c r="G200" s="78"/>
      <c r="H200" s="53"/>
    </row>
    <row r="201" spans="2:8" s="14" customFormat="1" ht="12.75" x14ac:dyDescent="0.2">
      <c r="B201" s="46"/>
      <c r="C201" s="54" t="s">
        <v>56</v>
      </c>
      <c r="D201" s="138"/>
      <c r="E201" s="48" t="s">
        <v>17</v>
      </c>
      <c r="F201" s="61"/>
      <c r="G201" s="45">
        <f>F201*D201</f>
        <v>0</v>
      </c>
      <c r="H201" s="53"/>
    </row>
    <row r="202" spans="2:8" s="14" customFormat="1" ht="12.75" x14ac:dyDescent="0.2">
      <c r="B202" s="46"/>
      <c r="C202" s="54" t="s">
        <v>57</v>
      </c>
      <c r="D202" s="138"/>
      <c r="E202" s="48" t="s">
        <v>17</v>
      </c>
      <c r="F202" s="61"/>
      <c r="G202" s="45">
        <f>F202*D202</f>
        <v>0</v>
      </c>
      <c r="H202" s="53"/>
    </row>
    <row r="203" spans="2:8" s="14" customFormat="1" ht="12.75" x14ac:dyDescent="0.2">
      <c r="B203" s="46"/>
      <c r="C203" s="54" t="s">
        <v>24</v>
      </c>
      <c r="D203" s="138"/>
      <c r="E203" s="48" t="s">
        <v>17</v>
      </c>
      <c r="F203" s="61"/>
      <c r="G203" s="45">
        <f>F203*D203</f>
        <v>0</v>
      </c>
      <c r="H203" s="53"/>
    </row>
    <row r="204" spans="2:8" s="14" customFormat="1" ht="12.75" customHeight="1" x14ac:dyDescent="0.2">
      <c r="B204" s="87" t="s">
        <v>243</v>
      </c>
      <c r="C204" s="60" t="s">
        <v>249</v>
      </c>
      <c r="D204" s="70"/>
      <c r="E204" s="70"/>
      <c r="F204" s="70"/>
      <c r="G204" s="78"/>
      <c r="H204" s="53"/>
    </row>
    <row r="205" spans="2:8" s="14" customFormat="1" ht="12.75" x14ac:dyDescent="0.2">
      <c r="B205" s="46"/>
      <c r="C205" s="54" t="s">
        <v>58</v>
      </c>
      <c r="D205" s="138"/>
      <c r="E205" s="48" t="s">
        <v>23</v>
      </c>
      <c r="F205" s="61"/>
      <c r="G205" s="45">
        <f>F205*D205</f>
        <v>0</v>
      </c>
      <c r="H205" s="53"/>
    </row>
    <row r="206" spans="2:8" s="14" customFormat="1" ht="12.75" x14ac:dyDescent="0.2">
      <c r="B206" s="46"/>
      <c r="C206" s="54" t="s">
        <v>59</v>
      </c>
      <c r="D206" s="138"/>
      <c r="E206" s="48" t="s">
        <v>23</v>
      </c>
      <c r="F206" s="61"/>
      <c r="G206" s="45">
        <f t="shared" ref="G206:G208" si="26">F206*D206</f>
        <v>0</v>
      </c>
      <c r="H206" s="53"/>
    </row>
    <row r="207" spans="2:8" s="14" customFormat="1" ht="12.75" x14ac:dyDescent="0.2">
      <c r="B207" s="46"/>
      <c r="C207" s="54" t="s">
        <v>60</v>
      </c>
      <c r="D207" s="138"/>
      <c r="E207" s="48" t="s">
        <v>23</v>
      </c>
      <c r="F207" s="61"/>
      <c r="G207" s="45">
        <f t="shared" si="26"/>
        <v>0</v>
      </c>
      <c r="H207" s="53"/>
    </row>
    <row r="208" spans="2:8" s="14" customFormat="1" ht="12.75" x14ac:dyDescent="0.2">
      <c r="B208" s="46"/>
      <c r="C208" s="54" t="s">
        <v>61</v>
      </c>
      <c r="D208" s="138"/>
      <c r="E208" s="48" t="s">
        <v>23</v>
      </c>
      <c r="F208" s="61"/>
      <c r="G208" s="45">
        <f t="shared" si="26"/>
        <v>0</v>
      </c>
      <c r="H208" s="53"/>
    </row>
    <row r="209" spans="2:8" s="14" customFormat="1" ht="12.75" x14ac:dyDescent="0.2">
      <c r="B209" s="46"/>
      <c r="C209" s="54" t="s">
        <v>62</v>
      </c>
      <c r="D209" s="138"/>
      <c r="E209" s="48" t="s">
        <v>17</v>
      </c>
      <c r="F209" s="61"/>
      <c r="G209" s="45">
        <f t="shared" ref="G209:G212" si="27">F209*D209</f>
        <v>0</v>
      </c>
      <c r="H209" s="53"/>
    </row>
    <row r="210" spans="2:8" s="14" customFormat="1" ht="12.75" x14ac:dyDescent="0.2">
      <c r="B210" s="46"/>
      <c r="C210" s="54" t="s">
        <v>63</v>
      </c>
      <c r="D210" s="138"/>
      <c r="E210" s="48" t="s">
        <v>17</v>
      </c>
      <c r="F210" s="61"/>
      <c r="G210" s="45">
        <f t="shared" si="27"/>
        <v>0</v>
      </c>
      <c r="H210" s="53"/>
    </row>
    <row r="211" spans="2:8" s="14" customFormat="1" ht="12.75" x14ac:dyDescent="0.2">
      <c r="B211" s="46"/>
      <c r="C211" s="54" t="s">
        <v>250</v>
      </c>
      <c r="D211" s="138"/>
      <c r="E211" s="48" t="s">
        <v>17</v>
      </c>
      <c r="F211" s="61"/>
      <c r="G211" s="45">
        <f t="shared" si="27"/>
        <v>0</v>
      </c>
      <c r="H211" s="53"/>
    </row>
    <row r="212" spans="2:8" s="14" customFormat="1" ht="12.75" x14ac:dyDescent="0.2">
      <c r="B212" s="46"/>
      <c r="C212" s="54" t="s">
        <v>24</v>
      </c>
      <c r="D212" s="138"/>
      <c r="E212" s="48" t="s">
        <v>17</v>
      </c>
      <c r="F212" s="61"/>
      <c r="G212" s="45">
        <f t="shared" si="27"/>
        <v>0</v>
      </c>
      <c r="H212" s="53"/>
    </row>
    <row r="213" spans="2:8" s="14" customFormat="1" ht="12.75" x14ac:dyDescent="0.2">
      <c r="B213" s="87" t="s">
        <v>251</v>
      </c>
      <c r="C213" s="60" t="s">
        <v>64</v>
      </c>
      <c r="D213" s="70"/>
      <c r="E213" s="70"/>
      <c r="F213" s="70"/>
      <c r="G213" s="78"/>
      <c r="H213" s="53"/>
    </row>
    <row r="214" spans="2:8" s="14" customFormat="1" ht="12.75" x14ac:dyDescent="0.2">
      <c r="B214" s="42"/>
      <c r="C214" s="157" t="s">
        <v>252</v>
      </c>
      <c r="D214" s="138"/>
      <c r="E214" s="48" t="s">
        <v>17</v>
      </c>
      <c r="F214" s="61"/>
      <c r="G214" s="45">
        <f>F214*D214</f>
        <v>0</v>
      </c>
      <c r="H214" s="53"/>
    </row>
    <row r="215" spans="2:8" s="14" customFormat="1" ht="12.75" customHeight="1" x14ac:dyDescent="0.2">
      <c r="B215" s="87" t="s">
        <v>244</v>
      </c>
      <c r="C215" s="60" t="s">
        <v>65</v>
      </c>
      <c r="D215" s="91"/>
      <c r="E215" s="91"/>
      <c r="F215" s="92"/>
      <c r="G215" s="92"/>
      <c r="H215" s="53"/>
    </row>
    <row r="216" spans="2:8" s="14" customFormat="1" ht="12.75" x14ac:dyDescent="0.2">
      <c r="B216" s="46"/>
      <c r="C216" s="47" t="s">
        <v>66</v>
      </c>
      <c r="D216" s="138"/>
      <c r="E216" s="48" t="s">
        <v>17</v>
      </c>
      <c r="F216" s="61"/>
      <c r="G216" s="45">
        <f>F216*D216</f>
        <v>0</v>
      </c>
      <c r="H216" s="53"/>
    </row>
    <row r="217" spans="2:8" s="14" customFormat="1" ht="12.75" x14ac:dyDescent="0.2">
      <c r="B217" s="46"/>
      <c r="C217" s="47" t="s">
        <v>67</v>
      </c>
      <c r="D217" s="138"/>
      <c r="E217" s="48" t="s">
        <v>23</v>
      </c>
      <c r="F217" s="61"/>
      <c r="G217" s="45">
        <f>F217*D217</f>
        <v>0</v>
      </c>
      <c r="H217" s="53"/>
    </row>
    <row r="218" spans="2:8" s="14" customFormat="1" ht="12.75" x14ac:dyDescent="0.2">
      <c r="B218" s="46"/>
      <c r="C218" s="54" t="s">
        <v>24</v>
      </c>
      <c r="D218" s="138"/>
      <c r="E218" s="48" t="s">
        <v>17</v>
      </c>
      <c r="F218" s="61"/>
      <c r="G218" s="45">
        <f>F218*D218</f>
        <v>0</v>
      </c>
      <c r="H218" s="53"/>
    </row>
    <row r="219" spans="2:8" s="14" customFormat="1" ht="12.75" customHeight="1" x14ac:dyDescent="0.2">
      <c r="B219" s="87" t="s">
        <v>245</v>
      </c>
      <c r="C219" s="60" t="s">
        <v>68</v>
      </c>
      <c r="D219" s="91"/>
      <c r="E219" s="91"/>
      <c r="F219" s="92"/>
      <c r="G219" s="92"/>
      <c r="H219" s="53"/>
    </row>
    <row r="220" spans="2:8" s="14" customFormat="1" ht="12.75" x14ac:dyDescent="0.2">
      <c r="B220" s="46"/>
      <c r="C220" s="166" t="s">
        <v>253</v>
      </c>
      <c r="D220" s="138"/>
      <c r="E220" s="48" t="s">
        <v>17</v>
      </c>
      <c r="F220" s="61"/>
      <c r="G220" s="45">
        <f>F220*D220</f>
        <v>0</v>
      </c>
      <c r="H220" s="53"/>
    </row>
    <row r="221" spans="2:8" s="14" customFormat="1" ht="12.75" customHeight="1" x14ac:dyDescent="0.2">
      <c r="B221" s="87" t="s">
        <v>246</v>
      </c>
      <c r="C221" s="60" t="s">
        <v>69</v>
      </c>
      <c r="D221" s="91"/>
      <c r="E221" s="91"/>
      <c r="F221" s="92"/>
      <c r="G221" s="92"/>
      <c r="H221" s="53"/>
    </row>
    <row r="222" spans="2:8" s="14" customFormat="1" ht="12.75" x14ac:dyDescent="0.2">
      <c r="B222" s="46"/>
      <c r="C222" s="166" t="s">
        <v>254</v>
      </c>
      <c r="D222" s="138"/>
      <c r="E222" s="48" t="s">
        <v>17</v>
      </c>
      <c r="F222" s="61"/>
      <c r="G222" s="45">
        <f>F222*D222</f>
        <v>0</v>
      </c>
      <c r="H222" s="53"/>
    </row>
    <row r="223" spans="2:8" s="14" customFormat="1" ht="12.75" customHeight="1" x14ac:dyDescent="0.2">
      <c r="B223" s="87" t="s">
        <v>257</v>
      </c>
      <c r="C223" s="60" t="s">
        <v>70</v>
      </c>
      <c r="D223" s="91"/>
      <c r="E223" s="91"/>
      <c r="F223" s="92"/>
      <c r="G223" s="92"/>
      <c r="H223" s="53"/>
    </row>
    <row r="224" spans="2:8" s="14" customFormat="1" ht="12.75" x14ac:dyDescent="0.2">
      <c r="B224" s="46"/>
      <c r="C224" s="166" t="s">
        <v>255</v>
      </c>
      <c r="D224" s="138"/>
      <c r="E224" s="48" t="s">
        <v>17</v>
      </c>
      <c r="F224" s="61"/>
      <c r="G224" s="45">
        <f>F224*D224</f>
        <v>0</v>
      </c>
      <c r="H224" s="53"/>
    </row>
    <row r="225" spans="2:9" s="14" customFormat="1" x14ac:dyDescent="0.2">
      <c r="B225" s="87" t="s">
        <v>247</v>
      </c>
      <c r="C225" s="60" t="s">
        <v>258</v>
      </c>
      <c r="D225" s="91"/>
      <c r="E225" s="91"/>
      <c r="F225" s="92"/>
      <c r="G225" s="92"/>
      <c r="H225" s="53"/>
    </row>
    <row r="226" spans="2:9" s="14" customFormat="1" ht="12.75" x14ac:dyDescent="0.2">
      <c r="B226" s="46"/>
      <c r="C226" s="166" t="s">
        <v>259</v>
      </c>
      <c r="D226" s="138"/>
      <c r="E226" s="48" t="s">
        <v>17</v>
      </c>
      <c r="F226" s="61"/>
      <c r="G226" s="45">
        <f>F226*D226</f>
        <v>0</v>
      </c>
      <c r="H226" s="53"/>
    </row>
    <row r="227" spans="2:9" s="14" customFormat="1" ht="12.75" customHeight="1" x14ac:dyDescent="0.2">
      <c r="B227" s="87" t="s">
        <v>260</v>
      </c>
      <c r="C227" s="60" t="s">
        <v>71</v>
      </c>
      <c r="D227" s="91"/>
      <c r="E227" s="91"/>
      <c r="F227" s="92"/>
      <c r="G227" s="92"/>
      <c r="H227" s="53"/>
    </row>
    <row r="228" spans="2:9" s="14" customFormat="1" ht="12.75" x14ac:dyDescent="0.2">
      <c r="B228" s="46"/>
      <c r="C228" s="166" t="s">
        <v>256</v>
      </c>
      <c r="D228" s="138"/>
      <c r="E228" s="48" t="s">
        <v>17</v>
      </c>
      <c r="F228" s="61"/>
      <c r="G228" s="45">
        <f>F228*D228</f>
        <v>0</v>
      </c>
      <c r="H228" s="53"/>
    </row>
    <row r="229" spans="2:9" s="14" customFormat="1" ht="12.75" x14ac:dyDescent="0.2">
      <c r="B229" s="42"/>
      <c r="C229" s="69"/>
      <c r="D229" s="81"/>
      <c r="E229" s="81"/>
      <c r="F229" s="93"/>
      <c r="G229" s="93"/>
      <c r="H229" s="53"/>
    </row>
    <row r="230" spans="2:9" s="14" customFormat="1" ht="12.75" x14ac:dyDescent="0.2">
      <c r="B230" s="42"/>
      <c r="C230" s="69"/>
      <c r="D230" s="198" t="s">
        <v>248</v>
      </c>
      <c r="E230" s="198"/>
      <c r="F230" s="198"/>
      <c r="G230" s="153">
        <f>SUM(G192:G229)</f>
        <v>0</v>
      </c>
      <c r="H230" s="53"/>
    </row>
    <row r="231" spans="2:9" s="14" customFormat="1" ht="12.75" x14ac:dyDescent="0.2">
      <c r="B231" s="42"/>
      <c r="D231" s="57"/>
      <c r="E231" s="57"/>
      <c r="F231" s="57"/>
      <c r="G231" s="89"/>
      <c r="H231" s="53"/>
    </row>
    <row r="232" spans="2:9" s="14" customFormat="1" ht="12.75" x14ac:dyDescent="0.2">
      <c r="B232" s="59" t="s">
        <v>164</v>
      </c>
      <c r="C232" s="28" t="s">
        <v>261</v>
      </c>
      <c r="D232" s="24"/>
      <c r="E232" s="24"/>
      <c r="F232" s="25"/>
      <c r="G232" s="26"/>
      <c r="I232" s="94"/>
    </row>
    <row r="233" spans="2:9" s="14" customFormat="1" ht="12.75" x14ac:dyDescent="0.2">
      <c r="B233" s="27" t="s">
        <v>266</v>
      </c>
      <c r="C233" s="28" t="s">
        <v>262</v>
      </c>
      <c r="D233" s="24"/>
      <c r="E233" s="24"/>
      <c r="F233" s="25"/>
      <c r="G233" s="26"/>
      <c r="I233" s="94"/>
    </row>
    <row r="234" spans="2:9" s="14" customFormat="1" ht="12.75" customHeight="1" x14ac:dyDescent="0.2">
      <c r="B234" s="42"/>
      <c r="C234" s="47" t="s">
        <v>263</v>
      </c>
      <c r="D234" s="137">
        <v>1</v>
      </c>
      <c r="E234" s="35" t="s">
        <v>23</v>
      </c>
      <c r="F234" s="64"/>
      <c r="G234" s="67">
        <f t="shared" ref="G234:G235" si="28">D234*F234</f>
        <v>0</v>
      </c>
      <c r="I234" s="94"/>
    </row>
    <row r="235" spans="2:9" s="14" customFormat="1" ht="12.75" customHeight="1" x14ac:dyDescent="0.2">
      <c r="B235" s="42"/>
      <c r="C235" s="140" t="s">
        <v>380</v>
      </c>
      <c r="D235" s="137">
        <v>0</v>
      </c>
      <c r="E235" s="35" t="s">
        <v>23</v>
      </c>
      <c r="F235" s="64"/>
      <c r="G235" s="67">
        <f t="shared" si="28"/>
        <v>0</v>
      </c>
      <c r="I235" s="94"/>
    </row>
    <row r="236" spans="2:9" s="14" customFormat="1" ht="12.75" customHeight="1" x14ac:dyDescent="0.2">
      <c r="B236" s="42"/>
      <c r="C236" s="140" t="s">
        <v>381</v>
      </c>
      <c r="D236" s="137"/>
      <c r="E236" s="35" t="s">
        <v>23</v>
      </c>
      <c r="F236" s="64"/>
      <c r="G236" s="67">
        <f>D236*F236</f>
        <v>0</v>
      </c>
      <c r="I236" s="94"/>
    </row>
    <row r="237" spans="2:9" s="14" customFormat="1" ht="12.75" customHeight="1" x14ac:dyDescent="0.2">
      <c r="B237" s="42"/>
      <c r="C237" s="43" t="s">
        <v>382</v>
      </c>
      <c r="D237" s="137"/>
      <c r="E237" s="35" t="s">
        <v>23</v>
      </c>
      <c r="F237" s="64"/>
      <c r="G237" s="67">
        <f t="shared" ref="G237" si="29">D237*F237</f>
        <v>0</v>
      </c>
      <c r="I237" s="94"/>
    </row>
    <row r="238" spans="2:9" s="14" customFormat="1" ht="12.75" customHeight="1" x14ac:dyDescent="0.3">
      <c r="B238" s="42"/>
      <c r="C238" s="47" t="s">
        <v>264</v>
      </c>
      <c r="D238" s="137">
        <v>15</v>
      </c>
      <c r="E238" s="35" t="s">
        <v>23</v>
      </c>
      <c r="F238" s="64"/>
      <c r="G238" s="67">
        <f t="shared" ref="G238:G239" si="30">D238*F238</f>
        <v>0</v>
      </c>
      <c r="H238" s="65"/>
      <c r="I238" s="94"/>
    </row>
    <row r="239" spans="2:9" s="14" customFormat="1" ht="12.75" customHeight="1" x14ac:dyDescent="0.3">
      <c r="B239" s="42"/>
      <c r="C239" s="47" t="s">
        <v>265</v>
      </c>
      <c r="D239" s="137">
        <v>1</v>
      </c>
      <c r="E239" s="35" t="s">
        <v>23</v>
      </c>
      <c r="F239" s="64"/>
      <c r="G239" s="67">
        <f t="shared" si="30"/>
        <v>0</v>
      </c>
      <c r="H239" s="65"/>
      <c r="I239" s="94"/>
    </row>
    <row r="240" spans="2:9" s="14" customFormat="1" ht="12.75" customHeight="1" x14ac:dyDescent="0.3">
      <c r="B240" s="42"/>
      <c r="C240" s="171" t="s">
        <v>73</v>
      </c>
      <c r="D240" s="137">
        <v>15</v>
      </c>
      <c r="E240" s="35" t="s">
        <v>23</v>
      </c>
      <c r="F240" s="64"/>
      <c r="G240" s="67">
        <f t="shared" ref="G240:G241" si="31">D240*F240</f>
        <v>0</v>
      </c>
      <c r="H240" s="65"/>
      <c r="I240" s="94"/>
    </row>
    <row r="241" spans="2:9" s="14" customFormat="1" ht="12.75" customHeight="1" x14ac:dyDescent="0.3">
      <c r="B241" s="42"/>
      <c r="C241" s="47" t="s">
        <v>72</v>
      </c>
      <c r="D241" s="137">
        <v>12</v>
      </c>
      <c r="E241" s="35" t="s">
        <v>23</v>
      </c>
      <c r="F241" s="64"/>
      <c r="G241" s="67">
        <f t="shared" si="31"/>
        <v>0</v>
      </c>
      <c r="H241" s="65"/>
      <c r="I241" s="94"/>
    </row>
    <row r="242" spans="2:9" s="14" customFormat="1" ht="12.75" customHeight="1" x14ac:dyDescent="0.3">
      <c r="B242" s="42"/>
      <c r="C242" s="47" t="s">
        <v>122</v>
      </c>
      <c r="D242" s="137">
        <v>2</v>
      </c>
      <c r="E242" s="35" t="s">
        <v>23</v>
      </c>
      <c r="F242" s="64"/>
      <c r="G242" s="67">
        <f t="shared" ref="G242:G245" si="32">D242*F242</f>
        <v>0</v>
      </c>
      <c r="H242" s="65"/>
      <c r="I242" s="94"/>
    </row>
    <row r="243" spans="2:9" s="14" customFormat="1" ht="12.75" customHeight="1" x14ac:dyDescent="0.3">
      <c r="B243" s="42"/>
      <c r="C243" s="47" t="s">
        <v>368</v>
      </c>
      <c r="D243" s="137">
        <v>1</v>
      </c>
      <c r="E243" s="35" t="s">
        <v>23</v>
      </c>
      <c r="F243" s="64"/>
      <c r="G243" s="67">
        <f t="shared" si="32"/>
        <v>0</v>
      </c>
      <c r="H243" s="65"/>
      <c r="I243" s="94"/>
    </row>
    <row r="244" spans="2:9" s="14" customFormat="1" ht="12.75" customHeight="1" x14ac:dyDescent="0.3">
      <c r="B244" s="42"/>
      <c r="C244" s="184" t="s">
        <v>383</v>
      </c>
      <c r="D244" s="137"/>
      <c r="E244" s="44" t="s">
        <v>23</v>
      </c>
      <c r="F244" s="64"/>
      <c r="G244" s="67">
        <f t="shared" si="32"/>
        <v>0</v>
      </c>
      <c r="H244" s="65"/>
      <c r="I244" s="94"/>
    </row>
    <row r="245" spans="2:9" s="14" customFormat="1" ht="12.75" customHeight="1" x14ac:dyDescent="0.3">
      <c r="B245" s="42"/>
      <c r="C245" s="43" t="s">
        <v>24</v>
      </c>
      <c r="D245" s="137"/>
      <c r="E245" s="35" t="s">
        <v>23</v>
      </c>
      <c r="F245" s="64"/>
      <c r="G245" s="67">
        <f t="shared" si="32"/>
        <v>0</v>
      </c>
      <c r="H245" s="65"/>
      <c r="I245" s="94"/>
    </row>
    <row r="246" spans="2:9" s="14" customFormat="1" ht="12.75" customHeight="1" x14ac:dyDescent="0.3">
      <c r="B246" s="172" t="s">
        <v>273</v>
      </c>
      <c r="C246" s="173" t="s">
        <v>268</v>
      </c>
      <c r="D246" s="24"/>
      <c r="E246" s="24"/>
      <c r="F246" s="25"/>
      <c r="G246" s="26"/>
      <c r="H246" s="65"/>
      <c r="I246" s="94"/>
    </row>
    <row r="247" spans="2:9" s="14" customFormat="1" ht="12.75" customHeight="1" x14ac:dyDescent="0.3">
      <c r="B247" s="42"/>
      <c r="C247" s="54" t="s">
        <v>269</v>
      </c>
      <c r="D247" s="138"/>
      <c r="E247" s="48" t="s">
        <v>19</v>
      </c>
      <c r="F247" s="61"/>
      <c r="G247" s="50">
        <f>D247*F247</f>
        <v>0</v>
      </c>
      <c r="H247" s="65"/>
      <c r="I247" s="94"/>
    </row>
    <row r="248" spans="2:9" s="14" customFormat="1" ht="12.75" customHeight="1" x14ac:dyDescent="0.3">
      <c r="B248" s="42"/>
      <c r="C248" s="54" t="s">
        <v>270</v>
      </c>
      <c r="D248" s="138"/>
      <c r="E248" s="48" t="s">
        <v>19</v>
      </c>
      <c r="F248" s="61"/>
      <c r="G248" s="50">
        <f>D248*F248</f>
        <v>0</v>
      </c>
      <c r="H248" s="65"/>
      <c r="I248" s="94"/>
    </row>
    <row r="249" spans="2:9" s="14" customFormat="1" ht="12.75" customHeight="1" x14ac:dyDescent="0.3">
      <c r="B249" s="42"/>
      <c r="C249" s="157" t="s">
        <v>274</v>
      </c>
      <c r="D249" s="138"/>
      <c r="E249" s="48" t="s">
        <v>19</v>
      </c>
      <c r="F249" s="61"/>
      <c r="G249" s="50">
        <f t="shared" ref="G249:G252" si="33">D249*F249</f>
        <v>0</v>
      </c>
      <c r="H249" s="65"/>
      <c r="I249" s="94"/>
    </row>
    <row r="250" spans="2:9" s="14" customFormat="1" ht="12.75" customHeight="1" x14ac:dyDescent="0.3">
      <c r="B250" s="42"/>
      <c r="C250" s="54" t="s">
        <v>271</v>
      </c>
      <c r="D250" s="138"/>
      <c r="E250" s="48" t="s">
        <v>19</v>
      </c>
      <c r="F250" s="61"/>
      <c r="G250" s="50">
        <f t="shared" si="33"/>
        <v>0</v>
      </c>
      <c r="H250" s="65"/>
      <c r="I250" s="94"/>
    </row>
    <row r="251" spans="2:9" s="14" customFormat="1" ht="12.75" customHeight="1" x14ac:dyDescent="0.3">
      <c r="B251" s="42"/>
      <c r="C251" s="54" t="s">
        <v>272</v>
      </c>
      <c r="D251" s="138"/>
      <c r="E251" s="48" t="s">
        <v>19</v>
      </c>
      <c r="F251" s="61"/>
      <c r="G251" s="50">
        <f t="shared" si="33"/>
        <v>0</v>
      </c>
      <c r="H251" s="65"/>
      <c r="I251" s="94"/>
    </row>
    <row r="252" spans="2:9" s="14" customFormat="1" ht="12.75" customHeight="1" x14ac:dyDescent="0.3">
      <c r="B252" s="42"/>
      <c r="C252" s="171" t="s">
        <v>24</v>
      </c>
      <c r="D252" s="138"/>
      <c r="E252" s="48" t="s">
        <v>19</v>
      </c>
      <c r="F252" s="61"/>
      <c r="G252" s="50">
        <f t="shared" si="33"/>
        <v>0</v>
      </c>
      <c r="H252" s="65"/>
      <c r="I252" s="94"/>
    </row>
    <row r="253" spans="2:9" s="14" customFormat="1" ht="12.75" x14ac:dyDescent="0.2">
      <c r="B253" s="27" t="s">
        <v>267</v>
      </c>
      <c r="C253" s="28" t="s">
        <v>48</v>
      </c>
      <c r="D253" s="149"/>
      <c r="E253" s="24"/>
      <c r="F253" s="25"/>
      <c r="G253" s="26"/>
      <c r="I253" s="94"/>
    </row>
    <row r="254" spans="2:9" s="14" customFormat="1" ht="13.5" customHeight="1" x14ac:dyDescent="0.3">
      <c r="B254" s="42"/>
      <c r="C254" s="54" t="s">
        <v>74</v>
      </c>
      <c r="D254" s="138"/>
      <c r="E254" s="48" t="s">
        <v>19</v>
      </c>
      <c r="F254" s="61"/>
      <c r="G254" s="50">
        <f>D254*F254</f>
        <v>0</v>
      </c>
      <c r="H254" s="65"/>
      <c r="I254" s="94"/>
    </row>
    <row r="255" spans="2:9" s="14" customFormat="1" ht="13.5" customHeight="1" x14ac:dyDescent="0.3">
      <c r="B255" s="42"/>
      <c r="C255" s="54" t="s">
        <v>276</v>
      </c>
      <c r="D255" s="138"/>
      <c r="E255" s="48" t="s">
        <v>19</v>
      </c>
      <c r="F255" s="61"/>
      <c r="G255" s="50">
        <f>D255*F255</f>
        <v>0</v>
      </c>
      <c r="H255" s="65"/>
      <c r="I255" s="94"/>
    </row>
    <row r="256" spans="2:9" s="14" customFormat="1" ht="13.5" customHeight="1" x14ac:dyDescent="0.3">
      <c r="B256" s="42"/>
      <c r="C256" s="54" t="s">
        <v>75</v>
      </c>
      <c r="D256" s="138"/>
      <c r="E256" s="48" t="s">
        <v>19</v>
      </c>
      <c r="F256" s="61"/>
      <c r="G256" s="50">
        <f t="shared" ref="G256:G259" si="34">D256*F256</f>
        <v>0</v>
      </c>
      <c r="H256" s="65"/>
      <c r="I256" s="94"/>
    </row>
    <row r="257" spans="2:9" s="14" customFormat="1" ht="13.5" customHeight="1" x14ac:dyDescent="0.3">
      <c r="B257" s="42"/>
      <c r="C257" s="54" t="s">
        <v>76</v>
      </c>
      <c r="D257" s="138"/>
      <c r="E257" s="48" t="s">
        <v>19</v>
      </c>
      <c r="F257" s="61"/>
      <c r="G257" s="50">
        <f t="shared" si="34"/>
        <v>0</v>
      </c>
      <c r="H257" s="65"/>
      <c r="I257" s="94"/>
    </row>
    <row r="258" spans="2:9" s="14" customFormat="1" ht="13.5" customHeight="1" x14ac:dyDescent="0.3">
      <c r="B258" s="42"/>
      <c r="C258" s="54" t="s">
        <v>77</v>
      </c>
      <c r="D258" s="138"/>
      <c r="E258" s="48" t="s">
        <v>19</v>
      </c>
      <c r="F258" s="61"/>
      <c r="G258" s="50">
        <f t="shared" si="34"/>
        <v>0</v>
      </c>
      <c r="H258" s="65"/>
      <c r="I258" s="94"/>
    </row>
    <row r="259" spans="2:9" s="14" customFormat="1" ht="13.5" customHeight="1" x14ac:dyDescent="0.3">
      <c r="B259" s="42"/>
      <c r="C259" s="54" t="s">
        <v>78</v>
      </c>
      <c r="D259" s="138"/>
      <c r="E259" s="48" t="s">
        <v>19</v>
      </c>
      <c r="F259" s="61"/>
      <c r="G259" s="50">
        <f t="shared" si="34"/>
        <v>0</v>
      </c>
      <c r="H259" s="65"/>
      <c r="I259" s="94"/>
    </row>
    <row r="260" spans="2:9" s="14" customFormat="1" ht="13.5" customHeight="1" x14ac:dyDescent="0.3">
      <c r="B260" s="42"/>
      <c r="C260" s="54" t="s">
        <v>79</v>
      </c>
      <c r="D260" s="138"/>
      <c r="E260" s="48" t="s">
        <v>19</v>
      </c>
      <c r="F260" s="61"/>
      <c r="G260" s="50">
        <f>D260*F260</f>
        <v>0</v>
      </c>
      <c r="H260" s="65"/>
      <c r="I260" s="94"/>
    </row>
    <row r="261" spans="2:9" s="14" customFormat="1" ht="13.5" customHeight="1" x14ac:dyDescent="0.3">
      <c r="B261" s="42"/>
      <c r="C261" s="54" t="s">
        <v>80</v>
      </c>
      <c r="D261" s="138"/>
      <c r="E261" s="48" t="s">
        <v>19</v>
      </c>
      <c r="F261" s="61"/>
      <c r="G261" s="50">
        <f>D261*F261</f>
        <v>0</v>
      </c>
      <c r="H261" s="65"/>
      <c r="I261" s="94"/>
    </row>
    <row r="262" spans="2:9" s="14" customFormat="1" ht="13.5" customHeight="1" x14ac:dyDescent="0.3">
      <c r="B262" s="42"/>
      <c r="C262" s="54" t="s">
        <v>81</v>
      </c>
      <c r="D262" s="138"/>
      <c r="E262" s="48" t="s">
        <v>19</v>
      </c>
      <c r="F262" s="61"/>
      <c r="G262" s="50">
        <f t="shared" ref="G262" si="35">D262*F262</f>
        <v>0</v>
      </c>
      <c r="H262" s="65"/>
      <c r="I262" s="94"/>
    </row>
    <row r="263" spans="2:9" s="14" customFormat="1" ht="13.5" customHeight="1" x14ac:dyDescent="0.3">
      <c r="B263" s="42"/>
      <c r="C263" s="54" t="s">
        <v>278</v>
      </c>
      <c r="D263" s="138"/>
      <c r="E263" s="48" t="s">
        <v>19</v>
      </c>
      <c r="F263" s="61"/>
      <c r="G263" s="50">
        <f t="shared" ref="G263:G269" si="36">D263*F263</f>
        <v>0</v>
      </c>
      <c r="H263" s="65"/>
      <c r="I263" s="94"/>
    </row>
    <row r="264" spans="2:9" s="14" customFormat="1" ht="13.5" customHeight="1" x14ac:dyDescent="0.3">
      <c r="B264" s="42"/>
      <c r="C264" s="54" t="s">
        <v>277</v>
      </c>
      <c r="D264" s="138"/>
      <c r="E264" s="48" t="s">
        <v>19</v>
      </c>
      <c r="F264" s="61"/>
      <c r="G264" s="50">
        <f t="shared" si="36"/>
        <v>0</v>
      </c>
      <c r="H264" s="65"/>
      <c r="I264" s="94"/>
    </row>
    <row r="265" spans="2:9" s="14" customFormat="1" ht="13.5" customHeight="1" x14ac:dyDescent="0.3">
      <c r="B265" s="42"/>
      <c r="C265" s="157" t="s">
        <v>384</v>
      </c>
      <c r="D265" s="137"/>
      <c r="E265" s="48" t="s">
        <v>19</v>
      </c>
      <c r="F265" s="61"/>
      <c r="G265" s="50">
        <f t="shared" si="36"/>
        <v>0</v>
      </c>
      <c r="H265" s="65"/>
      <c r="I265" s="94"/>
    </row>
    <row r="266" spans="2:9" s="14" customFormat="1" ht="13.5" customHeight="1" x14ac:dyDescent="0.3">
      <c r="B266" s="42"/>
      <c r="C266" s="157" t="s">
        <v>385</v>
      </c>
      <c r="D266" s="137"/>
      <c r="E266" s="48" t="s">
        <v>19</v>
      </c>
      <c r="F266" s="61"/>
      <c r="G266" s="50">
        <f t="shared" si="36"/>
        <v>0</v>
      </c>
      <c r="H266" s="65"/>
      <c r="I266" s="94"/>
    </row>
    <row r="267" spans="2:9" s="14" customFormat="1" ht="13.5" customHeight="1" x14ac:dyDescent="0.3">
      <c r="B267" s="42"/>
      <c r="C267" s="157" t="s">
        <v>387</v>
      </c>
      <c r="D267" s="137"/>
      <c r="E267" s="48" t="s">
        <v>19</v>
      </c>
      <c r="F267" s="61"/>
      <c r="G267" s="50">
        <f t="shared" si="36"/>
        <v>0</v>
      </c>
      <c r="H267" s="65"/>
      <c r="I267" s="94"/>
    </row>
    <row r="268" spans="2:9" s="14" customFormat="1" ht="13.5" customHeight="1" x14ac:dyDescent="0.3">
      <c r="B268" s="42"/>
      <c r="C268" s="157" t="s">
        <v>386</v>
      </c>
      <c r="D268" s="137"/>
      <c r="E268" s="48" t="s">
        <v>19</v>
      </c>
      <c r="F268" s="61"/>
      <c r="G268" s="50">
        <f t="shared" si="36"/>
        <v>0</v>
      </c>
      <c r="H268" s="65"/>
      <c r="I268" s="94"/>
    </row>
    <row r="269" spans="2:9" s="14" customFormat="1" ht="13.5" customHeight="1" x14ac:dyDescent="0.3">
      <c r="B269" s="42"/>
      <c r="C269" s="43" t="s">
        <v>275</v>
      </c>
      <c r="D269" s="138"/>
      <c r="E269" s="48" t="s">
        <v>17</v>
      </c>
      <c r="F269" s="61"/>
      <c r="G269" s="50">
        <f t="shared" si="36"/>
        <v>0</v>
      </c>
      <c r="H269" s="65"/>
      <c r="I269" s="94"/>
    </row>
    <row r="270" spans="2:9" s="14" customFormat="1" ht="13.5" customHeight="1" x14ac:dyDescent="0.3">
      <c r="B270" s="59" t="s">
        <v>283</v>
      </c>
      <c r="C270" s="158" t="s">
        <v>279</v>
      </c>
      <c r="D270" s="149"/>
      <c r="E270" s="24"/>
      <c r="F270" s="25"/>
      <c r="G270" s="26"/>
      <c r="H270" s="65"/>
      <c r="I270" s="94"/>
    </row>
    <row r="271" spans="2:9" s="14" customFormat="1" ht="13.5" customHeight="1" x14ac:dyDescent="0.3">
      <c r="B271" s="42"/>
      <c r="C271" s="166" t="s">
        <v>280</v>
      </c>
      <c r="D271" s="138"/>
      <c r="E271" s="48" t="s">
        <v>17</v>
      </c>
      <c r="F271" s="61"/>
      <c r="G271" s="67">
        <f>D271*F271</f>
        <v>0</v>
      </c>
      <c r="H271" s="65"/>
      <c r="I271" s="94"/>
    </row>
    <row r="272" spans="2:9" s="14" customFormat="1" ht="13.5" customHeight="1" x14ac:dyDescent="0.3">
      <c r="B272" s="59" t="s">
        <v>284</v>
      </c>
      <c r="C272" s="158" t="s">
        <v>82</v>
      </c>
      <c r="D272" s="149"/>
      <c r="E272" s="24"/>
      <c r="F272" s="25"/>
      <c r="G272" s="26"/>
      <c r="H272" s="65"/>
      <c r="I272" s="94"/>
    </row>
    <row r="273" spans="2:19" s="14" customFormat="1" ht="13.5" customHeight="1" x14ac:dyDescent="0.3">
      <c r="B273" s="42"/>
      <c r="C273" s="166" t="s">
        <v>272</v>
      </c>
      <c r="D273" s="138"/>
      <c r="E273" s="48" t="s">
        <v>17</v>
      </c>
      <c r="F273" s="61"/>
      <c r="G273" s="67">
        <f>D273*F273</f>
        <v>0</v>
      </c>
      <c r="H273" s="65"/>
      <c r="I273" s="94"/>
    </row>
    <row r="274" spans="2:19" s="14" customFormat="1" ht="12.75" customHeight="1" x14ac:dyDescent="0.3">
      <c r="B274" s="59" t="s">
        <v>285</v>
      </c>
      <c r="C274" s="158" t="s">
        <v>83</v>
      </c>
      <c r="D274" s="149"/>
      <c r="E274" s="24"/>
      <c r="F274" s="25"/>
      <c r="G274" s="26"/>
      <c r="H274" s="65"/>
      <c r="I274" s="94"/>
    </row>
    <row r="275" spans="2:19" s="14" customFormat="1" ht="12.75" customHeight="1" x14ac:dyDescent="0.3">
      <c r="B275" s="42"/>
      <c r="C275" s="166" t="s">
        <v>281</v>
      </c>
      <c r="D275" s="138"/>
      <c r="E275" s="48" t="s">
        <v>17</v>
      </c>
      <c r="F275" s="61"/>
      <c r="G275" s="67">
        <f>D275*F275</f>
        <v>0</v>
      </c>
      <c r="H275" s="65"/>
      <c r="I275" s="94"/>
      <c r="J275" s="95"/>
      <c r="K275" s="95"/>
      <c r="L275" s="95"/>
      <c r="M275" s="95"/>
      <c r="N275" s="95"/>
      <c r="O275" s="95"/>
      <c r="P275" s="95"/>
      <c r="Q275" s="95"/>
      <c r="R275" s="95"/>
      <c r="S275" s="95"/>
    </row>
    <row r="276" spans="2:19" s="14" customFormat="1" ht="12.75" customHeight="1" x14ac:dyDescent="0.3">
      <c r="B276" s="59" t="s">
        <v>286</v>
      </c>
      <c r="C276" s="158" t="s">
        <v>84</v>
      </c>
      <c r="D276" s="149"/>
      <c r="E276" s="24"/>
      <c r="F276" s="25"/>
      <c r="G276" s="26"/>
      <c r="H276" s="65"/>
      <c r="I276" s="94"/>
    </row>
    <row r="277" spans="2:19" s="14" customFormat="1" ht="12.75" customHeight="1" x14ac:dyDescent="0.3">
      <c r="B277" s="42"/>
      <c r="C277" s="166" t="s">
        <v>388</v>
      </c>
      <c r="D277" s="138"/>
      <c r="E277" s="48" t="s">
        <v>17</v>
      </c>
      <c r="F277" s="61"/>
      <c r="G277" s="67">
        <f>D277*F277</f>
        <v>0</v>
      </c>
      <c r="H277" s="65"/>
      <c r="I277" s="94"/>
      <c r="J277" s="95"/>
      <c r="K277" s="95"/>
      <c r="L277" s="95"/>
      <c r="M277" s="95"/>
      <c r="N277" s="95"/>
      <c r="O277" s="95"/>
      <c r="P277" s="95"/>
      <c r="Q277" s="95"/>
      <c r="R277" s="95"/>
      <c r="S277" s="95"/>
    </row>
    <row r="278" spans="2:19" s="14" customFormat="1" ht="12.75" customHeight="1" x14ac:dyDescent="0.3">
      <c r="B278" s="59" t="s">
        <v>287</v>
      </c>
      <c r="C278" s="158" t="s">
        <v>85</v>
      </c>
      <c r="D278" s="149"/>
      <c r="E278" s="24"/>
      <c r="F278" s="25"/>
      <c r="G278" s="26"/>
      <c r="H278" s="65"/>
      <c r="I278" s="94"/>
      <c r="J278" s="95"/>
      <c r="K278" s="95"/>
      <c r="L278" s="95"/>
      <c r="M278" s="95"/>
      <c r="N278" s="95"/>
      <c r="O278" s="95"/>
      <c r="P278" s="95"/>
      <c r="Q278" s="95"/>
      <c r="R278" s="95"/>
      <c r="S278" s="95"/>
    </row>
    <row r="279" spans="2:19" s="14" customFormat="1" ht="12.75" customHeight="1" x14ac:dyDescent="0.3">
      <c r="B279" s="42"/>
      <c r="C279" s="166" t="s">
        <v>282</v>
      </c>
      <c r="D279" s="138"/>
      <c r="E279" s="48" t="s">
        <v>17</v>
      </c>
      <c r="F279" s="61"/>
      <c r="G279" s="67">
        <f>D279*F279</f>
        <v>0</v>
      </c>
      <c r="H279" s="65"/>
      <c r="I279" s="94"/>
      <c r="J279" s="95"/>
      <c r="K279" s="95"/>
      <c r="L279" s="95"/>
      <c r="M279" s="95"/>
      <c r="N279" s="95"/>
      <c r="O279" s="95"/>
      <c r="P279" s="95"/>
      <c r="Q279" s="95"/>
      <c r="R279" s="95"/>
      <c r="S279" s="95"/>
    </row>
    <row r="280" spans="2:19" s="14" customFormat="1" ht="12.75" customHeight="1" x14ac:dyDescent="0.3">
      <c r="B280" s="42"/>
      <c r="D280" s="24"/>
      <c r="E280" s="24"/>
      <c r="F280" s="25"/>
      <c r="G280" s="26"/>
      <c r="I280" s="94"/>
      <c r="J280" s="95"/>
      <c r="K280" s="95"/>
      <c r="L280" s="95"/>
      <c r="M280" s="95"/>
      <c r="N280" s="95"/>
      <c r="O280" s="95"/>
      <c r="P280" s="95"/>
      <c r="Q280" s="95"/>
      <c r="R280" s="95"/>
      <c r="S280" s="95"/>
    </row>
    <row r="281" spans="2:19" s="14" customFormat="1" ht="12.75" customHeight="1" x14ac:dyDescent="0.3">
      <c r="B281" s="42"/>
      <c r="D281" s="185" t="s">
        <v>136</v>
      </c>
      <c r="E281" s="185"/>
      <c r="F281" s="185"/>
      <c r="G281" s="159">
        <f>SUM(G235:G280)</f>
        <v>0</v>
      </c>
      <c r="I281" s="94"/>
      <c r="J281" s="96"/>
      <c r="K281" s="95"/>
      <c r="L281" s="96"/>
      <c r="M281" s="95"/>
      <c r="N281" s="96"/>
      <c r="O281" s="95"/>
      <c r="P281" s="95"/>
      <c r="Q281" s="95"/>
      <c r="R281" s="95"/>
      <c r="S281" s="95"/>
    </row>
    <row r="282" spans="2:19" s="14" customFormat="1" ht="13.5" x14ac:dyDescent="0.25">
      <c r="B282" s="42"/>
      <c r="D282" s="57"/>
      <c r="E282" s="57"/>
      <c r="F282" s="57"/>
      <c r="G282" s="25"/>
      <c r="H282" s="97"/>
    </row>
    <row r="283" spans="2:19" s="14" customFormat="1" ht="12.75" x14ac:dyDescent="0.2">
      <c r="B283" s="27" t="s">
        <v>165</v>
      </c>
      <c r="C283" s="28" t="s">
        <v>9</v>
      </c>
      <c r="D283" s="24"/>
      <c r="E283" s="24"/>
      <c r="F283" s="52"/>
      <c r="G283" s="26"/>
      <c r="I283" s="98"/>
      <c r="K283" s="57"/>
    </row>
    <row r="284" spans="2:19" s="14" customFormat="1" ht="12.75" x14ac:dyDescent="0.2">
      <c r="B284" s="27" t="s">
        <v>166</v>
      </c>
      <c r="C284" s="28" t="s">
        <v>86</v>
      </c>
      <c r="D284" s="24"/>
      <c r="E284" s="24"/>
      <c r="F284" s="52"/>
      <c r="G284" s="26"/>
      <c r="I284" s="98"/>
      <c r="K284" s="57"/>
    </row>
    <row r="285" spans="2:19" s="14" customFormat="1" ht="12.75" customHeight="1" x14ac:dyDescent="0.2">
      <c r="B285" s="42"/>
      <c r="C285" s="43" t="s">
        <v>290</v>
      </c>
      <c r="D285" s="144"/>
      <c r="E285" s="55" t="s">
        <v>17</v>
      </c>
      <c r="F285" s="151"/>
      <c r="G285" s="67">
        <f t="shared" ref="G285:G290" si="37">D285*F285</f>
        <v>0</v>
      </c>
      <c r="H285" s="53"/>
      <c r="K285" s="57"/>
    </row>
    <row r="286" spans="2:19" s="14" customFormat="1" ht="12.75" x14ac:dyDescent="0.2">
      <c r="B286" s="27" t="s">
        <v>167</v>
      </c>
      <c r="C286" s="28" t="s">
        <v>88</v>
      </c>
      <c r="D286" s="149"/>
      <c r="E286" s="24"/>
      <c r="F286" s="150"/>
      <c r="G286" s="26"/>
      <c r="I286" s="98"/>
      <c r="K286" s="57"/>
    </row>
    <row r="287" spans="2:19" s="14" customFormat="1" ht="12.75" x14ac:dyDescent="0.2">
      <c r="B287" s="42"/>
      <c r="C287" s="99" t="s">
        <v>291</v>
      </c>
      <c r="D287" s="138"/>
      <c r="E287" s="48" t="s">
        <v>19</v>
      </c>
      <c r="F287" s="147"/>
      <c r="G287" s="67">
        <f t="shared" si="37"/>
        <v>0</v>
      </c>
      <c r="K287" s="57"/>
    </row>
    <row r="288" spans="2:19" s="14" customFormat="1" ht="12.75" x14ac:dyDescent="0.2">
      <c r="B288" s="42"/>
      <c r="C288" s="99" t="s">
        <v>292</v>
      </c>
      <c r="D288" s="138"/>
      <c r="E288" s="48" t="s">
        <v>19</v>
      </c>
      <c r="F288" s="61"/>
      <c r="G288" s="67">
        <f t="shared" si="37"/>
        <v>0</v>
      </c>
      <c r="K288" s="57"/>
    </row>
    <row r="289" spans="2:17" s="14" customFormat="1" ht="12.75" x14ac:dyDescent="0.2">
      <c r="B289" s="42"/>
      <c r="C289" s="99" t="s">
        <v>289</v>
      </c>
      <c r="D289" s="138"/>
      <c r="E289" s="48" t="s">
        <v>19</v>
      </c>
      <c r="F289" s="61"/>
      <c r="G289" s="67">
        <f t="shared" si="37"/>
        <v>0</v>
      </c>
      <c r="K289" s="57"/>
    </row>
    <row r="290" spans="2:17" s="14" customFormat="1" ht="12.75" x14ac:dyDescent="0.2">
      <c r="B290" s="42"/>
      <c r="C290" s="47" t="s">
        <v>89</v>
      </c>
      <c r="D290" s="138">
        <v>180</v>
      </c>
      <c r="E290" s="48" t="s">
        <v>19</v>
      </c>
      <c r="F290" s="61"/>
      <c r="G290" s="67">
        <f t="shared" si="37"/>
        <v>0</v>
      </c>
      <c r="K290" s="57"/>
    </row>
    <row r="291" spans="2:17" s="14" customFormat="1" ht="13.5" customHeight="1" x14ac:dyDescent="0.3">
      <c r="B291" s="42"/>
      <c r="C291" s="171" t="s">
        <v>275</v>
      </c>
      <c r="D291" s="138"/>
      <c r="E291" s="44" t="s">
        <v>17</v>
      </c>
      <c r="F291" s="151"/>
      <c r="G291" s="67">
        <f t="shared" ref="G291" si="38">D291*F291</f>
        <v>0</v>
      </c>
      <c r="H291" s="65"/>
      <c r="K291" s="57"/>
    </row>
    <row r="292" spans="2:17" s="14" customFormat="1" ht="12.75" x14ac:dyDescent="0.2">
      <c r="B292" s="27" t="s">
        <v>288</v>
      </c>
      <c r="C292" s="28" t="s">
        <v>91</v>
      </c>
      <c r="D292" s="149"/>
      <c r="E292" s="24"/>
      <c r="F292" s="150"/>
      <c r="G292" s="26"/>
      <c r="K292" s="57"/>
    </row>
    <row r="293" spans="2:17" s="14" customFormat="1" ht="12.75" x14ac:dyDescent="0.2">
      <c r="B293" s="42"/>
      <c r="C293" s="47" t="s">
        <v>92</v>
      </c>
      <c r="D293" s="138">
        <v>22</v>
      </c>
      <c r="E293" s="48" t="s">
        <v>23</v>
      </c>
      <c r="F293" s="147"/>
      <c r="G293" s="67">
        <f>D293*F293</f>
        <v>0</v>
      </c>
      <c r="K293" s="57"/>
    </row>
    <row r="294" spans="2:17" s="14" customFormat="1" ht="12.75" x14ac:dyDescent="0.2">
      <c r="B294" s="42"/>
      <c r="C294" s="47" t="s">
        <v>93</v>
      </c>
      <c r="D294" s="138">
        <v>1</v>
      </c>
      <c r="E294" s="48" t="s">
        <v>23</v>
      </c>
      <c r="F294" s="147"/>
      <c r="G294" s="67">
        <f>D294*F294</f>
        <v>0</v>
      </c>
      <c r="K294" s="57"/>
    </row>
    <row r="295" spans="2:17" s="71" customFormat="1" ht="51" x14ac:dyDescent="0.25">
      <c r="B295" s="66"/>
      <c r="C295" s="47" t="s">
        <v>376</v>
      </c>
      <c r="D295" s="138">
        <v>3</v>
      </c>
      <c r="E295" s="48" t="s">
        <v>23</v>
      </c>
      <c r="F295" s="61"/>
      <c r="G295" s="67">
        <f>D295*F295</f>
        <v>0</v>
      </c>
      <c r="H295" s="73"/>
      <c r="I295" s="69"/>
      <c r="J295" s="69"/>
      <c r="K295" s="70"/>
      <c r="L295" s="69"/>
      <c r="M295" s="69"/>
      <c r="N295" s="69"/>
      <c r="O295" s="69"/>
      <c r="P295" s="69"/>
      <c r="Q295" s="69"/>
    </row>
    <row r="296" spans="2:17" s="71" customFormat="1" ht="51" x14ac:dyDescent="0.25">
      <c r="B296" s="66"/>
      <c r="C296" s="47" t="s">
        <v>377</v>
      </c>
      <c r="D296" s="138">
        <v>48</v>
      </c>
      <c r="E296" s="48" t="s">
        <v>23</v>
      </c>
      <c r="F296" s="146"/>
      <c r="G296" s="67">
        <f t="shared" ref="G296:G301" si="39">D296*F296</f>
        <v>0</v>
      </c>
      <c r="H296" s="73"/>
      <c r="I296" s="69"/>
      <c r="J296" s="69"/>
      <c r="K296" s="70"/>
      <c r="L296" s="69"/>
      <c r="M296" s="69"/>
      <c r="N296" s="69"/>
      <c r="O296" s="69"/>
      <c r="P296" s="69"/>
      <c r="Q296" s="69"/>
    </row>
    <row r="297" spans="2:17" s="71" customFormat="1" ht="51" x14ac:dyDescent="0.25">
      <c r="B297" s="66"/>
      <c r="C297" s="47" t="s">
        <v>378</v>
      </c>
      <c r="D297" s="138">
        <v>20</v>
      </c>
      <c r="E297" s="48" t="s">
        <v>23</v>
      </c>
      <c r="F297" s="61"/>
      <c r="G297" s="67">
        <f t="shared" si="39"/>
        <v>0</v>
      </c>
      <c r="H297" s="73"/>
      <c r="I297" s="69"/>
      <c r="J297" s="69"/>
      <c r="K297" s="70"/>
      <c r="L297" s="69"/>
      <c r="M297" s="69"/>
      <c r="N297" s="69"/>
      <c r="O297" s="69"/>
      <c r="P297" s="69"/>
      <c r="Q297" s="69"/>
    </row>
    <row r="298" spans="2:17" s="71" customFormat="1" ht="51" x14ac:dyDescent="0.25">
      <c r="B298" s="66"/>
      <c r="C298" s="47" t="s">
        <v>293</v>
      </c>
      <c r="D298" s="138">
        <v>10</v>
      </c>
      <c r="E298" s="48" t="s">
        <v>23</v>
      </c>
      <c r="F298" s="146"/>
      <c r="G298" s="67">
        <f t="shared" si="39"/>
        <v>0</v>
      </c>
      <c r="H298" s="73"/>
      <c r="I298" s="69"/>
      <c r="J298" s="69"/>
      <c r="K298" s="70"/>
      <c r="L298" s="69"/>
      <c r="M298" s="69"/>
      <c r="N298" s="69"/>
      <c r="O298" s="69"/>
      <c r="P298" s="69"/>
      <c r="Q298" s="69"/>
    </row>
    <row r="299" spans="2:17" s="71" customFormat="1" ht="51" x14ac:dyDescent="0.25">
      <c r="B299" s="66"/>
      <c r="C299" s="47" t="s">
        <v>379</v>
      </c>
      <c r="D299" s="138">
        <v>34</v>
      </c>
      <c r="E299" s="48" t="s">
        <v>23</v>
      </c>
      <c r="F299" s="61"/>
      <c r="G299" s="67">
        <f t="shared" si="39"/>
        <v>0</v>
      </c>
      <c r="H299" s="73"/>
      <c r="I299" s="69"/>
      <c r="J299" s="69"/>
      <c r="K299" s="70"/>
      <c r="L299" s="69"/>
      <c r="M299" s="69"/>
      <c r="N299" s="69"/>
      <c r="O299" s="69"/>
      <c r="P299" s="69"/>
      <c r="Q299" s="69"/>
    </row>
    <row r="300" spans="2:17" s="71" customFormat="1" ht="38.25" x14ac:dyDescent="0.25">
      <c r="B300" s="66"/>
      <c r="C300" s="166" t="s">
        <v>294</v>
      </c>
      <c r="D300" s="138">
        <v>11</v>
      </c>
      <c r="E300" s="48" t="s">
        <v>23</v>
      </c>
      <c r="F300" s="146"/>
      <c r="G300" s="67">
        <f t="shared" si="39"/>
        <v>0</v>
      </c>
      <c r="H300" s="73"/>
      <c r="I300" s="69"/>
      <c r="J300" s="69"/>
      <c r="K300" s="70"/>
      <c r="L300" s="69"/>
      <c r="M300" s="69"/>
      <c r="N300" s="69"/>
      <c r="O300" s="69"/>
      <c r="P300" s="69"/>
      <c r="Q300" s="69"/>
    </row>
    <row r="301" spans="2:17" s="71" customFormat="1" ht="12.75" customHeight="1" x14ac:dyDescent="0.25">
      <c r="B301" s="66"/>
      <c r="C301" s="171" t="s">
        <v>275</v>
      </c>
      <c r="D301" s="138"/>
      <c r="E301" s="44" t="s">
        <v>17</v>
      </c>
      <c r="F301" s="151"/>
      <c r="G301" s="67">
        <f t="shared" si="39"/>
        <v>0</v>
      </c>
      <c r="H301" s="73"/>
      <c r="I301" s="69"/>
      <c r="J301" s="69"/>
      <c r="K301" s="70"/>
      <c r="L301" s="69"/>
      <c r="M301" s="69"/>
      <c r="N301" s="69"/>
      <c r="O301" s="69"/>
      <c r="P301" s="69"/>
      <c r="Q301" s="69"/>
    </row>
    <row r="302" spans="2:17" s="14" customFormat="1" ht="12.75" x14ac:dyDescent="0.2">
      <c r="B302" s="27" t="s">
        <v>295</v>
      </c>
      <c r="C302" s="100" t="s">
        <v>393</v>
      </c>
      <c r="D302" s="149"/>
      <c r="E302" s="24"/>
      <c r="F302" s="150"/>
      <c r="G302" s="26"/>
      <c r="K302" s="57"/>
    </row>
    <row r="303" spans="2:17" s="14" customFormat="1" ht="12.75" x14ac:dyDescent="0.2">
      <c r="B303" s="42"/>
      <c r="C303" s="164" t="s">
        <v>299</v>
      </c>
      <c r="D303" s="144"/>
      <c r="E303" s="55" t="s">
        <v>17</v>
      </c>
      <c r="F303" s="146"/>
      <c r="G303" s="67">
        <f>D303*F303</f>
        <v>0</v>
      </c>
      <c r="K303" s="57"/>
    </row>
    <row r="304" spans="2:17" s="14" customFormat="1" ht="12.75" x14ac:dyDescent="0.2">
      <c r="B304" s="42"/>
      <c r="C304" s="171" t="s">
        <v>275</v>
      </c>
      <c r="D304" s="144"/>
      <c r="E304" s="55" t="s">
        <v>17</v>
      </c>
      <c r="F304" s="146"/>
      <c r="G304" s="67">
        <f>D304*F304</f>
        <v>0</v>
      </c>
      <c r="K304" s="57"/>
    </row>
    <row r="305" spans="2:11" s="14" customFormat="1" ht="12.75" x14ac:dyDescent="0.2">
      <c r="B305" s="27" t="s">
        <v>296</v>
      </c>
      <c r="C305" s="100" t="s">
        <v>394</v>
      </c>
      <c r="D305" s="149"/>
      <c r="E305" s="24"/>
      <c r="F305" s="150"/>
      <c r="G305" s="26"/>
      <c r="K305" s="57"/>
    </row>
    <row r="306" spans="2:11" s="14" customFormat="1" ht="12.75" x14ac:dyDescent="0.2">
      <c r="B306" s="42"/>
      <c r="C306" s="164" t="s">
        <v>300</v>
      </c>
      <c r="D306" s="144"/>
      <c r="E306" s="55" t="s">
        <v>23</v>
      </c>
      <c r="F306" s="146"/>
      <c r="G306" s="67">
        <f>D306*F306</f>
        <v>0</v>
      </c>
      <c r="K306" s="57"/>
    </row>
    <row r="307" spans="2:11" s="14" customFormat="1" ht="12.75" x14ac:dyDescent="0.2">
      <c r="B307" s="42"/>
      <c r="C307" s="171" t="s">
        <v>275</v>
      </c>
      <c r="D307" s="144"/>
      <c r="E307" s="55" t="s">
        <v>17</v>
      </c>
      <c r="F307" s="146"/>
      <c r="G307" s="67">
        <f>D307*F307</f>
        <v>0</v>
      </c>
      <c r="K307" s="57"/>
    </row>
    <row r="308" spans="2:11" s="14" customFormat="1" ht="12.75" x14ac:dyDescent="0.2">
      <c r="B308" s="27" t="s">
        <v>297</v>
      </c>
      <c r="C308" s="28" t="s">
        <v>301</v>
      </c>
      <c r="D308" s="149"/>
      <c r="E308" s="24"/>
      <c r="F308" s="150"/>
      <c r="G308" s="51"/>
      <c r="K308" s="57"/>
    </row>
    <row r="309" spans="2:11" s="14" customFormat="1" ht="12.75" x14ac:dyDescent="0.2">
      <c r="B309" s="42"/>
      <c r="C309" s="164" t="s">
        <v>302</v>
      </c>
      <c r="D309" s="144"/>
      <c r="E309" s="55" t="s">
        <v>23</v>
      </c>
      <c r="F309" s="146"/>
      <c r="G309" s="67">
        <f>D309*F309</f>
        <v>0</v>
      </c>
      <c r="K309" s="57"/>
    </row>
    <row r="310" spans="2:11" s="14" customFormat="1" ht="12.75" x14ac:dyDescent="0.2">
      <c r="B310" s="42"/>
      <c r="C310" s="171" t="s">
        <v>275</v>
      </c>
      <c r="D310" s="144"/>
      <c r="E310" s="55" t="s">
        <v>17</v>
      </c>
      <c r="F310" s="146"/>
      <c r="G310" s="67">
        <f>D310*F310</f>
        <v>0</v>
      </c>
      <c r="K310" s="57"/>
    </row>
    <row r="311" spans="2:11" s="14" customFormat="1" ht="12.75" x14ac:dyDescent="0.2">
      <c r="B311" s="27" t="s">
        <v>298</v>
      </c>
      <c r="C311" s="100" t="s">
        <v>389</v>
      </c>
      <c r="D311" s="149"/>
      <c r="E311" s="24"/>
      <c r="F311" s="150"/>
      <c r="G311" s="49"/>
      <c r="K311" s="57"/>
    </row>
    <row r="312" spans="2:11" s="14" customFormat="1" ht="12.75" x14ac:dyDescent="0.2">
      <c r="B312" s="42"/>
      <c r="C312" s="164" t="s">
        <v>390</v>
      </c>
      <c r="D312" s="144"/>
      <c r="E312" s="55" t="s">
        <v>17</v>
      </c>
      <c r="F312" s="146"/>
      <c r="G312" s="67">
        <f>D312*F312</f>
        <v>0</v>
      </c>
      <c r="K312" s="57"/>
    </row>
    <row r="313" spans="2:11" s="14" customFormat="1" ht="12.75" x14ac:dyDescent="0.2">
      <c r="B313" s="27" t="s">
        <v>168</v>
      </c>
      <c r="C313" s="28" t="s">
        <v>95</v>
      </c>
      <c r="D313" s="149"/>
      <c r="E313" s="24"/>
      <c r="F313" s="150"/>
      <c r="G313" s="26"/>
      <c r="K313" s="57"/>
    </row>
    <row r="314" spans="2:11" s="14" customFormat="1" ht="12.75" x14ac:dyDescent="0.2">
      <c r="B314" s="42"/>
      <c r="C314" s="165" t="s">
        <v>305</v>
      </c>
      <c r="D314" s="138"/>
      <c r="E314" s="48" t="s">
        <v>17</v>
      </c>
      <c r="F314" s="61"/>
      <c r="G314" s="67">
        <f>D314*F314</f>
        <v>0</v>
      </c>
      <c r="K314" s="57"/>
    </row>
    <row r="315" spans="2:11" s="14" customFormat="1" ht="12.75" x14ac:dyDescent="0.2">
      <c r="B315" s="27" t="s">
        <v>303</v>
      </c>
      <c r="C315" s="28" t="s">
        <v>96</v>
      </c>
      <c r="D315" s="149"/>
      <c r="E315" s="24"/>
      <c r="F315" s="150"/>
      <c r="G315" s="26"/>
      <c r="K315" s="57"/>
    </row>
    <row r="316" spans="2:11" s="14" customFormat="1" ht="12.75" x14ac:dyDescent="0.2">
      <c r="B316" s="42"/>
      <c r="C316" s="165" t="s">
        <v>306</v>
      </c>
      <c r="D316" s="138"/>
      <c r="E316" s="48" t="s">
        <v>17</v>
      </c>
      <c r="F316" s="61"/>
      <c r="G316" s="67">
        <f>D316*F316</f>
        <v>0</v>
      </c>
      <c r="K316" s="57"/>
    </row>
    <row r="317" spans="2:11" s="14" customFormat="1" ht="12.75" x14ac:dyDescent="0.2">
      <c r="B317" s="27" t="s">
        <v>169</v>
      </c>
      <c r="C317" s="28" t="s">
        <v>391</v>
      </c>
      <c r="D317" s="149"/>
      <c r="E317" s="24"/>
      <c r="F317" s="150"/>
      <c r="G317" s="26"/>
      <c r="K317" s="57"/>
    </row>
    <row r="318" spans="2:11" s="14" customFormat="1" ht="12.75" x14ac:dyDescent="0.2">
      <c r="B318" s="42"/>
      <c r="C318" s="165" t="s">
        <v>307</v>
      </c>
      <c r="D318" s="138"/>
      <c r="E318" s="48" t="s">
        <v>304</v>
      </c>
      <c r="F318" s="61"/>
      <c r="G318" s="67"/>
      <c r="K318" s="57"/>
    </row>
    <row r="319" spans="2:11" s="14" customFormat="1" ht="12.75" x14ac:dyDescent="0.2">
      <c r="B319" s="42"/>
      <c r="C319" s="76"/>
      <c r="D319" s="77"/>
      <c r="E319" s="77"/>
      <c r="F319" s="78"/>
      <c r="G319" s="79"/>
      <c r="K319" s="57"/>
    </row>
    <row r="320" spans="2:11" s="14" customFormat="1" ht="12.75" x14ac:dyDescent="0.2">
      <c r="B320" s="42"/>
      <c r="C320" s="76"/>
      <c r="D320" s="198" t="s">
        <v>308</v>
      </c>
      <c r="E320" s="198"/>
      <c r="F320" s="198"/>
      <c r="G320" s="153">
        <f>SUM(G285:G319)</f>
        <v>0</v>
      </c>
      <c r="K320" s="57"/>
    </row>
    <row r="321" spans="2:11" s="14" customFormat="1" ht="12.75" x14ac:dyDescent="0.2">
      <c r="B321" s="42"/>
      <c r="C321" s="76"/>
      <c r="D321" s="57"/>
      <c r="E321" s="57"/>
      <c r="F321" s="57"/>
      <c r="G321" s="109"/>
      <c r="K321" s="57"/>
    </row>
    <row r="322" spans="2:11" s="14" customFormat="1" ht="12.75" x14ac:dyDescent="0.2">
      <c r="B322" s="27" t="s">
        <v>309</v>
      </c>
      <c r="C322" s="28" t="s">
        <v>310</v>
      </c>
      <c r="D322" s="24"/>
      <c r="E322" s="24"/>
      <c r="F322" s="25"/>
      <c r="G322" s="26"/>
      <c r="K322" s="57"/>
    </row>
    <row r="323" spans="2:11" s="14" customFormat="1" ht="12.75" x14ac:dyDescent="0.2">
      <c r="B323" s="42"/>
      <c r="C323" s="165" t="s">
        <v>369</v>
      </c>
      <c r="D323" s="144"/>
      <c r="E323" s="55" t="s">
        <v>23</v>
      </c>
      <c r="F323" s="146"/>
      <c r="G323" s="67">
        <f>D323*F323</f>
        <v>0</v>
      </c>
      <c r="K323" s="57"/>
    </row>
    <row r="324" spans="2:11" s="14" customFormat="1" ht="12.75" x14ac:dyDescent="0.2">
      <c r="B324" s="42"/>
      <c r="C324" s="165" t="s">
        <v>370</v>
      </c>
      <c r="D324" s="144"/>
      <c r="E324" s="55" t="s">
        <v>17</v>
      </c>
      <c r="F324" s="146"/>
      <c r="G324" s="67">
        <f>D324*F324</f>
        <v>0</v>
      </c>
      <c r="K324" s="57"/>
    </row>
    <row r="325" spans="2:11" s="14" customFormat="1" ht="12.75" x14ac:dyDescent="0.2">
      <c r="B325" s="42"/>
      <c r="C325" s="141" t="s">
        <v>371</v>
      </c>
      <c r="D325" s="144"/>
      <c r="E325" s="55" t="s">
        <v>17</v>
      </c>
      <c r="F325" s="146"/>
      <c r="G325" s="67">
        <f t="shared" ref="G325:G327" si="40">D325*F325</f>
        <v>0</v>
      </c>
      <c r="K325" s="57"/>
    </row>
    <row r="326" spans="2:11" s="14" customFormat="1" ht="12.75" x14ac:dyDescent="0.2">
      <c r="B326" s="42"/>
      <c r="C326" s="141" t="s">
        <v>311</v>
      </c>
      <c r="D326" s="144"/>
      <c r="E326" s="55" t="s">
        <v>17</v>
      </c>
      <c r="F326" s="146"/>
      <c r="G326" s="67">
        <f t="shared" si="40"/>
        <v>0</v>
      </c>
      <c r="K326" s="57"/>
    </row>
    <row r="327" spans="2:11" s="14" customFormat="1" ht="12.75" x14ac:dyDescent="0.2">
      <c r="B327" s="42"/>
      <c r="C327" s="166" t="s">
        <v>24</v>
      </c>
      <c r="D327" s="144"/>
      <c r="E327" s="55" t="s">
        <v>17</v>
      </c>
      <c r="F327" s="146"/>
      <c r="G327" s="67">
        <f t="shared" si="40"/>
        <v>0</v>
      </c>
      <c r="K327" s="57"/>
    </row>
    <row r="328" spans="2:11" s="14" customFormat="1" ht="12.75" x14ac:dyDescent="0.2">
      <c r="B328" s="42"/>
      <c r="C328" s="76"/>
      <c r="D328" s="77"/>
      <c r="E328" s="77"/>
      <c r="F328" s="78"/>
      <c r="G328" s="79"/>
      <c r="K328" s="57"/>
    </row>
    <row r="329" spans="2:11" s="14" customFormat="1" ht="12.75" x14ac:dyDescent="0.2">
      <c r="B329" s="42"/>
      <c r="C329" s="76"/>
      <c r="D329" s="198" t="s">
        <v>312</v>
      </c>
      <c r="E329" s="198"/>
      <c r="F329" s="198"/>
      <c r="G329" s="153">
        <f>SUM(G323:G328)</f>
        <v>0</v>
      </c>
      <c r="K329" s="57"/>
    </row>
    <row r="330" spans="2:11" s="14" customFormat="1" ht="12.75" x14ac:dyDescent="0.2">
      <c r="B330" s="42"/>
      <c r="C330" s="76"/>
      <c r="D330" s="57"/>
      <c r="E330" s="57"/>
      <c r="F330" s="57"/>
      <c r="G330" s="109"/>
      <c r="K330" s="57"/>
    </row>
    <row r="331" spans="2:11" s="14" customFormat="1" ht="12.75" customHeight="1" x14ac:dyDescent="0.2">
      <c r="B331" s="27" t="s">
        <v>7</v>
      </c>
      <c r="C331" s="28" t="s">
        <v>10</v>
      </c>
      <c r="D331" s="24"/>
      <c r="E331" s="24"/>
      <c r="F331" s="101"/>
      <c r="G331" s="26"/>
      <c r="H331" s="53"/>
      <c r="K331" s="57"/>
    </row>
    <row r="332" spans="2:11" s="14" customFormat="1" ht="12.75" customHeight="1" x14ac:dyDescent="0.2">
      <c r="B332" s="27" t="s">
        <v>313</v>
      </c>
      <c r="C332" s="28" t="s">
        <v>97</v>
      </c>
      <c r="D332" s="24"/>
      <c r="E332" s="24"/>
      <c r="F332" s="101"/>
      <c r="G332" s="26"/>
      <c r="H332" s="53"/>
      <c r="K332" s="57"/>
    </row>
    <row r="333" spans="2:11" s="14" customFormat="1" ht="12.75" customHeight="1" x14ac:dyDescent="0.2">
      <c r="B333" s="42"/>
      <c r="C333" s="102" t="s">
        <v>98</v>
      </c>
      <c r="D333" s="144">
        <v>1</v>
      </c>
      <c r="E333" s="55" t="s">
        <v>17</v>
      </c>
      <c r="F333" s="61"/>
      <c r="G333" s="67">
        <f t="shared" ref="G333:G334" si="41">D333*F333</f>
        <v>0</v>
      </c>
      <c r="H333" s="53"/>
      <c r="K333" s="57"/>
    </row>
    <row r="334" spans="2:11" s="14" customFormat="1" ht="12.75" customHeight="1" x14ac:dyDescent="0.2">
      <c r="B334" s="42"/>
      <c r="C334" s="102" t="s">
        <v>317</v>
      </c>
      <c r="D334" s="144"/>
      <c r="E334" s="55" t="s">
        <v>17</v>
      </c>
      <c r="F334" s="61"/>
      <c r="G334" s="67">
        <f t="shared" si="41"/>
        <v>0</v>
      </c>
      <c r="H334" s="53"/>
      <c r="K334" s="57"/>
    </row>
    <row r="335" spans="2:11" s="14" customFormat="1" ht="12.75" customHeight="1" x14ac:dyDescent="0.2">
      <c r="B335" s="42"/>
      <c r="C335" s="43" t="s">
        <v>99</v>
      </c>
      <c r="D335" s="144"/>
      <c r="E335" s="55" t="s">
        <v>23</v>
      </c>
      <c r="F335" s="61"/>
      <c r="G335" s="67">
        <f t="shared" ref="G335:G340" si="42">D335*F335</f>
        <v>0</v>
      </c>
      <c r="H335" s="53"/>
      <c r="K335" s="57"/>
    </row>
    <row r="336" spans="2:11" s="14" customFormat="1" ht="12.75" customHeight="1" x14ac:dyDescent="0.2">
      <c r="B336" s="42"/>
      <c r="C336" s="43" t="s">
        <v>100</v>
      </c>
      <c r="D336" s="144">
        <v>11</v>
      </c>
      <c r="E336" s="55" t="s">
        <v>23</v>
      </c>
      <c r="F336" s="61"/>
      <c r="G336" s="67">
        <f t="shared" si="42"/>
        <v>0</v>
      </c>
      <c r="H336" s="53"/>
      <c r="K336" s="57"/>
    </row>
    <row r="337" spans="2:11" s="14" customFormat="1" ht="12.75" customHeight="1" x14ac:dyDescent="0.2">
      <c r="B337" s="42"/>
      <c r="C337" s="43" t="s">
        <v>101</v>
      </c>
      <c r="D337" s="144">
        <v>5</v>
      </c>
      <c r="E337" s="55" t="s">
        <v>23</v>
      </c>
      <c r="F337" s="61"/>
      <c r="G337" s="67">
        <f t="shared" si="42"/>
        <v>0</v>
      </c>
      <c r="H337" s="53"/>
      <c r="K337" s="57"/>
    </row>
    <row r="338" spans="2:11" s="14" customFormat="1" ht="12.75" customHeight="1" x14ac:dyDescent="0.2">
      <c r="B338" s="42"/>
      <c r="C338" s="43" t="s">
        <v>102</v>
      </c>
      <c r="D338" s="144">
        <v>10</v>
      </c>
      <c r="E338" s="55" t="s">
        <v>23</v>
      </c>
      <c r="F338" s="61"/>
      <c r="G338" s="67">
        <f t="shared" si="42"/>
        <v>0</v>
      </c>
      <c r="H338" s="53"/>
      <c r="K338" s="57"/>
    </row>
    <row r="339" spans="2:11" s="14" customFormat="1" ht="12.75" customHeight="1" x14ac:dyDescent="0.2">
      <c r="B339" s="42"/>
      <c r="C339" s="43" t="s">
        <v>338</v>
      </c>
      <c r="D339" s="144">
        <v>11</v>
      </c>
      <c r="E339" s="55" t="s">
        <v>23</v>
      </c>
      <c r="F339" s="61"/>
      <c r="G339" s="67">
        <f t="shared" si="42"/>
        <v>0</v>
      </c>
      <c r="H339" s="53"/>
      <c r="K339" s="57"/>
    </row>
    <row r="340" spans="2:11" s="14" customFormat="1" ht="12.75" customHeight="1" x14ac:dyDescent="0.2">
      <c r="B340" s="103"/>
      <c r="C340" s="43" t="s">
        <v>275</v>
      </c>
      <c r="D340" s="144"/>
      <c r="E340" s="55" t="s">
        <v>17</v>
      </c>
      <c r="F340" s="61"/>
      <c r="G340" s="67">
        <f t="shared" si="42"/>
        <v>0</v>
      </c>
      <c r="H340" s="53"/>
      <c r="K340" s="57"/>
    </row>
    <row r="341" spans="2:11" s="14" customFormat="1" ht="12.75" customHeight="1" x14ac:dyDescent="0.2">
      <c r="B341" s="27" t="s">
        <v>314</v>
      </c>
      <c r="C341" s="28" t="s">
        <v>318</v>
      </c>
      <c r="D341" s="149"/>
      <c r="E341" s="24"/>
      <c r="F341" s="150"/>
      <c r="G341" s="26"/>
      <c r="H341" s="53"/>
      <c r="K341" s="57"/>
    </row>
    <row r="342" spans="2:11" s="14" customFormat="1" ht="12.75" customHeight="1" x14ac:dyDescent="0.2">
      <c r="B342" s="42"/>
      <c r="C342" s="164" t="s">
        <v>280</v>
      </c>
      <c r="D342" s="144"/>
      <c r="E342" s="55" t="s">
        <v>17</v>
      </c>
      <c r="F342" s="146"/>
      <c r="G342" s="67">
        <f t="shared" ref="G342" si="43">D342*F342</f>
        <v>0</v>
      </c>
      <c r="H342" s="53"/>
      <c r="K342" s="57"/>
    </row>
    <row r="343" spans="2:11" s="14" customFormat="1" ht="12.75" customHeight="1" x14ac:dyDescent="0.2">
      <c r="B343" s="27" t="s">
        <v>315</v>
      </c>
      <c r="C343" s="28" t="s">
        <v>108</v>
      </c>
      <c r="D343" s="149"/>
      <c r="E343" s="24"/>
      <c r="F343" s="150"/>
      <c r="G343" s="26"/>
      <c r="H343" s="53"/>
      <c r="K343" s="57"/>
    </row>
    <row r="344" spans="2:11" s="14" customFormat="1" ht="12.75" customHeight="1" x14ac:dyDescent="0.2">
      <c r="B344" s="1"/>
      <c r="C344" s="164" t="s">
        <v>316</v>
      </c>
      <c r="D344" s="144">
        <v>200</v>
      </c>
      <c r="E344" s="55" t="s">
        <v>23</v>
      </c>
      <c r="F344" s="61"/>
      <c r="G344" s="49">
        <f>F344*D344</f>
        <v>0</v>
      </c>
      <c r="H344" s="53"/>
      <c r="K344" s="57"/>
    </row>
    <row r="345" spans="2:11" s="14" customFormat="1" ht="12.75" customHeight="1" x14ac:dyDescent="0.2">
      <c r="B345" s="87" t="s">
        <v>402</v>
      </c>
      <c r="C345" s="60" t="s">
        <v>320</v>
      </c>
      <c r="D345" s="70"/>
      <c r="E345" s="70"/>
      <c r="F345" s="70"/>
      <c r="G345" s="78"/>
      <c r="H345" s="53"/>
      <c r="K345" s="57"/>
    </row>
    <row r="346" spans="2:11" s="14" customFormat="1" ht="12.75" customHeight="1" x14ac:dyDescent="0.2">
      <c r="B346" s="42"/>
      <c r="C346" s="157" t="s">
        <v>252</v>
      </c>
      <c r="D346" s="138"/>
      <c r="E346" s="48" t="s">
        <v>17</v>
      </c>
      <c r="F346" s="61"/>
      <c r="G346" s="45">
        <f>F346*D346</f>
        <v>0</v>
      </c>
      <c r="H346" s="53"/>
      <c r="K346" s="57"/>
    </row>
    <row r="347" spans="2:11" s="14" customFormat="1" ht="12.75" customHeight="1" x14ac:dyDescent="0.2">
      <c r="B347" s="87" t="s">
        <v>403</v>
      </c>
      <c r="C347" s="60" t="s">
        <v>321</v>
      </c>
      <c r="D347" s="91"/>
      <c r="E347" s="91"/>
      <c r="F347" s="92"/>
      <c r="G347" s="92"/>
      <c r="H347" s="53"/>
      <c r="K347" s="57"/>
    </row>
    <row r="348" spans="2:11" s="14" customFormat="1" ht="12.75" customHeight="1" x14ac:dyDescent="0.2">
      <c r="B348" s="46"/>
      <c r="C348" s="47" t="s">
        <v>66</v>
      </c>
      <c r="D348" s="138"/>
      <c r="E348" s="48" t="s">
        <v>17</v>
      </c>
      <c r="F348" s="61"/>
      <c r="G348" s="45">
        <f>F348*D348</f>
        <v>0</v>
      </c>
      <c r="H348" s="53"/>
      <c r="K348" s="57"/>
    </row>
    <row r="349" spans="2:11" s="14" customFormat="1" ht="12.75" customHeight="1" x14ac:dyDescent="0.2">
      <c r="B349" s="46"/>
      <c r="C349" s="54" t="s">
        <v>24</v>
      </c>
      <c r="D349" s="138"/>
      <c r="E349" s="48" t="s">
        <v>17</v>
      </c>
      <c r="F349" s="61"/>
      <c r="G349" s="45">
        <f>F349*D349</f>
        <v>0</v>
      </c>
      <c r="H349" s="53"/>
      <c r="K349" s="57"/>
    </row>
    <row r="350" spans="2:11" s="14" customFormat="1" ht="12.75" customHeight="1" x14ac:dyDescent="0.2">
      <c r="B350" s="27" t="s">
        <v>404</v>
      </c>
      <c r="C350" s="28" t="s">
        <v>103</v>
      </c>
      <c r="D350" s="149"/>
      <c r="E350" s="24"/>
      <c r="F350" s="150"/>
      <c r="G350" s="26"/>
      <c r="H350" s="53"/>
      <c r="K350" s="57"/>
    </row>
    <row r="351" spans="2:11" s="14" customFormat="1" ht="12.75" customHeight="1" x14ac:dyDescent="0.2">
      <c r="B351" s="104"/>
      <c r="C351" s="164" t="s">
        <v>319</v>
      </c>
      <c r="D351" s="144"/>
      <c r="E351" s="55" t="s">
        <v>23</v>
      </c>
      <c r="F351" s="146"/>
      <c r="G351" s="67">
        <f>D351*F351</f>
        <v>0</v>
      </c>
      <c r="H351" s="53"/>
      <c r="K351" s="57"/>
    </row>
    <row r="352" spans="2:11" s="14" customFormat="1" ht="12.75" customHeight="1" x14ac:dyDescent="0.2">
      <c r="B352" s="27" t="s">
        <v>405</v>
      </c>
      <c r="C352" s="28" t="s">
        <v>69</v>
      </c>
      <c r="D352" s="149"/>
      <c r="E352" s="24"/>
      <c r="F352" s="150"/>
      <c r="G352" s="26"/>
      <c r="H352" s="53"/>
      <c r="K352" s="57"/>
    </row>
    <row r="353" spans="2:11" s="14" customFormat="1" ht="12.75" customHeight="1" x14ac:dyDescent="0.2">
      <c r="B353" s="104"/>
      <c r="C353" s="164" t="s">
        <v>254</v>
      </c>
      <c r="D353" s="144"/>
      <c r="E353" s="55" t="s">
        <v>23</v>
      </c>
      <c r="F353" s="61"/>
      <c r="G353" s="67">
        <f>D353*F353</f>
        <v>0</v>
      </c>
      <c r="H353" s="53"/>
      <c r="K353" s="57"/>
    </row>
    <row r="354" spans="2:11" s="14" customFormat="1" ht="12.75" customHeight="1" x14ac:dyDescent="0.2">
      <c r="B354" s="27" t="s">
        <v>406</v>
      </c>
      <c r="C354" s="28" t="s">
        <v>322</v>
      </c>
      <c r="D354" s="149"/>
      <c r="E354" s="24"/>
      <c r="F354" s="150"/>
      <c r="G354" s="26"/>
      <c r="H354" s="53"/>
      <c r="K354" s="57"/>
    </row>
    <row r="355" spans="2:11" s="14" customFormat="1" ht="12.75" customHeight="1" x14ac:dyDescent="0.2">
      <c r="B355" s="104"/>
      <c r="C355" s="164" t="s">
        <v>323</v>
      </c>
      <c r="D355" s="144"/>
      <c r="E355" s="55" t="s">
        <v>23</v>
      </c>
      <c r="F355" s="61"/>
      <c r="G355" s="67">
        <f>D355*F355</f>
        <v>0</v>
      </c>
      <c r="H355" s="53"/>
      <c r="K355" s="57"/>
    </row>
    <row r="356" spans="2:11" s="14" customFormat="1" ht="12.75" customHeight="1" x14ac:dyDescent="0.2">
      <c r="B356" s="27" t="s">
        <v>407</v>
      </c>
      <c r="C356" s="28" t="s">
        <v>48</v>
      </c>
      <c r="D356" s="149"/>
      <c r="E356" s="24"/>
      <c r="F356" s="150"/>
      <c r="G356" s="26"/>
      <c r="H356" s="53"/>
      <c r="K356" s="57"/>
    </row>
    <row r="357" spans="2:11" s="14" customFormat="1" ht="12.75" customHeight="1" x14ac:dyDescent="0.2">
      <c r="B357" s="42"/>
      <c r="C357" s="43" t="s">
        <v>324</v>
      </c>
      <c r="D357" s="144"/>
      <c r="E357" s="55" t="s">
        <v>19</v>
      </c>
      <c r="F357" s="151"/>
      <c r="G357" s="67">
        <f t="shared" ref="G357:G358" si="44">D357*F357</f>
        <v>0</v>
      </c>
      <c r="H357" s="53"/>
      <c r="K357" s="57"/>
    </row>
    <row r="358" spans="2:11" s="14" customFormat="1" ht="12.75" customHeight="1" x14ac:dyDescent="0.2">
      <c r="B358" s="42"/>
      <c r="C358" s="43" t="s">
        <v>104</v>
      </c>
      <c r="D358" s="144"/>
      <c r="E358" s="55" t="s">
        <v>19</v>
      </c>
      <c r="F358" s="151"/>
      <c r="G358" s="67">
        <f t="shared" si="44"/>
        <v>0</v>
      </c>
      <c r="H358" s="53"/>
      <c r="K358" s="57"/>
    </row>
    <row r="359" spans="2:11" s="14" customFormat="1" ht="12.75" customHeight="1" x14ac:dyDescent="0.2">
      <c r="B359" s="42"/>
      <c r="C359" s="43" t="s">
        <v>105</v>
      </c>
      <c r="D359" s="144"/>
      <c r="E359" s="55" t="s">
        <v>19</v>
      </c>
      <c r="F359" s="151"/>
      <c r="G359" s="67">
        <f t="shared" ref="G359:G362" si="45">D359*F359</f>
        <v>0</v>
      </c>
      <c r="H359" s="53"/>
      <c r="K359" s="57"/>
    </row>
    <row r="360" spans="2:11" s="14" customFormat="1" ht="12.75" customHeight="1" x14ac:dyDescent="0.2">
      <c r="B360" s="42"/>
      <c r="C360" s="43" t="s">
        <v>106</v>
      </c>
      <c r="D360" s="144"/>
      <c r="E360" s="55" t="s">
        <v>19</v>
      </c>
      <c r="F360" s="151"/>
      <c r="G360" s="67">
        <f t="shared" si="45"/>
        <v>0</v>
      </c>
      <c r="H360" s="53"/>
      <c r="K360" s="57"/>
    </row>
    <row r="361" spans="2:11" s="14" customFormat="1" ht="12.75" customHeight="1" x14ac:dyDescent="0.2">
      <c r="B361" s="42"/>
      <c r="C361" s="43" t="s">
        <v>107</v>
      </c>
      <c r="D361" s="144"/>
      <c r="E361" s="55" t="s">
        <v>19</v>
      </c>
      <c r="F361" s="151"/>
      <c r="G361" s="67">
        <f t="shared" si="45"/>
        <v>0</v>
      </c>
      <c r="H361" s="53"/>
      <c r="K361" s="57"/>
    </row>
    <row r="362" spans="2:11" s="14" customFormat="1" ht="12.75" customHeight="1" x14ac:dyDescent="0.2">
      <c r="B362" s="103"/>
      <c r="C362" s="43" t="s">
        <v>275</v>
      </c>
      <c r="D362" s="144"/>
      <c r="E362" s="55" t="s">
        <v>17</v>
      </c>
      <c r="F362" s="151"/>
      <c r="G362" s="67">
        <f t="shared" si="45"/>
        <v>0</v>
      </c>
      <c r="H362" s="53"/>
      <c r="K362" s="57"/>
    </row>
    <row r="363" spans="2:11" s="14" customFormat="1" ht="12.75" customHeight="1" x14ac:dyDescent="0.2">
      <c r="B363" s="27" t="s">
        <v>408</v>
      </c>
      <c r="C363" s="28" t="s">
        <v>71</v>
      </c>
      <c r="D363" s="149"/>
      <c r="E363" s="24"/>
      <c r="F363" s="150"/>
      <c r="G363" s="26"/>
      <c r="H363" s="53"/>
      <c r="K363" s="57"/>
    </row>
    <row r="364" spans="2:11" s="14" customFormat="1" ht="12.75" customHeight="1" x14ac:dyDescent="0.2">
      <c r="B364" s="1"/>
      <c r="C364" s="164" t="s">
        <v>256</v>
      </c>
      <c r="D364" s="144"/>
      <c r="E364" s="55" t="s">
        <v>17</v>
      </c>
      <c r="F364" s="61"/>
      <c r="G364" s="49">
        <f>F364*D364</f>
        <v>0</v>
      </c>
      <c r="H364" s="53"/>
      <c r="K364" s="57"/>
    </row>
    <row r="365" spans="2:11" s="14" customFormat="1" ht="12.75" customHeight="1" x14ac:dyDescent="0.2">
      <c r="B365" s="42"/>
      <c r="D365" s="24"/>
      <c r="E365" s="24"/>
      <c r="F365" s="101"/>
      <c r="G365" s="26"/>
      <c r="H365" s="53"/>
      <c r="K365" s="57"/>
    </row>
    <row r="366" spans="2:11" s="14" customFormat="1" ht="12.75" customHeight="1" x14ac:dyDescent="0.2">
      <c r="B366" s="42"/>
      <c r="D366" s="198" t="s">
        <v>137</v>
      </c>
      <c r="E366" s="198"/>
      <c r="F366" s="198"/>
      <c r="G366" s="152">
        <f>SUM(G333:G365)</f>
        <v>0</v>
      </c>
      <c r="H366" s="53"/>
      <c r="K366" s="57"/>
    </row>
    <row r="367" spans="2:11" s="14" customFormat="1" ht="12.75" customHeight="1" x14ac:dyDescent="0.2">
      <c r="B367" s="42"/>
      <c r="D367" s="24"/>
      <c r="E367" s="24"/>
      <c r="F367" s="52"/>
      <c r="G367" s="26"/>
      <c r="H367" s="53"/>
      <c r="K367" s="57"/>
    </row>
    <row r="368" spans="2:11" s="14" customFormat="1" ht="13.5" x14ac:dyDescent="0.25">
      <c r="B368" s="27" t="s">
        <v>8</v>
      </c>
      <c r="C368" s="28" t="s">
        <v>326</v>
      </c>
      <c r="D368" s="57"/>
      <c r="E368" s="57"/>
      <c r="F368" s="57"/>
      <c r="G368" s="25"/>
      <c r="H368" s="97"/>
    </row>
    <row r="369" spans="2:19" s="14" customFormat="1" ht="13.5" x14ac:dyDescent="0.25">
      <c r="B369" s="27" t="s">
        <v>87</v>
      </c>
      <c r="C369" s="28" t="s">
        <v>327</v>
      </c>
      <c r="D369" s="57"/>
      <c r="E369" s="57"/>
      <c r="F369" s="57"/>
      <c r="G369" s="25"/>
      <c r="H369" s="97"/>
    </row>
    <row r="370" spans="2:19" s="14" customFormat="1" ht="13.5" x14ac:dyDescent="0.25">
      <c r="B370" s="42"/>
      <c r="C370" s="43" t="s">
        <v>328</v>
      </c>
      <c r="D370" s="144">
        <v>4</v>
      </c>
      <c r="E370" s="55" t="s">
        <v>17</v>
      </c>
      <c r="F370" s="146"/>
      <c r="G370" s="45">
        <f t="shared" ref="G370:G379" si="46">D370*F370</f>
        <v>0</v>
      </c>
      <c r="H370" s="97"/>
    </row>
    <row r="371" spans="2:19" s="14" customFormat="1" ht="13.5" x14ac:dyDescent="0.25">
      <c r="B371" s="42"/>
      <c r="C371" s="43" t="s">
        <v>329</v>
      </c>
      <c r="D371" s="144">
        <v>4</v>
      </c>
      <c r="E371" s="55" t="s">
        <v>23</v>
      </c>
      <c r="F371" s="146"/>
      <c r="G371" s="45">
        <f t="shared" si="46"/>
        <v>0</v>
      </c>
      <c r="H371" s="97"/>
    </row>
    <row r="372" spans="2:19" s="14" customFormat="1" ht="13.5" x14ac:dyDescent="0.25">
      <c r="B372" s="42"/>
      <c r="C372" s="43" t="s">
        <v>330</v>
      </c>
      <c r="D372" s="144"/>
      <c r="E372" s="55" t="s">
        <v>23</v>
      </c>
      <c r="F372" s="146"/>
      <c r="G372" s="45">
        <f t="shared" si="46"/>
        <v>0</v>
      </c>
      <c r="H372" s="97"/>
    </row>
    <row r="373" spans="2:19" s="14" customFormat="1" ht="13.5" x14ac:dyDescent="0.25">
      <c r="B373" s="42"/>
      <c r="C373" s="43" t="s">
        <v>275</v>
      </c>
      <c r="D373" s="144"/>
      <c r="E373" s="55" t="s">
        <v>17</v>
      </c>
      <c r="F373" s="151"/>
      <c r="G373" s="45">
        <f t="shared" si="46"/>
        <v>0</v>
      </c>
      <c r="H373" s="97"/>
    </row>
    <row r="374" spans="2:19" s="14" customFormat="1" ht="13.5" x14ac:dyDescent="0.25">
      <c r="B374" s="27" t="s">
        <v>90</v>
      </c>
      <c r="C374" s="28" t="s">
        <v>322</v>
      </c>
      <c r="D374" s="149"/>
      <c r="E374" s="24"/>
      <c r="F374" s="150"/>
      <c r="G374" s="26"/>
      <c r="H374" s="97"/>
    </row>
    <row r="375" spans="2:19" s="14" customFormat="1" ht="13.5" x14ac:dyDescent="0.25">
      <c r="B375" s="104"/>
      <c r="C375" s="164" t="s">
        <v>323</v>
      </c>
      <c r="D375" s="144"/>
      <c r="E375" s="55" t="s">
        <v>23</v>
      </c>
      <c r="F375" s="61"/>
      <c r="G375" s="67">
        <f>D375*F375</f>
        <v>0</v>
      </c>
      <c r="H375" s="97"/>
    </row>
    <row r="376" spans="2:19" s="14" customFormat="1" ht="12.75" x14ac:dyDescent="0.2">
      <c r="B376" s="27" t="s">
        <v>94</v>
      </c>
      <c r="C376" s="28" t="s">
        <v>48</v>
      </c>
      <c r="D376" s="148"/>
      <c r="E376" s="57"/>
      <c r="F376" s="150"/>
      <c r="G376" s="105"/>
      <c r="H376" s="105"/>
    </row>
    <row r="377" spans="2:19" s="14" customFormat="1" ht="13.5" x14ac:dyDescent="0.25">
      <c r="B377" s="42"/>
      <c r="C377" s="43" t="s">
        <v>324</v>
      </c>
      <c r="D377" s="144"/>
      <c r="E377" s="55" t="s">
        <v>19</v>
      </c>
      <c r="F377" s="151"/>
      <c r="G377" s="45">
        <f t="shared" si="46"/>
        <v>0</v>
      </c>
      <c r="H377" s="97"/>
    </row>
    <row r="378" spans="2:19" s="14" customFormat="1" ht="13.5" x14ac:dyDescent="0.25">
      <c r="B378" s="42"/>
      <c r="C378" s="43" t="s">
        <v>104</v>
      </c>
      <c r="D378" s="144"/>
      <c r="E378" s="55" t="s">
        <v>19</v>
      </c>
      <c r="F378" s="151"/>
      <c r="G378" s="45">
        <f t="shared" si="46"/>
        <v>0</v>
      </c>
      <c r="H378" s="97"/>
    </row>
    <row r="379" spans="2:19" s="14" customFormat="1" ht="13.5" x14ac:dyDescent="0.25">
      <c r="B379" s="42"/>
      <c r="C379" s="43" t="s">
        <v>105</v>
      </c>
      <c r="D379" s="144"/>
      <c r="E379" s="55" t="s">
        <v>17</v>
      </c>
      <c r="F379" s="151"/>
      <c r="G379" s="45">
        <f t="shared" si="46"/>
        <v>0</v>
      </c>
      <c r="H379" s="97"/>
    </row>
    <row r="380" spans="2:19" s="14" customFormat="1" ht="13.5" x14ac:dyDescent="0.25">
      <c r="B380" s="42"/>
      <c r="D380" s="57"/>
      <c r="E380" s="57"/>
      <c r="F380" s="57"/>
      <c r="G380" s="25"/>
      <c r="H380" s="97"/>
    </row>
    <row r="381" spans="2:19" s="14" customFormat="1" ht="13.5" x14ac:dyDescent="0.25">
      <c r="B381" s="42"/>
      <c r="D381" s="200" t="s">
        <v>138</v>
      </c>
      <c r="E381" s="201"/>
      <c r="F381" s="202"/>
      <c r="G381" s="139">
        <f>SUM(G370:G380)</f>
        <v>0</v>
      </c>
      <c r="H381" s="97"/>
    </row>
    <row r="382" spans="2:19" s="14" customFormat="1" ht="13.5" x14ac:dyDescent="0.25">
      <c r="B382" s="42"/>
      <c r="D382" s="57"/>
      <c r="E382" s="57"/>
      <c r="F382" s="57"/>
      <c r="G382" s="25"/>
      <c r="H382" s="97"/>
    </row>
    <row r="383" spans="2:19" s="14" customFormat="1" ht="12.75" customHeight="1" x14ac:dyDescent="0.3">
      <c r="B383" s="59" t="s">
        <v>325</v>
      </c>
      <c r="C383" s="158" t="s">
        <v>331</v>
      </c>
      <c r="D383" s="24"/>
      <c r="E383" s="24"/>
      <c r="F383" s="24"/>
      <c r="G383" s="26"/>
      <c r="I383" s="94"/>
      <c r="J383" s="95"/>
      <c r="K383" s="95"/>
      <c r="L383" s="95"/>
      <c r="M383" s="95"/>
      <c r="N383" s="95"/>
      <c r="O383" s="95"/>
      <c r="P383" s="95"/>
      <c r="Q383" s="95"/>
      <c r="R383" s="95"/>
      <c r="S383" s="95"/>
    </row>
    <row r="384" spans="2:19" s="14" customFormat="1" ht="12.75" customHeight="1" x14ac:dyDescent="0.3">
      <c r="B384" s="42"/>
      <c r="C384" s="164" t="s">
        <v>332</v>
      </c>
      <c r="D384" s="136"/>
      <c r="E384" s="44" t="s">
        <v>17</v>
      </c>
      <c r="F384" s="151"/>
      <c r="G384" s="67">
        <f>F384*D384</f>
        <v>0</v>
      </c>
      <c r="I384" s="94"/>
      <c r="J384" s="95"/>
      <c r="K384" s="95"/>
      <c r="L384" s="95"/>
      <c r="M384" s="96"/>
      <c r="N384" s="95"/>
      <c r="O384" s="96"/>
      <c r="P384" s="95"/>
      <c r="Q384" s="95"/>
      <c r="R384" s="95"/>
      <c r="S384" s="95"/>
    </row>
    <row r="385" spans="2:19" s="14" customFormat="1" ht="12.75" customHeight="1" x14ac:dyDescent="0.3">
      <c r="B385" s="106"/>
      <c r="D385" s="107"/>
      <c r="E385" s="107"/>
      <c r="F385" s="108"/>
      <c r="G385" s="109"/>
      <c r="I385" s="94"/>
      <c r="J385" s="95"/>
      <c r="K385" s="95"/>
      <c r="L385" s="95"/>
      <c r="M385" s="95"/>
      <c r="N385" s="95"/>
      <c r="O385" s="95"/>
      <c r="P385" s="95"/>
      <c r="Q385" s="95"/>
      <c r="R385" s="95"/>
      <c r="S385" s="95"/>
    </row>
    <row r="386" spans="2:19" s="14" customFormat="1" ht="12.75" customHeight="1" x14ac:dyDescent="0.3">
      <c r="B386" s="106"/>
      <c r="D386" s="203" t="s">
        <v>139</v>
      </c>
      <c r="E386" s="204"/>
      <c r="F386" s="205"/>
      <c r="G386" s="139">
        <f>SUM(G384:G385)</f>
        <v>0</v>
      </c>
      <c r="I386" s="110"/>
      <c r="J386" s="96"/>
      <c r="K386" s="96"/>
      <c r="L386" s="95"/>
      <c r="M386" s="95"/>
      <c r="N386" s="95"/>
      <c r="O386" s="96"/>
      <c r="P386" s="95"/>
      <c r="Q386" s="95"/>
      <c r="R386" s="95"/>
      <c r="S386" s="95"/>
    </row>
    <row r="387" spans="2:19" s="14" customFormat="1" ht="12.75" customHeight="1" x14ac:dyDescent="0.3">
      <c r="B387" s="106"/>
      <c r="D387" s="86"/>
      <c r="E387" s="86"/>
      <c r="F387" s="86"/>
      <c r="G387" s="88"/>
      <c r="I387" s="110"/>
      <c r="J387" s="96"/>
      <c r="K387" s="96"/>
      <c r="L387" s="95"/>
      <c r="M387" s="95"/>
      <c r="N387" s="95"/>
      <c r="O387" s="96"/>
      <c r="P387" s="95"/>
      <c r="Q387" s="95"/>
      <c r="R387" s="95"/>
      <c r="S387" s="95"/>
    </row>
    <row r="388" spans="2:19" s="14" customFormat="1" ht="12.75" x14ac:dyDescent="0.2">
      <c r="B388" s="18" t="s">
        <v>109</v>
      </c>
      <c r="C388" s="19" t="s">
        <v>12</v>
      </c>
      <c r="D388" s="20"/>
      <c r="E388" s="20"/>
      <c r="F388" s="111"/>
      <c r="G388" s="21" t="s">
        <v>16</v>
      </c>
      <c r="H388" s="17"/>
    </row>
    <row r="389" spans="2:19" s="14" customFormat="1" ht="12.75" customHeight="1" x14ac:dyDescent="0.2">
      <c r="B389" s="42"/>
      <c r="D389" s="24"/>
      <c r="E389" s="24"/>
      <c r="F389" s="25"/>
      <c r="G389" s="26"/>
      <c r="H389" s="17"/>
    </row>
    <row r="390" spans="2:19" s="14" customFormat="1" ht="12.75" x14ac:dyDescent="0.2">
      <c r="B390" s="1" t="s">
        <v>170</v>
      </c>
      <c r="C390" s="2" t="s">
        <v>125</v>
      </c>
      <c r="D390" s="112"/>
      <c r="E390" s="112"/>
      <c r="F390" s="113"/>
      <c r="G390" s="114"/>
      <c r="H390" s="17"/>
    </row>
    <row r="391" spans="2:19" s="14" customFormat="1" ht="12.75" x14ac:dyDescent="0.2">
      <c r="B391" s="1" t="s">
        <v>151</v>
      </c>
      <c r="C391" s="2" t="s">
        <v>1</v>
      </c>
      <c r="D391" s="112"/>
      <c r="E391" s="112"/>
      <c r="F391" s="113"/>
      <c r="G391" s="114"/>
      <c r="H391" s="17"/>
    </row>
    <row r="392" spans="2:19" s="14" customFormat="1" ht="12.75" x14ac:dyDescent="0.2">
      <c r="B392" s="3" t="s">
        <v>152</v>
      </c>
      <c r="C392" s="4" t="s">
        <v>2</v>
      </c>
      <c r="D392" s="199" t="s">
        <v>110</v>
      </c>
      <c r="E392" s="199"/>
      <c r="F392" s="199"/>
      <c r="G392" s="56">
        <f>G11</f>
        <v>0</v>
      </c>
      <c r="H392" s="17"/>
    </row>
    <row r="393" spans="2:19" s="14" customFormat="1" ht="12.75" x14ac:dyDescent="0.2">
      <c r="B393" s="3" t="s">
        <v>153</v>
      </c>
      <c r="C393" s="4" t="s">
        <v>3</v>
      </c>
      <c r="D393" s="199" t="s">
        <v>110</v>
      </c>
      <c r="E393" s="199"/>
      <c r="F393" s="199"/>
      <c r="G393" s="56">
        <f>G16</f>
        <v>0</v>
      </c>
      <c r="H393" s="17"/>
    </row>
    <row r="394" spans="2:19" s="14" customFormat="1" ht="12.75" x14ac:dyDescent="0.2">
      <c r="B394" s="1" t="s">
        <v>154</v>
      </c>
      <c r="C394" s="2" t="s">
        <v>184</v>
      </c>
      <c r="D394" s="199" t="s">
        <v>110</v>
      </c>
      <c r="E394" s="199"/>
      <c r="F394" s="199"/>
      <c r="G394" s="56">
        <f>G25</f>
        <v>0</v>
      </c>
      <c r="H394" s="17"/>
    </row>
    <row r="395" spans="2:19" s="14" customFormat="1" ht="12.75" x14ac:dyDescent="0.2">
      <c r="B395" s="1" t="s">
        <v>171</v>
      </c>
      <c r="C395" s="2" t="s">
        <v>337</v>
      </c>
      <c r="D395" s="199" t="s">
        <v>110</v>
      </c>
      <c r="E395" s="199"/>
      <c r="F395" s="199"/>
      <c r="G395" s="56">
        <f>G39</f>
        <v>0</v>
      </c>
      <c r="H395" s="17"/>
    </row>
    <row r="396" spans="2:19" s="14" customFormat="1" ht="25.5" x14ac:dyDescent="0.2">
      <c r="B396" s="5" t="s">
        <v>195</v>
      </c>
      <c r="C396" s="6" t="s">
        <v>336</v>
      </c>
      <c r="D396" s="199" t="s">
        <v>110</v>
      </c>
      <c r="E396" s="199"/>
      <c r="F396" s="199"/>
      <c r="G396" s="50">
        <f>G47</f>
        <v>0</v>
      </c>
      <c r="H396" s="17"/>
    </row>
    <row r="397" spans="2:19" s="14" customFormat="1" ht="12.75" x14ac:dyDescent="0.2">
      <c r="B397" s="1" t="s">
        <v>156</v>
      </c>
      <c r="C397" s="8" t="s">
        <v>4</v>
      </c>
      <c r="D397" s="199" t="s">
        <v>110</v>
      </c>
      <c r="E397" s="199"/>
      <c r="F397" s="199"/>
      <c r="G397" s="56">
        <f>G65</f>
        <v>0</v>
      </c>
      <c r="H397" s="17"/>
    </row>
    <row r="398" spans="2:19" s="14" customFormat="1" ht="12.75" x14ac:dyDescent="0.2">
      <c r="B398" s="5" t="s">
        <v>157</v>
      </c>
      <c r="C398" s="2" t="s">
        <v>5</v>
      </c>
      <c r="D398" s="199" t="s">
        <v>110</v>
      </c>
      <c r="E398" s="199"/>
      <c r="F398" s="199"/>
      <c r="G398" s="56">
        <f>G123</f>
        <v>0</v>
      </c>
      <c r="H398" s="17"/>
    </row>
    <row r="399" spans="2:19" s="14" customFormat="1" ht="25.5" x14ac:dyDescent="0.2">
      <c r="B399" s="7" t="s">
        <v>160</v>
      </c>
      <c r="C399" s="6" t="s">
        <v>335</v>
      </c>
      <c r="D399" s="199" t="s">
        <v>110</v>
      </c>
      <c r="E399" s="199"/>
      <c r="F399" s="199"/>
      <c r="G399" s="50">
        <f>G164</f>
        <v>0</v>
      </c>
      <c r="H399" s="17"/>
    </row>
    <row r="400" spans="2:19" s="14" customFormat="1" ht="12.75" x14ac:dyDescent="0.2">
      <c r="B400" s="5" t="s">
        <v>163</v>
      </c>
      <c r="C400" s="174" t="s">
        <v>149</v>
      </c>
      <c r="D400" s="199" t="s">
        <v>110</v>
      </c>
      <c r="E400" s="199"/>
      <c r="F400" s="199"/>
      <c r="G400" s="56">
        <f>G188</f>
        <v>0</v>
      </c>
      <c r="H400" s="17"/>
    </row>
    <row r="401" spans="2:10" s="14" customFormat="1" ht="12.75" x14ac:dyDescent="0.2">
      <c r="B401" s="9" t="s">
        <v>6</v>
      </c>
      <c r="C401" s="6" t="s">
        <v>237</v>
      </c>
      <c r="D401" s="199" t="s">
        <v>110</v>
      </c>
      <c r="E401" s="199"/>
      <c r="F401" s="199"/>
      <c r="G401" s="56">
        <f>G230</f>
        <v>0</v>
      </c>
      <c r="H401" s="17"/>
    </row>
    <row r="402" spans="2:10" s="14" customFormat="1" ht="12.75" x14ac:dyDescent="0.2">
      <c r="B402" s="1" t="s">
        <v>164</v>
      </c>
      <c r="C402" s="2" t="s">
        <v>261</v>
      </c>
      <c r="D402" s="199" t="s">
        <v>110</v>
      </c>
      <c r="E402" s="199"/>
      <c r="F402" s="199"/>
      <c r="G402" s="56">
        <f>G281</f>
        <v>0</v>
      </c>
      <c r="H402" s="17"/>
    </row>
    <row r="403" spans="2:10" s="14" customFormat="1" ht="12.75" x14ac:dyDescent="0.2">
      <c r="B403" s="5" t="s">
        <v>165</v>
      </c>
      <c r="C403" s="2" t="s">
        <v>9</v>
      </c>
      <c r="D403" s="199" t="s">
        <v>110</v>
      </c>
      <c r="E403" s="199"/>
      <c r="F403" s="199"/>
      <c r="G403" s="56">
        <f>G320</f>
        <v>0</v>
      </c>
      <c r="H403" s="17"/>
    </row>
    <row r="404" spans="2:10" s="14" customFormat="1" ht="12.75" x14ac:dyDescent="0.2">
      <c r="B404" s="1" t="s">
        <v>309</v>
      </c>
      <c r="C404" s="174" t="s">
        <v>334</v>
      </c>
      <c r="D404" s="199" t="s">
        <v>110</v>
      </c>
      <c r="E404" s="199"/>
      <c r="F404" s="199"/>
      <c r="G404" s="56">
        <f>G329</f>
        <v>0</v>
      </c>
      <c r="H404" s="17"/>
    </row>
    <row r="405" spans="2:10" s="14" customFormat="1" ht="12.75" x14ac:dyDescent="0.2">
      <c r="B405" s="1" t="s">
        <v>7</v>
      </c>
      <c r="C405" s="2" t="s">
        <v>10</v>
      </c>
      <c r="D405" s="199" t="s">
        <v>110</v>
      </c>
      <c r="E405" s="199"/>
      <c r="F405" s="199"/>
      <c r="G405" s="56">
        <f>G366</f>
        <v>0</v>
      </c>
      <c r="H405" s="17"/>
    </row>
    <row r="406" spans="2:10" s="14" customFormat="1" ht="12.75" x14ac:dyDescent="0.2">
      <c r="B406" s="1" t="s">
        <v>8</v>
      </c>
      <c r="C406" s="2" t="s">
        <v>326</v>
      </c>
      <c r="D406" s="199" t="s">
        <v>110</v>
      </c>
      <c r="E406" s="199"/>
      <c r="F406" s="199"/>
      <c r="G406" s="56">
        <f>G381</f>
        <v>0</v>
      </c>
      <c r="H406" s="17"/>
    </row>
    <row r="407" spans="2:10" s="14" customFormat="1" ht="12.75" x14ac:dyDescent="0.2">
      <c r="B407" s="1" t="s">
        <v>325</v>
      </c>
      <c r="C407" s="2" t="s">
        <v>331</v>
      </c>
      <c r="D407" s="199" t="s">
        <v>110</v>
      </c>
      <c r="E407" s="199"/>
      <c r="F407" s="199"/>
      <c r="G407" s="56">
        <f>G386</f>
        <v>0</v>
      </c>
      <c r="H407" s="17"/>
    </row>
    <row r="408" spans="2:10" s="14" customFormat="1" ht="12.75" customHeight="1" x14ac:dyDescent="0.2">
      <c r="B408" s="42"/>
      <c r="D408" s="24"/>
      <c r="E408" s="24"/>
      <c r="F408" s="25"/>
      <c r="G408" s="26"/>
      <c r="H408" s="17"/>
    </row>
    <row r="409" spans="2:10" s="116" customFormat="1" ht="15" customHeight="1" x14ac:dyDescent="0.25">
      <c r="B409" s="115"/>
      <c r="E409" s="208" t="s">
        <v>111</v>
      </c>
      <c r="F409" s="209"/>
      <c r="G409" s="118">
        <f>SUM(G392:G407)</f>
        <v>0</v>
      </c>
      <c r="H409" s="119"/>
      <c r="I409" s="120"/>
      <c r="J409" s="120"/>
    </row>
    <row r="410" spans="2:10" s="116" customFormat="1" ht="15" customHeight="1" x14ac:dyDescent="0.25">
      <c r="B410" s="115"/>
      <c r="D410" s="117"/>
      <c r="E410" s="213" t="s">
        <v>140</v>
      </c>
      <c r="F410" s="214"/>
      <c r="G410" s="156">
        <f>G409*0.2</f>
        <v>0</v>
      </c>
      <c r="H410" s="119"/>
      <c r="I410" s="120"/>
      <c r="J410" s="120"/>
    </row>
    <row r="411" spans="2:10" s="116" customFormat="1" ht="15" customHeight="1" x14ac:dyDescent="0.25">
      <c r="B411" s="115"/>
      <c r="D411" s="117" t="s">
        <v>367</v>
      </c>
      <c r="E411" s="213" t="s">
        <v>141</v>
      </c>
      <c r="F411" s="214"/>
      <c r="G411" s="156">
        <f>SUM(G409:G410)</f>
        <v>0</v>
      </c>
      <c r="H411" s="119"/>
      <c r="I411" s="120"/>
      <c r="J411" s="120"/>
    </row>
    <row r="412" spans="2:10" s="14" customFormat="1" ht="13.5" thickBot="1" x14ac:dyDescent="0.25">
      <c r="B412" s="42"/>
      <c r="D412" s="24"/>
      <c r="E412" s="24"/>
      <c r="F412" s="25"/>
      <c r="G412" s="26"/>
      <c r="H412" s="17"/>
    </row>
    <row r="413" spans="2:10" s="14" customFormat="1" ht="12.75" x14ac:dyDescent="0.2">
      <c r="B413" s="121"/>
      <c r="C413" s="122" t="s">
        <v>112</v>
      </c>
      <c r="D413" s="123"/>
      <c r="E413" s="210" t="s">
        <v>113</v>
      </c>
      <c r="F413" s="211"/>
      <c r="G413" s="212"/>
    </row>
    <row r="414" spans="2:10" s="14" customFormat="1" ht="12.75" x14ac:dyDescent="0.2">
      <c r="B414" s="121"/>
      <c r="C414" s="124"/>
      <c r="D414" s="125"/>
      <c r="E414" s="126"/>
      <c r="F414" s="206"/>
      <c r="G414" s="207"/>
    </row>
    <row r="415" spans="2:10" s="14" customFormat="1" ht="12.75" x14ac:dyDescent="0.2">
      <c r="B415" s="121"/>
      <c r="C415" s="124" t="s">
        <v>114</v>
      </c>
      <c r="D415" s="125"/>
      <c r="E415" s="126"/>
      <c r="F415" s="206"/>
      <c r="G415" s="207"/>
    </row>
    <row r="416" spans="2:10" s="14" customFormat="1" ht="12.75" x14ac:dyDescent="0.2">
      <c r="B416" s="121"/>
      <c r="C416" s="127" t="s">
        <v>115</v>
      </c>
      <c r="D416" s="125"/>
      <c r="E416" s="126"/>
      <c r="F416" s="206"/>
      <c r="G416" s="207"/>
    </row>
    <row r="417" spans="2:7" s="14" customFormat="1" ht="12.75" x14ac:dyDescent="0.2">
      <c r="B417" s="121"/>
      <c r="C417" s="127" t="s">
        <v>116</v>
      </c>
      <c r="D417" s="125"/>
      <c r="E417" s="126"/>
      <c r="F417" s="206"/>
      <c r="G417" s="207"/>
    </row>
    <row r="418" spans="2:7" s="14" customFormat="1" ht="12.75" x14ac:dyDescent="0.2">
      <c r="B418" s="121"/>
      <c r="C418" s="124" t="s">
        <v>117</v>
      </c>
      <c r="D418" s="24"/>
      <c r="E418" s="128"/>
      <c r="F418" s="25"/>
      <c r="G418" s="129"/>
    </row>
    <row r="419" spans="2:7" s="14" customFormat="1" ht="14.25" customHeight="1" x14ac:dyDescent="0.2">
      <c r="B419" s="121"/>
      <c r="C419" s="127" t="s">
        <v>118</v>
      </c>
      <c r="D419" s="24"/>
      <c r="E419" s="128"/>
      <c r="F419" s="25"/>
      <c r="G419" s="129"/>
    </row>
    <row r="420" spans="2:7" s="14" customFormat="1" ht="12.75" x14ac:dyDescent="0.2">
      <c r="B420" s="121"/>
      <c r="C420" s="127" t="s">
        <v>119</v>
      </c>
      <c r="D420" s="24"/>
      <c r="E420" s="128"/>
      <c r="F420" s="25"/>
      <c r="G420" s="129"/>
    </row>
    <row r="421" spans="2:7" s="14" customFormat="1" ht="12.75" x14ac:dyDescent="0.2">
      <c r="B421" s="121"/>
      <c r="C421" s="127" t="s">
        <v>120</v>
      </c>
      <c r="D421" s="24"/>
      <c r="E421" s="128"/>
      <c r="F421" s="25"/>
      <c r="G421" s="129"/>
    </row>
    <row r="422" spans="2:7" s="14" customFormat="1" ht="26.25" thickBot="1" x14ac:dyDescent="0.25">
      <c r="B422" s="121"/>
      <c r="C422" s="130" t="s">
        <v>121</v>
      </c>
      <c r="D422" s="131"/>
      <c r="E422" s="132"/>
      <c r="F422" s="133"/>
      <c r="G422" s="134"/>
    </row>
  </sheetData>
  <mergeCells count="43">
    <mergeCell ref="F417:G417"/>
    <mergeCell ref="D407:F407"/>
    <mergeCell ref="E409:F409"/>
    <mergeCell ref="E413:G413"/>
    <mergeCell ref="F414:G414"/>
    <mergeCell ref="F415:G415"/>
    <mergeCell ref="F416:G416"/>
    <mergeCell ref="E410:F410"/>
    <mergeCell ref="E411:F411"/>
    <mergeCell ref="D406:F406"/>
    <mergeCell ref="D396:F396"/>
    <mergeCell ref="D397:F397"/>
    <mergeCell ref="D398:F398"/>
    <mergeCell ref="D399:F399"/>
    <mergeCell ref="D400:F400"/>
    <mergeCell ref="D401:F401"/>
    <mergeCell ref="D402:F402"/>
    <mergeCell ref="D403:F403"/>
    <mergeCell ref="D404:F404"/>
    <mergeCell ref="D405:F405"/>
    <mergeCell ref="D395:F395"/>
    <mergeCell ref="D188:F188"/>
    <mergeCell ref="D230:F230"/>
    <mergeCell ref="D281:F281"/>
    <mergeCell ref="D320:F320"/>
    <mergeCell ref="D366:F366"/>
    <mergeCell ref="D381:F381"/>
    <mergeCell ref="D386:F386"/>
    <mergeCell ref="D392:F392"/>
    <mergeCell ref="D393:F393"/>
    <mergeCell ref="D394:F394"/>
    <mergeCell ref="D329:F329"/>
    <mergeCell ref="D164:F164"/>
    <mergeCell ref="B1:D1"/>
    <mergeCell ref="F1:G1"/>
    <mergeCell ref="B2:G2"/>
    <mergeCell ref="D11:F11"/>
    <mergeCell ref="D16:F16"/>
    <mergeCell ref="D25:F25"/>
    <mergeCell ref="D39:F39"/>
    <mergeCell ref="D65:F65"/>
    <mergeCell ref="D123:F123"/>
    <mergeCell ref="D47:F47"/>
  </mergeCells>
  <phoneticPr fontId="20" type="noConversion"/>
  <pageMargins left="0.23622047244094491" right="0.23622047244094491" top="0.78740157480314965" bottom="0.59055118110236227" header="0.23622047244094491" footer="0.19685039370078741"/>
  <pageSetup paperSize="9" scale="87" orientation="portrait" r:id="rId1"/>
  <headerFooter>
    <oddHeader xml:space="preserve">&amp;LARRAS - CCI Rue Rosati
DPGF - DCE Indice C
Lot  ÉLECTRICITÉ CFO / CFA&amp;RMAI 2024
Indice C SEPTEMBRE 2024 </oddHeader>
    <oddFooter xml:space="preserve">&amp;CB.A. BAT - Page &amp;P sur &amp;N - Dossier n°23-3611
</oddFooter>
  </headerFooter>
  <rowBreaks count="2" manualBreakCount="2">
    <brk id="65" min="1" max="6" man="1"/>
    <brk id="386" min="1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DCE - Ind. B - DPGF ELEC</vt:lpstr>
      <vt:lpstr>'DCE - Ind. B - DPGF ELEC'!Zone_d_impression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Yannic DECAMPS</dc:creator>
  <cp:lastModifiedBy>David CLEMENT</cp:lastModifiedBy>
  <cp:lastPrinted>2024-09-20T06:21:24Z</cp:lastPrinted>
  <dcterms:created xsi:type="dcterms:W3CDTF">2023-09-20T12:08:46Z</dcterms:created>
  <dcterms:modified xsi:type="dcterms:W3CDTF">2024-09-20T06:21:52Z</dcterms:modified>
</cp:coreProperties>
</file>