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<sst xmlns="http://schemas.openxmlformats.org/spreadsheetml/2006/main" count="343" uniqueCount="218">
  <si>
    <t>Dossier</t>
  </si>
  <si>
    <t>Date</t>
  </si>
  <si>
    <t>Phase</t>
  </si>
  <si>
    <t>Indice</t>
  </si>
  <si>
    <t>MAITRE D'OUVRAGE
Institut AGRO Rennes Angers
65 Rue de Saint Brieuc
35042 RENNES Cedex
Mél :</t>
  </si>
  <si>
    <t>ARCHITECTE : 
    BURGAUD Architectes SARL
    1 ZC du Rodoir / 56130 Nivillac
    BP16 La Roche Bernard
    11 quai de Brest / 35600 Redon
    Tél : 02 99 90 63 75
    Mél : agence@burgaud-architectes.fr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</si>
  <si>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</si>
  <si>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</si>
  <si>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</si>
  <si>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</si>
  <si>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</si>
  <si>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</si>
  <si>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</si>
  <si>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</si>
  <si>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</si>
  <si>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</si>
  <si>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</si>
  <si>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</si>
  <si>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</si>
  <si>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</si>
  <si>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</si>
  <si>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</si>
  <si>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</si>
  <si>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</si>
  <si>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</si>
  <si>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</si>
  <si>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</si>
  <si>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</si>
  <si>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</si>
  <si>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</si>
  <si>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</si>
  <si>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</si>
  <si>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</si>
  <si>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</si>
  <si>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</si>
  <si>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</si>
  <si>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</si>
  <si>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</si>
  <si>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n°6</t>
  </si>
  <si>
    <t xml:space="preserve">PLOMBERIE SANITAIRES - CHAUFFAGE </t>
  </si>
  <si>
    <t>2.T</t>
  </si>
  <si>
    <t>6.1</t>
  </si>
  <si>
    <t>DESCRIPTIONS DES OUVRAGES</t>
  </si>
  <si>
    <t>6.1.1</t>
  </si>
  <si>
    <t>NEUTRALISATION, DEPOSE, EVACUATION</t>
  </si>
  <si>
    <t>6.1.1.1</t>
  </si>
  <si>
    <t>NEUTRALISATION</t>
  </si>
  <si>
    <t>FT</t>
  </si>
  <si>
    <t>9.T</t>
  </si>
  <si>
    <t>9.&amp;</t>
  </si>
  <si>
    <t>6.1.1.2</t>
  </si>
  <si>
    <t xml:space="preserve">Dépose plomberie chauffage ventilation  </t>
  </si>
  <si>
    <t>ENS</t>
  </si>
  <si>
    <t>4.&amp;</t>
  </si>
  <si>
    <t>6.1.2</t>
  </si>
  <si>
    <t xml:space="preserve">SANITAIRES RDC </t>
  </si>
  <si>
    <t>6.1.2.1</t>
  </si>
  <si>
    <t xml:space="preserve">WC </t>
  </si>
  <si>
    <t>6.1.2.1.1</t>
  </si>
  <si>
    <t xml:space="preserve">CUVETTE W.C </t>
  </si>
  <si>
    <t>5.&amp;</t>
  </si>
  <si>
    <t>6.1.2.2</t>
  </si>
  <si>
    <t xml:space="preserve">CUISINE </t>
  </si>
  <si>
    <t>6.1.2.2.1</t>
  </si>
  <si>
    <t>ROBINET ET SIPHON</t>
  </si>
  <si>
    <t>6.1.2.3</t>
  </si>
  <si>
    <t xml:space="preserve">ARRIERE CUISINE  </t>
  </si>
  <si>
    <t>6.1.2.3.1</t>
  </si>
  <si>
    <t>6.1.2.4</t>
  </si>
  <si>
    <t>SDB</t>
  </si>
  <si>
    <t>6.1.2.4.1</t>
  </si>
  <si>
    <t>6.1.2.4.2</t>
  </si>
  <si>
    <t>RECEVEUR DE DOUCHE EXTRA PLAT</t>
  </si>
  <si>
    <t>6.1.2.4.3</t>
  </si>
  <si>
    <t>ENSEMBLE DE DOUCHE</t>
  </si>
  <si>
    <t>6.1.2.4.4</t>
  </si>
  <si>
    <t>PAROI DE DOUCHE</t>
  </si>
  <si>
    <t>6.1.2.4.5</t>
  </si>
  <si>
    <t xml:space="preserve">ENSEMBLE MEUBLE VASQUES + MIROIR </t>
  </si>
  <si>
    <t>6.1.3</t>
  </si>
  <si>
    <t>SANITAIRES R+1</t>
  </si>
  <si>
    <t>6.1.3.1</t>
  </si>
  <si>
    <t>6.1.3.1.1</t>
  </si>
  <si>
    <t>6.1.3.1.2</t>
  </si>
  <si>
    <t>LAVE MAINS</t>
  </si>
  <si>
    <t>6.1.3.2</t>
  </si>
  <si>
    <t>SDE</t>
  </si>
  <si>
    <t>6.1.3.2.1</t>
  </si>
  <si>
    <t>6.1.3.2.2</t>
  </si>
  <si>
    <t>6.1.3.2.3</t>
  </si>
  <si>
    <t>6.1.3.2.4</t>
  </si>
  <si>
    <t>6.1.4</t>
  </si>
  <si>
    <t xml:space="preserve">RESEAUX / ALIMENTATION / VIDANGES </t>
  </si>
  <si>
    <t>4.C</t>
  </si>
  <si>
    <t>Commentaire : A voir sur site pour chiffrage</t>
  </si>
  <si>
    <t>6.1.4.1</t>
  </si>
  <si>
    <t xml:space="preserve">ALIMENTATION DE L'ENSEMBLE DES APPAREILS </t>
  </si>
  <si>
    <t>6.1.4.2</t>
  </si>
  <si>
    <t>VIDANGES</t>
  </si>
  <si>
    <t>6.1.4.3</t>
  </si>
  <si>
    <t>VENTILATIONS PRIMAIRE</t>
  </si>
  <si>
    <t>6.1.4.4</t>
  </si>
  <si>
    <t>ROBINET D'ARRET</t>
  </si>
  <si>
    <t>6.1.4.5</t>
  </si>
  <si>
    <t>ALIMENTATION EAU POTABLE</t>
  </si>
  <si>
    <t>6.1.4.6</t>
  </si>
  <si>
    <t>VANNE D'ARRET AVEC PURGE</t>
  </si>
  <si>
    <t>6.1.5</t>
  </si>
  <si>
    <t xml:space="preserve">CHAUFFAGE </t>
  </si>
  <si>
    <t>6.1.5.1</t>
  </si>
  <si>
    <t>CHAUDIERE GAZ</t>
  </si>
  <si>
    <t>6.1.5.1.1</t>
  </si>
  <si>
    <t>Révision et remise en état des réseaux de distribution</t>
  </si>
  <si>
    <t>6.1.5.1.2</t>
  </si>
  <si>
    <t>Mise en service</t>
  </si>
  <si>
    <t>6.1.5.2</t>
  </si>
  <si>
    <t>RADIATEURS EXISTANTS</t>
  </si>
  <si>
    <t>6.1.5.2.1</t>
  </si>
  <si>
    <t>Révision radiateurs existants</t>
  </si>
  <si>
    <t>9.L</t>
  </si>
  <si>
    <t xml:space="preserve">Localisation : A déterminer </t>
  </si>
  <si>
    <t>6.1.6</t>
  </si>
  <si>
    <t>DOSSIER DES OUVRAGES EXECUTES (DOE)</t>
  </si>
  <si>
    <t>6.1.6.1</t>
  </si>
  <si>
    <t>DOE</t>
  </si>
  <si>
    <t>6.1.7</t>
  </si>
  <si>
    <t xml:space="preserve">NETTOYAGE DE CHANTIER </t>
  </si>
  <si>
    <t>6.1.7.1</t>
  </si>
  <si>
    <t>Nettoyage de chantier</t>
  </si>
  <si>
    <t>3.&amp;</t>
  </si>
  <si>
    <t>Total H.T. :</t>
  </si>
  <si>
    <t>Total T.V.A. (20%) :</t>
  </si>
  <si>
    <t>Total T.T.C. :</t>
  </si>
  <si>
    <t xml:space="preserve">RECAPITULATIF
Lot n°6 PLOMBERIE SANITAIRES - CHAUFFAGE </t>
  </si>
  <si>
    <t>RECAPITULATIF DES CHAPITRES</t>
  </si>
  <si>
    <t>6.1 - DESCRIPTIONS DES OUVRAGES</t>
  </si>
  <si>
    <t>- 6.1.1 - NEUTRALISATION, DEPOSE, EVACUATION</t>
  </si>
  <si>
    <t>- 6.1.2 - SANITAIRES RDC</t>
  </si>
  <si>
    <t>- 6.1.3 - SANITAIRES R+1</t>
  </si>
  <si>
    <t>- 6.1.4 - RESEAUX / ALIMENTATION / VIDANGES</t>
  </si>
  <si>
    <t>- 6.1.5 - CHAUFFAGE</t>
  </si>
  <si>
    <t>- 6.1.6 - DOSSIER DES OUVRAGES EXECUTES (DOE)</t>
  </si>
  <si>
    <t>- 6.1.7 - NETTOYAGE DE CHANTIER</t>
  </si>
  <si>
    <t xml:space="preserve">Total du lot PLOMBERIE SANITAIRES - CHAUFFAGE 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</si>
  <si>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</si>
  <si>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</si>
  <si>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</si>
  <si>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</si>
  <si>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</si>
  <si>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</si>
  <si>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</si>
  <si>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</si>
  <si>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</si>
  <si>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</si>
  <si>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</si>
  <si>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</si>
  <si>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</si>
  <si>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</si>
  <si>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</si>
  <si>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</si>
  <si>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</si>
  <si>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</si>
  <si>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</si>
  <si>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</si>
  <si>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</si>
  <si>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</si>
  <si>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</si>
  <si>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</si>
  <si>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</si>
  <si>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</si>
  <si>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</si>
  <si>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</si>
  <si>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</si>
  <si>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</si>
  <si>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</si>
  <si>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</si>
  <si>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</si>
  <si>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Rénovation d'une maison d'habitation</t>
  </si>
  <si>
    <t>24-267</t>
  </si>
  <si>
    <t>12/02/2025</t>
  </si>
  <si>
    <t>PRO</t>
  </si>
  <si>
    <t>65 Rue de Saint Brieuc</t>
  </si>
  <si>
    <t>35042 RENNES CEDEX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</si>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</sst>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6" formatCode="0.00%"/>
    <numFmt numFmtId="167" formatCode="#,##0.00\ [$€];[Red]-#,##0.00\ [$€]"/>
    <numFmt numFmtId="168" formatCode="00000"/>
    <numFmt numFmtId="169" formatCode="0#&quot; &quot;##&quot; &quot;##&quot; &quot;##&quot; &quot;##"/>
    <numFmt numFmtId="170" formatCode="#,##0.000"/>
  </numFmts>
  <fonts count="23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164" fontId="12" fillId="0" borderId="9" xfId="0" applyNumberFormat="1" applyFont="1" applyBorder="1" applyAlignment="1">
      <alignment horizontal="right" vertical="top" wrapText="1"/>
    </xf>
    <xf numFmtId="165" fontId="13" fillId="0" borderId="12" xfId="0" applyNumberFormat="1" applyFont="1" applyBorder="1" applyAlignment="1" applyProtection="1">
      <alignment vertical="top" wrapText="1"/>
      <protection locked="0"/>
    </xf>
    <xf numFmtId="165" fontId="13" fillId="0" borderId="9" xfId="0" applyNumberFormat="1" applyFont="1" applyBorder="1" applyAlignment="1">
      <alignment vertical="top" wrapText="1"/>
    </xf>
    <xf numFmtId="166" fontId="6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right" vertical="top" wrapText="1"/>
    </xf>
    <xf numFmtId="0" fontId="17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167" fontId="17" fillId="0" borderId="0" xfId="0" applyNumberFormat="1" applyFont="1" applyAlignment="1">
      <alignment horizontal="right" vertical="top" wrapText="1"/>
    </xf>
    <xf numFmtId="167" fontId="17" fillId="0" borderId="5" xfId="0" applyNumberFormat="1" applyFont="1" applyBorder="1" applyAlignment="1">
      <alignment horizontal="right" vertical="top" wrapText="1"/>
    </xf>
    <xf numFmtId="0" fontId="17" fillId="0" borderId="6" xfId="0" applyFont="1" applyBorder="1" applyAlignment="1">
      <alignment vertical="top" wrapText="1"/>
    </xf>
    <xf numFmtId="0" fontId="17" fillId="0" borderId="7" xfId="0" applyFont="1" applyBorder="1" applyAlignment="1">
      <alignment vertical="top" wrapText="1"/>
    </xf>
    <xf numFmtId="167" fontId="17" fillId="0" borderId="7" xfId="0" applyNumberFormat="1" applyFont="1" applyBorder="1" applyAlignment="1">
      <alignment horizontal="right" vertical="top" wrapText="1"/>
    </xf>
    <xf numFmtId="167" fontId="17" fillId="0" borderId="8" xfId="0" applyNumberFormat="1" applyFont="1" applyBorder="1" applyAlignment="1">
      <alignment horizontal="right" vertical="top" wrapText="1"/>
    </xf>
    <xf numFmtId="0" fontId="18" fillId="0" borderId="2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167" fontId="20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left" vertical="top" indent="1" wrapText="1"/>
    </xf>
    <xf numFmtId="0" fontId="21" fillId="0" borderId="0" xfId="0" applyFont="1" applyAlignment="1">
      <alignment vertical="top" wrapText="1"/>
    </xf>
    <xf numFmtId="167" fontId="21" fillId="0" borderId="0" xfId="0" applyNumberFormat="1" applyFont="1" applyAlignment="1">
      <alignment horizontal="right" vertical="top" indent="1" wrapText="1"/>
    </xf>
    <xf numFmtId="167" fontId="21" fillId="0" borderId="0" xfId="0" applyNumberFormat="1" applyFont="1" applyAlignment="1">
      <alignment horizontal="right" vertical="top" wrapText="1"/>
    </xf>
    <xf numFmtId="0" fontId="20" fillId="0" borderId="13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3" fillId="0" borderId="18" xfId="0" applyFont="1" applyBorder="1" applyAlignment="1">
      <alignment vertical="top" wrapText="1"/>
    </xf>
    <xf numFmtId="167" fontId="3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3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1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66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66" fontId="5" fillId="0" borderId="11" xfId="0" applyNumberFormat="1" applyFont="1" applyBorder="1" applyAlignment="1">
      <alignment horizontal="right" vertical="top" wrapText="1"/>
    </xf>
    <xf numFmtId="166" fontId="5" fillId="0" borderId="24" xfId="0" applyNumberFormat="1" applyFont="1" applyBorder="1" applyAlignment="1">
      <alignment horizontal="right" vertical="top" wrapText="1"/>
    </xf>
    <xf numFmtId="0" fontId="20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8" fontId="5" fillId="0" borderId="12" xfId="0" applyNumberFormat="1" applyFont="1" applyBorder="1" applyAlignment="1" applyProtection="1">
      <alignment vertical="top" wrapText="1"/>
      <protection locked="0"/>
    </xf>
    <xf numFmtId="169" fontId="5" fillId="0" borderId="12" xfId="0" applyNumberFormat="1" applyFont="1" applyBorder="1" applyAlignment="1" applyProtection="1">
      <alignment vertical="top" wrapText="1"/>
      <protection locked="0"/>
    </xf>
    <xf numFmtId="0" fontId="2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70" fontId="5" fillId="0" borderId="12" xfId="0" applyNumberFormat="1" applyFont="1" applyBorder="1" applyAlignment="1" applyProtection="1">
      <alignment horizontal="right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7" fontId="5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10" t="s">
        <v>4</v>
      </c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1">
        <f>IF('Paramètres'!C9&lt;&gt;"",'Paramètres'!C9,"")</f>
        <v/>
      </c>
      <c r="F62" s="11"/>
      <c r="G62" s="11"/>
      <c r="H62" s="11"/>
      <c r="I62" s="8"/>
    </row>
    <row r="63" spans="2:9" ht="9.00113" customHeight="1">
      <c r="B63" s="5"/>
      <c r="C63" s="6"/>
      <c r="D63" s="7"/>
      <c r="E63" s="11"/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5"/>
      <c r="C66" s="6"/>
      <c r="D66" s="7"/>
      <c r="E66" s="11">
        <f>IF('Paramètres'!C11&lt;&gt;"",'Paramètres'!C11,"")</f>
        <v/>
      </c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1"/>
      <c r="F70" s="11"/>
      <c r="G70" s="11"/>
      <c r="H70" s="11"/>
      <c r="I70" s="8"/>
    </row>
    <row r="71" spans="2:9" ht="9.00113" customHeight="1">
      <c r="B71" s="5"/>
      <c r="C71" s="6"/>
      <c r="D71" s="7"/>
      <c r="E71" s="12">
        <f>IF('Paramètres'!C3&lt;&gt;"",'Paramètres'!C3,"")</f>
        <v/>
      </c>
      <c r="F71" s="13"/>
      <c r="G71" s="13"/>
      <c r="H71" s="14"/>
      <c r="I71" s="8"/>
    </row>
    <row r="72" spans="2:9" ht="9.00113" customHeight="1">
      <c r="B72" s="5"/>
      <c r="C72" s="6"/>
      <c r="D72" s="7"/>
      <c r="E72" s="15"/>
      <c r="F72" s="9"/>
      <c r="G72" s="9"/>
      <c r="H72" s="16"/>
      <c r="I72" s="8"/>
    </row>
    <row r="73" spans="2:9" ht="9.00113" customHeight="1">
      <c r="B73" s="5"/>
      <c r="C73" s="6"/>
      <c r="D73" s="7"/>
      <c r="E73" s="15"/>
      <c r="F73" s="9"/>
      <c r="G73" s="9"/>
      <c r="H73" s="16"/>
      <c r="I73" s="8"/>
    </row>
    <row r="74" spans="2:9" ht="9.00113" customHeight="1">
      <c r="B74" s="5"/>
      <c r="C74" s="6"/>
      <c r="D74" s="7"/>
      <c r="E74" s="15"/>
      <c r="F74" s="9"/>
      <c r="G74" s="9"/>
      <c r="H74" s="16"/>
      <c r="I74" s="8"/>
    </row>
    <row r="75" spans="2:9" ht="9.00113" customHeight="1">
      <c r="B75" s="5"/>
      <c r="C75" s="6"/>
      <c r="D75" s="7"/>
      <c r="E75" s="15"/>
      <c r="F75" s="9"/>
      <c r="G75" s="9"/>
      <c r="H75" s="16"/>
      <c r="I75" s="8"/>
    </row>
    <row r="76" spans="2:9" ht="9.00113" customHeight="1">
      <c r="B76" s="5"/>
      <c r="C76" s="6"/>
      <c r="D76" s="7"/>
      <c r="E76" s="15"/>
      <c r="F76" s="9"/>
      <c r="G76" s="9"/>
      <c r="H76" s="16"/>
      <c r="I76" s="8"/>
    </row>
    <row r="77" spans="2:9" ht="9.00113" customHeight="1">
      <c r="B77" s="5"/>
      <c r="C77" s="6"/>
      <c r="D77" s="7"/>
      <c r="E77" s="17"/>
      <c r="F77" s="18"/>
      <c r="G77" s="18"/>
      <c r="H77" s="19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20" t="s">
        <v>0</v>
      </c>
      <c r="G79" s="20">
        <f>IF('Paramètres'!C7&lt;&gt;"",'Paramètres'!C7,"")</f>
        <v/>
      </c>
      <c r="H79" s="7"/>
      <c r="I79" s="8"/>
    </row>
    <row r="80" spans="2:9" ht="9.00113" customHeight="1">
      <c r="B80" s="5"/>
      <c r="C80" s="21" t="s">
        <v>5</v>
      </c>
      <c r="D80" s="7"/>
      <c r="E80" s="7"/>
      <c r="F80" s="20"/>
      <c r="G80" s="20"/>
      <c r="H80" s="7"/>
      <c r="I80" s="8"/>
    </row>
    <row r="81" spans="2:9" ht="9.00113" customHeight="1">
      <c r="B81" s="5"/>
      <c r="C81" s="6"/>
      <c r="D81" s="7"/>
      <c r="E81" s="7"/>
      <c r="F81" s="20" t="s">
        <v>1</v>
      </c>
      <c r="G81" s="20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20"/>
      <c r="G82" s="20"/>
      <c r="H82" s="7"/>
      <c r="I82" s="8"/>
    </row>
    <row r="83" spans="2:9" ht="9.00113" customHeight="1">
      <c r="B83" s="5"/>
      <c r="C83" s="6"/>
      <c r="D83" s="7"/>
      <c r="E83" s="7"/>
      <c r="F83" s="20" t="s">
        <v>2</v>
      </c>
      <c r="G83" s="20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20"/>
      <c r="G84" s="20"/>
      <c r="H84" s="7"/>
      <c r="I84" s="8"/>
    </row>
    <row r="85" spans="2:9" ht="9.00113" customHeight="1">
      <c r="B85" s="5"/>
      <c r="C85" s="6"/>
      <c r="D85" s="7"/>
      <c r="E85" s="7"/>
      <c r="F85" s="20" t="s">
        <v>3</v>
      </c>
      <c r="G85" s="20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20"/>
      <c r="G86" s="20"/>
      <c r="H86" s="7"/>
      <c r="I86" s="8"/>
    </row>
    <row r="87" spans="2:9" ht="9.00113" customHeight="1">
      <c r="B87" s="22"/>
      <c r="C87" s="23"/>
      <c r="D87" s="24"/>
      <c r="E87" s="24"/>
      <c r="F87" s="24"/>
      <c r="G87" s="24"/>
      <c r="H87" s="24"/>
      <c r="I87" s="25"/>
    </row>
  </sheetData>
  <sheetProtection password="E95E" sheet="1" objects="1" selectLockedCells="1"/>
  <mergeCells count="18">
    <mergeCell ref="E2:H10"/>
    <mergeCell ref="E11:H19"/>
    <mergeCell ref="E20:H27"/>
    <mergeCell ref="E28:H45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E47:H60"/>
    <mergeCell ref="C80:C86"/>
    <mergeCell ref="B80:B86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156"/>
  <sheetViews>
    <sheetView showGridLines="0" tabSelected="1" workbookViewId="0">
      <pane ySplit="3" topLeftCell="A4" activePane="bottomLeft" state="frozen"/>
      <selection pane="bottomLeft" activeCell="J14" sqref="J14"/>
    </sheetView>
  </sheetViews>
  <sheetFormatPr defaultRowHeight="15"/>
  <cols>
    <col min="1" max="1" width="0" hidden="1" customWidth="1"/>
    <col min="2" max="2" width="4.4257812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>
      <c r="A3" s="7" t="s">
        <v>23</v>
      </c>
      <c r="B3" s="26" t="s">
        <v>24</v>
      </c>
      <c r="C3" s="26" t="s">
        <v>25</v>
      </c>
      <c r="D3" s="26" t="s">
        <v>26</v>
      </c>
      <c r="E3" s="26"/>
      <c r="F3" s="26"/>
      <c r="G3" s="26" t="s">
        <v>12</v>
      </c>
      <c r="H3" s="26" t="s">
        <v>27</v>
      </c>
      <c r="I3" s="26" t="s">
        <v>28</v>
      </c>
      <c r="J3" s="26" t="s">
        <v>29</v>
      </c>
      <c r="K3" s="26" t="s">
        <v>30</v>
      </c>
      <c r="L3" s="26" t="s">
        <v>31</v>
      </c>
      <c r="M3" s="26" t="s">
        <v>32</v>
      </c>
      <c r="N3" s="26" t="s">
        <v>33</v>
      </c>
      <c r="O3" s="26" t="s">
        <v>34</v>
      </c>
      <c r="P3" s="26" t="s">
        <v>35</v>
      </c>
      <c r="Q3" s="26" t="s">
        <v>36</v>
      </c>
      <c r="R3" s="26" t="s">
        <v>37</v>
      </c>
    </row>
    <row r="4" spans="1:18" ht="15.75" customHeight="1">
      <c r="A4" s="7">
        <v>2</v>
      </c>
      <c r="B4" s="27" t="s">
        <v>38</v>
      </c>
      <c r="C4" s="27"/>
      <c r="D4" s="28" t="s">
        <v>39</v>
      </c>
      <c r="E4" s="28"/>
      <c r="F4" s="28"/>
      <c r="G4" s="28"/>
      <c r="H4" s="28"/>
      <c r="I4" s="28"/>
      <c r="J4" s="28"/>
      <c r="K4" s="29"/>
      <c r="L4" s="7"/>
    </row>
    <row r="5" spans="1:18" hidden="1">
      <c r="A5" s="7" t="s">
        <v>40</v>
      </c>
    </row>
    <row r="6" spans="1:18" hidden="1">
      <c r="A6" s="7" t="s">
        <v>40</v>
      </c>
    </row>
    <row r="7" spans="1:18" hidden="1">
      <c r="A7" s="7" t="s">
        <v>40</v>
      </c>
    </row>
    <row r="8" spans="1:18" hidden="1">
      <c r="A8" s="7" t="s">
        <v>40</v>
      </c>
    </row>
    <row r="9" spans="1:18" hidden="1">
      <c r="A9" s="7" t="s">
        <v>40</v>
      </c>
    </row>
    <row r="10" spans="1:18" hidden="1">
      <c r="A10" s="7" t="s">
        <v>40</v>
      </c>
    </row>
    <row r="11" spans="1:18" hidden="1">
      <c r="A11" s="7" t="s">
        <v>40</v>
      </c>
    </row>
    <row r="12" spans="1:18" ht="15.75" customHeight="1">
      <c r="A12" s="7">
        <v>3</v>
      </c>
      <c r="B12" s="30" t="s">
        <v>41</v>
      </c>
      <c r="C12" s="30"/>
      <c r="D12" s="31" t="s">
        <v>42</v>
      </c>
      <c r="E12" s="31"/>
      <c r="F12" s="31"/>
      <c r="G12" s="31"/>
      <c r="H12" s="31"/>
      <c r="I12" s="31"/>
      <c r="J12" s="31"/>
      <c r="K12" s="32"/>
      <c r="L12" s="7"/>
    </row>
    <row r="13" spans="1:18">
      <c r="A13" s="7">
        <v>4</v>
      </c>
      <c r="B13" s="30" t="s">
        <v>43</v>
      </c>
      <c r="C13" s="30"/>
      <c r="D13" s="33" t="s">
        <v>44</v>
      </c>
      <c r="E13" s="33"/>
      <c r="F13" s="33"/>
      <c r="G13" s="33"/>
      <c r="H13" s="33"/>
      <c r="I13" s="33"/>
      <c r="J13" s="33"/>
      <c r="K13" s="34"/>
      <c r="L13" s="7"/>
    </row>
    <row r="14" spans="1:18">
      <c r="A14" s="7">
        <v>9</v>
      </c>
      <c r="B14" s="35" t="s">
        <v>45</v>
      </c>
      <c r="C14" s="35"/>
      <c r="D14" s="36" t="s">
        <v>46</v>
      </c>
      <c r="E14" s="37"/>
      <c r="F14" s="37"/>
      <c r="G14" s="38" t="s">
        <v>47</v>
      </c>
      <c r="H14" s="39">
        <v>1</v>
      </c>
      <c r="I14" s="39"/>
      <c r="J14" s="40"/>
      <c r="K14" s="41">
        <f>IF(AND(H14= "",I14= ""), 0, ROUND(ROUND(J14, 2) * ROUND(IF(I14="",H14,I14),  0), 2))</f>
        <v/>
      </c>
      <c r="L14" s="7"/>
      <c r="N14" s="42">
        <v>0.2</v>
      </c>
      <c r="R14" s="7">
        <v>1353</v>
      </c>
    </row>
    <row r="15" spans="1:18" hidden="1">
      <c r="A15" s="7" t="s">
        <v>48</v>
      </c>
    </row>
    <row r="16" spans="1:18" hidden="1">
      <c r="A16" s="7" t="s">
        <v>49</v>
      </c>
    </row>
    <row r="17" spans="1:18">
      <c r="A17" s="7">
        <v>9</v>
      </c>
      <c r="B17" s="35" t="s">
        <v>50</v>
      </c>
      <c r="C17" s="35"/>
      <c r="D17" s="36" t="s">
        <v>51</v>
      </c>
      <c r="E17" s="37"/>
      <c r="F17" s="37"/>
      <c r="G17" s="38" t="s">
        <v>52</v>
      </c>
      <c r="H17" s="39">
        <v>1</v>
      </c>
      <c r="I17" s="39"/>
      <c r="J17" s="40"/>
      <c r="K17" s="41">
        <f>IF(AND(H17= "",I17= ""), 0, ROUND(ROUND(J17, 2) * ROUND(IF(I17="",H17,I17),  0), 2))</f>
        <v/>
      </c>
      <c r="L17" s="7"/>
      <c r="N17" s="42">
        <v>0.2</v>
      </c>
      <c r="R17" s="7">
        <v>1353</v>
      </c>
    </row>
    <row r="18" spans="1:18" hidden="1">
      <c r="A18" s="7" t="s">
        <v>48</v>
      </c>
    </row>
    <row r="19" spans="1:18" hidden="1">
      <c r="A19" s="7" t="s">
        <v>49</v>
      </c>
    </row>
    <row r="20" spans="1:18" hidden="1">
      <c r="A20" s="7" t="s">
        <v>53</v>
      </c>
    </row>
    <row r="21" spans="1:18">
      <c r="A21" s="7">
        <v>4</v>
      </c>
      <c r="B21" s="30" t="s">
        <v>54</v>
      </c>
      <c r="C21" s="30"/>
      <c r="D21" s="33" t="s">
        <v>55</v>
      </c>
      <c r="E21" s="33"/>
      <c r="F21" s="33"/>
      <c r="G21" s="33"/>
      <c r="H21" s="33"/>
      <c r="I21" s="33"/>
      <c r="J21" s="33"/>
      <c r="K21" s="34"/>
      <c r="L21" s="7"/>
    </row>
    <row r="22" spans="1:18">
      <c r="A22" s="7">
        <v>5</v>
      </c>
      <c r="B22" s="30" t="s">
        <v>56</v>
      </c>
      <c r="C22" s="30"/>
      <c r="D22" s="43" t="s">
        <v>57</v>
      </c>
      <c r="E22" s="43"/>
      <c r="F22" s="43"/>
      <c r="G22" s="43"/>
      <c r="H22" s="43"/>
      <c r="I22" s="43"/>
      <c r="J22" s="43"/>
      <c r="K22" s="44"/>
      <c r="L22" s="7"/>
    </row>
    <row r="23" spans="1:18">
      <c r="A23" s="7">
        <v>9</v>
      </c>
      <c r="B23" s="35" t="s">
        <v>58</v>
      </c>
      <c r="C23" s="35"/>
      <c r="D23" s="36" t="s">
        <v>59</v>
      </c>
      <c r="E23" s="37"/>
      <c r="F23" s="37"/>
      <c r="G23" s="38" t="s">
        <v>52</v>
      </c>
      <c r="H23" s="39">
        <v>1</v>
      </c>
      <c r="I23" s="39"/>
      <c r="J23" s="40"/>
      <c r="K23" s="41">
        <f>IF(AND(H23= "",I23= ""), 0, ROUND(ROUND(J23, 2) * ROUND(IF(I23="",H23,I23),  0), 2))</f>
        <v/>
      </c>
      <c r="L23" s="7"/>
      <c r="N23" s="42">
        <v>0.2</v>
      </c>
      <c r="R23" s="7">
        <v>1353</v>
      </c>
    </row>
    <row r="24" spans="1:18" hidden="1">
      <c r="A24" s="7" t="s">
        <v>48</v>
      </c>
    </row>
    <row r="25" spans="1:18" hidden="1">
      <c r="A25" s="7" t="s">
        <v>49</v>
      </c>
    </row>
    <row r="26" spans="1:18" hidden="1">
      <c r="A26" s="7" t="s">
        <v>60</v>
      </c>
    </row>
    <row r="27" spans="1:18">
      <c r="A27" s="7">
        <v>5</v>
      </c>
      <c r="B27" s="30" t="s">
        <v>61</v>
      </c>
      <c r="C27" s="30"/>
      <c r="D27" s="43" t="s">
        <v>62</v>
      </c>
      <c r="E27" s="43"/>
      <c r="F27" s="43"/>
      <c r="G27" s="43"/>
      <c r="H27" s="43"/>
      <c r="I27" s="43"/>
      <c r="J27" s="43"/>
      <c r="K27" s="44"/>
      <c r="L27" s="7"/>
    </row>
    <row r="28" spans="1:18">
      <c r="A28" s="7">
        <v>9</v>
      </c>
      <c r="B28" s="35" t="s">
        <v>63</v>
      </c>
      <c r="C28" s="35"/>
      <c r="D28" s="36" t="s">
        <v>64</v>
      </c>
      <c r="E28" s="37"/>
      <c r="F28" s="37"/>
      <c r="G28" s="38" t="s">
        <v>52</v>
      </c>
      <c r="H28" s="39">
        <v>2</v>
      </c>
      <c r="I28" s="39"/>
      <c r="J28" s="40"/>
      <c r="K28" s="41">
        <f>IF(AND(H28= "",I28= ""), 0, ROUND(ROUND(J28, 2) * ROUND(IF(I28="",H28,I28),  0), 2))</f>
        <v/>
      </c>
      <c r="L28" s="7"/>
      <c r="N28" s="42">
        <v>0.2</v>
      </c>
      <c r="R28" s="7">
        <v>1353</v>
      </c>
    </row>
    <row r="29" spans="1:18" hidden="1">
      <c r="A29" s="7" t="s">
        <v>48</v>
      </c>
    </row>
    <row r="30" spans="1:18" hidden="1">
      <c r="A30" s="7" t="s">
        <v>49</v>
      </c>
    </row>
    <row r="31" spans="1:18" hidden="1">
      <c r="A31" s="7" t="s">
        <v>60</v>
      </c>
    </row>
    <row r="32" spans="1:18">
      <c r="A32" s="7">
        <v>5</v>
      </c>
      <c r="B32" s="30" t="s">
        <v>65</v>
      </c>
      <c r="C32" s="30"/>
      <c r="D32" s="43" t="s">
        <v>66</v>
      </c>
      <c r="E32" s="43"/>
      <c r="F32" s="43"/>
      <c r="G32" s="43"/>
      <c r="H32" s="43"/>
      <c r="I32" s="43"/>
      <c r="J32" s="43"/>
      <c r="K32" s="44"/>
      <c r="L32" s="7"/>
    </row>
    <row r="33" spans="1:18">
      <c r="A33" s="7">
        <v>9</v>
      </c>
      <c r="B33" s="35" t="s">
        <v>67</v>
      </c>
      <c r="C33" s="35"/>
      <c r="D33" s="36" t="s">
        <v>64</v>
      </c>
      <c r="E33" s="37"/>
      <c r="F33" s="37"/>
      <c r="G33" s="38" t="s">
        <v>52</v>
      </c>
      <c r="H33" s="39">
        <v>1</v>
      </c>
      <c r="I33" s="39"/>
      <c r="J33" s="40"/>
      <c r="K33" s="41">
        <f>IF(AND(H33= "",I33= ""), 0, ROUND(ROUND(J33, 2) * ROUND(IF(I33="",H33,I33),  0), 2))</f>
        <v/>
      </c>
      <c r="L33" s="7"/>
      <c r="N33" s="42">
        <v>0.2</v>
      </c>
      <c r="R33" s="7">
        <v>1353</v>
      </c>
    </row>
    <row r="34" spans="1:18" hidden="1">
      <c r="A34" s="7" t="s">
        <v>48</v>
      </c>
    </row>
    <row r="35" spans="1:18" hidden="1">
      <c r="A35" s="7" t="s">
        <v>49</v>
      </c>
    </row>
    <row r="36" spans="1:18" hidden="1">
      <c r="A36" s="7" t="s">
        <v>60</v>
      </c>
    </row>
    <row r="37" spans="1:18">
      <c r="A37" s="7">
        <v>5</v>
      </c>
      <c r="B37" s="30" t="s">
        <v>68</v>
      </c>
      <c r="C37" s="30"/>
      <c r="D37" s="43" t="s">
        <v>69</v>
      </c>
      <c r="E37" s="43"/>
      <c r="F37" s="43"/>
      <c r="G37" s="43"/>
      <c r="H37" s="43"/>
      <c r="I37" s="43"/>
      <c r="J37" s="43"/>
      <c r="K37" s="44"/>
      <c r="L37" s="7"/>
    </row>
    <row r="38" spans="1:18">
      <c r="A38" s="7">
        <v>9</v>
      </c>
      <c r="B38" s="35" t="s">
        <v>70</v>
      </c>
      <c r="C38" s="35"/>
      <c r="D38" s="36" t="s">
        <v>59</v>
      </c>
      <c r="E38" s="37"/>
      <c r="F38" s="37"/>
      <c r="G38" s="38" t="s">
        <v>52</v>
      </c>
      <c r="H38" s="39">
        <v>1</v>
      </c>
      <c r="I38" s="39"/>
      <c r="J38" s="40"/>
      <c r="K38" s="41">
        <f>IF(AND(H38= "",I38= ""), 0, ROUND(ROUND(J38, 2) * ROUND(IF(I38="",H38,I38),  0), 2))</f>
        <v/>
      </c>
      <c r="L38" s="7"/>
      <c r="N38" s="42">
        <v>0.2</v>
      </c>
      <c r="R38" s="7">
        <v>1353</v>
      </c>
    </row>
    <row r="39" spans="1:18" hidden="1">
      <c r="A39" s="7" t="s">
        <v>48</v>
      </c>
    </row>
    <row r="40" spans="1:18" hidden="1">
      <c r="A40" s="7" t="s">
        <v>49</v>
      </c>
    </row>
    <row r="41" spans="1:18">
      <c r="A41" s="7">
        <v>9</v>
      </c>
      <c r="B41" s="35" t="s">
        <v>71</v>
      </c>
      <c r="C41" s="35"/>
      <c r="D41" s="36" t="s">
        <v>72</v>
      </c>
      <c r="E41" s="37"/>
      <c r="F41" s="37"/>
      <c r="G41" s="38" t="s">
        <v>52</v>
      </c>
      <c r="H41" s="39">
        <v>1</v>
      </c>
      <c r="I41" s="39"/>
      <c r="J41" s="40"/>
      <c r="K41" s="41">
        <f>IF(AND(H41= "",I41= ""), 0, ROUND(ROUND(J41, 2) * ROUND(IF(I41="",H41,I41),  0), 2))</f>
        <v/>
      </c>
      <c r="L41" s="7"/>
      <c r="N41" s="42">
        <v>0.2</v>
      </c>
      <c r="R41" s="7">
        <v>1353</v>
      </c>
    </row>
    <row r="42" spans="1:18" hidden="1">
      <c r="A42" s="7" t="s">
        <v>48</v>
      </c>
    </row>
    <row r="43" spans="1:18" hidden="1">
      <c r="A43" s="7" t="s">
        <v>49</v>
      </c>
    </row>
    <row r="44" spans="1:18">
      <c r="A44" s="7">
        <v>9</v>
      </c>
      <c r="B44" s="35" t="s">
        <v>73</v>
      </c>
      <c r="C44" s="35"/>
      <c r="D44" s="36" t="s">
        <v>74</v>
      </c>
      <c r="E44" s="37"/>
      <c r="F44" s="37"/>
      <c r="G44" s="38" t="s">
        <v>52</v>
      </c>
      <c r="H44" s="39">
        <v>1</v>
      </c>
      <c r="I44" s="39"/>
      <c r="J44" s="40"/>
      <c r="K44" s="41">
        <f>IF(AND(H44= "",I44= ""), 0, ROUND(ROUND(J44, 2) * ROUND(IF(I44="",H44,I44),  0), 2))</f>
        <v/>
      </c>
      <c r="L44" s="7"/>
      <c r="N44" s="42">
        <v>0.2</v>
      </c>
      <c r="R44" s="7">
        <v>1353</v>
      </c>
    </row>
    <row r="45" spans="1:18" hidden="1">
      <c r="A45" s="7" t="s">
        <v>48</v>
      </c>
    </row>
    <row r="46" spans="1:18" hidden="1">
      <c r="A46" s="7" t="s">
        <v>49</v>
      </c>
    </row>
    <row r="47" spans="1:18">
      <c r="A47" s="7">
        <v>9</v>
      </c>
      <c r="B47" s="35" t="s">
        <v>75</v>
      </c>
      <c r="C47" s="35"/>
      <c r="D47" s="36" t="s">
        <v>76</v>
      </c>
      <c r="E47" s="37"/>
      <c r="F47" s="37"/>
      <c r="G47" s="38" t="s">
        <v>52</v>
      </c>
      <c r="H47" s="39">
        <v>1</v>
      </c>
      <c r="I47" s="39"/>
      <c r="J47" s="40"/>
      <c r="K47" s="41">
        <f>IF(AND(H47= "",I47= ""), 0, ROUND(ROUND(J47, 2) * ROUND(IF(I47="",H47,I47),  0), 2))</f>
        <v/>
      </c>
      <c r="L47" s="7"/>
      <c r="N47" s="42">
        <v>0.2</v>
      </c>
      <c r="R47" s="7">
        <v>1353</v>
      </c>
    </row>
    <row r="48" spans="1:18" hidden="1">
      <c r="A48" s="7" t="s">
        <v>48</v>
      </c>
    </row>
    <row r="49" spans="1:18" hidden="1">
      <c r="A49" s="7" t="s">
        <v>49</v>
      </c>
    </row>
    <row r="50" spans="1:18">
      <c r="A50" s="7">
        <v>9</v>
      </c>
      <c r="B50" s="35" t="s">
        <v>77</v>
      </c>
      <c r="C50" s="35"/>
      <c r="D50" s="36" t="s">
        <v>78</v>
      </c>
      <c r="E50" s="37"/>
      <c r="F50" s="37"/>
      <c r="G50" s="38" t="s">
        <v>52</v>
      </c>
      <c r="H50" s="39">
        <v>1</v>
      </c>
      <c r="I50" s="39"/>
      <c r="J50" s="40"/>
      <c r="K50" s="41">
        <f>IF(AND(H50= "",I50= ""), 0, ROUND(ROUND(J50, 2) * ROUND(IF(I50="",H50,I50),  0), 2))</f>
        <v/>
      </c>
      <c r="L50" s="7"/>
      <c r="N50" s="42">
        <v>0.2</v>
      </c>
      <c r="R50" s="7">
        <v>1353</v>
      </c>
    </row>
    <row r="51" spans="1:18" hidden="1">
      <c r="A51" s="7" t="s">
        <v>48</v>
      </c>
    </row>
    <row r="52" spans="1:18" hidden="1">
      <c r="A52" s="7" t="s">
        <v>49</v>
      </c>
    </row>
    <row r="53" spans="1:18" hidden="1">
      <c r="A53" s="7" t="s">
        <v>60</v>
      </c>
    </row>
    <row r="54" spans="1:18" hidden="1">
      <c r="A54" s="7" t="s">
        <v>53</v>
      </c>
    </row>
    <row r="55" spans="1:18">
      <c r="A55" s="7">
        <v>4</v>
      </c>
      <c r="B55" s="30" t="s">
        <v>79</v>
      </c>
      <c r="C55" s="30"/>
      <c r="D55" s="33" t="s">
        <v>80</v>
      </c>
      <c r="E55" s="33"/>
      <c r="F55" s="33"/>
      <c r="G55" s="33"/>
      <c r="H55" s="33"/>
      <c r="I55" s="33"/>
      <c r="J55" s="33"/>
      <c r="K55" s="34"/>
      <c r="L55" s="7"/>
    </row>
    <row r="56" spans="1:18">
      <c r="A56" s="7">
        <v>5</v>
      </c>
      <c r="B56" s="30" t="s">
        <v>81</v>
      </c>
      <c r="C56" s="30"/>
      <c r="D56" s="43" t="s">
        <v>57</v>
      </c>
      <c r="E56" s="43"/>
      <c r="F56" s="43"/>
      <c r="G56" s="43"/>
      <c r="H56" s="43"/>
      <c r="I56" s="43"/>
      <c r="J56" s="43"/>
      <c r="K56" s="44"/>
      <c r="L56" s="7"/>
    </row>
    <row r="57" spans="1:18">
      <c r="A57" s="7">
        <v>9</v>
      </c>
      <c r="B57" s="35" t="s">
        <v>82</v>
      </c>
      <c r="C57" s="35"/>
      <c r="D57" s="36" t="s">
        <v>59</v>
      </c>
      <c r="E57" s="37"/>
      <c r="F57" s="37"/>
      <c r="G57" s="38" t="s">
        <v>52</v>
      </c>
      <c r="H57" s="39">
        <v>1</v>
      </c>
      <c r="I57" s="39"/>
      <c r="J57" s="40"/>
      <c r="K57" s="41">
        <f>IF(AND(H57= "",I57= ""), 0, ROUND(ROUND(J57, 2) * ROUND(IF(I57="",H57,I57),  0), 2))</f>
        <v/>
      </c>
      <c r="L57" s="7"/>
      <c r="N57" s="42">
        <v>0.2</v>
      </c>
      <c r="R57" s="7">
        <v>1353</v>
      </c>
    </row>
    <row r="58" spans="1:18" hidden="1">
      <c r="A58" s="7" t="s">
        <v>48</v>
      </c>
    </row>
    <row r="59" spans="1:18" hidden="1">
      <c r="A59" s="7" t="s">
        <v>49</v>
      </c>
    </row>
    <row r="60" spans="1:18">
      <c r="A60" s="7">
        <v>9</v>
      </c>
      <c r="B60" s="35" t="s">
        <v>83</v>
      </c>
      <c r="C60" s="35"/>
      <c r="D60" s="36" t="s">
        <v>84</v>
      </c>
      <c r="E60" s="37"/>
      <c r="F60" s="37"/>
      <c r="G60" s="38" t="s">
        <v>52</v>
      </c>
      <c r="H60" s="39">
        <v>1</v>
      </c>
      <c r="I60" s="39"/>
      <c r="J60" s="40"/>
      <c r="K60" s="41">
        <f>IF(AND(H60= "",I60= ""), 0, ROUND(ROUND(J60, 2) * ROUND(IF(I60="",H60,I60),  0), 2))</f>
        <v/>
      </c>
      <c r="L60" s="7"/>
      <c r="N60" s="42">
        <v>0.2</v>
      </c>
      <c r="R60" s="7">
        <v>1353</v>
      </c>
    </row>
    <row r="61" spans="1:18" hidden="1">
      <c r="A61" s="7" t="s">
        <v>48</v>
      </c>
    </row>
    <row r="62" spans="1:18" hidden="1">
      <c r="A62" s="7" t="s">
        <v>49</v>
      </c>
    </row>
    <row r="63" spans="1:18" hidden="1">
      <c r="A63" s="7" t="s">
        <v>60</v>
      </c>
    </row>
    <row r="64" spans="1:18">
      <c r="A64" s="7">
        <v>5</v>
      </c>
      <c r="B64" s="30" t="s">
        <v>85</v>
      </c>
      <c r="C64" s="30"/>
      <c r="D64" s="43" t="s">
        <v>86</v>
      </c>
      <c r="E64" s="43"/>
      <c r="F64" s="43"/>
      <c r="G64" s="43"/>
      <c r="H64" s="43"/>
      <c r="I64" s="43"/>
      <c r="J64" s="43"/>
      <c r="K64" s="44"/>
      <c r="L64" s="7"/>
    </row>
    <row r="65" spans="1:18">
      <c r="A65" s="7">
        <v>9</v>
      </c>
      <c r="B65" s="35" t="s">
        <v>87</v>
      </c>
      <c r="C65" s="35"/>
      <c r="D65" s="36" t="s">
        <v>72</v>
      </c>
      <c r="E65" s="37"/>
      <c r="F65" s="37"/>
      <c r="G65" s="38" t="s">
        <v>52</v>
      </c>
      <c r="H65" s="39">
        <v>1</v>
      </c>
      <c r="I65" s="39"/>
      <c r="J65" s="40"/>
      <c r="K65" s="41">
        <f>IF(AND(H65= "",I65= ""), 0, ROUND(ROUND(J65, 2) * ROUND(IF(I65="",H65,I65),  0), 2))</f>
        <v/>
      </c>
      <c r="L65" s="7"/>
      <c r="N65" s="42">
        <v>0.2</v>
      </c>
      <c r="R65" s="7">
        <v>1353</v>
      </c>
    </row>
    <row r="66" spans="1:18" hidden="1">
      <c r="A66" s="7" t="s">
        <v>48</v>
      </c>
    </row>
    <row r="67" spans="1:18" hidden="1">
      <c r="A67" s="7" t="s">
        <v>49</v>
      </c>
    </row>
    <row r="68" spans="1:18">
      <c r="A68" s="7">
        <v>9</v>
      </c>
      <c r="B68" s="35" t="s">
        <v>88</v>
      </c>
      <c r="C68" s="35"/>
      <c r="D68" s="36" t="s">
        <v>74</v>
      </c>
      <c r="E68" s="37"/>
      <c r="F68" s="37"/>
      <c r="G68" s="38" t="s">
        <v>52</v>
      </c>
      <c r="H68" s="39">
        <v>1</v>
      </c>
      <c r="I68" s="39"/>
      <c r="J68" s="40"/>
      <c r="K68" s="41">
        <f>IF(AND(H68= "",I68= ""), 0, ROUND(ROUND(J68, 2) * ROUND(IF(I68="",H68,I68),  0), 2))</f>
        <v/>
      </c>
      <c r="L68" s="7"/>
      <c r="N68" s="42">
        <v>0.2</v>
      </c>
      <c r="R68" s="7">
        <v>1353</v>
      </c>
    </row>
    <row r="69" spans="1:18" hidden="1">
      <c r="A69" s="7" t="s">
        <v>48</v>
      </c>
    </row>
    <row r="70" spans="1:18" hidden="1">
      <c r="A70" s="7" t="s">
        <v>49</v>
      </c>
    </row>
    <row r="71" spans="1:18">
      <c r="A71" s="7">
        <v>9</v>
      </c>
      <c r="B71" s="35" t="s">
        <v>89</v>
      </c>
      <c r="C71" s="35"/>
      <c r="D71" s="36" t="s">
        <v>76</v>
      </c>
      <c r="E71" s="37"/>
      <c r="F71" s="37"/>
      <c r="G71" s="38" t="s">
        <v>52</v>
      </c>
      <c r="H71" s="39">
        <v>1</v>
      </c>
      <c r="I71" s="39"/>
      <c r="J71" s="40"/>
      <c r="K71" s="41">
        <f>IF(AND(H71= "",I71= ""), 0, ROUND(ROUND(J71, 2) * ROUND(IF(I71="",H71,I71),  0), 2))</f>
        <v/>
      </c>
      <c r="L71" s="7"/>
      <c r="N71" s="42">
        <v>0.2</v>
      </c>
      <c r="R71" s="7">
        <v>1353</v>
      </c>
    </row>
    <row r="72" spans="1:18" hidden="1">
      <c r="A72" s="7" t="s">
        <v>48</v>
      </c>
    </row>
    <row r="73" spans="1:18" hidden="1">
      <c r="A73" s="7" t="s">
        <v>49</v>
      </c>
    </row>
    <row r="74" spans="1:18">
      <c r="A74" s="7">
        <v>9</v>
      </c>
      <c r="B74" s="35" t="s">
        <v>90</v>
      </c>
      <c r="C74" s="35"/>
      <c r="D74" s="36" t="s">
        <v>78</v>
      </c>
      <c r="E74" s="37"/>
      <c r="F74" s="37"/>
      <c r="G74" s="38" t="s">
        <v>52</v>
      </c>
      <c r="H74" s="39">
        <v>1</v>
      </c>
      <c r="I74" s="39"/>
      <c r="J74" s="40"/>
      <c r="K74" s="41">
        <f>IF(AND(H74= "",I74= ""), 0, ROUND(ROUND(J74, 2) * ROUND(IF(I74="",H74,I74),  0), 2))</f>
        <v/>
      </c>
      <c r="L74" s="7"/>
      <c r="N74" s="42">
        <v>0.2</v>
      </c>
      <c r="R74" s="7">
        <v>1353</v>
      </c>
    </row>
    <row r="75" spans="1:18" hidden="1">
      <c r="A75" s="7" t="s">
        <v>48</v>
      </c>
    </row>
    <row r="76" spans="1:18" hidden="1">
      <c r="A76" s="7" t="s">
        <v>49</v>
      </c>
    </row>
    <row r="77" spans="1:18" hidden="1">
      <c r="A77" s="7" t="s">
        <v>60</v>
      </c>
    </row>
    <row r="78" spans="1:18" hidden="1">
      <c r="A78" s="7" t="s">
        <v>53</v>
      </c>
    </row>
    <row r="79" spans="1:18">
      <c r="A79" s="7">
        <v>4</v>
      </c>
      <c r="B79" s="30" t="s">
        <v>91</v>
      </c>
      <c r="C79" s="30"/>
      <c r="D79" s="33" t="s">
        <v>92</v>
      </c>
      <c r="E79" s="33"/>
      <c r="F79" s="33"/>
      <c r="G79" s="33"/>
      <c r="H79" s="33"/>
      <c r="I79" s="33"/>
      <c r="J79" s="33"/>
      <c r="K79" s="34"/>
      <c r="L79" s="7"/>
    </row>
    <row r="80" spans="1:18">
      <c r="A80" s="7" t="s">
        <v>93</v>
      </c>
      <c r="B80" s="45"/>
      <c r="C80" s="45"/>
      <c r="D80" s="45" t="s">
        <v>94</v>
      </c>
      <c r="E80" s="45"/>
      <c r="F80" s="45"/>
      <c r="G80" s="45"/>
      <c r="H80" s="45"/>
      <c r="I80" s="45"/>
      <c r="J80" s="45"/>
      <c r="K80" s="45"/>
    </row>
    <row r="81" spans="1:18">
      <c r="A81" s="7">
        <v>9</v>
      </c>
      <c r="B81" s="35" t="s">
        <v>95</v>
      </c>
      <c r="C81" s="35"/>
      <c r="D81" s="36" t="s">
        <v>96</v>
      </c>
      <c r="E81" s="37"/>
      <c r="F81" s="37"/>
      <c r="G81" s="38" t="s">
        <v>52</v>
      </c>
      <c r="H81" s="39">
        <v>1</v>
      </c>
      <c r="I81" s="39"/>
      <c r="J81" s="40"/>
      <c r="K81" s="41">
        <f>IF(AND(H81= "",I81= ""), 0, ROUND(ROUND(J81, 2) * ROUND(IF(I81="",H81,I81),  0), 2))</f>
        <v/>
      </c>
      <c r="L81" s="7"/>
      <c r="N81" s="42">
        <v>0.2</v>
      </c>
      <c r="R81" s="7">
        <v>1353</v>
      </c>
    </row>
    <row r="82" spans="1:18" hidden="1">
      <c r="A82" s="7" t="s">
        <v>48</v>
      </c>
    </row>
    <row r="83" spans="1:18" hidden="1">
      <c r="A83" s="7" t="s">
        <v>49</v>
      </c>
    </row>
    <row r="84" spans="1:18">
      <c r="A84" s="7">
        <v>9</v>
      </c>
      <c r="B84" s="35" t="s">
        <v>97</v>
      </c>
      <c r="C84" s="35"/>
      <c r="D84" s="36" t="s">
        <v>98</v>
      </c>
      <c r="E84" s="37"/>
      <c r="F84" s="37"/>
      <c r="G84" s="38" t="s">
        <v>52</v>
      </c>
      <c r="H84" s="39">
        <v>1</v>
      </c>
      <c r="I84" s="39"/>
      <c r="J84" s="40"/>
      <c r="K84" s="41">
        <f>IF(AND(H84= "",I84= ""), 0, ROUND(ROUND(J84, 2) * ROUND(IF(I84="",H84,I84),  0), 2))</f>
        <v/>
      </c>
      <c r="L84" s="7"/>
      <c r="N84" s="42">
        <v>0.2</v>
      </c>
      <c r="R84" s="7">
        <v>1353</v>
      </c>
    </row>
    <row r="85" spans="1:18" hidden="1">
      <c r="A85" s="7" t="s">
        <v>48</v>
      </c>
    </row>
    <row r="86" spans="1:18" hidden="1">
      <c r="A86" s="7" t="s">
        <v>49</v>
      </c>
    </row>
    <row r="87" spans="1:18">
      <c r="A87" s="7">
        <v>9</v>
      </c>
      <c r="B87" s="35" t="s">
        <v>99</v>
      </c>
      <c r="C87" s="35"/>
      <c r="D87" s="36" t="s">
        <v>100</v>
      </c>
      <c r="E87" s="37"/>
      <c r="F87" s="37"/>
      <c r="G87" s="38" t="s">
        <v>52</v>
      </c>
      <c r="H87" s="39">
        <v>1</v>
      </c>
      <c r="I87" s="39"/>
      <c r="J87" s="40"/>
      <c r="K87" s="41">
        <f>IF(AND(H87= "",I87= ""), 0, ROUND(ROUND(J87, 2) * ROUND(IF(I87="",H87,I87),  0), 2))</f>
        <v/>
      </c>
      <c r="L87" s="7"/>
      <c r="N87" s="42">
        <v>0.2</v>
      </c>
      <c r="R87" s="7">
        <v>1353</v>
      </c>
    </row>
    <row r="88" spans="1:18" hidden="1">
      <c r="A88" s="7" t="s">
        <v>48</v>
      </c>
    </row>
    <row r="89" spans="1:18" hidden="1">
      <c r="A89" s="7" t="s">
        <v>49</v>
      </c>
    </row>
    <row r="90" spans="1:18">
      <c r="A90" s="7">
        <v>9</v>
      </c>
      <c r="B90" s="35" t="s">
        <v>101</v>
      </c>
      <c r="C90" s="35"/>
      <c r="D90" s="36" t="s">
        <v>102</v>
      </c>
      <c r="E90" s="37"/>
      <c r="F90" s="37"/>
      <c r="G90" s="38" t="s">
        <v>52</v>
      </c>
      <c r="H90" s="39">
        <v>1</v>
      </c>
      <c r="I90" s="39"/>
      <c r="J90" s="40"/>
      <c r="K90" s="41">
        <f>IF(AND(H90= "",I90= ""), 0, ROUND(ROUND(J90, 2) * ROUND(IF(I90="",H90,I90),  0), 2))</f>
        <v/>
      </c>
      <c r="L90" s="7"/>
      <c r="N90" s="42">
        <v>0.2</v>
      </c>
      <c r="R90" s="7">
        <v>1353</v>
      </c>
    </row>
    <row r="91" spans="1:18" hidden="1">
      <c r="A91" s="7" t="s">
        <v>48</v>
      </c>
    </row>
    <row r="92" spans="1:18" hidden="1">
      <c r="A92" s="7" t="s">
        <v>49</v>
      </c>
    </row>
    <row r="93" spans="1:18">
      <c r="A93" s="7">
        <v>9</v>
      </c>
      <c r="B93" s="35" t="s">
        <v>103</v>
      </c>
      <c r="C93" s="35"/>
      <c r="D93" s="36" t="s">
        <v>104</v>
      </c>
      <c r="E93" s="37"/>
      <c r="F93" s="37"/>
      <c r="G93" s="38" t="s">
        <v>52</v>
      </c>
      <c r="H93" s="39">
        <v>1</v>
      </c>
      <c r="I93" s="39"/>
      <c r="J93" s="40"/>
      <c r="K93" s="41">
        <f>IF(AND(H93= "",I93= ""), 0, ROUND(ROUND(J93, 2) * ROUND(IF(I93="",H93,I93),  0), 2))</f>
        <v/>
      </c>
      <c r="L93" s="7"/>
      <c r="N93" s="42">
        <v>0.2</v>
      </c>
      <c r="R93" s="7">
        <v>1353</v>
      </c>
    </row>
    <row r="94" spans="1:18" hidden="1">
      <c r="A94" s="7" t="s">
        <v>48</v>
      </c>
    </row>
    <row r="95" spans="1:18" hidden="1">
      <c r="A95" s="7" t="s">
        <v>49</v>
      </c>
    </row>
    <row r="96" spans="1:18">
      <c r="A96" s="7">
        <v>9</v>
      </c>
      <c r="B96" s="35" t="s">
        <v>105</v>
      </c>
      <c r="C96" s="35"/>
      <c r="D96" s="36" t="s">
        <v>106</v>
      </c>
      <c r="E96" s="37"/>
      <c r="F96" s="37"/>
      <c r="G96" s="38" t="s">
        <v>52</v>
      </c>
      <c r="H96" s="39">
        <v>1</v>
      </c>
      <c r="I96" s="39"/>
      <c r="J96" s="40"/>
      <c r="K96" s="41">
        <f>IF(AND(H96= "",I96= ""), 0, ROUND(ROUND(J96, 2) * ROUND(IF(I96="",H96,I96),  0), 2))</f>
        <v/>
      </c>
      <c r="L96" s="7"/>
      <c r="N96" s="42">
        <v>0.2</v>
      </c>
      <c r="R96" s="7">
        <v>1353</v>
      </c>
    </row>
    <row r="97" spans="1:18" hidden="1">
      <c r="A97" s="7" t="s">
        <v>48</v>
      </c>
    </row>
    <row r="98" spans="1:18" hidden="1">
      <c r="A98" s="7" t="s">
        <v>49</v>
      </c>
    </row>
    <row r="99" spans="1:18" hidden="1">
      <c r="A99" s="7" t="s">
        <v>53</v>
      </c>
    </row>
    <row r="100" spans="1:18">
      <c r="A100" s="7">
        <v>4</v>
      </c>
      <c r="B100" s="30" t="s">
        <v>107</v>
      </c>
      <c r="C100" s="30"/>
      <c r="D100" s="33" t="s">
        <v>108</v>
      </c>
      <c r="E100" s="33"/>
      <c r="F100" s="33"/>
      <c r="G100" s="33"/>
      <c r="H100" s="33"/>
      <c r="I100" s="33"/>
      <c r="J100" s="33"/>
      <c r="K100" s="34"/>
      <c r="L100" s="7"/>
    </row>
    <row r="101" spans="1:18">
      <c r="A101" s="7" t="s">
        <v>93</v>
      </c>
      <c r="B101" s="45"/>
      <c r="C101" s="45"/>
      <c r="D101" s="45" t="s">
        <v>94</v>
      </c>
      <c r="E101" s="45"/>
      <c r="F101" s="45"/>
      <c r="G101" s="45"/>
      <c r="H101" s="45"/>
      <c r="I101" s="45"/>
      <c r="J101" s="45"/>
      <c r="K101" s="45"/>
    </row>
    <row r="102" spans="1:18">
      <c r="A102" s="7">
        <v>5</v>
      </c>
      <c r="B102" s="30" t="s">
        <v>109</v>
      </c>
      <c r="C102" s="30"/>
      <c r="D102" s="43" t="s">
        <v>110</v>
      </c>
      <c r="E102" s="43"/>
      <c r="F102" s="43"/>
      <c r="G102" s="43"/>
      <c r="H102" s="43"/>
      <c r="I102" s="43"/>
      <c r="J102" s="43"/>
      <c r="K102" s="44"/>
      <c r="L102" s="7"/>
    </row>
    <row r="103" spans="1:18">
      <c r="A103" s="7">
        <v>9</v>
      </c>
      <c r="B103" s="35" t="s">
        <v>111</v>
      </c>
      <c r="C103" s="35"/>
      <c r="D103" s="36" t="s">
        <v>112</v>
      </c>
      <c r="E103" s="37"/>
      <c r="F103" s="37"/>
      <c r="G103" s="38" t="s">
        <v>52</v>
      </c>
      <c r="H103" s="39">
        <v>1</v>
      </c>
      <c r="I103" s="39"/>
      <c r="J103" s="40"/>
      <c r="K103" s="41">
        <f>IF(AND(H103= "",I103= ""), 0, ROUND(ROUND(J103, 2) * ROUND(IF(I103="",H103,I103),  0), 2))</f>
        <v/>
      </c>
      <c r="L103" s="7"/>
      <c r="N103" s="42">
        <v>0.2</v>
      </c>
      <c r="R103" s="7">
        <v>1353</v>
      </c>
    </row>
    <row r="104" spans="1:18" hidden="1">
      <c r="A104" s="7" t="s">
        <v>48</v>
      </c>
    </row>
    <row r="105" spans="1:18" hidden="1">
      <c r="A105" s="7" t="s">
        <v>49</v>
      </c>
    </row>
    <row r="106" spans="1:18">
      <c r="A106" s="7">
        <v>9</v>
      </c>
      <c r="B106" s="35" t="s">
        <v>113</v>
      </c>
      <c r="C106" s="35"/>
      <c r="D106" s="36" t="s">
        <v>114</v>
      </c>
      <c r="E106" s="37"/>
      <c r="F106" s="37"/>
      <c r="G106" s="38" t="s">
        <v>52</v>
      </c>
      <c r="H106" s="39">
        <v>1</v>
      </c>
      <c r="I106" s="39"/>
      <c r="J106" s="40"/>
      <c r="K106" s="41">
        <f>IF(AND(H106= "",I106= ""), 0, ROUND(ROUND(J106, 2) * ROUND(IF(I106="",H106,I106),  0), 2))</f>
        <v/>
      </c>
      <c r="L106" s="7"/>
      <c r="N106" s="42">
        <v>0.2</v>
      </c>
      <c r="R106" s="7">
        <v>1353</v>
      </c>
    </row>
    <row r="107" spans="1:18" hidden="1">
      <c r="A107" s="7" t="s">
        <v>48</v>
      </c>
    </row>
    <row r="108" spans="1:18" hidden="1">
      <c r="A108" s="7" t="s">
        <v>49</v>
      </c>
    </row>
    <row r="109" spans="1:18" hidden="1">
      <c r="A109" s="7" t="s">
        <v>60</v>
      </c>
    </row>
    <row r="110" spans="1:18">
      <c r="A110" s="7">
        <v>5</v>
      </c>
      <c r="B110" s="30" t="s">
        <v>115</v>
      </c>
      <c r="C110" s="30"/>
      <c r="D110" s="43" t="s">
        <v>116</v>
      </c>
      <c r="E110" s="43"/>
      <c r="F110" s="43"/>
      <c r="G110" s="43"/>
      <c r="H110" s="43"/>
      <c r="I110" s="43"/>
      <c r="J110" s="43"/>
      <c r="K110" s="44"/>
      <c r="L110" s="7"/>
    </row>
    <row r="111" spans="1:18">
      <c r="A111" s="7">
        <v>9</v>
      </c>
      <c r="B111" s="35" t="s">
        <v>117</v>
      </c>
      <c r="C111" s="35"/>
      <c r="D111" s="36" t="s">
        <v>118</v>
      </c>
      <c r="E111" s="37"/>
      <c r="F111" s="37"/>
      <c r="G111" s="38" t="s">
        <v>52</v>
      </c>
      <c r="H111" s="39">
        <v>8</v>
      </c>
      <c r="I111" s="39"/>
      <c r="J111" s="40"/>
      <c r="K111" s="41">
        <f>IF(AND(H111= "",I111= ""), 0, ROUND(ROUND(J111, 2) * ROUND(IF(I111="",H111,I111),  0), 2))</f>
        <v/>
      </c>
      <c r="L111" s="7"/>
      <c r="N111" s="42">
        <v>0.2</v>
      </c>
      <c r="R111" s="7">
        <v>1353</v>
      </c>
    </row>
    <row r="112" spans="1:18" hidden="1">
      <c r="A112" s="7" t="s">
        <v>48</v>
      </c>
    </row>
    <row r="113" spans="1:18">
      <c r="A113" s="7" t="s">
        <v>119</v>
      </c>
      <c r="B113" s="46"/>
      <c r="C113" s="46"/>
      <c r="D113" s="46" t="s">
        <v>120</v>
      </c>
      <c r="E113" s="46"/>
      <c r="F113" s="46"/>
      <c r="G113" s="46"/>
      <c r="H113" s="46"/>
      <c r="I113" s="46"/>
      <c r="J113" s="46"/>
      <c r="K113" s="46"/>
    </row>
    <row r="114" spans="1:18" hidden="1">
      <c r="A114" s="7" t="s">
        <v>49</v>
      </c>
    </row>
    <row r="115" spans="1:18" hidden="1">
      <c r="A115" s="7" t="s">
        <v>60</v>
      </c>
    </row>
    <row r="116" spans="1:18" hidden="1">
      <c r="A116" s="7" t="s">
        <v>53</v>
      </c>
    </row>
    <row r="117" spans="1:18">
      <c r="A117" s="7">
        <v>4</v>
      </c>
      <c r="B117" s="30" t="s">
        <v>121</v>
      </c>
      <c r="C117" s="30"/>
      <c r="D117" s="33" t="s">
        <v>122</v>
      </c>
      <c r="E117" s="33"/>
      <c r="F117" s="33"/>
      <c r="G117" s="33"/>
      <c r="H117" s="33"/>
      <c r="I117" s="33"/>
      <c r="J117" s="33"/>
      <c r="K117" s="34"/>
      <c r="L117" s="7"/>
    </row>
    <row r="118" spans="1:18">
      <c r="A118" s="7">
        <v>9</v>
      </c>
      <c r="B118" s="35" t="s">
        <v>123</v>
      </c>
      <c r="C118" s="35"/>
      <c r="D118" s="36" t="s">
        <v>124</v>
      </c>
      <c r="E118" s="37"/>
      <c r="F118" s="37"/>
      <c r="G118" s="38" t="s">
        <v>47</v>
      </c>
      <c r="H118" s="39">
        <v>1</v>
      </c>
      <c r="I118" s="39"/>
      <c r="J118" s="40"/>
      <c r="K118" s="41">
        <f>IF(AND(H118= "",I118= ""), 0, ROUND(ROUND(J118, 2) * ROUND(IF(I118="",H118,I118),  0), 2))</f>
        <v/>
      </c>
      <c r="L118" s="7"/>
      <c r="N118" s="42">
        <v>0.2</v>
      </c>
      <c r="R118" s="7">
        <v>1353</v>
      </c>
    </row>
    <row r="119" spans="1:18" hidden="1">
      <c r="A119" s="7" t="s">
        <v>48</v>
      </c>
    </row>
    <row r="120" spans="1:18" hidden="1">
      <c r="A120" s="7" t="s">
        <v>49</v>
      </c>
    </row>
    <row r="121" spans="1:18" hidden="1">
      <c r="A121" s="7" t="s">
        <v>53</v>
      </c>
    </row>
    <row r="122" spans="1:18">
      <c r="A122" s="7">
        <v>4</v>
      </c>
      <c r="B122" s="30" t="s">
        <v>125</v>
      </c>
      <c r="C122" s="30"/>
      <c r="D122" s="33" t="s">
        <v>126</v>
      </c>
      <c r="E122" s="33"/>
      <c r="F122" s="33"/>
      <c r="G122" s="33"/>
      <c r="H122" s="33"/>
      <c r="I122" s="33"/>
      <c r="J122" s="33"/>
      <c r="K122" s="34"/>
      <c r="L122" s="7"/>
    </row>
    <row r="123" spans="1:18">
      <c r="A123" s="7">
        <v>9</v>
      </c>
      <c r="B123" s="35" t="s">
        <v>127</v>
      </c>
      <c r="C123" s="35"/>
      <c r="D123" s="36" t="s">
        <v>128</v>
      </c>
      <c r="E123" s="37"/>
      <c r="F123" s="37"/>
      <c r="G123" s="38" t="s">
        <v>47</v>
      </c>
      <c r="H123" s="39">
        <v>1</v>
      </c>
      <c r="I123" s="39"/>
      <c r="J123" s="40"/>
      <c r="K123" s="41">
        <f>IF(AND(H123= "",I123= ""), 0, ROUND(ROUND(J123, 2) * ROUND(IF(I123="",H123,I123),  0), 2))</f>
        <v/>
      </c>
      <c r="L123" s="7"/>
      <c r="N123" s="42">
        <v>0.2</v>
      </c>
      <c r="R123" s="7">
        <v>1353</v>
      </c>
    </row>
    <row r="124" spans="1:18" hidden="1">
      <c r="A124" s="7" t="s">
        <v>48</v>
      </c>
    </row>
    <row r="125" spans="1:18" hidden="1">
      <c r="A125" s="7" t="s">
        <v>49</v>
      </c>
    </row>
    <row r="126" spans="1:18" hidden="1">
      <c r="A126" s="7" t="s">
        <v>53</v>
      </c>
    </row>
    <row r="127" spans="1:18">
      <c r="A127" s="7" t="s">
        <v>129</v>
      </c>
      <c r="B127" s="37"/>
      <c r="C127" s="37"/>
      <c r="K127" s="37"/>
    </row>
    <row r="128" spans="1:18">
      <c r="B128" s="37"/>
      <c r="C128" s="37"/>
      <c r="D128" s="47" t="s">
        <v>42</v>
      </c>
      <c r="E128" s="48"/>
      <c r="F128" s="48"/>
      <c r="G128" s="49"/>
      <c r="H128" s="49"/>
      <c r="I128" s="49"/>
      <c r="J128" s="49"/>
      <c r="K128" s="50"/>
    </row>
    <row r="129" spans="2:11">
      <c r="B129" s="37"/>
      <c r="C129" s="37"/>
      <c r="D129" s="51"/>
      <c r="E129" s="7"/>
      <c r="F129" s="7"/>
      <c r="G129" s="7"/>
      <c r="H129" s="7"/>
      <c r="I129" s="7"/>
      <c r="J129" s="7"/>
      <c r="K129" s="8"/>
    </row>
    <row r="130" spans="2:11">
      <c r="B130" s="37"/>
      <c r="C130" s="37"/>
      <c r="D130" s="52" t="s">
        <v>130</v>
      </c>
      <c r="E130" s="53"/>
      <c r="F130" s="53"/>
      <c r="G130" s="54">
        <f>SUMIF(L13:L127, IF(L12="","",L12), K13:K127)</f>
        <v/>
      </c>
      <c r="H130" s="54"/>
      <c r="I130" s="54"/>
      <c r="J130" s="54"/>
      <c r="K130" s="55"/>
    </row>
    <row r="131" spans="2:11">
      <c r="B131" s="37"/>
      <c r="C131" s="37"/>
      <c r="D131" s="52" t="s">
        <v>131</v>
      </c>
      <c r="E131" s="53"/>
      <c r="F131" s="53"/>
      <c r="G131" s="54">
        <f>ROUND(SUMIF(L13:L127, IF(L12="","",L12), K13:K127) * 0.2, 2)</f>
        <v/>
      </c>
      <c r="H131" s="54"/>
      <c r="I131" s="54"/>
      <c r="J131" s="54"/>
      <c r="K131" s="55"/>
    </row>
    <row r="132" spans="2:11">
      <c r="B132" s="37"/>
      <c r="C132" s="37"/>
      <c r="D132" s="56" t="s">
        <v>132</v>
      </c>
      <c r="E132" s="57"/>
      <c r="F132" s="57"/>
      <c r="G132" s="58">
        <f>SUM(G130:G131)</f>
        <v/>
      </c>
      <c r="H132" s="58"/>
      <c r="I132" s="58"/>
      <c r="J132" s="58"/>
      <c r="K132" s="59"/>
    </row>
    <row r="133" spans="2:11" ht="31.5" customHeight="1">
      <c r="B133" s="3"/>
      <c r="C133" s="3"/>
      <c r="D133" s="60" t="s">
        <v>133</v>
      </c>
      <c r="E133" s="60"/>
      <c r="F133" s="60"/>
      <c r="G133" s="60"/>
      <c r="H133" s="60"/>
      <c r="I133" s="60"/>
      <c r="J133" s="60"/>
      <c r="K133" s="60"/>
    </row>
    <row r="135" spans="2:11">
      <c r="D135" s="61" t="s">
        <v>134</v>
      </c>
      <c r="E135" s="61"/>
      <c r="F135" s="61"/>
      <c r="G135" s="61"/>
      <c r="H135" s="61"/>
      <c r="I135" s="61"/>
      <c r="J135" s="61"/>
      <c r="K135" s="61"/>
    </row>
    <row r="136" spans="2:11">
      <c r="D136" s="62" t="s">
        <v>135</v>
      </c>
      <c r="E136" s="63"/>
      <c r="F136" s="63"/>
      <c r="G136" s="64">
        <f>SUMIF(L14:L123, "", K14:K123)</f>
        <v/>
      </c>
      <c r="H136" s="64"/>
      <c r="I136" s="64"/>
      <c r="J136" s="64"/>
      <c r="K136" s="64"/>
    </row>
    <row r="137" spans="2:11">
      <c r="D137" s="65" t="s">
        <v>136</v>
      </c>
      <c r="E137" s="66"/>
      <c r="F137" s="66"/>
      <c r="G137" s="67">
        <f>SUMIF(L14:L17, "", K14:K17)</f>
        <v/>
      </c>
      <c r="H137" s="68"/>
      <c r="I137" s="68"/>
      <c r="J137" s="68"/>
      <c r="K137" s="68"/>
    </row>
    <row r="138" spans="2:11">
      <c r="D138" s="65" t="s">
        <v>137</v>
      </c>
      <c r="E138" s="66"/>
      <c r="F138" s="66"/>
      <c r="G138" s="67">
        <f>SUMIF(L23:L50, "", K23:K50)</f>
        <v/>
      </c>
      <c r="H138" s="68"/>
      <c r="I138" s="68"/>
      <c r="J138" s="68"/>
      <c r="K138" s="68"/>
    </row>
    <row r="139" spans="2:11">
      <c r="D139" s="65" t="s">
        <v>138</v>
      </c>
      <c r="E139" s="66"/>
      <c r="F139" s="66"/>
      <c r="G139" s="67">
        <f>SUMIF(L57:L74, "", K57:K74)</f>
        <v/>
      </c>
      <c r="H139" s="68"/>
      <c r="I139" s="68"/>
      <c r="J139" s="68"/>
      <c r="K139" s="68"/>
    </row>
    <row r="140" spans="2:11">
      <c r="D140" s="65" t="s">
        <v>139</v>
      </c>
      <c r="E140" s="66"/>
      <c r="F140" s="66"/>
      <c r="G140" s="67">
        <f>SUMIF(L81:L96, "", K81:K96)</f>
        <v/>
      </c>
      <c r="H140" s="68"/>
      <c r="I140" s="68"/>
      <c r="J140" s="68"/>
      <c r="K140" s="68"/>
    </row>
    <row r="141" spans="2:11">
      <c r="D141" s="65" t="s">
        <v>140</v>
      </c>
      <c r="E141" s="66"/>
      <c r="F141" s="66"/>
      <c r="G141" s="67">
        <f>SUMIF(L103:L111, "", K103:K111)</f>
        <v/>
      </c>
      <c r="H141" s="68"/>
      <c r="I141" s="68"/>
      <c r="J141" s="68"/>
      <c r="K141" s="68"/>
    </row>
    <row r="142" spans="2:11">
      <c r="D142" s="65" t="s">
        <v>141</v>
      </c>
      <c r="E142" s="66"/>
      <c r="F142" s="66"/>
      <c r="G142" s="67">
        <f>SUMIF(L118:L118, "", K118:K118)</f>
        <v/>
      </c>
      <c r="H142" s="68"/>
      <c r="I142" s="68"/>
      <c r="J142" s="68"/>
      <c r="K142" s="68"/>
    </row>
    <row r="143" spans="2:11">
      <c r="D143" s="65" t="s">
        <v>142</v>
      </c>
      <c r="E143" s="66"/>
      <c r="F143" s="66"/>
      <c r="G143" s="67">
        <f>SUMIF(L123:L123, "", K123:K123)</f>
        <v/>
      </c>
      <c r="H143" s="68"/>
      <c r="I143" s="68"/>
      <c r="J143" s="68"/>
      <c r="K143" s="68"/>
    </row>
    <row r="144" spans="2:11">
      <c r="D144" s="69" t="s">
        <v>143</v>
      </c>
      <c r="E144" s="70"/>
      <c r="F144" s="70"/>
      <c r="G144" s="71"/>
      <c r="H144" s="71"/>
      <c r="I144" s="71"/>
      <c r="J144" s="71"/>
      <c r="K144" s="72"/>
    </row>
    <row r="145" spans="1:11">
      <c r="D145" s="73"/>
      <c r="E145" s="3"/>
      <c r="F145" s="3"/>
      <c r="G145" s="3"/>
      <c r="H145" s="3"/>
      <c r="I145" s="3"/>
      <c r="J145" s="3"/>
      <c r="K145" s="74"/>
    </row>
    <row r="146" spans="1:11">
      <c r="A146" s="75"/>
      <c r="D146" s="76" t="s">
        <v>130</v>
      </c>
      <c r="E146" s="7"/>
      <c r="F146" s="7"/>
      <c r="G146" s="77">
        <f>SUMIF(L5:L133, IF(L4="","",L4), K5:K133)</f>
        <v/>
      </c>
      <c r="H146" s="78"/>
      <c r="I146" s="78"/>
      <c r="J146" s="78"/>
      <c r="K146" s="79"/>
    </row>
    <row r="147" spans="1:11">
      <c r="A147" s="75"/>
      <c r="D147" s="76" t="s">
        <v>131</v>
      </c>
      <c r="E147" s="7"/>
      <c r="F147" s="7"/>
      <c r="G147" s="77">
        <f>ROUND(SUMIF(L5:L133, IF(L4="","",L4), K5:K133) * 0.2, 2)</f>
        <v/>
      </c>
      <c r="H147" s="78"/>
      <c r="I147" s="78"/>
      <c r="J147" s="78"/>
      <c r="K147" s="79"/>
    </row>
    <row r="148" spans="1:11">
      <c r="D148" s="80" t="s">
        <v>132</v>
      </c>
      <c r="E148" s="81"/>
      <c r="F148" s="81"/>
      <c r="G148" s="82">
        <f>SUM(G146:G147)</f>
        <v/>
      </c>
      <c r="H148" s="83"/>
      <c r="I148" s="83"/>
      <c r="J148" s="83"/>
      <c r="K148" s="84"/>
    </row>
    <row r="149" spans="1:11">
      <c r="D149" s="66"/>
      <c r="E149" s="7"/>
      <c r="F149" s="7"/>
      <c r="G149" s="7"/>
      <c r="H149" s="7"/>
      <c r="I149" s="7"/>
      <c r="J149" s="7"/>
      <c r="K149" s="7"/>
    </row>
    <row r="150" spans="1:11">
      <c r="D150" s="85" t="s">
        <v>144</v>
      </c>
      <c r="E150" s="85"/>
      <c r="F150" s="85"/>
      <c r="G150" s="85"/>
      <c r="H150" s="85"/>
      <c r="I150" s="85"/>
      <c r="J150" s="85"/>
      <c r="K150" s="85"/>
    </row>
    <row r="151" spans="1:11">
      <c r="D151" s="86">
        <f>IF('Paramètres'!AA2&lt;&gt;"",'Paramètres'!AA2,"")</f>
        <v/>
      </c>
      <c r="E151" s="86"/>
      <c r="F151" s="86"/>
      <c r="G151" s="86"/>
      <c r="H151" s="86"/>
      <c r="I151" s="86"/>
      <c r="J151" s="86"/>
      <c r="K151" s="86"/>
    </row>
    <row r="152" spans="1:11">
      <c r="D152" s="86"/>
      <c r="E152" s="86"/>
      <c r="F152" s="86"/>
      <c r="G152" s="86"/>
      <c r="H152" s="86"/>
      <c r="I152" s="86"/>
      <c r="J152" s="86"/>
      <c r="K152" s="86"/>
    </row>
    <row r="153" spans="1:11" ht="56.7" customHeight="1">
      <c r="G153" s="87" t="s">
        <v>145</v>
      </c>
      <c r="H153" s="87"/>
      <c r="I153" s="87"/>
      <c r="J153" s="87"/>
      <c r="K153" s="87"/>
    </row>
    <row r="155" spans="1:11" ht="85.05" customHeight="1">
      <c r="D155" s="88" t="s">
        <v>146</v>
      </c>
      <c r="E155" s="88"/>
      <c r="G155" s="88" t="s">
        <v>147</v>
      </c>
      <c r="H155" s="88"/>
      <c r="I155" s="88"/>
      <c r="J155" s="88"/>
      <c r="K155" s="88"/>
    </row>
    <row r="156" spans="1:11">
      <c r="D156" s="89" t="s">
        <v>148</v>
      </c>
      <c r="E156" s="89"/>
      <c r="F156" s="89"/>
      <c r="G156" s="89"/>
      <c r="H156" s="89"/>
      <c r="I156" s="89"/>
      <c r="J156" s="89"/>
      <c r="K156" s="89"/>
    </row>
  </sheetData>
  <sheetProtection password="E95E" sheet="1" objects="1" selectLockedCells="1"/>
  <mergeCells count="93">
    <mergeCell ref="D3:F3"/>
    <mergeCell ref="D4:F4"/>
    <mergeCell ref="D12:F12"/>
    <mergeCell ref="D13:F13"/>
    <mergeCell ref="D14:F14"/>
    <mergeCell ref="D17:F17"/>
    <mergeCell ref="D21:F21"/>
    <mergeCell ref="D22:F22"/>
    <mergeCell ref="D23:F23"/>
    <mergeCell ref="D27:F27"/>
    <mergeCell ref="D28:F28"/>
    <mergeCell ref="D32:F32"/>
    <mergeCell ref="D33:F33"/>
    <mergeCell ref="D37:F37"/>
    <mergeCell ref="D38:F38"/>
    <mergeCell ref="D41:F41"/>
    <mergeCell ref="D44:F44"/>
    <mergeCell ref="D47:F47"/>
    <mergeCell ref="D50:F50"/>
    <mergeCell ref="D55:F55"/>
    <mergeCell ref="D56:F56"/>
    <mergeCell ref="D57:F57"/>
    <mergeCell ref="D60:F60"/>
    <mergeCell ref="D64:F64"/>
    <mergeCell ref="D65:F65"/>
    <mergeCell ref="D68:F68"/>
    <mergeCell ref="D71:F71"/>
    <mergeCell ref="D74:F74"/>
    <mergeCell ref="D79:F79"/>
    <mergeCell ref="D80:J80"/>
    <mergeCell ref="D81:F81"/>
    <mergeCell ref="D84:F84"/>
    <mergeCell ref="D87:F87"/>
    <mergeCell ref="D90:F90"/>
    <mergeCell ref="D93:F93"/>
    <mergeCell ref="D96:F96"/>
    <mergeCell ref="D100:F100"/>
    <mergeCell ref="D101:J101"/>
    <mergeCell ref="D102:F102"/>
    <mergeCell ref="D103:F103"/>
    <mergeCell ref="D106:F106"/>
    <mergeCell ref="D110:F110"/>
    <mergeCell ref="D111:F111"/>
    <mergeCell ref="D113:J113"/>
    <mergeCell ref="D117:F117"/>
    <mergeCell ref="D118:F118"/>
    <mergeCell ref="D122:F122"/>
    <mergeCell ref="D123:F123"/>
    <mergeCell ref="D127:F127"/>
    <mergeCell ref="G128:K128"/>
    <mergeCell ref="D128:F128"/>
    <mergeCell ref="G129:K129"/>
    <mergeCell ref="D129:F129"/>
    <mergeCell ref="G130:K130"/>
    <mergeCell ref="D130:F130"/>
    <mergeCell ref="G131:K131"/>
    <mergeCell ref="D131:F131"/>
    <mergeCell ref="G132:K132"/>
    <mergeCell ref="D132:F132"/>
    <mergeCell ref="D133:K133"/>
    <mergeCell ref="D135:K135"/>
    <mergeCell ref="G136:K136"/>
    <mergeCell ref="D136:F136"/>
    <mergeCell ref="G137:K137"/>
    <mergeCell ref="D137:F137"/>
    <mergeCell ref="G138:K138"/>
    <mergeCell ref="D138:F138"/>
    <mergeCell ref="G139:K139"/>
    <mergeCell ref="D139:F139"/>
    <mergeCell ref="G140:K140"/>
    <mergeCell ref="D140:F140"/>
    <mergeCell ref="G141:K141"/>
    <mergeCell ref="D141:F141"/>
    <mergeCell ref="G142:K142"/>
    <mergeCell ref="D142:F142"/>
    <mergeCell ref="G143:K143"/>
    <mergeCell ref="D143:F143"/>
    <mergeCell ref="D144:F144"/>
    <mergeCell ref="D145:K145"/>
    <mergeCell ref="D146:F146"/>
    <mergeCell ref="G146:K146"/>
    <mergeCell ref="D147:F147"/>
    <mergeCell ref="G147:K147"/>
    <mergeCell ref="D148:F148"/>
    <mergeCell ref="G148:K148"/>
    <mergeCell ref="D149:K149"/>
    <mergeCell ref="D150:K150"/>
    <mergeCell ref="D151:K151"/>
    <mergeCell ref="D152:K152"/>
    <mergeCell ref="G153:K153"/>
    <mergeCell ref="D155:E155"/>
    <mergeCell ref="G155:K155"/>
    <mergeCell ref="D156:K156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&amp;L24-267 - Rénovation d'une maison d'habitation
65 Rue de Saint Brieuc - 35042 RENNES CEDEX&amp;RDPGF - Lot n°6 PLOMBERIE SANITAIRES - CHAUFFAGE  
PRO - Edition du 12/02/2025</oddHeader>
    <oddFooter>&amp;CEdition du 12/02/2025&amp;RPage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63" t="s">
        <v>149</v>
      </c>
      <c r="AA1" s="7">
        <f>IF('DPGF'!G148&lt;&gt;"",'DPGF'!G148,"0")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0" t="s">
        <v>150</v>
      </c>
      <c r="B3" s="87" t="s">
        <v>151</v>
      </c>
      <c r="C3" s="91" t="s">
        <v>176</v>
      </c>
      <c r="D3" s="91"/>
      <c r="E3" s="91"/>
      <c r="F3" s="91"/>
      <c r="G3" s="91"/>
      <c r="H3" s="91"/>
      <c r="I3" s="91"/>
      <c r="J3" s="91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0" t="s">
        <v>152</v>
      </c>
      <c r="B5" s="87" t="s">
        <v>153</v>
      </c>
      <c r="C5" s="91" t="s">
        <v>177</v>
      </c>
      <c r="D5" s="91"/>
      <c r="E5" s="91"/>
      <c r="F5" s="91"/>
      <c r="G5" s="91"/>
      <c r="H5" s="91"/>
      <c r="I5" s="91"/>
      <c r="J5" s="91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0" t="s">
        <v>162</v>
      </c>
      <c r="B7" s="87" t="s">
        <v>163</v>
      </c>
      <c r="C7" s="91" t="s">
        <v>178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0" t="s">
        <v>164</v>
      </c>
      <c r="B9" s="87" t="s">
        <v>165</v>
      </c>
      <c r="C9" s="91" t="s">
        <v>38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0" t="s">
        <v>154</v>
      </c>
      <c r="B11" s="87" t="s">
        <v>155</v>
      </c>
      <c r="C11" s="91" t="s">
        <v>39</v>
      </c>
      <c r="D11" s="91"/>
      <c r="E11" s="91"/>
      <c r="F11" s="91"/>
      <c r="G11" s="91"/>
      <c r="H11" s="91"/>
      <c r="I11" s="91"/>
      <c r="J11" s="91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0" t="s">
        <v>166</v>
      </c>
      <c r="B13" s="87" t="s">
        <v>167</v>
      </c>
      <c r="C13" s="91" t="s">
        <v>179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0" t="s">
        <v>168</v>
      </c>
      <c r="B15" s="87" t="s">
        <v>169</v>
      </c>
      <c r="C15" s="91" t="s">
        <v>180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0" t="s">
        <v>170</v>
      </c>
      <c r="B17" s="87" t="s">
        <v>171</v>
      </c>
      <c r="C17" s="91"/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2">
        <v>0.2</v>
      </c>
      <c r="E19" s="93" t="s">
        <v>172</v>
      </c>
      <c r="AA19" s="7">
        <f>INT((AA5-AA18*100)/10)</f>
        <v/>
      </c>
    </row>
    <row r="20" spans="1:27" ht="12.75" customHeight="1">
      <c r="C20" s="94">
        <v>0.055</v>
      </c>
      <c r="E20" s="93" t="s">
        <v>173</v>
      </c>
      <c r="AA20" s="7">
        <f>AA5-AA18*100-AA19*10</f>
        <v/>
      </c>
    </row>
    <row r="21" spans="1:27" ht="12.75" customHeight="1">
      <c r="C21" s="94">
        <v>0</v>
      </c>
      <c r="E21" s="93" t="s">
        <v>174</v>
      </c>
      <c r="AA21" s="7">
        <f>INT(AA6/10)</f>
        <v/>
      </c>
    </row>
    <row r="22" spans="1:27" ht="12.75" customHeight="1">
      <c r="C22" s="95">
        <v>0</v>
      </c>
      <c r="E22" s="93" t="s">
        <v>175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0" t="s">
        <v>156</v>
      </c>
      <c r="B24" s="87" t="s">
        <v>157</v>
      </c>
      <c r="C24" s="91" t="s">
        <v>181</v>
      </c>
      <c r="D24" s="91"/>
      <c r="E24" s="91"/>
      <c r="F24" s="91"/>
      <c r="G24" s="91"/>
      <c r="H24" s="91"/>
      <c r="I24" s="91"/>
      <c r="J24" s="91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0" t="s">
        <v>158</v>
      </c>
      <c r="B26" s="87" t="s">
        <v>159</v>
      </c>
      <c r="C26" s="91" t="s">
        <v>182</v>
      </c>
      <c r="D26" s="91"/>
      <c r="E26" s="91"/>
      <c r="F26" s="91"/>
      <c r="G26" s="91"/>
      <c r="H26" s="91"/>
      <c r="I26" s="91"/>
      <c r="J26" s="91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0" t="s">
        <v>160</v>
      </c>
      <c r="B28" s="87" t="s">
        <v>161</v>
      </c>
      <c r="C28" s="91"/>
      <c r="D28" s="91"/>
      <c r="E28" s="91"/>
      <c r="F28" s="91"/>
      <c r="G28" s="91"/>
      <c r="H28" s="91"/>
      <c r="I28" s="91"/>
      <c r="J28" s="91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183</v>
      </c>
      <c r="B1" s="7" t="s">
        <v>184</v>
      </c>
    </row>
    <row r="2" spans="1:3">
      <c r="A2" s="7" t="s">
        <v>185</v>
      </c>
      <c r="B2" s="7" t="s">
        <v>176</v>
      </c>
    </row>
    <row r="3" spans="1:3">
      <c r="A3" s="7" t="s">
        <v>186</v>
      </c>
      <c r="B3" s="7">
        <v>1</v>
      </c>
    </row>
    <row r="4" spans="1:3">
      <c r="A4" s="7" t="s">
        <v>187</v>
      </c>
      <c r="B4" s="7">
        <v>0</v>
      </c>
    </row>
    <row r="5" spans="1:3">
      <c r="A5" s="7" t="s">
        <v>188</v>
      </c>
      <c r="B5" s="7">
        <v>0</v>
      </c>
    </row>
    <row r="6" spans="1:3">
      <c r="A6" s="7" t="s">
        <v>189</v>
      </c>
      <c r="B6" s="7">
        <v>1</v>
      </c>
    </row>
    <row r="7" spans="1:3">
      <c r="A7" s="7" t="s">
        <v>190</v>
      </c>
      <c r="B7" s="7">
        <v>1</v>
      </c>
    </row>
    <row r="8" spans="1:3">
      <c r="A8" s="7" t="s">
        <v>191</v>
      </c>
      <c r="B8" s="7">
        <v>0</v>
      </c>
    </row>
    <row r="9" spans="1:3">
      <c r="A9" s="7" t="s">
        <v>192</v>
      </c>
      <c r="B9" s="7">
        <v>0</v>
      </c>
    </row>
    <row r="10" spans="1:3">
      <c r="A10" s="7" t="s">
        <v>193</v>
      </c>
      <c r="C10" s="7" t="s">
        <v>194</v>
      </c>
    </row>
    <row r="11" spans="1:3">
      <c r="A11" s="7" t="s">
        <v>195</v>
      </c>
      <c r="B11" s="7">
        <v>0</v>
      </c>
    </row>
    <row r="12" spans="1:3">
      <c r="A12" s="7" t="s">
        <v>196</v>
      </c>
      <c r="B12" s="7" t="s">
        <v>197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96" t="s">
        <v>198</v>
      </c>
      <c r="C2" s="96"/>
      <c r="D2" s="96"/>
      <c r="E2" s="96"/>
      <c r="F2" s="96"/>
      <c r="G2" s="96"/>
      <c r="H2" s="96"/>
      <c r="I2" s="96"/>
      <c r="J2" s="96"/>
    </row>
    <row r="4" spans="1:10" ht="12.75" customHeight="1">
      <c r="A4" s="90" t="s">
        <v>150</v>
      </c>
      <c r="B4" s="87" t="s">
        <v>199</v>
      </c>
      <c r="C4" s="97"/>
      <c r="D4" s="97"/>
      <c r="E4" s="97"/>
      <c r="F4" s="97"/>
      <c r="G4" s="97"/>
      <c r="H4" s="97"/>
      <c r="I4" s="97"/>
      <c r="J4" s="97"/>
    </row>
    <row r="6" spans="1:10" ht="12.75" customHeight="1">
      <c r="A6" s="90" t="s">
        <v>152</v>
      </c>
      <c r="B6" s="87" t="s">
        <v>200</v>
      </c>
      <c r="C6" s="97"/>
      <c r="D6" s="97"/>
      <c r="E6" s="97"/>
      <c r="F6" s="97"/>
      <c r="G6" s="97"/>
      <c r="H6" s="97"/>
      <c r="I6" s="97"/>
      <c r="J6" s="97"/>
    </row>
    <row r="8" spans="1:10" ht="12.75" customHeight="1">
      <c r="A8" s="90" t="s">
        <v>162</v>
      </c>
      <c r="B8" s="87" t="s">
        <v>201</v>
      </c>
      <c r="C8" s="97"/>
      <c r="D8" s="97"/>
      <c r="E8" s="97"/>
      <c r="F8" s="97"/>
      <c r="G8" s="97"/>
      <c r="H8" s="97"/>
      <c r="I8" s="97"/>
      <c r="J8" s="97"/>
    </row>
    <row r="10" spans="1:10" ht="12.75" customHeight="1">
      <c r="A10" s="90" t="s">
        <v>164</v>
      </c>
      <c r="B10" s="87" t="s">
        <v>202</v>
      </c>
      <c r="C10" s="98"/>
      <c r="D10" s="98"/>
      <c r="E10" s="98"/>
      <c r="F10" s="98"/>
      <c r="G10" s="98"/>
      <c r="H10" s="98"/>
      <c r="I10" s="98"/>
      <c r="J10" s="98"/>
    </row>
    <row r="12" spans="1:10" ht="12.75" customHeight="1">
      <c r="A12" s="90" t="s">
        <v>154</v>
      </c>
      <c r="B12" s="87" t="s">
        <v>203</v>
      </c>
      <c r="C12" s="97"/>
      <c r="D12" s="97"/>
      <c r="E12" s="97"/>
      <c r="F12" s="97"/>
      <c r="G12" s="97"/>
      <c r="H12" s="97"/>
      <c r="I12" s="97"/>
      <c r="J12" s="97"/>
    </row>
    <row r="14" spans="1:10" ht="12.75" customHeight="1">
      <c r="A14" s="90" t="s">
        <v>166</v>
      </c>
      <c r="B14" s="87" t="s">
        <v>204</v>
      </c>
      <c r="C14" s="97"/>
      <c r="D14" s="97"/>
      <c r="E14" s="97"/>
      <c r="F14" s="97"/>
      <c r="G14" s="97"/>
      <c r="H14" s="97"/>
      <c r="I14" s="97"/>
      <c r="J14" s="97"/>
    </row>
    <row r="16" spans="1:10" ht="12.75" customHeight="1">
      <c r="A16" s="90" t="s">
        <v>168</v>
      </c>
      <c r="B16" s="87" t="s">
        <v>205</v>
      </c>
      <c r="C16" s="97"/>
      <c r="D16" s="97"/>
      <c r="E16" s="97"/>
      <c r="F16" s="97"/>
      <c r="G16" s="97"/>
      <c r="H16" s="97"/>
      <c r="I16" s="97"/>
      <c r="J16" s="97"/>
    </row>
    <row r="18" spans="1:10" ht="12.75" customHeight="1">
      <c r="A18" s="90" t="s">
        <v>170</v>
      </c>
      <c r="B18" s="87" t="s">
        <v>206</v>
      </c>
      <c r="C18" s="99"/>
      <c r="D18" s="99"/>
      <c r="E18" s="99"/>
      <c r="F18" s="99"/>
      <c r="G18" s="99"/>
      <c r="H18" s="99"/>
      <c r="I18" s="99"/>
      <c r="J18" s="99"/>
    </row>
    <row r="20" spans="1:10" ht="12.75" customHeight="1">
      <c r="A20" s="90" t="s">
        <v>207</v>
      </c>
      <c r="B20" s="87" t="s">
        <v>208</v>
      </c>
      <c r="C20" s="99"/>
      <c r="D20" s="99"/>
      <c r="E20" s="99"/>
      <c r="F20" s="99"/>
      <c r="G20" s="99"/>
      <c r="H20" s="99"/>
      <c r="I20" s="99"/>
      <c r="J20" s="99"/>
    </row>
    <row r="22" spans="1:10" ht="12.75" customHeight="1">
      <c r="A22" s="90" t="s">
        <v>156</v>
      </c>
      <c r="B22" s="87" t="s">
        <v>209</v>
      </c>
      <c r="C22" s="99"/>
      <c r="D22" s="99"/>
      <c r="E22" s="99"/>
      <c r="F22" s="99"/>
      <c r="G22" s="99"/>
      <c r="H22" s="99"/>
      <c r="I22" s="99"/>
      <c r="J22" s="99"/>
    </row>
    <row r="24" spans="1:10" ht="12.75" customHeight="1">
      <c r="A24" s="90" t="s">
        <v>158</v>
      </c>
      <c r="B24" s="87" t="s">
        <v>210</v>
      </c>
      <c r="C24" s="97"/>
      <c r="D24" s="97"/>
      <c r="E24" s="97"/>
      <c r="F24" s="97"/>
      <c r="G24" s="97"/>
      <c r="H24" s="97"/>
      <c r="I24" s="97"/>
      <c r="J24" s="97"/>
    </row>
    <row r="28" spans="1:10" ht="60" customHeight="1">
      <c r="A28" s="90" t="s">
        <v>160</v>
      </c>
      <c r="B28" s="87" t="s">
        <v>211</v>
      </c>
      <c r="C28" s="97"/>
      <c r="D28" s="97"/>
      <c r="E28" s="97"/>
      <c r="F28" s="97"/>
      <c r="G28" s="97"/>
      <c r="H28" s="97"/>
      <c r="I28" s="97"/>
      <c r="J28" s="97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100" t="s">
        <v>212</v>
      </c>
      <c r="C2" s="100"/>
      <c r="D2" s="100"/>
      <c r="E2" s="100"/>
      <c r="F2" s="100"/>
    </row>
    <row r="4" spans="2:6" ht="12.75" customHeight="1">
      <c r="B4" s="101" t="s">
        <v>213</v>
      </c>
      <c r="C4" s="101" t="s">
        <v>214</v>
      </c>
      <c r="D4" s="101" t="s">
        <v>215</v>
      </c>
      <c r="E4" s="101" t="s">
        <v>216</v>
      </c>
      <c r="F4" s="101" t="s">
        <v>217</v>
      </c>
    </row>
    <row r="6" spans="2:6" ht="12.75" customHeight="1">
      <c r="B6" s="102"/>
      <c r="C6" s="103"/>
      <c r="D6" s="104"/>
      <c r="E6" s="105"/>
      <c r="F6" s="106">
        <f>IF(AND(E6= "",D6= ""), "", ROUND(ROUND(E6, 2) * ROUND(D6, 3), 2))</f>
        <v/>
      </c>
    </row>
    <row r="8" spans="2:6" ht="12.75" customHeight="1">
      <c r="B8" s="102"/>
      <c r="C8" s="103"/>
      <c r="D8" s="104"/>
      <c r="E8" s="105"/>
      <c r="F8" s="106">
        <f>IF(AND(E8= "",D8= ""), "", ROUND(ROUND(E8, 2) * ROUND(D8, 3), 2))</f>
        <v/>
      </c>
    </row>
    <row r="10" spans="2:6" ht="12.75" customHeight="1">
      <c r="B10" s="102"/>
      <c r="C10" s="103"/>
      <c r="D10" s="104"/>
      <c r="E10" s="105"/>
      <c r="F10" s="106">
        <f>IF(AND(E10= "",D10= ""), "", ROUND(ROUND(E10, 2) * ROUND(D10, 3), 2))</f>
        <v/>
      </c>
    </row>
    <row r="12" spans="2:6" ht="12.75" customHeight="1">
      <c r="B12" s="102"/>
      <c r="C12" s="103"/>
      <c r="D12" s="104"/>
      <c r="E12" s="105"/>
      <c r="F12" s="106">
        <f>IF(AND(E12= "",D12= ""), "", ROUND(ROUND(E12, 2) * ROUND(D12, 3), 2))</f>
        <v/>
      </c>
    </row>
    <row r="14" spans="2:6" ht="12.75" customHeight="1">
      <c r="B14" s="102"/>
      <c r="C14" s="103"/>
      <c r="D14" s="104"/>
      <c r="E14" s="105"/>
      <c r="F14" s="106">
        <f>IF(AND(E14= "",D14= ""), "", ROUND(ROUND(E14, 2) * ROUND(D14, 3), 2))</f>
        <v/>
      </c>
    </row>
    <row r="16" spans="2:6" ht="12.75" customHeight="1">
      <c r="B16" s="102"/>
      <c r="C16" s="103"/>
      <c r="D16" s="104"/>
      <c r="E16" s="105"/>
      <c r="F16" s="106">
        <f>IF(AND(E16= "",D16= ""), "", ROUND(ROUND(E16, 2) * ROUND(D16, 3), 2))</f>
        <v/>
      </c>
    </row>
    <row r="18" spans="2:6" ht="12.75" customHeight="1">
      <c r="B18" s="102"/>
      <c r="C18" s="103"/>
      <c r="D18" s="104"/>
      <c r="E18" s="105"/>
      <c r="F18" s="106">
        <f>IF(AND(E18= "",D18= ""), "", ROUND(ROUND(E18, 2) * ROUND(D18, 3), 2))</f>
        <v/>
      </c>
    </row>
    <row r="20" spans="2:6" ht="12.75" customHeight="1">
      <c r="B20" s="102"/>
      <c r="C20" s="103"/>
      <c r="D20" s="104"/>
      <c r="E20" s="105"/>
      <c r="F20" s="106">
        <f>IF(AND(E20= "",D20= ""), "", ROUND(ROUND(E20, 2) * ROUND(D20, 3), 2))</f>
        <v/>
      </c>
    </row>
    <row r="22" spans="2:6" ht="12.75" customHeight="1">
      <c r="B22" s="102"/>
      <c r="C22" s="103"/>
      <c r="D22" s="104"/>
      <c r="E22" s="105"/>
      <c r="F22" s="106">
        <f>IF(AND(E22= "",D22= ""), "", ROUND(ROUND(E22, 2) * ROUND(D22, 3), 2))</f>
        <v/>
      </c>
    </row>
    <row r="24" spans="2:6" ht="12.75" customHeight="1">
      <c r="B24" s="102"/>
      <c r="C24" s="103"/>
      <c r="D24" s="104"/>
      <c r="E24" s="105"/>
      <c r="F24" s="106">
        <f>IF(AND(E24= "",D24= ""), "", ROUND(ROUND(E24, 2) * ROUND(D24, 3), 2))</f>
        <v/>
      </c>
    </row>
    <row r="26" spans="2:6" ht="12.75" customHeight="1">
      <c r="B26" s="102"/>
      <c r="C26" s="103"/>
      <c r="D26" s="104"/>
      <c r="E26" s="105"/>
      <c r="F26" s="106">
        <f>IF(AND(E26= "",D26= ""), "", ROUND(ROUND(E26, 2) * ROUND(D26, 3), 2))</f>
        <v/>
      </c>
    </row>
    <row r="28" spans="2:6" ht="12.75" customHeight="1">
      <c r="B28" s="102"/>
      <c r="C28" s="103"/>
      <c r="D28" s="104"/>
      <c r="E28" s="105"/>
      <c r="F28" s="106">
        <f>IF(AND(E28= "",D28= ""), "", ROUND(ROUND(E28, 2) * ROUND(D28, 3), 2))</f>
        <v/>
      </c>
    </row>
    <row r="30" spans="2:6" ht="12.75" customHeight="1">
      <c r="B30" s="102"/>
      <c r="C30" s="103"/>
      <c r="D30" s="104"/>
      <c r="E30" s="105"/>
      <c r="F30" s="106">
        <f>IF(AND(E30= "",D30= ""), "", ROUND(ROUND(E30, 2) * ROUND(D30, 3), 2))</f>
        <v/>
      </c>
    </row>
    <row r="32" spans="2:6" ht="12.75" customHeight="1">
      <c r="B32" s="102"/>
      <c r="C32" s="103"/>
      <c r="D32" s="104"/>
      <c r="E32" s="105"/>
      <c r="F32" s="106">
        <f>IF(AND(E32= "",D32= ""), "", ROUND(ROUND(E32, 2) * ROUND(D32, 3), 2))</f>
        <v/>
      </c>
    </row>
    <row r="34" spans="2:6" ht="12.75" customHeight="1">
      <c r="B34" s="102"/>
      <c r="C34" s="103"/>
      <c r="D34" s="104"/>
      <c r="E34" s="105"/>
      <c r="F34" s="106">
        <f>IF(AND(E34= "",D34= ""), "", ROUND(ROUND(E34, 2) * ROUND(D34, 3), 2))</f>
        <v/>
      </c>
    </row>
    <row r="36" spans="2:6" ht="12.75" customHeight="1">
      <c r="B36" s="102"/>
      <c r="C36" s="103"/>
      <c r="D36" s="104"/>
      <c r="E36" s="105"/>
      <c r="F36" s="106">
        <f>IF(AND(E36= "",D36= ""), "", ROUND(ROUND(E36, 2) * ROUND(D36, 3), 2))</f>
        <v/>
      </c>
    </row>
    <row r="38" spans="2:6" ht="12.75" customHeight="1">
      <c r="B38" s="102"/>
      <c r="C38" s="103"/>
      <c r="D38" s="104"/>
      <c r="E38" s="105"/>
      <c r="F38" s="106">
        <f>IF(AND(E38= "",D38= ""), "", ROUND(ROUND(E38, 2) * ROUND(D38, 3), 2))</f>
        <v/>
      </c>
    </row>
    <row r="40" spans="2:6" ht="12.75" customHeight="1">
      <c r="B40" s="102"/>
      <c r="C40" s="103"/>
      <c r="D40" s="104"/>
      <c r="E40" s="105"/>
      <c r="F40" s="106">
        <f>IF(AND(E40= "",D40= ""), "", ROUND(ROUND(E40, 2) * ROUND(D40, 3), 2))</f>
        <v/>
      </c>
    </row>
    <row r="42" spans="2:6" ht="12.75" customHeight="1">
      <c r="B42" s="102"/>
      <c r="C42" s="103"/>
      <c r="D42" s="104"/>
      <c r="E42" s="105"/>
      <c r="F42" s="106">
        <f>IF(AND(E42= "",D42= ""), "", ROUND(ROUND(E42, 2) * ROUND(D42, 3), 2))</f>
        <v/>
      </c>
    </row>
    <row r="44" spans="2:6" ht="12.75" customHeight="1">
      <c r="B44" s="102"/>
      <c r="C44" s="103"/>
      <c r="D44" s="104"/>
      <c r="E44" s="105"/>
      <c r="F44" s="106">
        <f>IF(AND(E44= "",D44= ""), "", ROUND(ROUND(E44, 2) * ROUND(D44, 3), 2))</f>
        <v/>
      </c>
    </row>
    <row r="46" spans="2:6" ht="12.75" customHeight="1">
      <c r="B46" s="102"/>
      <c r="C46" s="103"/>
      <c r="D46" s="104"/>
      <c r="E46" s="105"/>
      <c r="F46" s="106">
        <f>IF(AND(E46= "",D46= ""), "", ROUND(ROUND(E46, 2) * ROUND(D46, 3), 2))</f>
        <v/>
      </c>
    </row>
    <row r="48" spans="2:6" ht="12.75" customHeight="1">
      <c r="B48" s="102"/>
      <c r="C48" s="103"/>
      <c r="D48" s="104"/>
      <c r="E48" s="105"/>
      <c r="F48" s="106">
        <f>IF(AND(E48= "",D48= ""), "", ROUND(ROUND(E48, 2) * ROUND(D48, 3), 2))</f>
        <v/>
      </c>
    </row>
    <row r="50" spans="2:6" ht="12.75" customHeight="1">
      <c r="B50" s="102"/>
      <c r="C50" s="103"/>
      <c r="D50" s="104"/>
      <c r="E50" s="105"/>
      <c r="F50" s="106">
        <f>IF(AND(E50= "",D50= ""), "", ROUND(ROUND(E50, 2) * ROUND(D50, 3), 2))</f>
        <v/>
      </c>
    </row>
    <row r="52" spans="2:6" ht="12.75" customHeight="1">
      <c r="B52" s="102"/>
      <c r="C52" s="103"/>
      <c r="D52" s="104"/>
      <c r="E52" s="105"/>
      <c r="F52" s="106">
        <f>IF(AND(E52= "",D52= ""), "", ROUND(ROUND(E52, 2) * ROUND(D52, 3), 2))</f>
        <v/>
      </c>
    </row>
    <row r="54" spans="2:6" ht="12.75" customHeight="1">
      <c r="B54" s="102"/>
      <c r="C54" s="103"/>
      <c r="D54" s="104"/>
      <c r="E54" s="105"/>
      <c r="F54" s="106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AD408AF441F24AA35AE685721D67AD" ma:contentTypeVersion="13" ma:contentTypeDescription="Crée un document." ma:contentTypeScope="" ma:versionID="d5bbf12dd799c2bde98cb4d3e0d061d7">
  <xsd:schema xmlns:xsd="http://www.w3.org/2001/XMLSchema" xmlns:xs="http://www.w3.org/2001/XMLSchema" xmlns:p="http://schemas.microsoft.com/office/2006/metadata/properties" xmlns:ns2="b4ad5dd1-faa4-4a9a-9737-eaa9bb98c7d1" xmlns:ns3="29724690-3e90-443f-99da-225ec0a5479a" targetNamespace="http://schemas.microsoft.com/office/2006/metadata/properties" ma:root="true" ma:fieldsID="3a47dce7184e041d9256a392d942f706" ns2:_="" ns3:_="">
    <xsd:import namespace="b4ad5dd1-faa4-4a9a-9737-eaa9bb98c7d1"/>
    <xsd:import namespace="29724690-3e90-443f-99da-225ec0a547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ad5dd1-faa4-4a9a-9737-eaa9bb98c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1f983e30-6f93-4596-bb32-cd5c239231e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724690-3e90-443f-99da-225ec0a5479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87eb3ca-48cc-466d-b834-03811ec805cb}" ma:internalName="TaxCatchAll" ma:showField="CatchAllData" ma:web="29724690-3e90-443f-99da-225ec0a547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4ad5dd1-faa4-4a9a-9737-eaa9bb98c7d1">
      <Terms xmlns="http://schemas.microsoft.com/office/infopath/2007/PartnerControls"/>
    </lcf76f155ced4ddcb4097134ff3c332f>
    <TaxCatchAll xmlns="29724690-3e90-443f-99da-225ec0a5479a" xsi:nil="true"/>
  </documentManagement>
</p:properties>
</file>

<file path=customXml/itemProps1.xml><?xml version="1.0" encoding="utf-8"?>
<ds:datastoreItem xmlns:ds="http://schemas.openxmlformats.org/officeDocument/2006/customXml" ds:itemID="{55ABE158-038C-4C58-9072-9316A897FD13}"/>
</file>

<file path=customXml/itemProps2.xml><?xml version="1.0" encoding="utf-8"?>
<ds:datastoreItem xmlns:ds="http://schemas.openxmlformats.org/officeDocument/2006/customXml" ds:itemID="{465EC55E-7518-4800-B77F-174352ACF65A}"/>
</file>

<file path=customXml/itemProps3.xml><?xml version="1.0" encoding="utf-8"?>
<ds:datastoreItem xmlns:ds="http://schemas.openxmlformats.org/officeDocument/2006/customXml" ds:itemID="{874924C5-8789-46A8-A45B-C8B4DE78C9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2025-02-26T11:30:51Z</dcterms:created>
  <dcterms:modified xsi:type="dcterms:W3CDTF">2025-02-26T11:30:51Z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0x01010017AD408AF441F24AA35AE685721D67AD</vt:lpwstr>
  </property>
</Properties>
</file>