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OBERNAI.alsace.cnrs.fr\GroupeDeTravail$\SFinanci.er\@PAM\@TRAVAUX\3.Autres OI\Raccordement réseau de chaleur\DCE\Lot 1\"/>
    </mc:Choice>
  </mc:AlternateContent>
  <xr:revisionPtr revIDLastSave="0" documentId="13_ncr:1_{F08DA20C-CD0B-442F-BB9F-C77C4E902F63}" xr6:coauthVersionLast="36" xr6:coauthVersionMax="36" xr10:uidLastSave="{00000000-0000-0000-0000-000000000000}"/>
  <bookViews>
    <workbookView xWindow="0" yWindow="0" windowWidth="16800" windowHeight="7850" xr2:uid="{196DA962-8E13-4C45-8078-F4B0616D6F4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1" l="1"/>
  <c r="G46" i="1"/>
  <c r="G49" i="1" s="1"/>
  <c r="D39" i="1" l="1"/>
  <c r="G38" i="1" l="1"/>
  <c r="G39" i="1"/>
  <c r="G42" i="1"/>
  <c r="G19" i="1"/>
  <c r="G44" i="1" l="1"/>
  <c r="G29" i="1"/>
  <c r="D20" i="1"/>
  <c r="D30" i="1"/>
  <c r="D31" i="1" s="1"/>
  <c r="G33" i="1" l="1"/>
  <c r="G18" i="1" l="1"/>
  <c r="G20" i="1"/>
  <c r="G21" i="1"/>
  <c r="G26" i="1"/>
  <c r="G27" i="1"/>
  <c r="G28" i="1"/>
  <c r="G31" i="1"/>
  <c r="G32" i="1"/>
  <c r="G30" i="1"/>
  <c r="G34" i="1"/>
  <c r="G17" i="1"/>
  <c r="G35" i="1" l="1"/>
  <c r="G23" i="1"/>
  <c r="G57" i="1" l="1"/>
  <c r="G58" i="1" s="1"/>
  <c r="G59" i="1" s="1"/>
  <c r="G53" i="1"/>
  <c r="G54" i="1" s="1"/>
  <c r="G55" i="1" s="1"/>
</calcChain>
</file>

<file path=xl/sharedStrings.xml><?xml version="1.0" encoding="utf-8"?>
<sst xmlns="http://schemas.openxmlformats.org/spreadsheetml/2006/main" count="86" uniqueCount="67">
  <si>
    <t>Délégation Alsace</t>
  </si>
  <si>
    <t>Position</t>
  </si>
  <si>
    <t>Description</t>
  </si>
  <si>
    <t xml:space="preserve">Quantité </t>
  </si>
  <si>
    <t>Unité</t>
  </si>
  <si>
    <t>3.1</t>
  </si>
  <si>
    <t>Forfait</t>
  </si>
  <si>
    <t>Mise en place de protection provisoire</t>
  </si>
  <si>
    <t>3.2</t>
  </si>
  <si>
    <t>3.3</t>
  </si>
  <si>
    <t>Total HT</t>
  </si>
  <si>
    <t>Montant unitaire</t>
  </si>
  <si>
    <t>Total Position 3.1 :</t>
  </si>
  <si>
    <t>Total Position 3.2 :</t>
  </si>
  <si>
    <t>TVA  (20%)</t>
  </si>
  <si>
    <t>3.1.1</t>
  </si>
  <si>
    <t>3.1.2</t>
  </si>
  <si>
    <t>3.1.3</t>
  </si>
  <si>
    <t>3.1.4</t>
  </si>
  <si>
    <t>3.1.5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</si>
  <si>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</si>
  <si>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</si>
  <si>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</si>
  <si>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</si>
  <si>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</si>
  <si>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</si>
  <si>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</si>
  <si>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</si>
  <si>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3.3.1</t>
  </si>
  <si>
    <t>3.3.2</t>
  </si>
  <si>
    <t>3.3.3</t>
  </si>
  <si>
    <t>Dépose des siphons de sols existants</t>
  </si>
  <si>
    <t>M²</t>
  </si>
  <si>
    <t>Bouchage des passages, préparation soignée des supports et mise en peinture</t>
  </si>
  <si>
    <t>Adaptation des siphons sur les conduites existantes</t>
  </si>
  <si>
    <t>Création d'un support en béton renforcé avec massif anti-vibratils pour pompes de distribution</t>
  </si>
  <si>
    <t>Inversion du sens d'ouverture de la porte du local pompes Bât 72</t>
  </si>
  <si>
    <t>Dépose de la cloison maçonné yc porte et reprise soignée des chants des supports toute hauteur, YC sols et plafond</t>
  </si>
  <si>
    <t xml:space="preserve">Dépose des portes intérieures existantes et reprise soignée des chants </t>
  </si>
  <si>
    <t>Installation de chantier, amenée à pied d'oeuvre et protection pendant la durée du chantier</t>
  </si>
  <si>
    <t>Création d'une remontée étanche en béton au droit de la porte d'accès</t>
  </si>
  <si>
    <t>Pose de bloc-portes acoustiques et coupe-feu 2 heures avec certificat de conformité dimension 1,01*2,01 m et1,34*2,01 m</t>
  </si>
  <si>
    <t>Grilles de ventilation en acier galvanisé ou aluminium thermolaqué</t>
  </si>
  <si>
    <t xml:space="preserve">Dépose des différentes conduites, des ventilations basse et haute et divers éléments présents </t>
  </si>
  <si>
    <t>Décomposition des prix global et forfaitaire concernant les travaux de raccordement des installations de chauffage du Campus de Cronenbourg au réseau de chaleur urbain  
Lot 1 : Curage - second oeuvre</t>
  </si>
  <si>
    <t>Reprise des sols avec forme de pente, étanchéification et pose d'une résine</t>
  </si>
  <si>
    <t xml:space="preserve">Curage Bât 40 : </t>
  </si>
  <si>
    <t>Remise en état Bât 40 :</t>
  </si>
  <si>
    <t xml:space="preserve">Travaux divers Bât 72 : </t>
  </si>
  <si>
    <t>Ml</t>
  </si>
  <si>
    <t>Fermeture, colmatage des murs et caniveau</t>
  </si>
  <si>
    <t>Total Position 3.3 :</t>
  </si>
  <si>
    <t>Création d'une remontée étanche en béton en pied de rampe d'accès et de la porte</t>
  </si>
  <si>
    <t>3.3.5</t>
  </si>
  <si>
    <t>3.3.4</t>
  </si>
  <si>
    <t>Pose d'une grille de ventilation haute</t>
  </si>
  <si>
    <t>3.4</t>
  </si>
  <si>
    <t>Total Tranche optionnelle Position 3.4</t>
  </si>
  <si>
    <t>3.4.1</t>
  </si>
  <si>
    <t>Tranche optionnelle 1 : Création d'une porte de secours</t>
  </si>
  <si>
    <t>Découpe soignée dans un voile béton y compris finitions</t>
  </si>
  <si>
    <t>Pose d'une bloc-porte en aluminium  identique à l'existant</t>
  </si>
  <si>
    <t>3.4.2</t>
  </si>
  <si>
    <t>Total général sans tranche optionnelle HT :</t>
  </si>
  <si>
    <t>Total général sans tranche optionnelle TTC :</t>
  </si>
  <si>
    <t>Total général  avec tranche optionnelle HT :</t>
  </si>
  <si>
    <t>Total général avec tranche optionnelleTTC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</si>
</sst>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2060"/>
      <name val="Tahoma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4" fontId="1" fillId="0" borderId="0" xfId="1" applyFont="1" applyAlignment="1">
      <alignment horizontal="center" vertical="center" wrapText="1"/>
    </xf>
    <xf numFmtId="44" fontId="0" fillId="0" borderId="0" xfId="1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44" fontId="0" fillId="0" borderId="4" xfId="1" applyFont="1" applyBorder="1" applyAlignment="1">
      <alignment horizontal="center" vertical="center" wrapText="1"/>
    </xf>
    <xf numFmtId="44" fontId="0" fillId="0" borderId="5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4" fontId="1" fillId="0" borderId="1" xfId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4" fontId="0" fillId="0" borderId="10" xfId="1" applyFont="1" applyBorder="1" applyAlignment="1">
      <alignment horizontal="center" vertical="center" wrapText="1"/>
    </xf>
    <xf numFmtId="44" fontId="0" fillId="0" borderId="11" xfId="1" applyFont="1" applyBorder="1" applyAlignment="1">
      <alignment horizontal="center" vertical="center" wrapText="1"/>
    </xf>
    <xf numFmtId="44" fontId="4" fillId="0" borderId="11" xfId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44" fontId="5" fillId="0" borderId="7" xfId="1" applyFont="1" applyBorder="1" applyAlignment="1">
      <alignment horizontal="center" vertical="center" wrapText="1"/>
    </xf>
    <xf numFmtId="44" fontId="5" fillId="0" borderId="8" xfId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44" fontId="0" fillId="0" borderId="13" xfId="1" applyFont="1" applyBorder="1" applyAlignment="1">
      <alignment horizontal="center" vertical="center" wrapText="1"/>
    </xf>
    <xf numFmtId="44" fontId="0" fillId="0" borderId="14" xfId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44" fontId="0" fillId="0" borderId="16" xfId="1" applyFont="1" applyBorder="1" applyAlignment="1">
      <alignment horizontal="center" vertical="center" wrapText="1"/>
    </xf>
    <xf numFmtId="44" fontId="0" fillId="0" borderId="17" xfId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6" fillId="0" borderId="18" xfId="0" applyFont="1" applyBorder="1" applyAlignment="1">
      <alignment horizontal="right" vertical="center" wrapText="1"/>
    </xf>
    <xf numFmtId="44" fontId="6" fillId="0" borderId="19" xfId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44" fontId="6" fillId="0" borderId="5" xfId="1" applyFont="1" applyBorder="1" applyAlignment="1">
      <alignment horizontal="center" vertical="center" wrapText="1"/>
    </xf>
    <xf numFmtId="44" fontId="6" fillId="0" borderId="21" xfId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4" fontId="0" fillId="0" borderId="22" xfId="1" applyFont="1" applyBorder="1" applyAlignment="1">
      <alignment horizontal="center" vertical="center" wrapText="1"/>
    </xf>
    <xf numFmtId="44" fontId="0" fillId="0" borderId="23" xfId="1" applyFont="1" applyBorder="1" applyAlignment="1">
      <alignment horizontal="center" vertical="center" wrapText="1"/>
    </xf>
    <xf numFmtId="44" fontId="4" fillId="0" borderId="8" xfId="1" applyFont="1" applyBorder="1" applyAlignment="1">
      <alignment horizontal="center" vertical="center" wrapText="1"/>
    </xf>
    <xf numFmtId="44" fontId="4" fillId="0" borderId="14" xfId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44" fontId="5" fillId="2" borderId="7" xfId="1" applyFont="1" applyFill="1" applyBorder="1" applyAlignment="1">
      <alignment horizontal="center" vertical="center" wrapText="1"/>
    </xf>
    <xf numFmtId="44" fontId="5" fillId="2" borderId="8" xfId="1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left" vertical="center" wrapText="1"/>
    </xf>
    <xf numFmtId="44" fontId="0" fillId="2" borderId="10" xfId="1" applyFont="1" applyFill="1" applyBorder="1" applyAlignment="1">
      <alignment horizontal="center" vertical="center" wrapText="1"/>
    </xf>
    <xf numFmtId="44" fontId="0" fillId="2" borderId="11" xfId="1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center" vertical="center" wrapText="1"/>
    </xf>
    <xf numFmtId="44" fontId="0" fillId="2" borderId="13" xfId="1" applyFont="1" applyFill="1" applyBorder="1" applyAlignment="1">
      <alignment horizontal="center" vertical="center" wrapText="1"/>
    </xf>
    <xf numFmtId="44" fontId="0" fillId="2" borderId="14" xfId="1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28" xfId="0" applyFont="1" applyBorder="1" applyAlignment="1">
      <alignment horizontal="right" vertical="center" wrapText="1"/>
    </xf>
    <xf numFmtId="0" fontId="4" fillId="0" borderId="29" xfId="0" applyFont="1" applyBorder="1" applyAlignment="1">
      <alignment horizontal="right" vertical="center" wrapText="1"/>
    </xf>
    <xf numFmtId="0" fontId="4" fillId="0" borderId="30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right" vertical="center" wrapText="1"/>
    </xf>
    <xf numFmtId="0" fontId="6" fillId="0" borderId="16" xfId="0" applyFont="1" applyBorder="1" applyAlignment="1">
      <alignment horizontal="right" vertical="center" wrapText="1"/>
    </xf>
    <xf numFmtId="0" fontId="6" fillId="0" borderId="20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114300</xdr:rowOff>
    </xdr:from>
    <xdr:to>
      <xdr:col>2</xdr:col>
      <xdr:colOff>107949</xdr:colOff>
      <xdr:row>8</xdr:row>
      <xdr:rowOff>39113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012B8F4-5110-4738-AD9B-A75628C0C3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299" y="114300"/>
          <a:ext cx="1514475" cy="14773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1646F-6803-4B43-84E5-E3B20E5E5292}">
  <sheetPr>
    <pageSetUpPr fitToPage="1"/>
  </sheetPr>
  <dimension ref="A4:H61"/>
  <sheetViews>
    <sheetView tabSelected="1" topLeftCell="A4" workbookViewId="0">
      <selection activeCell="I58" sqref="I58"/>
    </sheetView>
  </sheetViews>
  <sheetFormatPr baseColWidth="10" defaultColWidth="11.453125" defaultRowHeight="14.5" x14ac:dyDescent="0.35"/>
  <cols>
    <col min="1" max="1" width="11.453125" style="2"/>
    <col min="2" max="2" width="11.453125" style="2" customWidth="1"/>
    <col min="3" max="3" width="76" style="2" customWidth="1"/>
    <col min="4" max="5" width="11.453125" style="2"/>
    <col min="6" max="6" width="15.7265625" style="4" customWidth="1"/>
    <col min="7" max="7" width="15.26953125" style="4" customWidth="1"/>
    <col min="8" max="16384" width="11.453125" style="2"/>
  </cols>
  <sheetData>
    <row r="4" spans="1:8" ht="15.5" x14ac:dyDescent="0.35">
      <c r="E4" s="1"/>
      <c r="F4" s="3"/>
    </row>
    <row r="5" spans="1:8" ht="15.5" x14ac:dyDescent="0.35">
      <c r="D5" s="1"/>
      <c r="E5" s="1"/>
      <c r="F5" s="3"/>
    </row>
    <row r="6" spans="1:8" ht="15.5" x14ac:dyDescent="0.35">
      <c r="D6" s="1"/>
      <c r="E6" s="1"/>
      <c r="F6" s="3"/>
    </row>
    <row r="10" spans="1:8" ht="15.5" x14ac:dyDescent="0.35">
      <c r="A10" s="75" t="s">
        <v>0</v>
      </c>
      <c r="B10" s="75"/>
    </row>
    <row r="11" spans="1:8" ht="31.5" customHeight="1" x14ac:dyDescent="0.35"/>
    <row r="12" spans="1:8" ht="86.25" customHeight="1" x14ac:dyDescent="0.35">
      <c r="A12" s="79" t="s">
        <v>44</v>
      </c>
      <c r="B12" s="79"/>
      <c r="C12" s="79"/>
      <c r="D12" s="79"/>
      <c r="E12" s="79"/>
      <c r="F12" s="79"/>
      <c r="G12" s="79"/>
      <c r="H12" s="50"/>
    </row>
    <row r="13" spans="1:8" ht="33.75" customHeight="1" x14ac:dyDescent="0.35"/>
    <row r="14" spans="1:8" ht="31" x14ac:dyDescent="0.35">
      <c r="B14" s="14" t="s">
        <v>1</v>
      </c>
      <c r="C14" s="15" t="s">
        <v>2</v>
      </c>
      <c r="D14" s="14" t="s">
        <v>3</v>
      </c>
      <c r="E14" s="14" t="s">
        <v>4</v>
      </c>
      <c r="F14" s="16" t="s">
        <v>11</v>
      </c>
      <c r="G14" s="16" t="s">
        <v>10</v>
      </c>
    </row>
    <row r="15" spans="1:8" x14ac:dyDescent="0.35">
      <c r="B15" s="34"/>
      <c r="C15" s="35"/>
      <c r="D15" s="36"/>
      <c r="E15" s="36"/>
      <c r="F15" s="37"/>
      <c r="G15" s="38"/>
    </row>
    <row r="16" spans="1:8" s="6" customFormat="1" ht="21.75" customHeight="1" x14ac:dyDescent="0.35">
      <c r="B16" s="22" t="s">
        <v>5</v>
      </c>
      <c r="C16" s="23" t="s">
        <v>46</v>
      </c>
      <c r="D16" s="24"/>
      <c r="E16" s="24"/>
      <c r="F16" s="25"/>
      <c r="G16" s="26"/>
    </row>
    <row r="17" spans="2:7" ht="21.75" customHeight="1" x14ac:dyDescent="0.35">
      <c r="B17" s="53" t="s">
        <v>15</v>
      </c>
      <c r="C17" s="27" t="s">
        <v>7</v>
      </c>
      <c r="D17" s="18">
        <v>1</v>
      </c>
      <c r="E17" s="18" t="s">
        <v>6</v>
      </c>
      <c r="F17" s="19"/>
      <c r="G17" s="20">
        <f>D17*F17</f>
        <v>0</v>
      </c>
    </row>
    <row r="18" spans="2:7" ht="33" customHeight="1" x14ac:dyDescent="0.35">
      <c r="B18" s="53" t="s">
        <v>16</v>
      </c>
      <c r="C18" s="27" t="s">
        <v>43</v>
      </c>
      <c r="D18" s="18">
        <v>1</v>
      </c>
      <c r="E18" s="18" t="s">
        <v>6</v>
      </c>
      <c r="F18" s="19"/>
      <c r="G18" s="20">
        <f t="shared" ref="G18:G33" si="0">D18*F18</f>
        <v>0</v>
      </c>
    </row>
    <row r="19" spans="2:7" ht="24.75" customHeight="1" x14ac:dyDescent="0.35">
      <c r="B19" s="53" t="s">
        <v>17</v>
      </c>
      <c r="C19" s="27" t="s">
        <v>31</v>
      </c>
      <c r="D19" s="18">
        <v>2</v>
      </c>
      <c r="E19" s="18" t="s">
        <v>4</v>
      </c>
      <c r="F19" s="19"/>
      <c r="G19" s="20">
        <f t="shared" si="0"/>
        <v>0</v>
      </c>
    </row>
    <row r="20" spans="2:7" ht="30.75" customHeight="1" x14ac:dyDescent="0.35">
      <c r="B20" s="53" t="s">
        <v>18</v>
      </c>
      <c r="C20" s="28" t="s">
        <v>37</v>
      </c>
      <c r="D20" s="54">
        <f>3.45*4.6</f>
        <v>15.87</v>
      </c>
      <c r="E20" s="18" t="s">
        <v>32</v>
      </c>
      <c r="F20" s="19"/>
      <c r="G20" s="20">
        <f t="shared" si="0"/>
        <v>0</v>
      </c>
    </row>
    <row r="21" spans="2:7" ht="24.75" customHeight="1" x14ac:dyDescent="0.35">
      <c r="B21" s="53" t="s">
        <v>19</v>
      </c>
      <c r="C21" s="28" t="s">
        <v>38</v>
      </c>
      <c r="D21" s="18">
        <v>2</v>
      </c>
      <c r="E21" s="18" t="s">
        <v>4</v>
      </c>
      <c r="F21" s="19"/>
      <c r="G21" s="20">
        <f t="shared" si="0"/>
        <v>0</v>
      </c>
    </row>
    <row r="22" spans="2:7" ht="16.5" customHeight="1" x14ac:dyDescent="0.35">
      <c r="B22" s="29"/>
      <c r="C22" s="30"/>
      <c r="D22" s="31"/>
      <c r="E22" s="31"/>
      <c r="F22" s="32"/>
      <c r="G22" s="33"/>
    </row>
    <row r="23" spans="2:7" ht="30" customHeight="1" x14ac:dyDescent="0.35">
      <c r="B23" s="7"/>
      <c r="C23" s="8"/>
      <c r="D23" s="76" t="s">
        <v>12</v>
      </c>
      <c r="E23" s="77"/>
      <c r="F23" s="78"/>
      <c r="G23" s="44">
        <f>SUM(G17:G22)</f>
        <v>0</v>
      </c>
    </row>
    <row r="24" spans="2:7" ht="17.25" customHeight="1" x14ac:dyDescent="0.35">
      <c r="B24" s="9"/>
      <c r="C24" s="10"/>
      <c r="D24" s="11"/>
      <c r="E24" s="42"/>
      <c r="F24" s="42"/>
      <c r="G24" s="43"/>
    </row>
    <row r="25" spans="2:7" s="6" customFormat="1" ht="24" customHeight="1" x14ac:dyDescent="0.35">
      <c r="B25" s="22" t="s">
        <v>8</v>
      </c>
      <c r="C25" s="23" t="s">
        <v>47</v>
      </c>
      <c r="D25" s="24"/>
      <c r="E25" s="24"/>
      <c r="F25" s="25"/>
      <c r="G25" s="26"/>
    </row>
    <row r="26" spans="2:7" ht="31.5" customHeight="1" x14ac:dyDescent="0.35">
      <c r="B26" s="17" t="s">
        <v>20</v>
      </c>
      <c r="C26" s="28" t="s">
        <v>39</v>
      </c>
      <c r="D26" s="18">
        <v>1</v>
      </c>
      <c r="E26" s="18" t="s">
        <v>6</v>
      </c>
      <c r="F26" s="19"/>
      <c r="G26" s="20">
        <f t="shared" si="0"/>
        <v>0</v>
      </c>
    </row>
    <row r="27" spans="2:7" ht="23.25" customHeight="1" x14ac:dyDescent="0.35">
      <c r="B27" s="17" t="s">
        <v>21</v>
      </c>
      <c r="C27" s="28" t="s">
        <v>40</v>
      </c>
      <c r="D27" s="18">
        <v>1</v>
      </c>
      <c r="E27" s="18" t="s">
        <v>4</v>
      </c>
      <c r="F27" s="19"/>
      <c r="G27" s="20">
        <f t="shared" si="0"/>
        <v>0</v>
      </c>
    </row>
    <row r="28" spans="2:7" ht="23.25" customHeight="1" x14ac:dyDescent="0.35">
      <c r="B28" s="17" t="s">
        <v>22</v>
      </c>
      <c r="C28" s="28" t="s">
        <v>34</v>
      </c>
      <c r="D28" s="18">
        <v>2</v>
      </c>
      <c r="E28" s="18" t="s">
        <v>4</v>
      </c>
      <c r="F28" s="19"/>
      <c r="G28" s="20">
        <f t="shared" si="0"/>
        <v>0</v>
      </c>
    </row>
    <row r="29" spans="2:7" ht="33" customHeight="1" x14ac:dyDescent="0.35">
      <c r="B29" s="17" t="s">
        <v>23</v>
      </c>
      <c r="C29" s="28" t="s">
        <v>35</v>
      </c>
      <c r="D29" s="54">
        <v>2.75</v>
      </c>
      <c r="E29" s="18" t="s">
        <v>32</v>
      </c>
      <c r="F29" s="19"/>
      <c r="G29" s="20">
        <f t="shared" si="0"/>
        <v>0</v>
      </c>
    </row>
    <row r="30" spans="2:7" ht="23.25" customHeight="1" x14ac:dyDescent="0.35">
      <c r="B30" s="17" t="s">
        <v>24</v>
      </c>
      <c r="C30" s="28" t="s">
        <v>45</v>
      </c>
      <c r="D30" s="54">
        <f>(5.8*4.6)+(5.8*6.9)</f>
        <v>66.7</v>
      </c>
      <c r="E30" s="18" t="s">
        <v>32</v>
      </c>
      <c r="F30" s="19"/>
      <c r="G30" s="20">
        <f>D30*F30</f>
        <v>0</v>
      </c>
    </row>
    <row r="31" spans="2:7" ht="23.25" customHeight="1" x14ac:dyDescent="0.35">
      <c r="B31" s="17" t="s">
        <v>25</v>
      </c>
      <c r="C31" s="28" t="s">
        <v>33</v>
      </c>
      <c r="D31" s="18">
        <f>(D30*1.5)+(5.8*4*3.1)+(2*4.6*2.5)+(6.9*2*2.5)</f>
        <v>229.47000000000003</v>
      </c>
      <c r="E31" s="18" t="s">
        <v>32</v>
      </c>
      <c r="F31" s="19"/>
      <c r="G31" s="20">
        <f t="shared" si="0"/>
        <v>0</v>
      </c>
    </row>
    <row r="32" spans="2:7" ht="36" customHeight="1" x14ac:dyDescent="0.35">
      <c r="B32" s="17" t="s">
        <v>26</v>
      </c>
      <c r="C32" s="28" t="s">
        <v>41</v>
      </c>
      <c r="D32" s="18">
        <v>2</v>
      </c>
      <c r="E32" s="18" t="s">
        <v>4</v>
      </c>
      <c r="F32" s="19"/>
      <c r="G32" s="20">
        <f t="shared" si="0"/>
        <v>0</v>
      </c>
    </row>
    <row r="33" spans="2:7" ht="24.75" customHeight="1" x14ac:dyDescent="0.35">
      <c r="B33" s="17" t="s">
        <v>27</v>
      </c>
      <c r="C33" s="28" t="s">
        <v>42</v>
      </c>
      <c r="D33" s="2">
        <v>3</v>
      </c>
      <c r="E33" s="2" t="s">
        <v>4</v>
      </c>
      <c r="G33" s="20">
        <f t="shared" si="0"/>
        <v>0</v>
      </c>
    </row>
    <row r="34" spans="2:7" ht="17.25" customHeight="1" x14ac:dyDescent="0.35">
      <c r="B34" s="51"/>
      <c r="C34" s="52"/>
      <c r="D34" s="18"/>
      <c r="E34" s="18"/>
      <c r="F34" s="19"/>
      <c r="G34" s="20">
        <f>D34*F34</f>
        <v>0</v>
      </c>
    </row>
    <row r="35" spans="2:7" ht="26.25" customHeight="1" x14ac:dyDescent="0.35">
      <c r="B35" s="55"/>
      <c r="C35" s="56"/>
      <c r="D35" s="76" t="s">
        <v>13</v>
      </c>
      <c r="E35" s="77"/>
      <c r="F35" s="78"/>
      <c r="G35" s="44">
        <f>SUM(G26:G34)</f>
        <v>0</v>
      </c>
    </row>
    <row r="36" spans="2:7" ht="26.25" customHeight="1" x14ac:dyDescent="0.35">
      <c r="B36" s="7"/>
      <c r="C36" s="8"/>
      <c r="D36" s="42"/>
      <c r="E36" s="42"/>
      <c r="F36" s="42"/>
      <c r="G36" s="43"/>
    </row>
    <row r="37" spans="2:7" ht="21" customHeight="1" x14ac:dyDescent="0.35">
      <c r="B37" s="22" t="s">
        <v>9</v>
      </c>
      <c r="C37" s="23" t="s">
        <v>48</v>
      </c>
      <c r="D37" s="24"/>
      <c r="E37" s="24"/>
      <c r="F37" s="25"/>
      <c r="G37" s="26"/>
    </row>
    <row r="38" spans="2:7" ht="21" customHeight="1" x14ac:dyDescent="0.35">
      <c r="B38" s="53" t="s">
        <v>28</v>
      </c>
      <c r="C38" s="28" t="s">
        <v>36</v>
      </c>
      <c r="D38" s="18">
        <v>1</v>
      </c>
      <c r="E38" s="18" t="s">
        <v>4</v>
      </c>
      <c r="F38" s="19"/>
      <c r="G38" s="20">
        <f>D38*F38</f>
        <v>0</v>
      </c>
    </row>
    <row r="39" spans="2:7" ht="21" customHeight="1" x14ac:dyDescent="0.35">
      <c r="B39" s="53" t="s">
        <v>29</v>
      </c>
      <c r="C39" s="28" t="s">
        <v>52</v>
      </c>
      <c r="D39" s="18">
        <f>0.85+3.15</f>
        <v>4</v>
      </c>
      <c r="E39" s="18" t="s">
        <v>49</v>
      </c>
      <c r="F39" s="19"/>
      <c r="G39" s="20">
        <f t="shared" ref="G39:G42" si="1">D39*F39</f>
        <v>0</v>
      </c>
    </row>
    <row r="40" spans="2:7" ht="21" customHeight="1" x14ac:dyDescent="0.35">
      <c r="B40" s="53" t="s">
        <v>30</v>
      </c>
      <c r="C40" s="28" t="s">
        <v>34</v>
      </c>
      <c r="D40" s="18">
        <v>3</v>
      </c>
      <c r="E40" s="18" t="s">
        <v>4</v>
      </c>
      <c r="F40" s="19"/>
      <c r="G40" s="20"/>
    </row>
    <row r="41" spans="2:7" ht="21" customHeight="1" x14ac:dyDescent="0.35">
      <c r="B41" s="53" t="s">
        <v>54</v>
      </c>
      <c r="C41" s="28" t="s">
        <v>55</v>
      </c>
      <c r="D41" s="18">
        <v>1</v>
      </c>
      <c r="E41" s="18" t="s">
        <v>4</v>
      </c>
      <c r="F41" s="19"/>
      <c r="G41" s="20"/>
    </row>
    <row r="42" spans="2:7" ht="21" customHeight="1" x14ac:dyDescent="0.35">
      <c r="B42" s="53" t="s">
        <v>53</v>
      </c>
      <c r="C42" s="28" t="s">
        <v>50</v>
      </c>
      <c r="D42" s="54">
        <v>1</v>
      </c>
      <c r="E42" s="18" t="s">
        <v>6</v>
      </c>
      <c r="F42" s="19"/>
      <c r="G42" s="20">
        <f t="shared" si="1"/>
        <v>0</v>
      </c>
    </row>
    <row r="43" spans="2:7" ht="15.75" customHeight="1" x14ac:dyDescent="0.35">
      <c r="B43" s="29"/>
      <c r="C43" s="30"/>
      <c r="D43" s="31"/>
      <c r="E43" s="31"/>
      <c r="F43" s="32"/>
      <c r="G43" s="33"/>
    </row>
    <row r="44" spans="2:7" ht="26.25" customHeight="1" x14ac:dyDescent="0.35">
      <c r="B44" s="7"/>
      <c r="C44" s="8"/>
      <c r="D44" s="76" t="s">
        <v>51</v>
      </c>
      <c r="E44" s="77"/>
      <c r="F44" s="78"/>
      <c r="G44" s="44">
        <f>SUM(G38:G43)</f>
        <v>0</v>
      </c>
    </row>
    <row r="45" spans="2:7" ht="26.25" customHeight="1" x14ac:dyDescent="0.35">
      <c r="B45" s="22" t="s">
        <v>56</v>
      </c>
      <c r="C45" s="57" t="s">
        <v>59</v>
      </c>
      <c r="D45" s="58"/>
      <c r="E45" s="58"/>
      <c r="F45" s="59"/>
      <c r="G45" s="60"/>
    </row>
    <row r="46" spans="2:7" ht="26.25" customHeight="1" x14ac:dyDescent="0.35">
      <c r="B46" s="53" t="s">
        <v>58</v>
      </c>
      <c r="C46" s="61" t="s">
        <v>60</v>
      </c>
      <c r="D46" s="54">
        <v>2</v>
      </c>
      <c r="E46" s="54" t="s">
        <v>32</v>
      </c>
      <c r="F46" s="62"/>
      <c r="G46" s="63">
        <f>D46*F46</f>
        <v>0</v>
      </c>
    </row>
    <row r="47" spans="2:7" ht="26.25" customHeight="1" x14ac:dyDescent="0.35">
      <c r="B47" s="53" t="s">
        <v>62</v>
      </c>
      <c r="C47" s="61" t="s">
        <v>61</v>
      </c>
      <c r="D47" s="54">
        <v>1</v>
      </c>
      <c r="E47" s="54" t="s">
        <v>4</v>
      </c>
      <c r="F47" s="62"/>
      <c r="G47" s="63">
        <f t="shared" ref="G47" si="2">D47*F47</f>
        <v>0</v>
      </c>
    </row>
    <row r="48" spans="2:7" x14ac:dyDescent="0.35">
      <c r="B48" s="29"/>
      <c r="C48" s="64"/>
      <c r="D48" s="65"/>
      <c r="E48" s="65"/>
      <c r="F48" s="66"/>
      <c r="G48" s="67"/>
    </row>
    <row r="49" spans="2:7" ht="26.25" customHeight="1" x14ac:dyDescent="0.35">
      <c r="B49" s="7"/>
      <c r="C49" s="8"/>
      <c r="D49" s="76" t="s">
        <v>57</v>
      </c>
      <c r="E49" s="77"/>
      <c r="F49" s="78"/>
      <c r="G49" s="44">
        <f>G46-G47</f>
        <v>0</v>
      </c>
    </row>
    <row r="50" spans="2:7" ht="19.5" customHeight="1" x14ac:dyDescent="0.35">
      <c r="B50" s="9"/>
      <c r="C50" s="10"/>
      <c r="D50" s="39"/>
      <c r="E50" s="40"/>
      <c r="F50" s="40"/>
      <c r="G50" s="41"/>
    </row>
    <row r="51" spans="2:7" x14ac:dyDescent="0.35">
      <c r="B51" s="7"/>
      <c r="C51" s="8"/>
      <c r="D51" s="45"/>
      <c r="E51" s="45"/>
      <c r="F51" s="46"/>
      <c r="G51" s="47"/>
    </row>
    <row r="52" spans="2:7" x14ac:dyDescent="0.35">
      <c r="B52" s="7"/>
      <c r="C52" s="8"/>
      <c r="D52" s="45"/>
      <c r="E52" s="45"/>
      <c r="F52" s="46"/>
      <c r="G52" s="47"/>
    </row>
    <row r="53" spans="2:7" ht="35" customHeight="1" x14ac:dyDescent="0.35">
      <c r="B53" s="7"/>
      <c r="C53" s="8"/>
      <c r="D53" s="70" t="s">
        <v>63</v>
      </c>
      <c r="E53" s="71"/>
      <c r="F53" s="72"/>
      <c r="G53" s="48">
        <f>G44+G23+G35</f>
        <v>0</v>
      </c>
    </row>
    <row r="54" spans="2:7" ht="18.5" x14ac:dyDescent="0.35">
      <c r="B54" s="7"/>
      <c r="C54" s="8"/>
      <c r="D54" s="73" t="s">
        <v>14</v>
      </c>
      <c r="E54" s="74"/>
      <c r="F54" s="74"/>
      <c r="G54" s="21">
        <f>G53*0.2</f>
        <v>0</v>
      </c>
    </row>
    <row r="55" spans="2:7" ht="39.5" customHeight="1" x14ac:dyDescent="0.35">
      <c r="B55" s="7"/>
      <c r="C55" s="8"/>
      <c r="D55" s="68" t="s">
        <v>64</v>
      </c>
      <c r="E55" s="69"/>
      <c r="F55" s="69"/>
      <c r="G55" s="49">
        <f>SUM(G53:G54)</f>
        <v>0</v>
      </c>
    </row>
    <row r="56" spans="2:7" x14ac:dyDescent="0.35">
      <c r="B56" s="7"/>
      <c r="C56" s="8"/>
      <c r="D56" s="45"/>
      <c r="E56" s="45"/>
      <c r="F56" s="46"/>
      <c r="G56" s="47"/>
    </row>
    <row r="57" spans="2:7" ht="36.5" customHeight="1" x14ac:dyDescent="0.35">
      <c r="B57" s="7"/>
      <c r="C57" s="8"/>
      <c r="D57" s="70" t="s">
        <v>65</v>
      </c>
      <c r="E57" s="71"/>
      <c r="F57" s="72"/>
      <c r="G57" s="48">
        <f>G44+G23+G50+G35</f>
        <v>0</v>
      </c>
    </row>
    <row r="58" spans="2:7" ht="18.75" customHeight="1" x14ac:dyDescent="0.35">
      <c r="B58" s="7"/>
      <c r="C58" s="8"/>
      <c r="D58" s="73" t="s">
        <v>14</v>
      </c>
      <c r="E58" s="74"/>
      <c r="F58" s="74"/>
      <c r="G58" s="21">
        <f>G57*0.2</f>
        <v>0</v>
      </c>
    </row>
    <row r="59" spans="2:7" ht="36.5" customHeight="1" x14ac:dyDescent="0.35">
      <c r="B59" s="7"/>
      <c r="C59" s="8"/>
      <c r="D59" s="68" t="s">
        <v>66</v>
      </c>
      <c r="E59" s="69"/>
      <c r="F59" s="69"/>
      <c r="G59" s="49">
        <f>SUM(G57:G58)</f>
        <v>0</v>
      </c>
    </row>
    <row r="60" spans="2:7" x14ac:dyDescent="0.35">
      <c r="B60" s="9"/>
      <c r="C60" s="10"/>
      <c r="D60" s="11"/>
      <c r="E60" s="11"/>
      <c r="F60" s="12"/>
      <c r="G60" s="13"/>
    </row>
    <row r="61" spans="2:7" x14ac:dyDescent="0.35">
      <c r="C61" s="5"/>
    </row>
  </sheetData>
  <mergeCells count="12">
    <mergeCell ref="D55:F55"/>
    <mergeCell ref="D57:F57"/>
    <mergeCell ref="D58:F58"/>
    <mergeCell ref="D59:F59"/>
    <mergeCell ref="A10:B10"/>
    <mergeCell ref="D44:F44"/>
    <mergeCell ref="D54:F54"/>
    <mergeCell ref="A12:G12"/>
    <mergeCell ref="D23:F23"/>
    <mergeCell ref="D53:F53"/>
    <mergeCell ref="D35:F35"/>
    <mergeCell ref="D49:F49"/>
  </mergeCells>
  <pageMargins left="0.25" right="0.25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SCHOENFELD hugues</dc:creator>
  <cp:lastModifiedBy>SCHUH cyrielle</cp:lastModifiedBy>
  <cp:lastPrinted>2025-01-21T13:57:27Z</cp:lastPrinted>
  <dcterms:created xsi:type="dcterms:W3CDTF">2021-11-26T10:02:40Z</dcterms:created>
  <dcterms:modified xsi:type="dcterms:W3CDTF">2025-02-27T16:10:19Z</dcterms:modified>
</cp:coreProperties>
</file>