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OBERNAI.alsace.cnrs.fr\GroupeDeTravail$\SFinanci.er\@PAM\@TRAVAUX\3.Autres OI\Raccordement réseau de chaleur\DCE\Lot 3\"/>
    </mc:Choice>
  </mc:AlternateContent>
  <xr:revisionPtr revIDLastSave="0" documentId="13_ncr:1_{DD8F7234-463A-41E2-8548-F34EC591E5A1}" xr6:coauthVersionLast="36" xr6:coauthVersionMax="47" xr10:uidLastSave="{00000000-0000-0000-0000-000000000000}"/>
  <bookViews>
    <workbookView xWindow="0" yWindow="0" windowWidth="28800" windowHeight="12230" tabRatio="496" xr2:uid="{00000000-000D-0000-FFFF-FFFF00000000}"/>
  </bookViews>
  <sheets>
    <sheet name="lot 03" sheetId="74" r:id="rId1"/>
  </sheets>
  <definedNames>
    <definedName name="_xlnm.Print_Area" localSheetId="0">'lot 03'!$A$1:$H$107</definedName>
  </definedNames>
  <calcPr calcId="191029" fullPrecision="0"/>
</workbook>
</file>

<file path=xl/calcChain.xml><?xml version="1.0" encoding="utf-8"?>
<calcChain xmlns="http://schemas.openxmlformats.org/spreadsheetml/2006/main">
  <c r="H105" i="74" l="1"/>
  <c r="H101" i="74"/>
  <c r="H97" i="74"/>
  <c r="H93" i="74"/>
  <c r="H89" i="74"/>
  <c r="H35" i="74"/>
  <c r="H61" i="74"/>
  <c r="H62" i="74"/>
  <c r="H63" i="74"/>
  <c r="H64" i="74"/>
  <c r="H65" i="74"/>
  <c r="H66" i="74"/>
  <c r="H67" i="74"/>
  <c r="H69" i="74"/>
  <c r="H71" i="74"/>
  <c r="H73" i="74"/>
  <c r="H76" i="74"/>
  <c r="H82" i="74" s="1"/>
  <c r="H84" i="74"/>
  <c r="H85" i="74"/>
  <c r="H86" i="74"/>
  <c r="H87" i="74"/>
  <c r="H38" i="74"/>
  <c r="H39" i="74"/>
  <c r="H40" i="74"/>
  <c r="H41" i="74"/>
  <c r="H42" i="74"/>
  <c r="H43" i="74"/>
  <c r="H44" i="74"/>
  <c r="H45" i="74"/>
  <c r="H46" i="74"/>
  <c r="H47" i="74"/>
  <c r="H48" i="74"/>
  <c r="H49" i="74"/>
  <c r="H50" i="74"/>
  <c r="H51" i="74"/>
  <c r="H52" i="74"/>
  <c r="H53" i="74"/>
  <c r="H54" i="74"/>
  <c r="H55" i="74"/>
  <c r="H56" i="74"/>
  <c r="H57" i="74"/>
  <c r="H58" i="74"/>
  <c r="H59" i="74"/>
  <c r="H37" i="74"/>
  <c r="H32" i="74"/>
  <c r="H33" i="74"/>
  <c r="H31" i="74"/>
  <c r="H12" i="74"/>
  <c r="H13" i="74"/>
  <c r="H14" i="74"/>
  <c r="H15" i="74"/>
  <c r="H16" i="74"/>
  <c r="H17" i="74"/>
  <c r="H18" i="74"/>
  <c r="H19" i="74"/>
  <c r="H20" i="74"/>
  <c r="H21" i="74"/>
  <c r="H22" i="74"/>
  <c r="H23" i="74"/>
  <c r="H24" i="74"/>
  <c r="H11" i="74"/>
  <c r="H88" i="74" l="1"/>
  <c r="H74" i="74"/>
  <c r="H90" i="74" l="1"/>
  <c r="H91" i="74" s="1"/>
  <c r="H94" i="74" s="1"/>
  <c r="H95" i="74" s="1"/>
  <c r="H98" i="74" s="1"/>
  <c r="H99" i="74" s="1"/>
  <c r="H102" i="74" s="1"/>
  <c r="H103" i="74" s="1"/>
  <c r="H106" i="74"/>
  <c r="H107" i="74" s="1"/>
</calcChain>
</file>

<file path=xl/sharedStrings.xml><?xml version="1.0" encoding="utf-8"?>
<sst xmlns="http://schemas.openxmlformats.org/spreadsheetml/2006/main" count="241" uniqueCount="158">
  <si>
    <t>U</t>
  </si>
  <si>
    <t>PU HT</t>
  </si>
  <si>
    <t>TOTAL HT</t>
  </si>
  <si>
    <t>DESIGNATION DES OUVRAGES</t>
  </si>
  <si>
    <t>QUANTITES DCE</t>
  </si>
  <si>
    <t>TOTAL € TTC</t>
  </si>
  <si>
    <t>TVA 20%</t>
  </si>
  <si>
    <t>QTE MOE</t>
  </si>
  <si>
    <t>QTE ENT</t>
  </si>
  <si>
    <t>3.2</t>
  </si>
  <si>
    <t>3.3</t>
  </si>
  <si>
    <t>ens</t>
  </si>
  <si>
    <t>3.2.1</t>
  </si>
  <si>
    <t>3.2.2</t>
  </si>
  <si>
    <t>3.2.3</t>
  </si>
  <si>
    <t>3.3.1</t>
  </si>
  <si>
    <t>3.3.2</t>
  </si>
  <si>
    <t>3.3.3</t>
  </si>
  <si>
    <t xml:space="preserve">Description des installation </t>
  </si>
  <si>
    <t>Pompes simples</t>
  </si>
  <si>
    <t>Dépose et repose des équipements yc fourniture des consommables</t>
  </si>
  <si>
    <t>Doigts de gant</t>
  </si>
  <si>
    <t>Tuyauterie acier noir yc calorifuge et supportage</t>
  </si>
  <si>
    <t>Echangeur à plaques</t>
  </si>
  <si>
    <t>Pompe</t>
  </si>
  <si>
    <t>Thermomètre</t>
  </si>
  <si>
    <t>Manomètre</t>
  </si>
  <si>
    <t>Robinetterie</t>
  </si>
  <si>
    <t>Vanne d'isolement</t>
  </si>
  <si>
    <t>Compteur d'énergies</t>
  </si>
  <si>
    <t>3.3.4</t>
  </si>
  <si>
    <t>3.3.5</t>
  </si>
  <si>
    <t>Ligne de remplissage</t>
  </si>
  <si>
    <t>3.3.6</t>
  </si>
  <si>
    <t>Expansion du réseau</t>
  </si>
  <si>
    <t>Vase d'expansion de 800L</t>
  </si>
  <si>
    <t>3.2.5</t>
  </si>
  <si>
    <t>3.2.6</t>
  </si>
  <si>
    <t xml:space="preserve"> Filtre clarificateur à barreau magnétique</t>
  </si>
  <si>
    <t>Dégazeur cyclonique par dépression</t>
  </si>
  <si>
    <t>3.4</t>
  </si>
  <si>
    <t>SPECIFICATIONS TECHNIQUES DU BATIMENT 72</t>
  </si>
  <si>
    <t>3.4.1</t>
  </si>
  <si>
    <t>Doigts de gants</t>
  </si>
  <si>
    <t>CNRS - Travaux de raccordement des installations de chauffage du Campus de Cronenbourg au réseau de chaleur urbain</t>
  </si>
  <si>
    <t>3.2.7</t>
  </si>
  <si>
    <t>3.3.7</t>
  </si>
  <si>
    <t>3.3.8</t>
  </si>
  <si>
    <t>3.4.2</t>
  </si>
  <si>
    <t>3.4.3</t>
  </si>
  <si>
    <t>Mise en service et dossier des ouvrages exécutés</t>
  </si>
  <si>
    <t>4.1</t>
  </si>
  <si>
    <t>4.2</t>
  </si>
  <si>
    <t>4.3</t>
  </si>
  <si>
    <t>4.4</t>
  </si>
  <si>
    <t>Réception</t>
  </si>
  <si>
    <t>Formation du personnel</t>
  </si>
  <si>
    <t>Dossier des ouvrages exécutés</t>
  </si>
  <si>
    <t>Lot 03: Chauffage</t>
  </si>
  <si>
    <t>SPECIFICATIONS TECHNIQUES DU BATIMENT 40 – SOUS STATION PRINCIPALE - SST01</t>
  </si>
  <si>
    <t>SPECIFICATIONS TECHNIQUES DU BATIMENT 40 – SOUS STATION SECONDAIRE - SST02</t>
  </si>
  <si>
    <t>V3V01</t>
  </si>
  <si>
    <t>VR01-VR02</t>
  </si>
  <si>
    <t>SFC01</t>
  </si>
  <si>
    <t>CC01</t>
  </si>
  <si>
    <t>CC02</t>
  </si>
  <si>
    <t>Ref.</t>
  </si>
  <si>
    <t>SST01-BAT40</t>
  </si>
  <si>
    <t>Vanne 3 voies DN150</t>
  </si>
  <si>
    <t>Vannes de réglages DN150</t>
  </si>
  <si>
    <t>Stabilisateur de flux DN200</t>
  </si>
  <si>
    <t>Compteurs d'énergie DN200</t>
  </si>
  <si>
    <t>Vannes d'isolement DN200</t>
  </si>
  <si>
    <t>VP10-VP11-VP12</t>
  </si>
  <si>
    <t>Vannes d'isolement DN150</t>
  </si>
  <si>
    <t>VP05-VP06-VP07-VP08</t>
  </si>
  <si>
    <t>PP01-PP02</t>
  </si>
  <si>
    <t>CAR01-CAR02</t>
  </si>
  <si>
    <t>Manchon anti-vibratil DN150</t>
  </si>
  <si>
    <t>Clapets anti-retour DN150</t>
  </si>
  <si>
    <t>MA01-MA02-MA03-MA04</t>
  </si>
  <si>
    <t>Vannes d'isolement DN100</t>
  </si>
  <si>
    <t>VP13-VP14-VP15-VP16</t>
  </si>
  <si>
    <t>GMP01</t>
  </si>
  <si>
    <t>Vase d'expansion</t>
  </si>
  <si>
    <t>CM01-CM02-CM03</t>
  </si>
  <si>
    <t>DG01</t>
  </si>
  <si>
    <t>FMT01</t>
  </si>
  <si>
    <t>Démontage de la sous-station secondaire</t>
  </si>
  <si>
    <t>SST02-BAT40</t>
  </si>
  <si>
    <t>Pompe double</t>
  </si>
  <si>
    <t xml:space="preserve"> PP03</t>
  </si>
  <si>
    <t xml:space="preserve"> PP04</t>
  </si>
  <si>
    <t xml:space="preserve"> PP05</t>
  </si>
  <si>
    <t>-</t>
  </si>
  <si>
    <t>ECH01</t>
  </si>
  <si>
    <t>Vanne d'équilibrage DN50</t>
  </si>
  <si>
    <t>Vanne 3 voies DN50</t>
  </si>
  <si>
    <t>Vanne 3 voies DN40</t>
  </si>
  <si>
    <t>V3V02</t>
  </si>
  <si>
    <t>V3V03</t>
  </si>
  <si>
    <t>Vanne d'équilibrage DN40</t>
  </si>
  <si>
    <t>Vanne d'équilibrage DN65</t>
  </si>
  <si>
    <t>VR03</t>
  </si>
  <si>
    <t>VR04-VR05</t>
  </si>
  <si>
    <t>VR04-VR07</t>
  </si>
  <si>
    <t>Vanne papillon DN80</t>
  </si>
  <si>
    <t>VP17-VP21-VP22</t>
  </si>
  <si>
    <t>Vanne papillon DN65</t>
  </si>
  <si>
    <t>VP18-VP19-VP20</t>
  </si>
  <si>
    <t>FT02-FT03</t>
  </si>
  <si>
    <t>Filtre à tamis DN80</t>
  </si>
  <si>
    <t>Vannes d'arrêt à boisseau sphérique DN50</t>
  </si>
  <si>
    <t>Stabilisateur de flux DN50</t>
  </si>
  <si>
    <t>Compteurs d'énergie DN50</t>
  </si>
  <si>
    <t>Stabilisateur de flux DN40</t>
  </si>
  <si>
    <t>Compteurs d'énergie DN40</t>
  </si>
  <si>
    <t>Stabilisateur de flux DN65</t>
  </si>
  <si>
    <t>Compteurs d'énergie DN65</t>
  </si>
  <si>
    <t>REM01</t>
  </si>
  <si>
    <t>Vannes d'arrêt à boisseau sphérique DN40</t>
  </si>
  <si>
    <t>RBS02-RBS03-RBS04-RBS08-RBS09</t>
  </si>
  <si>
    <t>RBS06-RBS07-RBS08</t>
  </si>
  <si>
    <t>SPS01-SPS02</t>
  </si>
  <si>
    <t>P05-P06-P07-P08-P09</t>
  </si>
  <si>
    <t>SFC02</t>
  </si>
  <si>
    <t>CC03</t>
  </si>
  <si>
    <t>SFC04</t>
  </si>
  <si>
    <t>CC04</t>
  </si>
  <si>
    <t>Essais et mise en service</t>
  </si>
  <si>
    <t>3.2.4</t>
  </si>
  <si>
    <t>Calorifuge des réseaux</t>
  </si>
  <si>
    <t>Tuyauterie acier noir yc assemblage, traitement et supportage</t>
  </si>
  <si>
    <t>TRANCHE OPTIONNELLE 2 : Dégazeur cyclonique par dépression</t>
  </si>
  <si>
    <t>TRANCHE OPTIONNELLE 1 : Filtre clarificateur à barreau magnétique</t>
  </si>
  <si>
    <t>Non totalisé</t>
  </si>
  <si>
    <t>Groupe de maintien de pression</t>
  </si>
  <si>
    <t>Vase refroidisseur</t>
  </si>
  <si>
    <t>TRANCHE OPTIONNELLE 3 : VH/VB de la sous station et de la sous-station secondaire</t>
  </si>
  <si>
    <t>Clapets anti-retour</t>
  </si>
  <si>
    <t>Vidanges</t>
  </si>
  <si>
    <t>Soupape de sûreté</t>
  </si>
  <si>
    <t>Purges manuelle</t>
  </si>
  <si>
    <t>3.2.8</t>
  </si>
  <si>
    <t>Inclus au 3.2.5</t>
  </si>
  <si>
    <t>Inclus au 3.2.6</t>
  </si>
  <si>
    <t>Inclus Pos. 3.2.8</t>
  </si>
  <si>
    <t xml:space="preserve">TRANCHE OPTIONNELLE 3 : VH/VB de la sous station </t>
  </si>
  <si>
    <t>TRANCHE OPTIONNELLE 2  : Dégazeur cyclonique par dépression</t>
  </si>
  <si>
    <t>Total position 3.2</t>
  </si>
  <si>
    <t>Total position 3.3</t>
  </si>
  <si>
    <t>Total position 3.4</t>
  </si>
  <si>
    <t>Total position 4</t>
  </si>
  <si>
    <t xml:space="preserve">TOTAL GENERAL AVEC LES TRANCHES CONDITIONNELLES 1,2,3 € HT </t>
  </si>
  <si>
    <t>TOTAL SANS TRANCHE CONDITIONNELLE en € HT</t>
  </si>
  <si>
    <t>TOTAL avec TRANCHE CONDITIONNELLE 1 en € HT</t>
  </si>
  <si>
    <t>TOTAL avec TRANCHE CONDITIONNELLE 2 en € HT</t>
  </si>
  <si>
    <t>TOTAL avec TRANCHE CONDITIONNELLE 3 en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</si>
</sst>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_-;\-* #,##0.00_-;_-* &quot;-&quot;??_-;_-@_-"/>
    <numFmt numFmtId="165" formatCode="_-* #,##0.00\ [$€-1]_-;\-* #,##0.00\ [$€-1]_-;_-* &quot;-&quot;??\ [$€-1]_-"/>
    <numFmt numFmtId="166" formatCode="#,##0.00&quot; &quot;"/>
    <numFmt numFmtId="167" formatCode="_-* #,##0.00&quot; €&quot;_-;\-* #,##0.00&quot; €&quot;_-;_-* \-??&quot; €&quot;_-;_-@_-"/>
    <numFmt numFmtId="168" formatCode="#,##0.00\ &quot;F&quot;;[Red]\-#,##0.00\ &quot;F&quot;"/>
    <numFmt numFmtId="169" formatCode="mmm\ yyyy"/>
  </numFmts>
  <fonts count="4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color indexed="12"/>
      <name val="Arial"/>
      <family val="2"/>
    </font>
    <font>
      <sz val="12"/>
      <name val="Palatino"/>
      <family val="1"/>
    </font>
    <font>
      <b/>
      <i/>
      <sz val="10"/>
      <color indexed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10"/>
      <name val="Geneva"/>
    </font>
    <font>
      <b/>
      <i/>
      <sz val="8"/>
      <name val="Arial"/>
      <family val="2"/>
    </font>
    <font>
      <sz val="10"/>
      <name val="MS Sans Serif"/>
      <family val="2"/>
    </font>
    <font>
      <b/>
      <u/>
      <sz val="10"/>
      <name val="Arial"/>
      <family val="2"/>
    </font>
    <font>
      <sz val="9"/>
      <name val="Times New Roman"/>
      <family val="1"/>
    </font>
    <font>
      <b/>
      <u/>
      <sz val="10.5"/>
      <color indexed="10"/>
      <name val="Times New Roman"/>
      <family val="1"/>
    </font>
    <font>
      <b/>
      <u/>
      <sz val="10"/>
      <color indexed="12"/>
      <name val="Times New Roman"/>
      <family val="1"/>
    </font>
    <font>
      <b/>
      <u/>
      <sz val="9.5"/>
      <color indexed="17"/>
      <name val="Times New Roman"/>
      <family val="1"/>
    </font>
    <font>
      <b/>
      <u/>
      <sz val="9"/>
      <name val="Times New Roman"/>
      <family val="1"/>
    </font>
    <font>
      <sz val="8"/>
      <name val="MS Sans Serif"/>
      <family val="2"/>
    </font>
    <font>
      <b/>
      <sz val="10"/>
      <color rgb="FFFF0000"/>
      <name val="Arial"/>
      <family val="2"/>
    </font>
    <font>
      <b/>
      <sz val="12"/>
      <name val="Arial"/>
      <family val="2"/>
    </font>
    <font>
      <b/>
      <sz val="10"/>
      <color rgb="FF0070C0"/>
      <name val="Arial"/>
      <family val="2"/>
    </font>
    <font>
      <sz val="8"/>
      <name val="Arial"/>
      <family val="2"/>
    </font>
  </fonts>
  <fills count="5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1" tint="0.249977111117893"/>
        <bgColor indexed="64"/>
      </patternFill>
    </fill>
    <fill>
      <patternFill patternType="lightDown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0">
    <xf numFmtId="0" fontId="0" fillId="0" borderId="0"/>
    <xf numFmtId="0" fontId="1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4" borderId="0" applyNumberFormat="0" applyBorder="0" applyAlignment="0" applyProtection="0"/>
    <xf numFmtId="0" fontId="15" fillId="16" borderId="4" applyNumberFormat="0" applyAlignment="0" applyProtection="0"/>
    <xf numFmtId="0" fontId="16" fillId="17" borderId="5" applyNumberFormat="0" applyAlignment="0" applyProtection="0"/>
    <xf numFmtId="0" fontId="17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21" borderId="0" applyNumberFormat="0" applyBorder="0" applyAlignment="0" applyProtection="0"/>
    <xf numFmtId="0" fontId="19" fillId="7" borderId="4" applyNumberFormat="0" applyAlignment="0" applyProtection="0"/>
    <xf numFmtId="4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0" fillId="3" borderId="0" applyNumberFormat="0" applyBorder="0" applyAlignment="0" applyProtection="0"/>
    <xf numFmtId="0" fontId="21" fillId="22" borderId="0" applyNumberFormat="0" applyBorder="0" applyAlignment="0" applyProtection="0"/>
    <xf numFmtId="0" fontId="5" fillId="23" borderId="7" applyNumberFormat="0" applyFont="0" applyAlignment="0" applyProtection="0"/>
    <xf numFmtId="0" fontId="22" fillId="16" borderId="8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18" fillId="0" borderId="11" applyNumberFormat="0" applyFill="0" applyAlignment="0" applyProtection="0"/>
    <xf numFmtId="0" fontId="28" fillId="0" borderId="12" applyNumberFormat="0" applyFill="0" applyAlignment="0" applyProtection="0"/>
    <xf numFmtId="44" fontId="5" fillId="0" borderId="0" applyFont="0" applyFill="0" applyBorder="0" applyAlignment="0" applyProtection="0"/>
    <xf numFmtId="0" fontId="31" fillId="0" borderId="0"/>
    <xf numFmtId="0" fontId="31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0" fontId="35" fillId="0" borderId="0">
      <alignment horizontal="left" vertical="center"/>
    </xf>
    <xf numFmtId="0" fontId="34" fillId="0" borderId="0" applyBorder="0">
      <alignment horizontal="left" vertical="center"/>
    </xf>
    <xf numFmtId="0" fontId="34" fillId="0" borderId="0" applyFill="0" applyBorder="0">
      <alignment horizontal="left" vertical="center"/>
    </xf>
    <xf numFmtId="0" fontId="36" fillId="0" borderId="0">
      <alignment horizontal="left" vertical="center"/>
      <protection locked="0" hidden="1"/>
    </xf>
    <xf numFmtId="0" fontId="37" fillId="0" borderId="0" applyFill="0" applyBorder="0" applyProtection="0">
      <alignment horizontal="left" vertical="center"/>
      <protection locked="0" hidden="1"/>
    </xf>
    <xf numFmtId="0" fontId="38" fillId="0" borderId="0" applyFill="0" applyBorder="0" applyProtection="0">
      <alignment horizontal="left" vertical="center"/>
      <protection locked="0" hidden="1"/>
    </xf>
    <xf numFmtId="0" fontId="39" fillId="0" borderId="0" applyFill="0" applyProtection="0">
      <alignment horizontal="left"/>
    </xf>
    <xf numFmtId="166" fontId="5" fillId="0" borderId="14">
      <alignment horizontal="right" vertical="center"/>
    </xf>
    <xf numFmtId="0" fontId="7" fillId="0" borderId="0" applyBorder="0">
      <alignment horizontal="left" vertical="center" indent="6"/>
    </xf>
    <xf numFmtId="0" fontId="7" fillId="0" borderId="0" applyBorder="0">
      <alignment horizontal="left" vertical="center" indent="6"/>
    </xf>
    <xf numFmtId="0" fontId="40" fillId="0" borderId="0" applyAlignment="0">
      <alignment vertical="top" wrapText="1"/>
      <protection locked="0"/>
    </xf>
    <xf numFmtId="0" fontId="12" fillId="35" borderId="0" applyNumberFormat="0" applyBorder="0" applyAlignment="0" applyProtection="0"/>
    <xf numFmtId="0" fontId="13" fillId="36" borderId="0" applyNumberFormat="0" applyBorder="0" applyAlignment="0" applyProtection="0"/>
    <xf numFmtId="0" fontId="12" fillId="29" borderId="0" applyNumberFormat="0" applyBorder="0" applyAlignment="0" applyProtection="0"/>
    <xf numFmtId="0" fontId="12" fillId="34" borderId="0" applyNumberFormat="0" applyBorder="0" applyAlignment="0" applyProtection="0"/>
    <xf numFmtId="0" fontId="12" fillId="33" borderId="0" applyNumberFormat="0" applyBorder="0" applyAlignment="0" applyProtection="0"/>
    <xf numFmtId="0" fontId="12" fillId="32" borderId="0" applyNumberFormat="0" applyBorder="0" applyAlignment="0" applyProtection="0"/>
    <xf numFmtId="0" fontId="12" fillId="31" borderId="0" applyNumberFormat="0" applyBorder="0" applyAlignment="0" applyProtection="0"/>
    <xf numFmtId="0" fontId="12" fillId="30" borderId="0" applyNumberFormat="0" applyBorder="0" applyAlignment="0" applyProtection="0"/>
    <xf numFmtId="0" fontId="12" fillId="29" borderId="0" applyNumberFormat="0" applyBorder="0" applyAlignment="0" applyProtection="0"/>
    <xf numFmtId="0" fontId="12" fillId="28" borderId="0" applyNumberFormat="0" applyBorder="0" applyAlignment="0" applyProtection="0"/>
    <xf numFmtId="0" fontId="12" fillId="27" borderId="0" applyNumberFormat="0" applyBorder="0" applyAlignment="0" applyProtection="0"/>
    <xf numFmtId="0" fontId="12" fillId="26" borderId="0" applyNumberFormat="0" applyBorder="0" applyAlignment="0" applyProtection="0"/>
    <xf numFmtId="0" fontId="12" fillId="32" borderId="0" applyNumberFormat="0" applyBorder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39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43" borderId="0" applyNumberFormat="0" applyBorder="0" applyAlignment="0" applyProtection="0"/>
    <xf numFmtId="0" fontId="23" fillId="0" borderId="0" applyNumberFormat="0" applyFill="0" applyBorder="0" applyAlignment="0" applyProtection="0"/>
    <xf numFmtId="0" fontId="15" fillId="44" borderId="4" applyNumberFormat="0" applyAlignment="0" applyProtection="0"/>
    <xf numFmtId="0" fontId="17" fillId="0" borderId="6" applyNumberFormat="0" applyFill="0" applyAlignment="0" applyProtection="0"/>
    <xf numFmtId="0" fontId="5" fillId="45" borderId="7" applyNumberFormat="0" applyAlignment="0" applyProtection="0"/>
    <xf numFmtId="0" fontId="19" fillId="31" borderId="4" applyNumberFormat="0" applyAlignment="0" applyProtection="0"/>
    <xf numFmtId="167" fontId="5" fillId="0" borderId="0" applyFill="0" applyBorder="0" applyAlignment="0" applyProtection="0"/>
    <xf numFmtId="0" fontId="20" fillId="27" borderId="0" applyNumberFormat="0" applyBorder="0" applyAlignment="0" applyProtection="0"/>
    <xf numFmtId="0" fontId="21" fillId="46" borderId="0" applyNumberFormat="0" applyBorder="0" applyAlignment="0" applyProtection="0"/>
    <xf numFmtId="0" fontId="14" fillId="28" borderId="0" applyNumberFormat="0" applyBorder="0" applyAlignment="0" applyProtection="0"/>
    <xf numFmtId="0" fontId="22" fillId="44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18" fillId="0" borderId="11" applyNumberFormat="0" applyFill="0" applyAlignment="0" applyProtection="0"/>
    <xf numFmtId="0" fontId="18" fillId="0" borderId="0" applyNumberFormat="0" applyFill="0" applyBorder="0" applyAlignment="0" applyProtection="0"/>
    <xf numFmtId="0" fontId="16" fillId="47" borderId="5" applyNumberFormat="0" applyAlignment="0" applyProtection="0"/>
    <xf numFmtId="43" fontId="5" fillId="0" borderId="0" applyFont="0" applyFill="0" applyBorder="0" applyAlignment="0" applyProtection="0"/>
    <xf numFmtId="0" fontId="10" fillId="0" borderId="0"/>
    <xf numFmtId="44" fontId="5" fillId="0" borderId="0" applyFont="0" applyFill="0" applyBorder="0" applyAlignment="0" applyProtection="0"/>
    <xf numFmtId="0" fontId="5" fillId="0" borderId="0"/>
    <xf numFmtId="0" fontId="10" fillId="0" borderId="0"/>
    <xf numFmtId="0" fontId="5" fillId="23" borderId="7" applyNumberFormat="0" applyFont="0" applyAlignment="0" applyProtection="0"/>
    <xf numFmtId="0" fontId="5" fillId="0" borderId="0"/>
    <xf numFmtId="40" fontId="33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33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33" fillId="0" borderId="0" applyFont="0" applyFill="0" applyBorder="0" applyAlignment="0" applyProtection="0"/>
    <xf numFmtId="168" fontId="33" fillId="0" borderId="0" applyFont="0" applyFill="0" applyBorder="0" applyAlignment="0" applyProtection="0"/>
    <xf numFmtId="0" fontId="33" fillId="0" borderId="0"/>
    <xf numFmtId="0" fontId="5" fillId="0" borderId="0"/>
    <xf numFmtId="9" fontId="33" fillId="0" borderId="0" applyFont="0" applyFill="0" applyBorder="0" applyAlignment="0" applyProtection="0"/>
    <xf numFmtId="0" fontId="5" fillId="0" borderId="0"/>
    <xf numFmtId="0" fontId="10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</cellStyleXfs>
  <cellXfs count="97">
    <xf numFmtId="0" fontId="0" fillId="0" borderId="0" xfId="0"/>
    <xf numFmtId="0" fontId="5" fillId="0" borderId="0" xfId="50" applyAlignment="1">
      <alignment vertical="center"/>
    </xf>
    <xf numFmtId="0" fontId="7" fillId="0" borderId="0" xfId="50" applyFont="1" applyAlignment="1">
      <alignment vertical="center"/>
    </xf>
    <xf numFmtId="0" fontId="8" fillId="0" borderId="0" xfId="50" applyFont="1" applyAlignment="1">
      <alignment vertical="center"/>
    </xf>
    <xf numFmtId="164" fontId="5" fillId="0" borderId="0" xfId="129" applyFont="1" applyFill="1" applyBorder="1" applyAlignment="1">
      <alignment vertical="center"/>
    </xf>
    <xf numFmtId="44" fontId="7" fillId="0" borderId="0" xfId="50" applyNumberFormat="1" applyFont="1" applyAlignment="1">
      <alignment vertical="center"/>
    </xf>
    <xf numFmtId="44" fontId="5" fillId="0" borderId="0" xfId="50" applyNumberFormat="1" applyAlignment="1">
      <alignment vertical="center"/>
    </xf>
    <xf numFmtId="164" fontId="7" fillId="48" borderId="1" xfId="129" applyFont="1" applyFill="1" applyBorder="1" applyAlignment="1">
      <alignment horizontal="center" vertical="center" wrapText="1"/>
    </xf>
    <xf numFmtId="3" fontId="7" fillId="0" borderId="1" xfId="50" applyNumberFormat="1" applyFont="1" applyBorder="1" applyAlignment="1">
      <alignment vertical="center" wrapText="1"/>
    </xf>
    <xf numFmtId="0" fontId="11" fillId="24" borderId="2" xfId="50" applyFont="1" applyFill="1" applyBorder="1" applyAlignment="1">
      <alignment vertical="center"/>
    </xf>
    <xf numFmtId="0" fontId="11" fillId="24" borderId="2" xfId="50" applyFont="1" applyFill="1" applyBorder="1" applyAlignment="1">
      <alignment horizontal="center" vertical="center"/>
    </xf>
    <xf numFmtId="164" fontId="11" fillId="24" borderId="3" xfId="129" applyFont="1" applyFill="1" applyBorder="1" applyAlignment="1">
      <alignment horizontal="center" vertical="center"/>
    </xf>
    <xf numFmtId="44" fontId="11" fillId="24" borderId="13" xfId="50" applyNumberFormat="1" applyFont="1" applyFill="1" applyBorder="1" applyAlignment="1">
      <alignment horizontal="center" vertical="center"/>
    </xf>
    <xf numFmtId="0" fontId="6" fillId="0" borderId="0" xfId="50" applyFont="1" applyAlignment="1">
      <alignment vertical="center"/>
    </xf>
    <xf numFmtId="0" fontId="29" fillId="24" borderId="2" xfId="50" applyFont="1" applyFill="1" applyBorder="1" applyAlignment="1">
      <alignment vertical="center"/>
    </xf>
    <xf numFmtId="0" fontId="29" fillId="24" borderId="2" xfId="50" applyFont="1" applyFill="1" applyBorder="1" applyAlignment="1">
      <alignment horizontal="center" vertical="center"/>
    </xf>
    <xf numFmtId="44" fontId="30" fillId="24" borderId="2" xfId="50" applyNumberFormat="1" applyFont="1" applyFill="1" applyBorder="1" applyAlignment="1">
      <alignment vertical="center"/>
    </xf>
    <xf numFmtId="164" fontId="30" fillId="24" borderId="2" xfId="129" applyFont="1" applyFill="1" applyBorder="1" applyAlignment="1">
      <alignment vertical="center"/>
    </xf>
    <xf numFmtId="44" fontId="29" fillId="24" borderId="13" xfId="50" applyNumberFormat="1" applyFont="1" applyFill="1" applyBorder="1" applyAlignment="1">
      <alignment vertical="center"/>
    </xf>
    <xf numFmtId="0" fontId="8" fillId="0" borderId="2" xfId="50" applyFont="1" applyBorder="1" applyAlignment="1">
      <alignment vertical="center"/>
    </xf>
    <xf numFmtId="0" fontId="8" fillId="0" borderId="2" xfId="50" applyFont="1" applyBorder="1" applyAlignment="1">
      <alignment horizontal="center" vertical="center"/>
    </xf>
    <xf numFmtId="44" fontId="32" fillId="25" borderId="2" xfId="50" applyNumberFormat="1" applyFont="1" applyFill="1" applyBorder="1" applyAlignment="1">
      <alignment vertical="center"/>
    </xf>
    <xf numFmtId="164" fontId="32" fillId="25" borderId="2" xfId="129" applyFont="1" applyFill="1" applyBorder="1" applyAlignment="1">
      <alignment vertical="center"/>
    </xf>
    <xf numFmtId="44" fontId="8" fillId="0" borderId="2" xfId="50" applyNumberFormat="1" applyFont="1" applyBorder="1" applyAlignment="1">
      <alignment vertical="center"/>
    </xf>
    <xf numFmtId="0" fontId="5" fillId="0" borderId="0" xfId="50" applyAlignment="1">
      <alignment horizontal="center" vertical="center"/>
    </xf>
    <xf numFmtId="44" fontId="9" fillId="0" borderId="0" xfId="50" applyNumberFormat="1" applyFont="1" applyAlignment="1">
      <alignment vertical="center"/>
    </xf>
    <xf numFmtId="0" fontId="7" fillId="0" borderId="0" xfId="50" applyFont="1" applyAlignment="1">
      <alignment vertical="center" wrapText="1"/>
    </xf>
    <xf numFmtId="0" fontId="41" fillId="0" borderId="0" xfId="50" applyFont="1" applyAlignment="1">
      <alignment vertical="center" wrapText="1"/>
    </xf>
    <xf numFmtId="0" fontId="11" fillId="24" borderId="3" xfId="50" applyFont="1" applyFill="1" applyBorder="1" applyAlignment="1">
      <alignment vertical="center" wrapText="1"/>
    </xf>
    <xf numFmtId="0" fontId="5" fillId="0" borderId="0" xfId="50" applyAlignment="1">
      <alignment vertical="center" wrapText="1"/>
    </xf>
    <xf numFmtId="0" fontId="29" fillId="24" borderId="3" xfId="5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8" fillId="0" borderId="3" xfId="50" applyFont="1" applyBorder="1" applyAlignment="1">
      <alignment horizontal="right" vertical="center" wrapText="1"/>
    </xf>
    <xf numFmtId="0" fontId="5" fillId="0" borderId="2" xfId="47" applyFont="1" applyBorder="1" applyAlignment="1">
      <alignment vertical="center" wrapText="1"/>
    </xf>
    <xf numFmtId="0" fontId="5" fillId="0" borderId="2" xfId="47" applyFont="1" applyBorder="1" applyAlignment="1">
      <alignment horizontal="center" vertical="center"/>
    </xf>
    <xf numFmtId="0" fontId="42" fillId="0" borderId="0" xfId="50" applyFont="1" applyAlignment="1">
      <alignment vertical="center"/>
    </xf>
    <xf numFmtId="2" fontId="7" fillId="0" borderId="0" xfId="0" applyNumberFormat="1" applyFont="1" applyAlignment="1">
      <alignment horizontal="right" vertical="center"/>
    </xf>
    <xf numFmtId="169" fontId="8" fillId="0" borderId="0" xfId="50" applyNumberFormat="1" applyFont="1" applyAlignment="1">
      <alignment horizontal="center" vertical="center"/>
    </xf>
    <xf numFmtId="2" fontId="8" fillId="0" borderId="0" xfId="0" applyNumberFormat="1" applyFont="1" applyAlignment="1">
      <alignment horizontal="right" vertical="center"/>
    </xf>
    <xf numFmtId="2" fontId="9" fillId="0" borderId="0" xfId="0" applyNumberFormat="1" applyFont="1" applyAlignment="1">
      <alignment horizontal="right" vertical="center"/>
    </xf>
    <xf numFmtId="2" fontId="5" fillId="0" borderId="0" xfId="0" applyNumberFormat="1" applyFont="1" applyAlignment="1">
      <alignment vertical="center"/>
    </xf>
    <xf numFmtId="44" fontId="6" fillId="0" borderId="2" xfId="45" applyFont="1" applyFill="1" applyBorder="1" applyAlignment="1" applyProtection="1">
      <alignment vertical="center"/>
      <protection locked="0"/>
    </xf>
    <xf numFmtId="2" fontId="5" fillId="0" borderId="2" xfId="0" applyNumberFormat="1" applyFont="1" applyBorder="1" applyAlignment="1">
      <alignment vertical="center"/>
    </xf>
    <xf numFmtId="2" fontId="6" fillId="0" borderId="2" xfId="0" applyNumberFormat="1" applyFont="1" applyBorder="1" applyAlignment="1" applyProtection="1">
      <alignment vertical="center"/>
      <protection locked="0"/>
    </xf>
    <xf numFmtId="44" fontId="5" fillId="0" borderId="2" xfId="50" applyNumberFormat="1" applyBorder="1" applyAlignment="1">
      <alignment vertical="center"/>
    </xf>
    <xf numFmtId="0" fontId="43" fillId="0" borderId="0" xfId="50" applyFont="1" applyAlignment="1">
      <alignment vertical="center"/>
    </xf>
    <xf numFmtId="0" fontId="8" fillId="49" borderId="2" xfId="50" applyFont="1" applyFill="1" applyBorder="1" applyAlignment="1">
      <alignment vertical="center"/>
    </xf>
    <xf numFmtId="0" fontId="8" fillId="49" borderId="3" xfId="50" applyFont="1" applyFill="1" applyBorder="1" applyAlignment="1">
      <alignment horizontal="right" vertical="center" wrapText="1"/>
    </xf>
    <xf numFmtId="0" fontId="8" fillId="49" borderId="2" xfId="50" applyFont="1" applyFill="1" applyBorder="1" applyAlignment="1">
      <alignment horizontal="center" vertical="center"/>
    </xf>
    <xf numFmtId="44" fontId="8" fillId="49" borderId="2" xfId="50" applyNumberFormat="1" applyFont="1" applyFill="1" applyBorder="1" applyAlignment="1">
      <alignment vertical="center"/>
    </xf>
    <xf numFmtId="44" fontId="7" fillId="49" borderId="15" xfId="50" applyNumberFormat="1" applyFont="1" applyFill="1" applyBorder="1" applyAlignment="1">
      <alignment vertical="center"/>
    </xf>
    <xf numFmtId="0" fontId="7" fillId="0" borderId="16" xfId="46" applyFont="1" applyBorder="1" applyAlignment="1">
      <alignment vertical="center"/>
    </xf>
    <xf numFmtId="0" fontId="7" fillId="0" borderId="17" xfId="47" applyFont="1" applyBorder="1" applyAlignment="1">
      <alignment horizontal="center" vertical="center"/>
    </xf>
    <xf numFmtId="44" fontId="5" fillId="0" borderId="15" xfId="50" applyNumberFormat="1" applyBorder="1" applyAlignment="1">
      <alignment vertical="center"/>
    </xf>
    <xf numFmtId="44" fontId="7" fillId="0" borderId="15" xfId="50" applyNumberFormat="1" applyFont="1" applyBorder="1" applyAlignment="1">
      <alignment vertical="center"/>
    </xf>
    <xf numFmtId="2" fontId="5" fillId="0" borderId="0" xfId="0" applyNumberFormat="1" applyFont="1" applyAlignment="1">
      <alignment horizontal="right" vertical="center"/>
    </xf>
    <xf numFmtId="0" fontId="7" fillId="0" borderId="16" xfId="47" applyFont="1" applyBorder="1" applyAlignment="1">
      <alignment horizontal="right" vertical="center" wrapText="1"/>
    </xf>
    <xf numFmtId="2" fontId="30" fillId="24" borderId="2" xfId="0" applyNumberFormat="1" applyFont="1" applyFill="1" applyBorder="1" applyAlignment="1">
      <alignment horizontal="center" vertical="center"/>
    </xf>
    <xf numFmtId="0" fontId="43" fillId="0" borderId="0" xfId="50" applyFont="1" applyAlignment="1">
      <alignment vertical="center" wrapText="1"/>
    </xf>
    <xf numFmtId="0" fontId="5" fillId="0" borderId="2" xfId="46" applyFont="1" applyBorder="1" applyAlignment="1">
      <alignment horizontal="right" vertical="center"/>
    </xf>
    <xf numFmtId="0" fontId="5" fillId="0" borderId="2" xfId="47" applyFont="1" applyBorder="1" applyAlignment="1">
      <alignment horizontal="right" vertical="center" wrapText="1"/>
    </xf>
    <xf numFmtId="0" fontId="5" fillId="0" borderId="2" xfId="47" applyFont="1" applyBorder="1" applyAlignment="1">
      <alignment horizontal="left" vertical="center" wrapText="1"/>
    </xf>
    <xf numFmtId="0" fontId="7" fillId="0" borderId="0" xfId="50" applyFont="1" applyAlignment="1">
      <alignment horizontal="centerContinuous" vertical="center" wrapText="1"/>
    </xf>
    <xf numFmtId="0" fontId="8" fillId="0" borderId="0" xfId="50" applyFont="1" applyAlignment="1">
      <alignment horizontal="centerContinuous" vertical="center"/>
    </xf>
    <xf numFmtId="17" fontId="7" fillId="0" borderId="0" xfId="50" applyNumberFormat="1" applyFont="1" applyAlignment="1">
      <alignment horizontal="centerContinuous" vertical="center"/>
    </xf>
    <xf numFmtId="2" fontId="7" fillId="0" borderId="0" xfId="0" applyNumberFormat="1" applyFont="1" applyAlignment="1">
      <alignment horizontal="centerContinuous" vertical="center"/>
    </xf>
    <xf numFmtId="164" fontId="5" fillId="0" borderId="0" xfId="129" applyFont="1" applyFill="1" applyBorder="1" applyAlignment="1">
      <alignment horizontal="centerContinuous" vertical="center"/>
    </xf>
    <xf numFmtId="44" fontId="7" fillId="0" borderId="0" xfId="50" applyNumberFormat="1" applyFont="1" applyAlignment="1">
      <alignment horizontal="centerContinuous" vertical="center"/>
    </xf>
    <xf numFmtId="0" fontId="5" fillId="0" borderId="2" xfId="47" applyFont="1" applyBorder="1" applyAlignment="1">
      <alignment horizontal="center" vertical="center" wrapText="1"/>
    </xf>
    <xf numFmtId="0" fontId="7" fillId="0" borderId="0" xfId="50" applyFont="1" applyAlignment="1">
      <alignment horizontal="center" vertical="center" wrapText="1"/>
    </xf>
    <xf numFmtId="0" fontId="41" fillId="0" borderId="0" xfId="50" applyFont="1" applyAlignment="1">
      <alignment horizontal="center" vertical="center" wrapText="1"/>
    </xf>
    <xf numFmtId="0" fontId="11" fillId="24" borderId="3" xfId="50" applyFont="1" applyFill="1" applyBorder="1" applyAlignment="1">
      <alignment horizontal="center" vertical="center" wrapText="1"/>
    </xf>
    <xf numFmtId="0" fontId="5" fillId="0" borderId="0" xfId="50" applyAlignment="1">
      <alignment horizontal="center" vertical="center" wrapText="1"/>
    </xf>
    <xf numFmtId="0" fontId="0" fillId="0" borderId="0" xfId="0" applyAlignment="1">
      <alignment horizontal="center" wrapText="1"/>
    </xf>
    <xf numFmtId="0" fontId="29" fillId="24" borderId="3" xfId="50" applyFont="1" applyFill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/>
    </xf>
    <xf numFmtId="0" fontId="5" fillId="0" borderId="0" xfId="47" applyFont="1" applyAlignment="1">
      <alignment horizontal="center" vertical="center" wrapText="1"/>
    </xf>
    <xf numFmtId="0" fontId="8" fillId="0" borderId="3" xfId="50" applyFont="1" applyBorder="1" applyAlignment="1">
      <alignment horizontal="center" vertical="center" wrapText="1"/>
    </xf>
    <xf numFmtId="0" fontId="8" fillId="49" borderId="3" xfId="50" applyFont="1" applyFill="1" applyBorder="1" applyAlignment="1">
      <alignment horizontal="center" vertical="center" wrapText="1"/>
    </xf>
    <xf numFmtId="0" fontId="7" fillId="0" borderId="16" xfId="47" applyFont="1" applyBorder="1" applyAlignment="1">
      <alignment horizontal="center" vertical="center" wrapText="1"/>
    </xf>
    <xf numFmtId="0" fontId="7" fillId="0" borderId="2" xfId="47" applyFont="1" applyBorder="1" applyAlignment="1">
      <alignment horizontal="center" vertical="center" wrapText="1"/>
    </xf>
    <xf numFmtId="0" fontId="42" fillId="0" borderId="0" xfId="50" applyFont="1" applyAlignment="1">
      <alignment horizontal="left" vertical="center"/>
    </xf>
    <xf numFmtId="2" fontId="5" fillId="0" borderId="2" xfId="0" applyNumberFormat="1" applyFont="1" applyBorder="1" applyAlignment="1">
      <alignment horizontal="right" vertical="center"/>
    </xf>
    <xf numFmtId="0" fontId="7" fillId="0" borderId="2" xfId="47" applyFont="1" applyBorder="1" applyAlignment="1">
      <alignment vertical="center" wrapText="1"/>
    </xf>
    <xf numFmtId="0" fontId="7" fillId="0" borderId="2" xfId="46" applyFont="1" applyBorder="1" applyAlignment="1">
      <alignment horizontal="right" vertical="center"/>
    </xf>
    <xf numFmtId="0" fontId="7" fillId="0" borderId="2" xfId="47" applyFont="1" applyBorder="1" applyAlignment="1">
      <alignment horizontal="left" vertical="center" wrapText="1"/>
    </xf>
    <xf numFmtId="44" fontId="42" fillId="0" borderId="2" xfId="50" applyNumberFormat="1" applyFont="1" applyBorder="1" applyAlignment="1">
      <alignment vertical="center"/>
    </xf>
    <xf numFmtId="2" fontId="42" fillId="0" borderId="3" xfId="0" applyNumberFormat="1" applyFont="1" applyBorder="1" applyAlignment="1">
      <alignment horizontal="center" vertical="center"/>
    </xf>
    <xf numFmtId="2" fontId="42" fillId="0" borderId="13" xfId="0" applyNumberFormat="1" applyFont="1" applyBorder="1" applyAlignment="1">
      <alignment horizontal="center" vertical="center"/>
    </xf>
    <xf numFmtId="0" fontId="7" fillId="0" borderId="3" xfId="46" applyFont="1" applyBorder="1" applyAlignment="1">
      <alignment horizontal="center" vertical="center"/>
    </xf>
    <xf numFmtId="0" fontId="7" fillId="0" borderId="18" xfId="46" applyFont="1" applyBorder="1" applyAlignment="1">
      <alignment horizontal="center" vertical="center"/>
    </xf>
    <xf numFmtId="0" fontId="7" fillId="0" borderId="13" xfId="46" applyFont="1" applyBorder="1" applyAlignment="1">
      <alignment horizontal="center" vertical="center"/>
    </xf>
    <xf numFmtId="0" fontId="7" fillId="50" borderId="3" xfId="46" applyFont="1" applyFill="1" applyBorder="1" applyAlignment="1">
      <alignment horizontal="center" vertical="center"/>
    </xf>
    <xf numFmtId="0" fontId="7" fillId="50" borderId="18" xfId="46" applyFont="1" applyFill="1" applyBorder="1" applyAlignment="1">
      <alignment horizontal="center" vertical="center"/>
    </xf>
    <xf numFmtId="0" fontId="7" fillId="50" borderId="13" xfId="46" applyFont="1" applyFill="1" applyBorder="1" applyAlignment="1">
      <alignment horizontal="center" vertical="center"/>
    </xf>
    <xf numFmtId="0" fontId="7" fillId="0" borderId="3" xfId="47" applyFont="1" applyBorder="1" applyAlignment="1">
      <alignment horizontal="center" vertical="center"/>
    </xf>
    <xf numFmtId="0" fontId="7" fillId="0" borderId="13" xfId="47" applyFont="1" applyBorder="1" applyAlignment="1">
      <alignment horizontal="center" vertical="center"/>
    </xf>
  </cellXfs>
  <cellStyles count="130">
    <cellStyle name="20 % - Accent1 2" xfId="75" xr:uid="{00000000-0005-0000-0000-000000000000}"/>
    <cellStyle name="20 % - Accent2 2" xfId="74" xr:uid="{00000000-0005-0000-0000-000001000000}"/>
    <cellStyle name="20 % - Accent3 2" xfId="73" xr:uid="{00000000-0005-0000-0000-000002000000}"/>
    <cellStyle name="20 % - Accent4 2" xfId="72" xr:uid="{00000000-0005-0000-0000-000003000000}"/>
    <cellStyle name="20 % - Accent5 2" xfId="71" xr:uid="{00000000-0005-0000-0000-000004000000}"/>
    <cellStyle name="20 % - Accent6 2" xfId="70" xr:uid="{00000000-0005-0000-0000-000005000000}"/>
    <cellStyle name="20% - Énfasis1" xfId="2" xr:uid="{00000000-0005-0000-0000-000006000000}"/>
    <cellStyle name="20% - Énfasis2" xfId="3" xr:uid="{00000000-0005-0000-0000-000007000000}"/>
    <cellStyle name="20% - Énfasis3" xfId="4" xr:uid="{00000000-0005-0000-0000-000008000000}"/>
    <cellStyle name="20% - Énfasis4" xfId="5" xr:uid="{00000000-0005-0000-0000-000009000000}"/>
    <cellStyle name="20% - Énfasis5" xfId="6" xr:uid="{00000000-0005-0000-0000-00000A000000}"/>
    <cellStyle name="20% - Énfasis6" xfId="7" xr:uid="{00000000-0005-0000-0000-00000B000000}"/>
    <cellStyle name="40 % - Accent1 2" xfId="69" xr:uid="{00000000-0005-0000-0000-00000C000000}"/>
    <cellStyle name="40 % - Accent2 2" xfId="68" xr:uid="{00000000-0005-0000-0000-00000D000000}"/>
    <cellStyle name="40 % - Accent3 2" xfId="67" xr:uid="{00000000-0005-0000-0000-00000E000000}"/>
    <cellStyle name="40 % - Accent4 2" xfId="66" xr:uid="{00000000-0005-0000-0000-00000F000000}"/>
    <cellStyle name="40 % - Accent5 2" xfId="76" xr:uid="{00000000-0005-0000-0000-000010000000}"/>
    <cellStyle name="40 % - Accent6 2" xfId="64" xr:uid="{00000000-0005-0000-0000-000011000000}"/>
    <cellStyle name="40% - Énfasis1" xfId="8" xr:uid="{00000000-0005-0000-0000-000012000000}"/>
    <cellStyle name="40% - Énfasis2" xfId="9" xr:uid="{00000000-0005-0000-0000-000013000000}"/>
    <cellStyle name="40% - Énfasis3" xfId="10" xr:uid="{00000000-0005-0000-0000-000014000000}"/>
    <cellStyle name="40% - Énfasis4" xfId="11" xr:uid="{00000000-0005-0000-0000-000015000000}"/>
    <cellStyle name="40% - Énfasis5" xfId="12" xr:uid="{00000000-0005-0000-0000-000016000000}"/>
    <cellStyle name="40% - Énfasis6" xfId="13" xr:uid="{00000000-0005-0000-0000-000017000000}"/>
    <cellStyle name="60 % - Accent1 2" xfId="65" xr:uid="{00000000-0005-0000-0000-000018000000}"/>
    <cellStyle name="60 % - Accent2 2" xfId="77" xr:uid="{00000000-0005-0000-0000-000019000000}"/>
    <cellStyle name="60 % - Accent3 2" xfId="78" xr:uid="{00000000-0005-0000-0000-00001A000000}"/>
    <cellStyle name="60 % - Accent4 2" xfId="79" xr:uid="{00000000-0005-0000-0000-00001B000000}"/>
    <cellStyle name="60 % - Accent5 2" xfId="80" xr:uid="{00000000-0005-0000-0000-00001C000000}"/>
    <cellStyle name="60 % - Accent6 2" xfId="81" xr:uid="{00000000-0005-0000-0000-00001D000000}"/>
    <cellStyle name="60% - Énfasis1" xfId="14" xr:uid="{00000000-0005-0000-0000-00001E000000}"/>
    <cellStyle name="60% - Énfasis2" xfId="15" xr:uid="{00000000-0005-0000-0000-00001F000000}"/>
    <cellStyle name="60% - Énfasis3" xfId="16" xr:uid="{00000000-0005-0000-0000-000020000000}"/>
    <cellStyle name="60% - Énfasis4" xfId="17" xr:uid="{00000000-0005-0000-0000-000021000000}"/>
    <cellStyle name="60% - Énfasis5" xfId="18" xr:uid="{00000000-0005-0000-0000-000022000000}"/>
    <cellStyle name="60% - Énfasis6" xfId="19" xr:uid="{00000000-0005-0000-0000-000023000000}"/>
    <cellStyle name="Accent1 2" xfId="82" xr:uid="{00000000-0005-0000-0000-000024000000}"/>
    <cellStyle name="Accent2 2" xfId="83" xr:uid="{00000000-0005-0000-0000-000025000000}"/>
    <cellStyle name="Accent3 2" xfId="84" xr:uid="{00000000-0005-0000-0000-000026000000}"/>
    <cellStyle name="Accent4 2" xfId="85" xr:uid="{00000000-0005-0000-0000-000027000000}"/>
    <cellStyle name="Accent5 2" xfId="86" xr:uid="{00000000-0005-0000-0000-000028000000}"/>
    <cellStyle name="Accent6 2" xfId="87" xr:uid="{00000000-0005-0000-0000-000029000000}"/>
    <cellStyle name="Article" xfId="53" xr:uid="{00000000-0005-0000-0000-00002A000000}"/>
    <cellStyle name="Avertissement 2" xfId="88" xr:uid="{00000000-0005-0000-0000-00002B000000}"/>
    <cellStyle name="Buena" xfId="20" xr:uid="{00000000-0005-0000-0000-00002C000000}"/>
    <cellStyle name="Calcul 2" xfId="89" xr:uid="{00000000-0005-0000-0000-00002D000000}"/>
    <cellStyle name="Cálculo" xfId="21" xr:uid="{00000000-0005-0000-0000-00002E000000}"/>
    <cellStyle name="Celda de comprobación" xfId="22" xr:uid="{00000000-0005-0000-0000-00002F000000}"/>
    <cellStyle name="Celda vinculada" xfId="23" xr:uid="{00000000-0005-0000-0000-000030000000}"/>
    <cellStyle name="Cellule liée 2" xfId="90" xr:uid="{00000000-0005-0000-0000-000031000000}"/>
    <cellStyle name="Commentaire 2" xfId="91" xr:uid="{00000000-0005-0000-0000-000032000000}"/>
    <cellStyle name="Encabezado 4" xfId="24" xr:uid="{00000000-0005-0000-0000-000033000000}"/>
    <cellStyle name="Énfasis1" xfId="25" xr:uid="{00000000-0005-0000-0000-000034000000}"/>
    <cellStyle name="Énfasis2" xfId="26" xr:uid="{00000000-0005-0000-0000-000035000000}"/>
    <cellStyle name="Énfasis3" xfId="27" xr:uid="{00000000-0005-0000-0000-000036000000}"/>
    <cellStyle name="Énfasis4" xfId="28" xr:uid="{00000000-0005-0000-0000-000037000000}"/>
    <cellStyle name="Énfasis5" xfId="29" xr:uid="{00000000-0005-0000-0000-000038000000}"/>
    <cellStyle name="Énfasis6" xfId="30" xr:uid="{00000000-0005-0000-0000-000039000000}"/>
    <cellStyle name="Entrada" xfId="31" xr:uid="{00000000-0005-0000-0000-00003A000000}"/>
    <cellStyle name="Entrée 2" xfId="92" xr:uid="{00000000-0005-0000-0000-00003B000000}"/>
    <cellStyle name="Euro" xfId="32" xr:uid="{00000000-0005-0000-0000-00003C000000}"/>
    <cellStyle name="Euro 2" xfId="45" xr:uid="{00000000-0005-0000-0000-00003D000000}"/>
    <cellStyle name="Euro 2 2" xfId="116" xr:uid="{00000000-0005-0000-0000-00003E000000}"/>
    <cellStyle name="Euro 3" xfId="115" xr:uid="{00000000-0005-0000-0000-00003F000000}"/>
    <cellStyle name="Euro 4" xfId="107" xr:uid="{00000000-0005-0000-0000-000040000000}"/>
    <cellStyle name="Euro 5" xfId="93" xr:uid="{00000000-0005-0000-0000-000041000000}"/>
    <cellStyle name="Euro_00modele estim--0" xfId="33" xr:uid="{00000000-0005-0000-0000-000042000000}"/>
    <cellStyle name="Incorrecto" xfId="34" xr:uid="{00000000-0005-0000-0000-000043000000}"/>
    <cellStyle name="Insatisfaisant 2" xfId="94" xr:uid="{00000000-0005-0000-0000-000044000000}"/>
    <cellStyle name="Milliers 2" xfId="51" xr:uid="{00000000-0005-0000-0000-000045000000}"/>
    <cellStyle name="Milliers 2 2" xfId="112" xr:uid="{00000000-0005-0000-0000-000046000000}"/>
    <cellStyle name="Milliers 3" xfId="105" xr:uid="{00000000-0005-0000-0000-000047000000}"/>
    <cellStyle name="Milliers 4" xfId="129" xr:uid="{00000000-0005-0000-0000-000048000000}"/>
    <cellStyle name="Monétaire 2" xfId="117" xr:uid="{00000000-0005-0000-0000-000049000000}"/>
    <cellStyle name="Monétaire 2 2" xfId="118" xr:uid="{00000000-0005-0000-0000-00004A000000}"/>
    <cellStyle name="Monétaire 3" xfId="113" xr:uid="{00000000-0005-0000-0000-00004B000000}"/>
    <cellStyle name="Neutral" xfId="35" xr:uid="{00000000-0005-0000-0000-00004C000000}"/>
    <cellStyle name="Neutre 2" xfId="95" xr:uid="{00000000-0005-0000-0000-00004D000000}"/>
    <cellStyle name="Normal" xfId="0" builtinId="0"/>
    <cellStyle name="Normal 11" xfId="50" xr:uid="{00000000-0005-0000-0000-00004F000000}"/>
    <cellStyle name="Normal 2" xfId="1" xr:uid="{00000000-0005-0000-0000-000050000000}"/>
    <cellStyle name="Normal 2 2" xfId="49" xr:uid="{00000000-0005-0000-0000-000051000000}"/>
    <cellStyle name="Normal 2 2 2" xfId="119" xr:uid="{00000000-0005-0000-0000-000052000000}"/>
    <cellStyle name="Normal 2 3" xfId="109" xr:uid="{00000000-0005-0000-0000-000053000000}"/>
    <cellStyle name="Normal 2 4" xfId="123" xr:uid="{00000000-0005-0000-0000-000054000000}"/>
    <cellStyle name="Normal 2 5" xfId="63" xr:uid="{00000000-0005-0000-0000-000055000000}"/>
    <cellStyle name="Normal 3" xfId="48" xr:uid="{00000000-0005-0000-0000-000056000000}"/>
    <cellStyle name="Normal 3 2" xfId="120" xr:uid="{00000000-0005-0000-0000-000057000000}"/>
    <cellStyle name="Normal 4" xfId="111" xr:uid="{00000000-0005-0000-0000-000058000000}"/>
    <cellStyle name="Normal 5" xfId="108" xr:uid="{00000000-0005-0000-0000-000059000000}"/>
    <cellStyle name="Normal 6" xfId="114" xr:uid="{00000000-0005-0000-0000-00005A000000}"/>
    <cellStyle name="Normal 7" xfId="106" xr:uid="{00000000-0005-0000-0000-00005B000000}"/>
    <cellStyle name="Normal 8" xfId="122" xr:uid="{00000000-0005-0000-0000-00005C000000}"/>
    <cellStyle name="Normal 9" xfId="52" xr:uid="{00000000-0005-0000-0000-00005D000000}"/>
    <cellStyle name="Normal 9 2" xfId="124" xr:uid="{00000000-0005-0000-0000-00005E000000}"/>
    <cellStyle name="Normal 9 2 2" xfId="126" xr:uid="{00000000-0005-0000-0000-00005F000000}"/>
    <cellStyle name="Normal 9 2 3" xfId="128" xr:uid="{00000000-0005-0000-0000-000060000000}"/>
    <cellStyle name="Normal 9 3" xfId="125" xr:uid="{00000000-0005-0000-0000-000061000000}"/>
    <cellStyle name="Normal 9 4" xfId="127" xr:uid="{00000000-0005-0000-0000-000062000000}"/>
    <cellStyle name="Normal_3.9_Estimation" xfId="46" xr:uid="{00000000-0005-0000-0000-000063000000}"/>
    <cellStyle name="Normal_Estim-CDPGF" xfId="47" xr:uid="{00000000-0005-0000-0000-000064000000}"/>
    <cellStyle name="Notas" xfId="36" xr:uid="{00000000-0005-0000-0000-000065000000}"/>
    <cellStyle name="Notas 2" xfId="110" xr:uid="{00000000-0005-0000-0000-000066000000}"/>
    <cellStyle name="Pourcentage 2" xfId="121" xr:uid="{00000000-0005-0000-0000-000068000000}"/>
    <cellStyle name="Salida" xfId="37" xr:uid="{00000000-0005-0000-0000-000069000000}"/>
    <cellStyle name="Satisfaisant 2" xfId="96" xr:uid="{00000000-0005-0000-0000-00006A000000}"/>
    <cellStyle name="Sortie 2" xfId="97" xr:uid="{00000000-0005-0000-0000-00006B000000}"/>
    <cellStyle name="T1" xfId="54" xr:uid="{00000000-0005-0000-0000-00006C000000}"/>
    <cellStyle name="T2" xfId="55" xr:uid="{00000000-0005-0000-0000-00006D000000}"/>
    <cellStyle name="Texte explicatif 2" xfId="98" xr:uid="{00000000-0005-0000-0000-00006E000000}"/>
    <cellStyle name="Texto de advertencia" xfId="38" xr:uid="{00000000-0005-0000-0000-00006F000000}"/>
    <cellStyle name="Texto explicativo" xfId="39" xr:uid="{00000000-0005-0000-0000-000070000000}"/>
    <cellStyle name="Titre 1" xfId="56" xr:uid="{00000000-0005-0000-0000-000071000000}"/>
    <cellStyle name="Titre 1 2" xfId="99" xr:uid="{00000000-0005-0000-0000-000072000000}"/>
    <cellStyle name="Titre 2" xfId="57" xr:uid="{00000000-0005-0000-0000-000073000000}"/>
    <cellStyle name="Titre 3" xfId="58" xr:uid="{00000000-0005-0000-0000-000074000000}"/>
    <cellStyle name="Titre 4" xfId="59" xr:uid="{00000000-0005-0000-0000-000075000000}"/>
    <cellStyle name="Titre 1 2" xfId="100" xr:uid="{00000000-0005-0000-0000-000076000000}"/>
    <cellStyle name="Titre 2 2" xfId="101" xr:uid="{00000000-0005-0000-0000-000077000000}"/>
    <cellStyle name="Titre 3 2" xfId="102" xr:uid="{00000000-0005-0000-0000-000078000000}"/>
    <cellStyle name="Titre 4 2" xfId="103" xr:uid="{00000000-0005-0000-0000-000079000000}"/>
    <cellStyle name="Título" xfId="40" xr:uid="{00000000-0005-0000-0000-00007A000000}"/>
    <cellStyle name="Título 1" xfId="41" xr:uid="{00000000-0005-0000-0000-00007B000000}"/>
    <cellStyle name="Título 2" xfId="42" xr:uid="{00000000-0005-0000-0000-00007C000000}"/>
    <cellStyle name="Título 3" xfId="43" xr:uid="{00000000-0005-0000-0000-00007D000000}"/>
    <cellStyle name="tnb" xfId="60" xr:uid="{00000000-0005-0000-0000-00007E000000}"/>
    <cellStyle name="Total 2" xfId="44" xr:uid="{00000000-0005-0000-0000-00007F000000}"/>
    <cellStyle name="Ttxt" xfId="61" xr:uid="{00000000-0005-0000-0000-000080000000}"/>
    <cellStyle name="Ttxt2" xfId="62" xr:uid="{00000000-0005-0000-0000-000081000000}"/>
    <cellStyle name="Vérification 2" xfId="104" xr:uid="{00000000-0005-0000-0000-000082000000}"/>
  </cellStyles>
  <dxfs count="0"/>
  <tableStyles count="0" defaultTableStyle="TableStyleMedium9" defaultPivotStyle="PivotStyleLight16"/>
  <colors>
    <mruColors>
      <color rgb="FF66FFFF"/>
      <color rgb="FF0000FF"/>
      <color rgb="FFFF66CC"/>
      <color rgb="FF00FF00"/>
      <color rgb="FFFF6600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207C5-3466-4E01-87CD-C336B475FBCE}">
  <sheetPr>
    <pageSetUpPr fitToPage="1"/>
  </sheetPr>
  <dimension ref="A1:I112"/>
  <sheetViews>
    <sheetView tabSelected="1" topLeftCell="A49" zoomScaleNormal="100" zoomScaleSheetLayoutView="85" zoomScalePageLayoutView="55" workbookViewId="0">
      <selection activeCell="D33" sqref="D33"/>
    </sheetView>
  </sheetViews>
  <sheetFormatPr baseColWidth="10" defaultRowHeight="13"/>
  <cols>
    <col min="1" max="1" width="8.7265625" customWidth="1"/>
    <col min="2" max="2" width="56.81640625" style="31" customWidth="1"/>
    <col min="3" max="3" width="20.1796875" style="73" customWidth="1"/>
    <col min="5" max="5" width="13.54296875" customWidth="1"/>
    <col min="6" max="6" width="20" style="39" customWidth="1"/>
    <col min="7" max="7" width="17.7265625" customWidth="1"/>
    <col min="8" max="8" width="18.26953125" customWidth="1"/>
    <col min="9" max="9" width="58.7265625" bestFit="1" customWidth="1"/>
  </cols>
  <sheetData>
    <row r="1" spans="1:9" s="2" customFormat="1" ht="25.5" customHeight="1">
      <c r="A1" s="81" t="s">
        <v>44</v>
      </c>
      <c r="B1" s="62"/>
      <c r="C1" s="69"/>
      <c r="D1" s="63"/>
      <c r="E1" s="64"/>
      <c r="F1" s="65"/>
      <c r="G1" s="66"/>
      <c r="H1" s="67"/>
    </row>
    <row r="2" spans="1:9" s="1" customFormat="1" ht="25.5" customHeight="1">
      <c r="A2" s="35" t="s">
        <v>58</v>
      </c>
      <c r="B2" s="27"/>
      <c r="C2" s="70"/>
      <c r="D2" s="3"/>
      <c r="E2" s="37"/>
      <c r="F2" s="36"/>
      <c r="G2" s="4"/>
      <c r="H2" s="6"/>
    </row>
    <row r="3" spans="1:9" s="2" customFormat="1" ht="53.25" hidden="1" customHeight="1">
      <c r="B3" s="26"/>
      <c r="C3" s="69"/>
      <c r="E3" s="5"/>
      <c r="F3" s="38"/>
      <c r="G3" s="7" t="s">
        <v>4</v>
      </c>
      <c r="H3" s="8"/>
    </row>
    <row r="4" spans="1:9" s="2" customFormat="1" ht="15.75" customHeight="1">
      <c r="B4" s="26"/>
      <c r="C4" s="69"/>
      <c r="E4" s="8"/>
      <c r="F4" s="39"/>
      <c r="G4" s="8"/>
    </row>
    <row r="5" spans="1:9" s="13" customFormat="1" ht="33.75" customHeight="1">
      <c r="A5" s="9"/>
      <c r="B5" s="28" t="s">
        <v>3</v>
      </c>
      <c r="C5" s="71" t="s">
        <v>66</v>
      </c>
      <c r="D5" s="10" t="s">
        <v>0</v>
      </c>
      <c r="E5" s="57" t="s">
        <v>7</v>
      </c>
      <c r="F5" s="57" t="s">
        <v>1</v>
      </c>
      <c r="G5" s="11" t="s">
        <v>8</v>
      </c>
      <c r="H5" s="12" t="s">
        <v>2</v>
      </c>
      <c r="I5" s="2"/>
    </row>
    <row r="6" spans="1:9" s="1" customFormat="1" ht="24" customHeight="1">
      <c r="B6" s="29"/>
      <c r="C6" s="72"/>
      <c r="D6" s="24"/>
      <c r="E6" s="25"/>
      <c r="F6" s="40"/>
      <c r="G6" s="4"/>
      <c r="H6" s="6"/>
    </row>
    <row r="7" spans="1:9" ht="12.5">
      <c r="F7" s="40"/>
    </row>
    <row r="8" spans="1:9" s="1" customFormat="1" ht="24" customHeight="1">
      <c r="A8" s="14">
        <v>3</v>
      </c>
      <c r="B8" s="30" t="s">
        <v>18</v>
      </c>
      <c r="C8" s="74"/>
      <c r="D8" s="15"/>
      <c r="E8" s="16"/>
      <c r="F8" s="16"/>
      <c r="G8" s="17"/>
      <c r="H8" s="18"/>
    </row>
    <row r="9" spans="1:9" s="1" customFormat="1" ht="26">
      <c r="A9" s="84" t="s">
        <v>9</v>
      </c>
      <c r="B9" s="83" t="s">
        <v>59</v>
      </c>
      <c r="C9" s="80" t="s">
        <v>67</v>
      </c>
      <c r="D9" s="34"/>
      <c r="E9" s="41"/>
      <c r="F9" s="42"/>
      <c r="G9" s="43"/>
      <c r="H9" s="44"/>
      <c r="I9" s="45"/>
    </row>
    <row r="10" spans="1:9" s="1" customFormat="1" ht="25">
      <c r="A10" s="59" t="s">
        <v>12</v>
      </c>
      <c r="B10" s="61" t="s">
        <v>20</v>
      </c>
      <c r="D10" s="34"/>
      <c r="E10" s="41"/>
      <c r="F10" s="42"/>
      <c r="G10" s="43"/>
      <c r="H10" s="44"/>
      <c r="I10" s="45"/>
    </row>
    <row r="11" spans="1:9" s="1" customFormat="1">
      <c r="A11" s="59"/>
      <c r="B11" s="60" t="s">
        <v>68</v>
      </c>
      <c r="C11" s="68" t="s">
        <v>61</v>
      </c>
      <c r="D11" s="34" t="s">
        <v>0</v>
      </c>
      <c r="E11" s="42">
        <v>1</v>
      </c>
      <c r="F11" s="42"/>
      <c r="G11" s="43"/>
      <c r="H11" s="44">
        <f>F11*G11</f>
        <v>0</v>
      </c>
      <c r="I11" s="45"/>
    </row>
    <row r="12" spans="1:9" s="1" customFormat="1">
      <c r="A12" s="59"/>
      <c r="B12" s="60" t="s">
        <v>69</v>
      </c>
      <c r="C12" s="68" t="s">
        <v>62</v>
      </c>
      <c r="D12" s="34" t="s">
        <v>0</v>
      </c>
      <c r="E12" s="42">
        <v>2</v>
      </c>
      <c r="F12" s="42"/>
      <c r="G12" s="43"/>
      <c r="H12" s="44">
        <f t="shared" ref="H12:H24" si="0">F12*G12</f>
        <v>0</v>
      </c>
      <c r="I12" s="45"/>
    </row>
    <row r="13" spans="1:9" s="1" customFormat="1">
      <c r="A13" s="59"/>
      <c r="B13" s="60" t="s">
        <v>70</v>
      </c>
      <c r="C13" s="68" t="s">
        <v>63</v>
      </c>
      <c r="D13" s="34" t="s">
        <v>0</v>
      </c>
      <c r="E13" s="42">
        <v>1</v>
      </c>
      <c r="F13" s="42"/>
      <c r="G13" s="43"/>
      <c r="H13" s="44">
        <f t="shared" si="0"/>
        <v>0</v>
      </c>
      <c r="I13" s="45"/>
    </row>
    <row r="14" spans="1:9" s="1" customFormat="1">
      <c r="A14" s="59"/>
      <c r="B14" s="60" t="s">
        <v>71</v>
      </c>
      <c r="C14" s="68" t="s">
        <v>64</v>
      </c>
      <c r="D14" s="34" t="s">
        <v>0</v>
      </c>
      <c r="E14" s="42">
        <v>1</v>
      </c>
      <c r="F14" s="42"/>
      <c r="G14" s="43"/>
      <c r="H14" s="44">
        <f t="shared" si="0"/>
        <v>0</v>
      </c>
      <c r="I14" s="45"/>
    </row>
    <row r="15" spans="1:9" s="1" customFormat="1">
      <c r="A15" s="59"/>
      <c r="B15" s="60" t="s">
        <v>72</v>
      </c>
      <c r="C15" s="68" t="s">
        <v>73</v>
      </c>
      <c r="D15" s="34" t="s">
        <v>0</v>
      </c>
      <c r="E15" s="42">
        <v>3</v>
      </c>
      <c r="F15" s="42"/>
      <c r="G15" s="43"/>
      <c r="H15" s="44">
        <f t="shared" si="0"/>
        <v>0</v>
      </c>
      <c r="I15" s="58"/>
    </row>
    <row r="16" spans="1:9" s="1" customFormat="1" ht="25">
      <c r="A16" s="59"/>
      <c r="B16" s="60" t="s">
        <v>74</v>
      </c>
      <c r="C16" s="68" t="s">
        <v>75</v>
      </c>
      <c r="D16" s="34" t="s">
        <v>0</v>
      </c>
      <c r="E16" s="42">
        <v>4</v>
      </c>
      <c r="F16" s="42"/>
      <c r="G16" s="43"/>
      <c r="H16" s="44">
        <f t="shared" si="0"/>
        <v>0</v>
      </c>
      <c r="I16" s="58"/>
    </row>
    <row r="17" spans="1:9" s="1" customFormat="1">
      <c r="A17" s="59"/>
      <c r="B17" s="60" t="s">
        <v>19</v>
      </c>
      <c r="C17" s="68" t="s">
        <v>76</v>
      </c>
      <c r="D17" s="34" t="s">
        <v>0</v>
      </c>
      <c r="E17" s="42">
        <v>2</v>
      </c>
      <c r="F17" s="42"/>
      <c r="G17" s="43"/>
      <c r="H17" s="44">
        <f t="shared" si="0"/>
        <v>0</v>
      </c>
      <c r="I17" s="58"/>
    </row>
    <row r="18" spans="1:9" s="1" customFormat="1">
      <c r="A18" s="59"/>
      <c r="B18" s="60" t="s">
        <v>79</v>
      </c>
      <c r="C18" s="68" t="s">
        <v>77</v>
      </c>
      <c r="D18" s="34" t="s">
        <v>0</v>
      </c>
      <c r="E18" s="42">
        <v>2</v>
      </c>
      <c r="F18" s="42"/>
      <c r="G18" s="43"/>
      <c r="H18" s="44">
        <f t="shared" si="0"/>
        <v>0</v>
      </c>
      <c r="I18" s="58"/>
    </row>
    <row r="19" spans="1:9" s="1" customFormat="1" ht="25">
      <c r="A19" s="59"/>
      <c r="B19" s="60" t="s">
        <v>78</v>
      </c>
      <c r="C19" s="68" t="s">
        <v>80</v>
      </c>
      <c r="D19" s="34" t="s">
        <v>0</v>
      </c>
      <c r="E19" s="42">
        <v>4</v>
      </c>
      <c r="F19" s="42"/>
      <c r="G19" s="43"/>
      <c r="H19" s="44">
        <f t="shared" si="0"/>
        <v>0</v>
      </c>
      <c r="I19" s="58"/>
    </row>
    <row r="20" spans="1:9" s="1" customFormat="1" ht="25">
      <c r="A20" s="59"/>
      <c r="B20" s="60" t="s">
        <v>81</v>
      </c>
      <c r="C20" s="68" t="s">
        <v>82</v>
      </c>
      <c r="D20" s="34" t="s">
        <v>0</v>
      </c>
      <c r="E20" s="42">
        <v>4</v>
      </c>
      <c r="F20" s="42"/>
      <c r="G20" s="43"/>
      <c r="H20" s="44">
        <f t="shared" si="0"/>
        <v>0</v>
      </c>
      <c r="I20" s="58"/>
    </row>
    <row r="21" spans="1:9" s="1" customFormat="1">
      <c r="A21" s="59"/>
      <c r="B21" s="60"/>
      <c r="C21" s="68"/>
      <c r="D21" s="34"/>
      <c r="E21" s="42"/>
      <c r="F21" s="42"/>
      <c r="G21" s="43"/>
      <c r="H21" s="44">
        <f t="shared" si="0"/>
        <v>0</v>
      </c>
      <c r="I21" s="58"/>
    </row>
    <row r="22" spans="1:9" s="1" customFormat="1">
      <c r="A22" s="59" t="s">
        <v>13</v>
      </c>
      <c r="B22" s="60" t="s">
        <v>21</v>
      </c>
      <c r="C22" s="68" t="s">
        <v>94</v>
      </c>
      <c r="D22" s="34" t="s">
        <v>11</v>
      </c>
      <c r="E22" s="42">
        <v>1</v>
      </c>
      <c r="F22" s="42"/>
      <c r="G22" s="43"/>
      <c r="H22" s="44">
        <f t="shared" si="0"/>
        <v>0</v>
      </c>
      <c r="I22" s="58"/>
    </row>
    <row r="23" spans="1:9" s="1" customFormat="1">
      <c r="A23" s="59" t="s">
        <v>14</v>
      </c>
      <c r="B23" s="60" t="s">
        <v>132</v>
      </c>
      <c r="C23" s="68" t="s">
        <v>94</v>
      </c>
      <c r="D23" s="34" t="s">
        <v>11</v>
      </c>
      <c r="E23" s="42">
        <v>1</v>
      </c>
      <c r="F23" s="42"/>
      <c r="G23" s="43"/>
      <c r="H23" s="44">
        <f t="shared" si="0"/>
        <v>0</v>
      </c>
      <c r="I23" s="58"/>
    </row>
    <row r="24" spans="1:9" s="1" customFormat="1">
      <c r="A24" s="59" t="s">
        <v>130</v>
      </c>
      <c r="B24" s="60" t="s">
        <v>131</v>
      </c>
      <c r="C24" s="68"/>
      <c r="D24" s="34" t="s">
        <v>11</v>
      </c>
      <c r="E24" s="42">
        <v>1</v>
      </c>
      <c r="F24" s="42"/>
      <c r="G24" s="43"/>
      <c r="H24" s="44">
        <f t="shared" si="0"/>
        <v>0</v>
      </c>
      <c r="I24" s="58"/>
    </row>
    <row r="25" spans="1:9" s="1" customFormat="1" ht="25">
      <c r="A25" s="59" t="s">
        <v>36</v>
      </c>
      <c r="B25" s="61" t="s">
        <v>134</v>
      </c>
      <c r="C25" s="68"/>
      <c r="D25" s="34"/>
      <c r="E25" s="42"/>
      <c r="F25" s="42"/>
      <c r="G25" s="43"/>
      <c r="H25" s="44"/>
      <c r="I25" s="58"/>
    </row>
    <row r="26" spans="1:9" s="1" customFormat="1">
      <c r="A26" s="59"/>
      <c r="B26" s="60" t="s">
        <v>38</v>
      </c>
      <c r="C26" s="68" t="s">
        <v>87</v>
      </c>
      <c r="D26" s="34" t="s">
        <v>0</v>
      </c>
      <c r="E26" s="42">
        <v>2</v>
      </c>
      <c r="F26" s="42"/>
      <c r="G26" s="44" t="s">
        <v>135</v>
      </c>
      <c r="H26" s="44"/>
      <c r="I26" s="58"/>
    </row>
    <row r="27" spans="1:9" s="1" customFormat="1">
      <c r="A27" s="59"/>
      <c r="B27" s="60" t="s">
        <v>28</v>
      </c>
      <c r="C27" s="68"/>
      <c r="D27" s="34" t="s">
        <v>0</v>
      </c>
      <c r="E27" s="42">
        <v>4</v>
      </c>
      <c r="F27" s="42"/>
      <c r="G27" s="44" t="s">
        <v>135</v>
      </c>
      <c r="H27" s="44"/>
      <c r="I27" s="58"/>
    </row>
    <row r="28" spans="1:9" s="1" customFormat="1">
      <c r="A28" s="59" t="s">
        <v>37</v>
      </c>
      <c r="B28" s="61" t="s">
        <v>133</v>
      </c>
      <c r="C28" s="68"/>
      <c r="D28" s="34"/>
      <c r="E28" s="42"/>
      <c r="F28" s="42"/>
      <c r="G28" s="43"/>
      <c r="H28" s="44"/>
      <c r="I28" s="58"/>
    </row>
    <row r="29" spans="1:9" s="1" customFormat="1">
      <c r="A29" s="59"/>
      <c r="B29" s="60" t="s">
        <v>39</v>
      </c>
      <c r="C29" s="68" t="s">
        <v>86</v>
      </c>
      <c r="D29" s="34" t="s">
        <v>0</v>
      </c>
      <c r="E29" s="42">
        <v>2</v>
      </c>
      <c r="F29" s="42"/>
      <c r="G29" s="44" t="s">
        <v>135</v>
      </c>
      <c r="H29" s="44"/>
      <c r="I29" s="58"/>
    </row>
    <row r="30" spans="1:9" s="1" customFormat="1">
      <c r="A30" s="59"/>
      <c r="B30" s="60" t="s">
        <v>28</v>
      </c>
      <c r="C30" s="68"/>
      <c r="D30" s="34" t="s">
        <v>0</v>
      </c>
      <c r="E30" s="42">
        <v>4</v>
      </c>
      <c r="F30" s="42"/>
      <c r="G30" s="44" t="s">
        <v>135</v>
      </c>
      <c r="H30" s="44"/>
      <c r="I30" s="58"/>
    </row>
    <row r="31" spans="1:9" s="1" customFormat="1">
      <c r="A31" s="59" t="s">
        <v>45</v>
      </c>
      <c r="B31" s="60" t="s">
        <v>136</v>
      </c>
      <c r="C31" s="68" t="s">
        <v>83</v>
      </c>
      <c r="D31" s="34" t="s">
        <v>0</v>
      </c>
      <c r="E31" s="42">
        <v>1</v>
      </c>
      <c r="F31" s="42"/>
      <c r="G31" s="43"/>
      <c r="H31" s="44">
        <f>F31*G31</f>
        <v>0</v>
      </c>
      <c r="I31" s="58"/>
    </row>
    <row r="32" spans="1:9" s="1" customFormat="1">
      <c r="A32" s="59"/>
      <c r="B32" s="60" t="s">
        <v>84</v>
      </c>
      <c r="C32" s="68" t="s">
        <v>85</v>
      </c>
      <c r="D32" s="34" t="s">
        <v>0</v>
      </c>
      <c r="E32" s="42">
        <v>2</v>
      </c>
      <c r="F32" s="42"/>
      <c r="G32" s="43"/>
      <c r="H32" s="44">
        <f t="shared" ref="H32:H33" si="1">F32*G32</f>
        <v>0</v>
      </c>
      <c r="I32" s="58"/>
    </row>
    <row r="33" spans="1:9" s="1" customFormat="1">
      <c r="A33" s="59"/>
      <c r="B33" s="60" t="s">
        <v>137</v>
      </c>
      <c r="C33" s="68"/>
      <c r="D33" s="34" t="s">
        <v>0</v>
      </c>
      <c r="E33" s="42">
        <v>1</v>
      </c>
      <c r="F33" s="42"/>
      <c r="G33" s="43"/>
      <c r="H33" s="44">
        <f t="shared" si="1"/>
        <v>0</v>
      </c>
      <c r="I33" s="58"/>
    </row>
    <row r="34" spans="1:9" s="1" customFormat="1" ht="25">
      <c r="A34" s="59" t="s">
        <v>143</v>
      </c>
      <c r="B34" s="61" t="s">
        <v>138</v>
      </c>
      <c r="C34" s="68"/>
      <c r="D34" s="34" t="s">
        <v>0</v>
      </c>
      <c r="E34" s="42">
        <v>3</v>
      </c>
      <c r="F34" s="42"/>
      <c r="G34" s="44" t="s">
        <v>135</v>
      </c>
      <c r="H34" s="44"/>
      <c r="I34" s="58"/>
    </row>
    <row r="35" spans="1:9" s="1" customFormat="1" ht="15.5">
      <c r="A35" s="59"/>
      <c r="B35" s="60"/>
      <c r="C35" s="68"/>
      <c r="D35" s="34"/>
      <c r="E35" s="42"/>
      <c r="F35" s="87" t="s">
        <v>149</v>
      </c>
      <c r="G35" s="88"/>
      <c r="H35" s="86">
        <f>H11+H12+H13+H14+H15+H16+H17+H18+H19+H20+H21+H22+H23+H24+H31+H32+H33</f>
        <v>0</v>
      </c>
      <c r="I35" s="58"/>
    </row>
    <row r="36" spans="1:9" s="1" customFormat="1" ht="26">
      <c r="A36" s="84" t="s">
        <v>10</v>
      </c>
      <c r="B36" s="83" t="s">
        <v>60</v>
      </c>
      <c r="C36" s="80" t="s">
        <v>89</v>
      </c>
      <c r="D36" s="34"/>
      <c r="E36" s="42"/>
      <c r="F36" s="42"/>
      <c r="G36" s="43"/>
      <c r="H36" s="44"/>
      <c r="I36" s="58"/>
    </row>
    <row r="37" spans="1:9" s="1" customFormat="1">
      <c r="A37" s="59" t="s">
        <v>15</v>
      </c>
      <c r="B37" s="60" t="s">
        <v>88</v>
      </c>
      <c r="C37" s="68" t="s">
        <v>94</v>
      </c>
      <c r="D37" s="34" t="s">
        <v>11</v>
      </c>
      <c r="E37" s="42">
        <v>1</v>
      </c>
      <c r="F37" s="42"/>
      <c r="G37" s="43"/>
      <c r="H37" s="44">
        <f>F37*G37</f>
        <v>0</v>
      </c>
      <c r="I37" s="58"/>
    </row>
    <row r="38" spans="1:9" s="1" customFormat="1">
      <c r="A38" s="59" t="s">
        <v>15</v>
      </c>
      <c r="B38" s="60" t="s">
        <v>23</v>
      </c>
      <c r="C38" s="68" t="s">
        <v>95</v>
      </c>
      <c r="D38" s="34" t="s">
        <v>0</v>
      </c>
      <c r="E38" s="42">
        <v>1</v>
      </c>
      <c r="F38" s="42"/>
      <c r="G38" s="43"/>
      <c r="H38" s="44">
        <f t="shared" ref="H38:H87" si="2">F38*G38</f>
        <v>0</v>
      </c>
      <c r="I38" s="58"/>
    </row>
    <row r="39" spans="1:9" s="1" customFormat="1">
      <c r="A39" s="59" t="s">
        <v>16</v>
      </c>
      <c r="B39" s="82" t="s">
        <v>24</v>
      </c>
      <c r="C39" s="75"/>
      <c r="D39" s="43"/>
      <c r="E39" s="42"/>
      <c r="F39" s="42"/>
      <c r="G39" s="43"/>
      <c r="H39" s="44">
        <f t="shared" si="2"/>
        <v>0</v>
      </c>
      <c r="I39" s="45"/>
    </row>
    <row r="40" spans="1:9" s="1" customFormat="1">
      <c r="A40" s="59"/>
      <c r="B40" s="60" t="s">
        <v>90</v>
      </c>
      <c r="C40" s="68" t="s">
        <v>91</v>
      </c>
      <c r="D40" s="34" t="s">
        <v>0</v>
      </c>
      <c r="E40" s="42">
        <v>1</v>
      </c>
      <c r="F40" s="42"/>
      <c r="G40" s="43"/>
      <c r="H40" s="44">
        <f t="shared" si="2"/>
        <v>0</v>
      </c>
      <c r="I40" s="58"/>
    </row>
    <row r="41" spans="1:9" s="1" customFormat="1">
      <c r="A41" s="59"/>
      <c r="B41" s="60" t="s">
        <v>90</v>
      </c>
      <c r="C41" s="68" t="s">
        <v>92</v>
      </c>
      <c r="D41" s="34" t="s">
        <v>0</v>
      </c>
      <c r="E41" s="42">
        <v>1</v>
      </c>
      <c r="F41" s="42"/>
      <c r="G41" s="43"/>
      <c r="H41" s="44">
        <f t="shared" si="2"/>
        <v>0</v>
      </c>
      <c r="I41" s="58"/>
    </row>
    <row r="42" spans="1:9" s="1" customFormat="1">
      <c r="A42" s="59"/>
      <c r="B42" s="60" t="s">
        <v>90</v>
      </c>
      <c r="C42" s="68" t="s">
        <v>93</v>
      </c>
      <c r="D42" s="34" t="s">
        <v>0</v>
      </c>
      <c r="E42" s="42">
        <v>1</v>
      </c>
      <c r="F42" s="42"/>
      <c r="G42" s="43"/>
      <c r="H42" s="44">
        <f t="shared" si="2"/>
        <v>0</v>
      </c>
      <c r="I42" s="58"/>
    </row>
    <row r="43" spans="1:9" s="1" customFormat="1">
      <c r="A43" s="59" t="s">
        <v>17</v>
      </c>
      <c r="B43" s="61" t="s">
        <v>27</v>
      </c>
      <c r="C43" s="68"/>
      <c r="D43" s="34"/>
      <c r="E43" s="42"/>
      <c r="F43" s="42"/>
      <c r="G43" s="43"/>
      <c r="H43" s="44">
        <f t="shared" si="2"/>
        <v>0</v>
      </c>
      <c r="I43" s="58"/>
    </row>
    <row r="44" spans="1:9" s="1" customFormat="1">
      <c r="A44" s="59"/>
      <c r="B44" s="60" t="s">
        <v>97</v>
      </c>
      <c r="C44" s="68" t="s">
        <v>99</v>
      </c>
      <c r="D44" s="34" t="s">
        <v>0</v>
      </c>
      <c r="E44" s="42">
        <v>1</v>
      </c>
      <c r="F44" s="42"/>
      <c r="G44" s="43"/>
      <c r="H44" s="44">
        <f t="shared" si="2"/>
        <v>0</v>
      </c>
      <c r="I44" s="58"/>
    </row>
    <row r="45" spans="1:9" s="1" customFormat="1">
      <c r="A45" s="59"/>
      <c r="B45" s="60" t="s">
        <v>98</v>
      </c>
      <c r="C45" s="68" t="s">
        <v>100</v>
      </c>
      <c r="D45" s="34" t="s">
        <v>0</v>
      </c>
      <c r="E45" s="42">
        <v>1</v>
      </c>
      <c r="F45" s="42"/>
      <c r="G45" s="43"/>
      <c r="H45" s="44">
        <f t="shared" si="2"/>
        <v>0</v>
      </c>
      <c r="I45" s="58"/>
    </row>
    <row r="46" spans="1:9" s="1" customFormat="1">
      <c r="A46" s="59"/>
      <c r="B46" s="60" t="s">
        <v>102</v>
      </c>
      <c r="C46" s="68" t="s">
        <v>103</v>
      </c>
      <c r="D46" s="34" t="s">
        <v>0</v>
      </c>
      <c r="E46" s="42">
        <v>1</v>
      </c>
      <c r="F46" s="42"/>
      <c r="G46" s="43"/>
      <c r="H46" s="44">
        <f t="shared" si="2"/>
        <v>0</v>
      </c>
      <c r="I46" s="58"/>
    </row>
    <row r="47" spans="1:9" s="1" customFormat="1">
      <c r="A47" s="59"/>
      <c r="B47" s="60" t="s">
        <v>96</v>
      </c>
      <c r="C47" s="68" t="s">
        <v>104</v>
      </c>
      <c r="D47" s="34" t="s">
        <v>0</v>
      </c>
      <c r="E47" s="42">
        <v>2</v>
      </c>
      <c r="F47" s="42"/>
      <c r="G47" s="43"/>
      <c r="H47" s="44">
        <f t="shared" si="2"/>
        <v>0</v>
      </c>
      <c r="I47" s="58"/>
    </row>
    <row r="48" spans="1:9" s="1" customFormat="1">
      <c r="A48" s="59"/>
      <c r="B48" s="60" t="s">
        <v>101</v>
      </c>
      <c r="C48" s="68" t="s">
        <v>105</v>
      </c>
      <c r="D48" s="34" t="s">
        <v>0</v>
      </c>
      <c r="E48" s="42">
        <v>2</v>
      </c>
      <c r="F48" s="42"/>
      <c r="G48" s="43"/>
      <c r="H48" s="44">
        <f t="shared" si="2"/>
        <v>0</v>
      </c>
      <c r="I48" s="58"/>
    </row>
    <row r="49" spans="1:9" s="1" customFormat="1">
      <c r="A49" s="59"/>
      <c r="B49" s="60" t="s">
        <v>106</v>
      </c>
      <c r="C49" s="68" t="s">
        <v>107</v>
      </c>
      <c r="D49" s="34" t="s">
        <v>0</v>
      </c>
      <c r="E49" s="42">
        <v>3</v>
      </c>
      <c r="F49" s="42"/>
      <c r="G49" s="43"/>
      <c r="H49" s="44">
        <f t="shared" si="2"/>
        <v>0</v>
      </c>
      <c r="I49" s="58"/>
    </row>
    <row r="50" spans="1:9" s="1" customFormat="1">
      <c r="A50" s="59"/>
      <c r="B50" s="60" t="s">
        <v>108</v>
      </c>
      <c r="C50" s="68" t="s">
        <v>109</v>
      </c>
      <c r="D50" s="34" t="s">
        <v>0</v>
      </c>
      <c r="E50" s="42">
        <v>3</v>
      </c>
      <c r="F50" s="42"/>
      <c r="G50" s="43"/>
      <c r="H50" s="44">
        <f t="shared" si="2"/>
        <v>0</v>
      </c>
      <c r="I50" s="58"/>
    </row>
    <row r="51" spans="1:9" s="1" customFormat="1">
      <c r="A51" s="59"/>
      <c r="B51" s="60" t="s">
        <v>111</v>
      </c>
      <c r="C51" s="68" t="s">
        <v>110</v>
      </c>
      <c r="D51" s="34" t="s">
        <v>0</v>
      </c>
      <c r="E51" s="42">
        <v>2</v>
      </c>
      <c r="F51" s="42"/>
      <c r="G51" s="43"/>
      <c r="H51" s="44">
        <f t="shared" si="2"/>
        <v>0</v>
      </c>
      <c r="I51" s="58"/>
    </row>
    <row r="52" spans="1:9" s="1" customFormat="1" ht="25">
      <c r="A52" s="59"/>
      <c r="B52" s="60" t="s">
        <v>112</v>
      </c>
      <c r="C52" s="68" t="s">
        <v>121</v>
      </c>
      <c r="D52" s="34" t="s">
        <v>0</v>
      </c>
      <c r="E52" s="42">
        <v>5</v>
      </c>
      <c r="F52" s="42"/>
      <c r="G52" s="43"/>
      <c r="H52" s="44">
        <f t="shared" si="2"/>
        <v>0</v>
      </c>
      <c r="I52" s="58"/>
    </row>
    <row r="53" spans="1:9" s="1" customFormat="1">
      <c r="A53" s="59"/>
      <c r="B53" s="60" t="s">
        <v>120</v>
      </c>
      <c r="C53" s="68" t="s">
        <v>122</v>
      </c>
      <c r="D53" s="34" t="s">
        <v>0</v>
      </c>
      <c r="E53" s="42">
        <v>3</v>
      </c>
      <c r="F53" s="42"/>
      <c r="G53" s="43"/>
      <c r="H53" s="44">
        <f t="shared" si="2"/>
        <v>0</v>
      </c>
      <c r="I53" s="58"/>
    </row>
    <row r="54" spans="1:9" s="1" customFormat="1">
      <c r="A54" s="59"/>
      <c r="B54" s="60" t="s">
        <v>139</v>
      </c>
      <c r="C54" s="68"/>
      <c r="D54" s="34" t="s">
        <v>0</v>
      </c>
      <c r="E54" s="42">
        <v>3</v>
      </c>
      <c r="F54" s="42"/>
      <c r="G54" s="43"/>
      <c r="H54" s="44">
        <f t="shared" si="2"/>
        <v>0</v>
      </c>
      <c r="I54" s="58"/>
    </row>
    <row r="55" spans="1:9" s="1" customFormat="1">
      <c r="A55" s="59"/>
      <c r="B55" s="60" t="s">
        <v>142</v>
      </c>
      <c r="C55" s="68" t="s">
        <v>94</v>
      </c>
      <c r="D55" s="34" t="s">
        <v>11</v>
      </c>
      <c r="E55" s="42">
        <v>1</v>
      </c>
      <c r="F55" s="42"/>
      <c r="G55" s="43"/>
      <c r="H55" s="44">
        <f t="shared" si="2"/>
        <v>0</v>
      </c>
      <c r="I55" s="58"/>
    </row>
    <row r="56" spans="1:9" s="1" customFormat="1">
      <c r="A56" s="59"/>
      <c r="B56" s="60" t="s">
        <v>141</v>
      </c>
      <c r="C56" s="68" t="s">
        <v>123</v>
      </c>
      <c r="D56" s="34" t="s">
        <v>0</v>
      </c>
      <c r="E56" s="42">
        <v>2</v>
      </c>
      <c r="F56" s="42"/>
      <c r="G56" s="43"/>
      <c r="H56" s="44">
        <f t="shared" si="2"/>
        <v>0</v>
      </c>
      <c r="I56" s="58"/>
    </row>
    <row r="57" spans="1:9" s="1" customFormat="1">
      <c r="A57" s="59"/>
      <c r="B57" s="60" t="s">
        <v>140</v>
      </c>
      <c r="C57" s="68" t="s">
        <v>94</v>
      </c>
      <c r="D57" s="34" t="s">
        <v>11</v>
      </c>
      <c r="E57" s="42">
        <v>1</v>
      </c>
      <c r="F57" s="42"/>
      <c r="G57" s="43"/>
      <c r="H57" s="44">
        <f t="shared" si="2"/>
        <v>0</v>
      </c>
      <c r="I57" s="58"/>
    </row>
    <row r="58" spans="1:9" s="1" customFormat="1">
      <c r="A58" s="59"/>
      <c r="B58" s="60" t="s">
        <v>25</v>
      </c>
      <c r="C58" s="68" t="s">
        <v>94</v>
      </c>
      <c r="D58" s="34" t="s">
        <v>0</v>
      </c>
      <c r="E58" s="42">
        <v>12</v>
      </c>
      <c r="F58" s="42"/>
      <c r="G58" s="43"/>
      <c r="H58" s="44">
        <f t="shared" si="2"/>
        <v>0</v>
      </c>
      <c r="I58" s="58"/>
    </row>
    <row r="59" spans="1:9" s="1" customFormat="1">
      <c r="A59" s="59"/>
      <c r="B59" s="60" t="s">
        <v>26</v>
      </c>
      <c r="C59" s="68" t="s">
        <v>124</v>
      </c>
      <c r="D59" s="34" t="s">
        <v>0</v>
      </c>
      <c r="E59" s="42">
        <v>5</v>
      </c>
      <c r="F59" s="42"/>
      <c r="G59" s="43"/>
      <c r="H59" s="44">
        <f t="shared" si="2"/>
        <v>0</v>
      </c>
      <c r="I59" s="58"/>
    </row>
    <row r="60" spans="1:9" s="1" customFormat="1">
      <c r="A60" s="59"/>
      <c r="B60" s="60"/>
      <c r="C60" s="68"/>
      <c r="D60" s="34"/>
      <c r="E60" s="42"/>
      <c r="F60" s="42"/>
      <c r="G60" s="43"/>
      <c r="H60" s="44"/>
      <c r="I60" s="58"/>
    </row>
    <row r="61" spans="1:9" s="1" customFormat="1">
      <c r="A61" s="59" t="s">
        <v>30</v>
      </c>
      <c r="B61" s="33" t="s">
        <v>29</v>
      </c>
      <c r="C61" s="68"/>
      <c r="D61" s="34"/>
      <c r="E61" s="42"/>
      <c r="F61" s="42"/>
      <c r="G61" s="43"/>
      <c r="H61" s="44">
        <f t="shared" si="2"/>
        <v>0</v>
      </c>
      <c r="I61" s="58"/>
    </row>
    <row r="62" spans="1:9" s="1" customFormat="1">
      <c r="A62" s="59"/>
      <c r="B62" s="60" t="s">
        <v>117</v>
      </c>
      <c r="C62" s="68" t="s">
        <v>125</v>
      </c>
      <c r="D62" s="34" t="s">
        <v>0</v>
      </c>
      <c r="E62" s="42">
        <v>1</v>
      </c>
      <c r="F62" s="42"/>
      <c r="G62" s="43"/>
      <c r="H62" s="44">
        <f t="shared" si="2"/>
        <v>0</v>
      </c>
      <c r="I62" s="58"/>
    </row>
    <row r="63" spans="1:9" s="1" customFormat="1">
      <c r="A63" s="59"/>
      <c r="B63" s="60" t="s">
        <v>118</v>
      </c>
      <c r="C63" s="68" t="s">
        <v>65</v>
      </c>
      <c r="D63" s="34" t="s">
        <v>0</v>
      </c>
      <c r="E63" s="42">
        <v>1</v>
      </c>
      <c r="F63" s="42"/>
      <c r="G63" s="43"/>
      <c r="H63" s="44">
        <f t="shared" si="2"/>
        <v>0</v>
      </c>
      <c r="I63" s="58"/>
    </row>
    <row r="64" spans="1:9" s="1" customFormat="1">
      <c r="A64" s="59"/>
      <c r="B64" s="60" t="s">
        <v>113</v>
      </c>
      <c r="C64" s="68" t="s">
        <v>125</v>
      </c>
      <c r="D64" s="34" t="s">
        <v>0</v>
      </c>
      <c r="E64" s="42">
        <v>1</v>
      </c>
      <c r="F64" s="42"/>
      <c r="G64" s="43"/>
      <c r="H64" s="44">
        <f t="shared" si="2"/>
        <v>0</v>
      </c>
      <c r="I64" s="58"/>
    </row>
    <row r="65" spans="1:9" s="1" customFormat="1">
      <c r="A65" s="59"/>
      <c r="B65" s="60" t="s">
        <v>114</v>
      </c>
      <c r="C65" s="68" t="s">
        <v>126</v>
      </c>
      <c r="D65" s="34" t="s">
        <v>0</v>
      </c>
      <c r="E65" s="42">
        <v>1</v>
      </c>
      <c r="F65" s="42"/>
      <c r="G65" s="43"/>
      <c r="H65" s="44">
        <f t="shared" si="2"/>
        <v>0</v>
      </c>
      <c r="I65" s="58"/>
    </row>
    <row r="66" spans="1:9" s="1" customFormat="1">
      <c r="A66" s="59"/>
      <c r="B66" s="60" t="s">
        <v>115</v>
      </c>
      <c r="C66" s="68" t="s">
        <v>127</v>
      </c>
      <c r="D66" s="34" t="s">
        <v>0</v>
      </c>
      <c r="E66" s="42">
        <v>1</v>
      </c>
      <c r="F66" s="42"/>
      <c r="G66" s="43"/>
      <c r="H66" s="44">
        <f t="shared" si="2"/>
        <v>0</v>
      </c>
      <c r="I66" s="58"/>
    </row>
    <row r="67" spans="1:9" s="1" customFormat="1">
      <c r="A67" s="59"/>
      <c r="B67" s="60" t="s">
        <v>116</v>
      </c>
      <c r="C67" s="68" t="s">
        <v>128</v>
      </c>
      <c r="D67" s="34" t="s">
        <v>0</v>
      </c>
      <c r="E67" s="42">
        <v>1</v>
      </c>
      <c r="F67" s="42"/>
      <c r="G67" s="43"/>
      <c r="H67" s="44">
        <f t="shared" si="2"/>
        <v>0</v>
      </c>
      <c r="I67" s="58"/>
    </row>
    <row r="68" spans="1:9" s="1" customFormat="1">
      <c r="A68" s="59"/>
      <c r="B68" s="60"/>
      <c r="C68" s="68"/>
      <c r="D68" s="34"/>
      <c r="E68" s="42"/>
      <c r="F68" s="42"/>
      <c r="G68" s="43"/>
      <c r="H68" s="44"/>
      <c r="I68" s="58"/>
    </row>
    <row r="69" spans="1:9" s="1" customFormat="1">
      <c r="A69" s="59" t="s">
        <v>31</v>
      </c>
      <c r="B69" s="60" t="s">
        <v>32</v>
      </c>
      <c r="C69" s="68" t="s">
        <v>119</v>
      </c>
      <c r="D69" s="34" t="s">
        <v>11</v>
      </c>
      <c r="E69" s="42">
        <v>1</v>
      </c>
      <c r="F69" s="42"/>
      <c r="G69" s="43"/>
      <c r="H69" s="44">
        <f t="shared" si="2"/>
        <v>0</v>
      </c>
      <c r="I69" s="58"/>
    </row>
    <row r="70" spans="1:9" s="1" customFormat="1">
      <c r="A70" s="59" t="s">
        <v>33</v>
      </c>
      <c r="B70" s="61" t="s">
        <v>34</v>
      </c>
      <c r="C70" s="68"/>
      <c r="D70" s="34"/>
      <c r="E70" s="42"/>
      <c r="F70" s="42"/>
      <c r="G70" s="43"/>
      <c r="H70" s="44"/>
      <c r="I70" s="58"/>
    </row>
    <row r="71" spans="1:9" s="1" customFormat="1">
      <c r="A71" s="59"/>
      <c r="B71" s="60" t="s">
        <v>35</v>
      </c>
      <c r="C71" s="68"/>
      <c r="D71" s="34" t="s">
        <v>0</v>
      </c>
      <c r="E71" s="42">
        <v>1</v>
      </c>
      <c r="F71" s="42"/>
      <c r="G71" s="43"/>
      <c r="H71" s="44">
        <f t="shared" si="2"/>
        <v>0</v>
      </c>
      <c r="I71" s="58"/>
    </row>
    <row r="72" spans="1:9" s="1" customFormat="1">
      <c r="A72" s="59" t="s">
        <v>46</v>
      </c>
      <c r="B72" s="61" t="s">
        <v>147</v>
      </c>
      <c r="C72" s="68"/>
      <c r="D72" s="95" t="s">
        <v>146</v>
      </c>
      <c r="E72" s="96"/>
      <c r="F72" s="42"/>
      <c r="G72" s="43"/>
      <c r="H72" s="44"/>
      <c r="I72" s="58"/>
    </row>
    <row r="73" spans="1:9" s="1" customFormat="1">
      <c r="A73" s="59" t="s">
        <v>47</v>
      </c>
      <c r="B73" s="60" t="s">
        <v>22</v>
      </c>
      <c r="C73" s="68" t="s">
        <v>94</v>
      </c>
      <c r="D73" s="34" t="s">
        <v>11</v>
      </c>
      <c r="E73" s="42">
        <v>1</v>
      </c>
      <c r="F73" s="42"/>
      <c r="G73" s="43"/>
      <c r="H73" s="44">
        <f t="shared" si="2"/>
        <v>0</v>
      </c>
      <c r="I73" s="58"/>
    </row>
    <row r="74" spans="1:9" s="1" customFormat="1" ht="15.5">
      <c r="A74" s="59"/>
      <c r="B74" s="60"/>
      <c r="C74" s="68"/>
      <c r="D74" s="34"/>
      <c r="E74" s="42"/>
      <c r="F74" s="87" t="s">
        <v>150</v>
      </c>
      <c r="G74" s="88"/>
      <c r="H74" s="86">
        <f>SUM(H37:H73)</f>
        <v>0</v>
      </c>
      <c r="I74" s="58"/>
    </row>
    <row r="75" spans="1:9" s="1" customFormat="1">
      <c r="A75" s="84" t="s">
        <v>40</v>
      </c>
      <c r="B75" s="83" t="s">
        <v>41</v>
      </c>
      <c r="C75" s="76"/>
      <c r="E75" s="42"/>
      <c r="G75" s="43"/>
      <c r="H75" s="44"/>
      <c r="I75" s="58"/>
    </row>
    <row r="76" spans="1:9" s="1" customFormat="1">
      <c r="A76" s="59" t="s">
        <v>42</v>
      </c>
      <c r="B76" s="60" t="s">
        <v>43</v>
      </c>
      <c r="C76" s="68"/>
      <c r="D76" s="34" t="s">
        <v>0</v>
      </c>
      <c r="E76" s="42">
        <v>4</v>
      </c>
      <c r="F76" s="42"/>
      <c r="G76" s="43"/>
      <c r="H76" s="44">
        <f t="shared" si="2"/>
        <v>0</v>
      </c>
      <c r="I76" s="58"/>
    </row>
    <row r="77" spans="1:9" s="1" customFormat="1" ht="25">
      <c r="A77" s="59" t="s">
        <v>48</v>
      </c>
      <c r="B77" s="60" t="s">
        <v>134</v>
      </c>
      <c r="C77" s="68"/>
      <c r="D77" s="95" t="s">
        <v>144</v>
      </c>
      <c r="E77" s="96"/>
      <c r="F77" s="42"/>
      <c r="G77" s="43"/>
      <c r="H77" s="44"/>
      <c r="I77" s="58"/>
    </row>
    <row r="78" spans="1:9" s="1" customFormat="1">
      <c r="A78" s="59"/>
      <c r="B78" s="60" t="s">
        <v>28</v>
      </c>
      <c r="C78" s="68"/>
      <c r="D78" s="95" t="s">
        <v>144</v>
      </c>
      <c r="E78" s="96"/>
      <c r="F78" s="42"/>
      <c r="G78" s="43"/>
      <c r="H78" s="44"/>
      <c r="I78" s="58"/>
    </row>
    <row r="79" spans="1:9" s="1" customFormat="1">
      <c r="A79" s="59"/>
      <c r="B79" s="60"/>
      <c r="C79" s="68"/>
      <c r="D79" s="34"/>
      <c r="E79" s="42"/>
      <c r="F79" s="42"/>
      <c r="G79" s="43"/>
      <c r="H79" s="44"/>
      <c r="I79" s="58"/>
    </row>
    <row r="80" spans="1:9" s="1" customFormat="1">
      <c r="A80" s="59" t="s">
        <v>49</v>
      </c>
      <c r="B80" s="60" t="s">
        <v>148</v>
      </c>
      <c r="C80" s="68"/>
      <c r="D80" s="95" t="s">
        <v>145</v>
      </c>
      <c r="E80" s="96"/>
      <c r="F80" s="42"/>
      <c r="G80" s="43"/>
      <c r="H80" s="44"/>
      <c r="I80" s="58"/>
    </row>
    <row r="81" spans="1:9" s="1" customFormat="1">
      <c r="A81" s="59"/>
      <c r="B81" s="60" t="s">
        <v>28</v>
      </c>
      <c r="C81" s="68"/>
      <c r="D81" s="95" t="s">
        <v>145</v>
      </c>
      <c r="E81" s="96"/>
      <c r="F81" s="42"/>
      <c r="G81" s="43"/>
      <c r="H81" s="44"/>
      <c r="I81" s="58"/>
    </row>
    <row r="82" spans="1:9" s="1" customFormat="1" ht="15.5">
      <c r="A82" s="59"/>
      <c r="B82" s="60"/>
      <c r="C82" s="68"/>
      <c r="D82" s="34"/>
      <c r="E82" s="42"/>
      <c r="F82" s="87" t="s">
        <v>151</v>
      </c>
      <c r="G82" s="88"/>
      <c r="H82" s="86">
        <f>SUM(H76:H81)</f>
        <v>0</v>
      </c>
      <c r="I82" s="58"/>
    </row>
    <row r="83" spans="1:9" s="1" customFormat="1">
      <c r="A83" s="59">
        <v>4</v>
      </c>
      <c r="B83" s="85" t="s">
        <v>50</v>
      </c>
      <c r="C83" s="68"/>
      <c r="D83" s="34"/>
      <c r="E83" s="42"/>
      <c r="F83" s="42"/>
      <c r="G83" s="43"/>
      <c r="H83" s="44"/>
      <c r="I83" s="58"/>
    </row>
    <row r="84" spans="1:9" s="1" customFormat="1">
      <c r="A84" s="59" t="s">
        <v>51</v>
      </c>
      <c r="B84" s="60" t="s">
        <v>129</v>
      </c>
      <c r="C84" s="68"/>
      <c r="D84" s="34" t="s">
        <v>11</v>
      </c>
      <c r="E84" s="42">
        <v>1</v>
      </c>
      <c r="F84" s="42"/>
      <c r="G84" s="43"/>
      <c r="H84" s="44">
        <f t="shared" si="2"/>
        <v>0</v>
      </c>
      <c r="I84" s="58"/>
    </row>
    <row r="85" spans="1:9" s="1" customFormat="1">
      <c r="A85" s="59" t="s">
        <v>52</v>
      </c>
      <c r="B85" s="60" t="s">
        <v>55</v>
      </c>
      <c r="C85" s="68"/>
      <c r="D85" s="34" t="s">
        <v>11</v>
      </c>
      <c r="E85" s="42">
        <v>1</v>
      </c>
      <c r="F85" s="42"/>
      <c r="G85" s="43"/>
      <c r="H85" s="44">
        <f t="shared" si="2"/>
        <v>0</v>
      </c>
      <c r="I85" s="58"/>
    </row>
    <row r="86" spans="1:9" s="1" customFormat="1">
      <c r="A86" s="59" t="s">
        <v>53</v>
      </c>
      <c r="B86" s="60" t="s">
        <v>56</v>
      </c>
      <c r="C86" s="68"/>
      <c r="D86" s="34" t="s">
        <v>11</v>
      </c>
      <c r="E86" s="42">
        <v>1</v>
      </c>
      <c r="F86" s="42"/>
      <c r="G86" s="43"/>
      <c r="H86" s="44">
        <f t="shared" si="2"/>
        <v>0</v>
      </c>
      <c r="I86" s="58"/>
    </row>
    <row r="87" spans="1:9" s="1" customFormat="1">
      <c r="A87" s="59" t="s">
        <v>54</v>
      </c>
      <c r="B87" s="60" t="s">
        <v>57</v>
      </c>
      <c r="C87" s="68"/>
      <c r="D87" s="34" t="s">
        <v>11</v>
      </c>
      <c r="E87" s="42">
        <v>1</v>
      </c>
      <c r="F87" s="42"/>
      <c r="G87" s="43"/>
      <c r="H87" s="44">
        <f t="shared" si="2"/>
        <v>0</v>
      </c>
      <c r="I87" s="58"/>
    </row>
    <row r="88" spans="1:9" ht="15.5">
      <c r="F88" s="87" t="s">
        <v>152</v>
      </c>
      <c r="G88" s="88"/>
      <c r="H88" s="86">
        <f>SUM(H84:H87)</f>
        <v>0</v>
      </c>
    </row>
    <row r="89" spans="1:9" s="1" customFormat="1" ht="24" customHeight="1">
      <c r="A89" s="19"/>
      <c r="B89" s="32" t="s">
        <v>154</v>
      </c>
      <c r="C89" s="77"/>
      <c r="D89" s="20"/>
      <c r="E89" s="21"/>
      <c r="F89" s="21"/>
      <c r="G89" s="22"/>
      <c r="H89" s="23">
        <f>H88+H82+H74+H35</f>
        <v>0</v>
      </c>
    </row>
    <row r="90" spans="1:9" s="1" customFormat="1" ht="34.9" customHeight="1">
      <c r="A90" s="51"/>
      <c r="B90" s="56" t="s">
        <v>6</v>
      </c>
      <c r="C90" s="79"/>
      <c r="D90" s="52"/>
      <c r="E90" s="21"/>
      <c r="F90" s="21"/>
      <c r="G90" s="22"/>
      <c r="H90" s="53">
        <f>H89*0.2</f>
        <v>0</v>
      </c>
    </row>
    <row r="91" spans="1:9" s="1" customFormat="1" ht="34.9" customHeight="1">
      <c r="A91" s="51"/>
      <c r="B91" s="56" t="s">
        <v>5</v>
      </c>
      <c r="C91" s="79"/>
      <c r="D91" s="52"/>
      <c r="E91" s="21"/>
      <c r="F91" s="21"/>
      <c r="G91" s="22"/>
      <c r="H91" s="54">
        <f>H90+H89</f>
        <v>0</v>
      </c>
    </row>
    <row r="92" spans="1:9" s="1" customFormat="1" ht="20.25" customHeight="1">
      <c r="A92" s="92"/>
      <c r="B92" s="93"/>
      <c r="C92" s="93"/>
      <c r="D92" s="93"/>
      <c r="E92" s="93"/>
      <c r="F92" s="93"/>
      <c r="G92" s="93"/>
      <c r="H92" s="94"/>
    </row>
    <row r="93" spans="1:9" s="1" customFormat="1" ht="24" customHeight="1">
      <c r="A93" s="19"/>
      <c r="B93" s="32" t="s">
        <v>155</v>
      </c>
      <c r="C93" s="77"/>
      <c r="D93" s="20"/>
      <c r="E93" s="21"/>
      <c r="F93" s="21"/>
      <c r="G93" s="22"/>
      <c r="H93" s="23">
        <f>H89+H26+H27</f>
        <v>0</v>
      </c>
    </row>
    <row r="94" spans="1:9" s="1" customFormat="1" ht="34.9" customHeight="1">
      <c r="A94" s="51"/>
      <c r="B94" s="56" t="s">
        <v>6</v>
      </c>
      <c r="C94" s="79"/>
      <c r="D94" s="52"/>
      <c r="E94" s="21"/>
      <c r="F94" s="21"/>
      <c r="G94" s="22"/>
      <c r="H94" s="53">
        <f>H93*0.2</f>
        <v>0</v>
      </c>
    </row>
    <row r="95" spans="1:9" s="1" customFormat="1" ht="34.9" customHeight="1">
      <c r="A95" s="51"/>
      <c r="B95" s="56" t="s">
        <v>5</v>
      </c>
      <c r="C95" s="79"/>
      <c r="D95" s="52"/>
      <c r="E95" s="21"/>
      <c r="F95" s="21"/>
      <c r="G95" s="22"/>
      <c r="H95" s="54">
        <f>H94+H93</f>
        <v>0</v>
      </c>
    </row>
    <row r="96" spans="1:9" s="1" customFormat="1" ht="20.25" customHeight="1">
      <c r="A96" s="89"/>
      <c r="B96" s="90"/>
      <c r="C96" s="90"/>
      <c r="D96" s="90"/>
      <c r="E96" s="90"/>
      <c r="F96" s="90"/>
      <c r="G96" s="90"/>
      <c r="H96" s="91"/>
    </row>
    <row r="97" spans="1:8" s="1" customFormat="1" ht="24" customHeight="1">
      <c r="A97" s="19"/>
      <c r="B97" s="32" t="s">
        <v>156</v>
      </c>
      <c r="C97" s="77"/>
      <c r="D97" s="20"/>
      <c r="E97" s="21"/>
      <c r="F97" s="21"/>
      <c r="G97" s="22"/>
      <c r="H97" s="23">
        <f>H89+H29+H30</f>
        <v>0</v>
      </c>
    </row>
    <row r="98" spans="1:8" s="1" customFormat="1" ht="34.9" customHeight="1">
      <c r="A98" s="51"/>
      <c r="B98" s="56" t="s">
        <v>6</v>
      </c>
      <c r="C98" s="79"/>
      <c r="D98" s="52"/>
      <c r="E98" s="21"/>
      <c r="F98" s="21"/>
      <c r="G98" s="22"/>
      <c r="H98" s="53">
        <f>H97*0.2</f>
        <v>0</v>
      </c>
    </row>
    <row r="99" spans="1:8" s="1" customFormat="1" ht="34.9" customHeight="1">
      <c r="A99" s="51"/>
      <c r="B99" s="56" t="s">
        <v>5</v>
      </c>
      <c r="C99" s="79"/>
      <c r="D99" s="52"/>
      <c r="E99" s="21"/>
      <c r="F99" s="21"/>
      <c r="G99" s="22"/>
      <c r="H99" s="54">
        <f>H98+H97</f>
        <v>0</v>
      </c>
    </row>
    <row r="100" spans="1:8" s="1" customFormat="1" ht="20.25" customHeight="1">
      <c r="A100" s="89"/>
      <c r="B100" s="90"/>
      <c r="C100" s="90"/>
      <c r="D100" s="90"/>
      <c r="E100" s="90"/>
      <c r="F100" s="90"/>
      <c r="G100" s="90"/>
      <c r="H100" s="91"/>
    </row>
    <row r="101" spans="1:8" s="1" customFormat="1" ht="24" customHeight="1">
      <c r="A101" s="19"/>
      <c r="B101" s="32" t="s">
        <v>157</v>
      </c>
      <c r="C101" s="77"/>
      <c r="D101" s="20"/>
      <c r="E101" s="21"/>
      <c r="F101" s="21"/>
      <c r="G101" s="22"/>
      <c r="H101" s="23">
        <f>H89+H34</f>
        <v>0</v>
      </c>
    </row>
    <row r="102" spans="1:8" s="1" customFormat="1" ht="34.9" customHeight="1">
      <c r="A102" s="51"/>
      <c r="B102" s="56" t="s">
        <v>6</v>
      </c>
      <c r="C102" s="79"/>
      <c r="D102" s="52"/>
      <c r="E102" s="21"/>
      <c r="F102" s="21"/>
      <c r="G102" s="22"/>
      <c r="H102" s="53">
        <f>H101*0.2</f>
        <v>0</v>
      </c>
    </row>
    <row r="103" spans="1:8" s="1" customFormat="1" ht="34.9" customHeight="1">
      <c r="A103" s="51"/>
      <c r="B103" s="56" t="s">
        <v>5</v>
      </c>
      <c r="C103" s="79"/>
      <c r="D103" s="52"/>
      <c r="E103" s="21"/>
      <c r="F103" s="21"/>
      <c r="G103" s="22"/>
      <c r="H103" s="54">
        <f>H102+H101</f>
        <v>0</v>
      </c>
    </row>
    <row r="104" spans="1:8" s="1" customFormat="1" ht="24.75" customHeight="1">
      <c r="A104" s="89"/>
      <c r="B104" s="90"/>
      <c r="C104" s="90"/>
      <c r="D104" s="90"/>
      <c r="E104" s="90"/>
      <c r="F104" s="90"/>
      <c r="G104" s="90"/>
      <c r="H104" s="91"/>
    </row>
    <row r="105" spans="1:8" s="1" customFormat="1" ht="34.9" customHeight="1">
      <c r="A105" s="46"/>
      <c r="B105" s="47" t="s">
        <v>153</v>
      </c>
      <c r="C105" s="78"/>
      <c r="D105" s="48"/>
      <c r="E105" s="49"/>
      <c r="F105" s="49"/>
      <c r="G105" s="49"/>
      <c r="H105" s="50">
        <f>H89+H26+H27+H29+H30+H34</f>
        <v>0</v>
      </c>
    </row>
    <row r="106" spans="1:8" s="1" customFormat="1" ht="34.9" customHeight="1">
      <c r="A106" s="51"/>
      <c r="B106" s="56" t="s">
        <v>6</v>
      </c>
      <c r="C106" s="79"/>
      <c r="D106" s="52"/>
      <c r="E106" s="22"/>
      <c r="F106" s="22"/>
      <c r="G106" s="22"/>
      <c r="H106" s="53">
        <f>H105*0.2</f>
        <v>0</v>
      </c>
    </row>
    <row r="107" spans="1:8" s="1" customFormat="1" ht="34.9" customHeight="1">
      <c r="A107" s="51"/>
      <c r="B107" s="56" t="s">
        <v>5</v>
      </c>
      <c r="C107" s="79"/>
      <c r="D107" s="52"/>
      <c r="E107" s="22"/>
      <c r="F107" s="22"/>
      <c r="G107" s="22"/>
      <c r="H107" s="54">
        <f>H106+H105</f>
        <v>0</v>
      </c>
    </row>
    <row r="108" spans="1:8" ht="12.5">
      <c r="F108"/>
    </row>
    <row r="109" spans="1:8" ht="12.5">
      <c r="F109"/>
    </row>
    <row r="110" spans="1:8" ht="12.5">
      <c r="F110"/>
    </row>
    <row r="111" spans="1:8" ht="12.5">
      <c r="F111" s="55"/>
    </row>
    <row r="112" spans="1:8" ht="12.5">
      <c r="F112" s="55"/>
    </row>
  </sheetData>
  <mergeCells count="13">
    <mergeCell ref="F35:G35"/>
    <mergeCell ref="F74:G74"/>
    <mergeCell ref="D77:E77"/>
    <mergeCell ref="D78:E78"/>
    <mergeCell ref="D80:E80"/>
    <mergeCell ref="D81:E81"/>
    <mergeCell ref="D72:E72"/>
    <mergeCell ref="F82:G82"/>
    <mergeCell ref="F88:G88"/>
    <mergeCell ref="A104:H104"/>
    <mergeCell ref="A92:H92"/>
    <mergeCell ref="A96:H96"/>
    <mergeCell ref="A100:H100"/>
  </mergeCells>
  <phoneticPr fontId="44" type="noConversion"/>
  <pageMargins left="0.70866141732283472" right="0.70866141732283472" top="0.74803149606299213" bottom="0.74803149606299213" header="0.31496062992125984" footer="0.31496062992125984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03</vt:lpstr>
      <vt:lpstr>'lot 03'!Zone_d_impression</vt:lpstr>
    </vt:vector>
  </TitlesOfParts>
  <Company>INGEROP 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IGE</dc:creator>
  <cp:lastModifiedBy>SCHUH cyrielle</cp:lastModifiedBy>
  <cp:lastPrinted>2025-02-17T17:31:07Z</cp:lastPrinted>
  <dcterms:created xsi:type="dcterms:W3CDTF">2002-02-05T07:06:14Z</dcterms:created>
  <dcterms:modified xsi:type="dcterms:W3CDTF">2025-02-24T15:37:35Z</dcterms:modified>
</cp:coreProperties>
</file>