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ommun\AFFAIRES\YANN\OneDrive - A4\Affaires\Y.24.01 DESMICHELS\5 - PRO DCE\rendu def - PRO\ARCHITECTE\PIECES ECRITES\"/>
    </mc:Choice>
  </mc:AlternateContent>
  <xr:revisionPtr revIDLastSave="0" documentId="8_{FA8A5732-EF57-4C07-899B-3DD1480D0010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J125" i="2"/>
  <c r="J123" i="2"/>
  <c r="J116" i="2"/>
  <c r="J114" i="2"/>
  <c r="J106" i="2"/>
  <c r="J104" i="2"/>
  <c r="J94" i="2"/>
  <c r="J92" i="2"/>
  <c r="J85" i="2"/>
  <c r="J83" i="2"/>
  <c r="J73" i="2"/>
  <c r="J71" i="2"/>
  <c r="J63" i="2"/>
  <c r="J56" i="2"/>
  <c r="J54" i="2"/>
  <c r="J47" i="2"/>
  <c r="J45" i="2"/>
  <c r="J37" i="2"/>
  <c r="J35" i="2"/>
  <c r="J24" i="2"/>
  <c r="J22" i="2"/>
  <c r="F138" i="2" s="1"/>
  <c r="J15" i="2"/>
  <c r="J13" i="2"/>
  <c r="F133" i="2" s="1"/>
  <c r="G84" i="1"/>
  <c r="G82" i="1"/>
  <c r="G80" i="1"/>
  <c r="G78" i="1"/>
  <c r="E70" i="1"/>
  <c r="E63" i="1"/>
  <c r="E60" i="1"/>
  <c r="E20" i="1"/>
  <c r="E11" i="1"/>
  <c r="F141" i="2" l="1"/>
  <c r="F142" i="2"/>
  <c r="F132" i="2"/>
  <c r="F134" i="2" s="1"/>
  <c r="F143" i="2" l="1"/>
  <c r="AA1" i="3" s="1"/>
  <c r="AA3" i="3" l="1"/>
  <c r="AA33" i="3"/>
  <c r="AA4" i="3"/>
  <c r="AA37" i="3"/>
  <c r="AA5" i="3"/>
  <c r="AA18" i="3" l="1"/>
  <c r="AA9" i="3"/>
  <c r="AA32" i="3"/>
  <c r="AA16" i="3"/>
  <c r="AA15" i="3"/>
  <c r="AA6" i="3"/>
  <c r="AA27" i="3"/>
  <c r="AA12" i="3"/>
  <c r="AA42" i="3"/>
  <c r="AA7" i="3"/>
  <c r="AA94" i="3" l="1"/>
  <c r="AA90" i="3" s="1"/>
  <c r="AA43" i="3"/>
  <c r="AA24" i="3"/>
  <c r="AA23" i="3"/>
  <c r="AA47" i="3"/>
  <c r="AA50" i="3"/>
  <c r="AA34" i="3"/>
  <c r="AA17" i="3"/>
  <c r="AA75" i="3" s="1"/>
  <c r="AA67" i="3" s="1"/>
  <c r="AA59" i="3" s="1"/>
  <c r="AA49" i="3" s="1"/>
  <c r="AA31" i="3" s="1"/>
  <c r="AA11" i="3"/>
  <c r="AA41" i="3"/>
  <c r="AA38" i="3"/>
  <c r="AA21" i="3"/>
  <c r="AA22" i="3" s="1"/>
  <c r="AA10" i="3"/>
  <c r="AA28" i="3"/>
  <c r="AA46" i="3"/>
  <c r="AA29" i="3"/>
  <c r="AA13" i="3"/>
  <c r="AA19" i="3"/>
  <c r="AA86" i="3" l="1"/>
  <c r="AA81" i="3" s="1"/>
  <c r="AA74" i="3" s="1"/>
  <c r="AA66" i="3" s="1"/>
  <c r="AA58" i="3" s="1"/>
  <c r="AA48" i="3" s="1"/>
  <c r="AA30" i="3"/>
  <c r="AA88" i="3"/>
  <c r="AA84" i="3"/>
  <c r="AA78" i="3" s="1"/>
  <c r="AA70" i="3" s="1"/>
  <c r="AA62" i="3" s="1"/>
  <c r="AA54" i="3" s="1"/>
  <c r="AA65" i="3"/>
  <c r="AA57" i="3" s="1"/>
  <c r="AA45" i="3" s="1"/>
  <c r="AA26" i="3" s="1"/>
  <c r="AA93" i="3"/>
  <c r="AA89" i="3" s="1"/>
  <c r="AA14" i="3"/>
  <c r="AA73" i="3" s="1"/>
  <c r="AA51" i="3"/>
  <c r="AA82" i="3"/>
  <c r="AA96" i="3"/>
  <c r="AA79" i="3"/>
  <c r="AA71" i="3"/>
  <c r="AA63" i="3" s="1"/>
  <c r="AA55" i="3" s="1"/>
  <c r="AA40" i="3" s="1"/>
  <c r="AA39" i="3"/>
  <c r="AA92" i="3"/>
  <c r="AA95" i="3"/>
  <c r="AA91" i="3" s="1"/>
  <c r="AA20" i="3"/>
  <c r="AA77" i="3" s="1"/>
  <c r="AA35" i="3" l="1"/>
  <c r="AA87" i="3"/>
  <c r="AA83" i="3" s="1"/>
  <c r="AA76" i="3" s="1"/>
  <c r="AA68" i="3" s="1"/>
  <c r="AA60" i="3" s="1"/>
  <c r="AA52" i="3" s="1"/>
  <c r="AA85" i="3"/>
  <c r="AA80" i="3" s="1"/>
  <c r="AA72" i="3" s="1"/>
  <c r="AA64" i="3" s="1"/>
  <c r="AA56" i="3" s="1"/>
  <c r="AA44" i="3" s="1"/>
  <c r="AA25" i="3"/>
  <c r="AA69" i="3"/>
  <c r="AA61" i="3" s="1"/>
  <c r="AA53" i="3" s="1"/>
  <c r="AA36" i="3" s="1"/>
  <c r="AA98" i="3" l="1"/>
  <c r="AA2" i="3" s="1"/>
  <c r="C146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06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<sst xmlns="http://schemas.openxmlformats.org/spreadsheetml/2006/main" count="325" uniqueCount="190">
  <si>
    <t>Dossier</t>
  </si>
  <si>
    <t>Date</t>
  </si>
  <si>
    <t>Phase</t>
  </si>
  <si>
    <t>Indice</t>
  </si>
  <si>
    <t>BUREAU CONTROLE : 
    Socotec
    6 rue du clair logis
    05000 GAP
    Tél : 0492516139
    Mél : emmanuel.alary@socotec.com</t>
  </si>
  <si>
    <t>BE FLUIDES ELECTRICITE : 
    CET
    29 allée des Genêts, SISTERON
    04200
    Tél : 04 92 34 12 22
    Mél :  cet.04@be-cet.fr</t>
  </si>
  <si>
    <t>ARCHITECTE : 
    Atelier.4 Yann Gicquel
    7b rue capitaine de bresson
    05000 Gap
    Tél : 04 92 51 63 49   Fax : 04 92 51 78 42
    Mél : yanngicquel@atelier4architectes.fr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</si>
  <si>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</si>
  <si>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</si>
  <si>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</si>
  <si>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</si>
  <si>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</si>
  <si>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</si>
  <si>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</si>
  <si>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</si>
  <si>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</si>
  <si>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</si>
  <si>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</si>
  <si>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</si>
  <si>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</si>
  <si>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</si>
  <si>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</si>
  <si>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</si>
  <si>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Lot n°7</t>
  </si>
  <si>
    <t>PEINTURES</t>
  </si>
  <si>
    <t>3.&amp;</t>
  </si>
  <si>
    <t>7.2</t>
  </si>
  <si>
    <t>TRAVAUX DE PEINTURE</t>
  </si>
  <si>
    <t>3.T</t>
  </si>
  <si>
    <t>7.2.1</t>
  </si>
  <si>
    <t>Peinture sur plaque de plâtre neuve</t>
  </si>
  <si>
    <t>7.2.1.1</t>
  </si>
  <si>
    <t>Peinture lessivable mat</t>
  </si>
  <si>
    <t>8.T</t>
  </si>
  <si>
    <t>8.L</t>
  </si>
  <si>
    <t xml:space="preserve">Localisation : Tous les cloisons, contre cloisons, doublages, et plafond du projet sauf dans les sanitaires
</t>
  </si>
  <si>
    <t>7.2.1.1.1</t>
  </si>
  <si>
    <t>- Phase de travaux 1</t>
  </si>
  <si>
    <t>9.&amp;</t>
  </si>
  <si>
    <t>7.2.1.1.2</t>
  </si>
  <si>
    <t>- Phase de travaux 2</t>
  </si>
  <si>
    <t>9.T</t>
  </si>
  <si>
    <t>8.&amp;</t>
  </si>
  <si>
    <t>7.2.1.2</t>
  </si>
  <si>
    <t>Peinture lessivable satiné</t>
  </si>
  <si>
    <t xml:space="preserve">Localisation : Tous les cloisons, contre cloisons et doublages dans les sanitaires
</t>
  </si>
  <si>
    <t>7.2.1.2.1</t>
  </si>
  <si>
    <t>7.2.1.2.2</t>
  </si>
  <si>
    <t>6.&amp;</t>
  </si>
  <si>
    <t>7.2.2</t>
  </si>
  <si>
    <t xml:space="preserve">Peinture sur mur maçonné existant </t>
  </si>
  <si>
    <t>6.T</t>
  </si>
  <si>
    <t>7.2.2.1</t>
  </si>
  <si>
    <t>Préparation du mur existant</t>
  </si>
  <si>
    <t>Localisation : Tous les murs maçonnées existant du projet</t>
  </si>
  <si>
    <t>8.M.</t>
  </si>
  <si>
    <t xml:space="preserve">    </t>
  </si>
  <si>
    <t>7.2.2.1.1</t>
  </si>
  <si>
    <t>7.2.2.1.2</t>
  </si>
  <si>
    <t>7.2.2.2</t>
  </si>
  <si>
    <t>Toile de verre lisse</t>
  </si>
  <si>
    <t xml:space="preserve">Localisation : Tous les murs maçonnées existant du projet
</t>
  </si>
  <si>
    <t>7.2.2.2.1</t>
  </si>
  <si>
    <t>7.2.2.2.2</t>
  </si>
  <si>
    <t>7.2.2.3</t>
  </si>
  <si>
    <t>7.2.2.3.1</t>
  </si>
  <si>
    <t>7.2.2.3.2</t>
  </si>
  <si>
    <t>7.2.3</t>
  </si>
  <si>
    <t xml:space="preserve">Peinture sur plaque de plâtre existante </t>
  </si>
  <si>
    <t>7.2.3.1</t>
  </si>
  <si>
    <t>Arrachage de revêtement muraux, y compris ponçage.</t>
  </si>
  <si>
    <t>9.L</t>
  </si>
  <si>
    <t>Localisation : Open space 01</t>
  </si>
  <si>
    <t>7.2.3.2</t>
  </si>
  <si>
    <t xml:space="preserve">Localisation : Ailes sud et nord au niveau 4, cloisons existantes conservées selon plan architecte
</t>
  </si>
  <si>
    <t>7.2.3.2.1</t>
  </si>
  <si>
    <t>7.2.3.2.2</t>
  </si>
  <si>
    <t xml:space="preserve">- Phase de travaux 2 </t>
  </si>
  <si>
    <t>7.2.4</t>
  </si>
  <si>
    <t>Peinture sur bois</t>
  </si>
  <si>
    <t>7.2.4.1</t>
  </si>
  <si>
    <t>Vernis mat</t>
  </si>
  <si>
    <t xml:space="preserve">Localisation : Toutes les portes intérieures en mélèze et les cadres des portes stratifiés
</t>
  </si>
  <si>
    <t>7.2.4.1.1</t>
  </si>
  <si>
    <t>7.2.4.1.2</t>
  </si>
  <si>
    <t>7.2.4.2</t>
  </si>
  <si>
    <t>Peinture satiné pour plinthe bois</t>
  </si>
  <si>
    <t xml:space="preserve">Localisation : Sur l'ensemble du projet
</t>
  </si>
  <si>
    <t>7.2.4.2.1</t>
  </si>
  <si>
    <t>7.2.4.2.2</t>
  </si>
  <si>
    <t>7.2.5</t>
  </si>
  <si>
    <t>Divers</t>
  </si>
  <si>
    <t>7.2.5.1</t>
  </si>
  <si>
    <t>Peinture anti-rouille glycerophtalique, Famille 1, Classe 4a</t>
  </si>
  <si>
    <t xml:space="preserve">Localisation : Poutres métalliques existantes (hors poutre mise en place dans le cadre du renforcement récent) en plafond et dans l'angle de l'open space 2
</t>
  </si>
  <si>
    <t>7.2.5.1.1</t>
  </si>
  <si>
    <t>7.2.5.1.2</t>
  </si>
  <si>
    <t>7.2.5.2</t>
  </si>
  <si>
    <t>Peinture pour tuyauterie</t>
  </si>
  <si>
    <t>Localisation : Forfait pour toutes les tuyauteries apparentes sous vasque; entre les radiateurs et le murs</t>
  </si>
  <si>
    <t>7.2.5.2.1</t>
  </si>
  <si>
    <t>FT</t>
  </si>
  <si>
    <t>7.2.5.2.2</t>
  </si>
  <si>
    <t>7.2.6</t>
  </si>
  <si>
    <t>Nettoyage</t>
  </si>
  <si>
    <t>7.2.6.1</t>
  </si>
  <si>
    <t>ENS</t>
  </si>
  <si>
    <t>7.2.6.2</t>
  </si>
  <si>
    <t>Total H.T. :</t>
  </si>
  <si>
    <t>Total T.V.A. (20%) :</t>
  </si>
  <si>
    <t>Total T.T.C. :</t>
  </si>
  <si>
    <t>RECAPITULATIF
Lot n°7 PEINTURES</t>
  </si>
  <si>
    <t>RECAPITULATIF DES CHAPITRES</t>
  </si>
  <si>
    <t>7.2 - TRAVAUX DE PEINTURE</t>
  </si>
  <si>
    <t>Total du lot PEINTURES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</si>
  <si>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</si>
  <si>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</si>
  <si>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</si>
  <si>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</si>
  <si>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</si>
  <si>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</si>
  <si>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</si>
  <si>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</si>
  <si>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</si>
  <si>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</si>
  <si>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</si>
  <si>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</si>
  <si>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</si>
  <si>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</si>
  <si>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</si>
  <si>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</si>
  <si>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</si>
  <si>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</si>
  <si>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</si>
  <si>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</si>
  <si>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</si>
  <si>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</si>
  <si>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</si>
  <si>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</si>
  <si>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</si>
  <si>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</si>
  <si>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</si>
  <si>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</si>
  <si>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</si>
  <si>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</si>
  <si>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</si>
  <si>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</si>
  <si>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</si>
  <si>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des étages 3 et 4  de la cité administrative Desmichels</t>
  </si>
  <si>
    <t>Y2401</t>
  </si>
  <si>
    <t>22/01/2025</t>
  </si>
  <si>
    <t>DCE</t>
  </si>
  <si>
    <t>A</t>
  </si>
  <si>
    <t>Rue du 4ème Régiment de Chasseurs</t>
  </si>
  <si>
    <t>05000 GAP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</si>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</sst>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right" vertical="top" wrapText="1"/>
    </xf>
    <xf numFmtId="4" fontId="11" fillId="0" borderId="0" xfId="0" applyNumberFormat="1" applyFont="1" applyAlignment="1">
      <alignment horizontal="right" vertical="top" wrapText="1"/>
    </xf>
    <xf numFmtId="4" fontId="11" fillId="0" borderId="10" xfId="0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3" fontId="11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22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23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center" vertical="top" wrapText="1"/>
      <protection locked="0"/>
    </xf>
    <xf numFmtId="167" fontId="5" fillId="0" borderId="10" xfId="0" applyNumberFormat="1" applyFont="1" applyBorder="1" applyAlignment="1" applyProtection="1">
      <alignment horizontal="right" vertical="top" wrapText="1"/>
      <protection locked="0"/>
    </xf>
    <xf numFmtId="164" fontId="5" fillId="0" borderId="10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0" xfId="0"/>
    <xf numFmtId="0" fontId="12" fillId="0" borderId="2" xfId="0" applyFont="1" applyBorder="1" applyAlignment="1">
      <alignment horizontal="right" vertical="top" wrapText="1"/>
    </xf>
    <xf numFmtId="0" fontId="12" fillId="0" borderId="3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2" fillId="0" borderId="0" xfId="0" applyNumberFormat="1" applyFont="1" applyAlignment="1">
      <alignment horizontal="right" vertical="top" wrapText="1"/>
    </xf>
    <xf numFmtId="164" fontId="12" fillId="0" borderId="5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vertical="top" wrapText="1"/>
    </xf>
    <xf numFmtId="0" fontId="12" fillId="0" borderId="0" xfId="0" applyFont="1" applyAlignment="1">
      <alignment vertical="top" wrapText="1"/>
    </xf>
    <xf numFmtId="164" fontId="12" fillId="0" borderId="7" xfId="0" applyNumberFormat="1" applyFont="1" applyBorder="1" applyAlignment="1">
      <alignment horizontal="right" vertical="top" wrapText="1"/>
    </xf>
    <xf numFmtId="164" fontId="12" fillId="0" borderId="8" xfId="0" applyNumberFormat="1" applyFont="1" applyBorder="1" applyAlignment="1">
      <alignment horizontal="right" vertical="top" wrapText="1"/>
    </xf>
    <xf numFmtId="0" fontId="12" fillId="0" borderId="6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9" fillId="0" borderId="1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2" fillId="0" borderId="16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7" xfId="0" applyNumberFormat="1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164" fontId="12" fillId="0" borderId="19" xfId="0" applyNumberFormat="1" applyFont="1" applyBorder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vertical="top" wrapText="1"/>
      <protection locked="0"/>
    </xf>
    <xf numFmtId="165" fontId="5" fillId="0" borderId="10" xfId="0" applyNumberFormat="1" applyFont="1" applyBorder="1" applyAlignment="1" applyProtection="1">
      <alignment vertical="top" wrapText="1"/>
      <protection locked="0"/>
    </xf>
    <xf numFmtId="166" fontId="5" fillId="0" borderId="10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a86ccaac-39ac-409c-9b77-c295b6825161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1"/>
      <c r="F2" s="41"/>
      <c r="G2" s="41"/>
      <c r="H2" s="41"/>
      <c r="I2" s="8"/>
    </row>
    <row r="3" spans="2:9" ht="9" customHeight="1" x14ac:dyDescent="0.25">
      <c r="B3" s="5"/>
      <c r="C3" s="6"/>
      <c r="D3" s="7"/>
      <c r="E3" s="41"/>
      <c r="F3" s="41"/>
      <c r="G3" s="41"/>
      <c r="H3" s="41"/>
      <c r="I3" s="8"/>
    </row>
    <row r="4" spans="2:9" ht="9" customHeight="1" x14ac:dyDescent="0.25">
      <c r="B4" s="5"/>
      <c r="C4" s="6"/>
      <c r="D4" s="7"/>
      <c r="E4" s="41"/>
      <c r="F4" s="41"/>
      <c r="G4" s="41"/>
      <c r="H4" s="41"/>
      <c r="I4" s="8"/>
    </row>
    <row r="5" spans="2:9" ht="9" customHeight="1" x14ac:dyDescent="0.25">
      <c r="B5" s="5"/>
      <c r="C5" s="6"/>
      <c r="D5" s="7"/>
      <c r="E5" s="41"/>
      <c r="F5" s="41"/>
      <c r="G5" s="41"/>
      <c r="H5" s="41"/>
      <c r="I5" s="8"/>
    </row>
    <row r="6" spans="2:9" ht="9" customHeight="1" x14ac:dyDescent="0.25">
      <c r="B6" s="5"/>
      <c r="C6" s="6"/>
      <c r="D6" s="7"/>
      <c r="E6" s="41"/>
      <c r="F6" s="41"/>
      <c r="G6" s="41"/>
      <c r="H6" s="41"/>
      <c r="I6" s="8"/>
    </row>
    <row r="7" spans="2:9" ht="9" customHeight="1" x14ac:dyDescent="0.25">
      <c r="B7" s="5"/>
      <c r="C7" s="6"/>
      <c r="D7" s="7"/>
      <c r="E7" s="41"/>
      <c r="F7" s="41"/>
      <c r="G7" s="41"/>
      <c r="H7" s="41"/>
      <c r="I7" s="8"/>
    </row>
    <row r="8" spans="2:9" ht="9" customHeight="1" x14ac:dyDescent="0.25">
      <c r="B8" s="5"/>
      <c r="C8" s="6"/>
      <c r="D8" s="7"/>
      <c r="E8" s="41"/>
      <c r="F8" s="41"/>
      <c r="G8" s="41"/>
      <c r="H8" s="41"/>
      <c r="I8" s="8"/>
    </row>
    <row r="9" spans="2:9" ht="9" customHeight="1" x14ac:dyDescent="0.25">
      <c r="B9" s="5"/>
      <c r="C9" s="6"/>
      <c r="D9" s="7"/>
      <c r="E9" s="41"/>
      <c r="F9" s="41"/>
      <c r="G9" s="41"/>
      <c r="H9" s="41"/>
      <c r="I9" s="8"/>
    </row>
    <row r="10" spans="2:9" ht="9" customHeight="1" x14ac:dyDescent="0.25">
      <c r="B10" s="5"/>
      <c r="C10" s="6"/>
      <c r="D10" s="7"/>
      <c r="E10" s="41"/>
      <c r="F10" s="41"/>
      <c r="G10" s="41"/>
      <c r="H10" s="41"/>
      <c r="I10" s="8"/>
    </row>
    <row r="11" spans="2:9" ht="9" customHeight="1" x14ac:dyDescent="0.25">
      <c r="B11" s="5"/>
      <c r="C11" s="6"/>
      <c r="D11" s="7"/>
      <c r="E11" s="42" t="str">
        <f>IF(Paramètres!C5&lt;&gt;"",Paramètres!C5,"")</f>
        <v>Réaménagement des étages 3 et 4  de la cité administrative Desmichels</v>
      </c>
      <c r="F11" s="42"/>
      <c r="G11" s="42"/>
      <c r="H11" s="42"/>
      <c r="I11" s="8"/>
    </row>
    <row r="12" spans="2:9" ht="9" customHeight="1" x14ac:dyDescent="0.25">
      <c r="B12" s="5"/>
      <c r="C12" s="6"/>
      <c r="D12" s="7"/>
      <c r="E12" s="42"/>
      <c r="F12" s="42"/>
      <c r="G12" s="42"/>
      <c r="H12" s="42"/>
      <c r="I12" s="8"/>
    </row>
    <row r="13" spans="2:9" ht="9" customHeight="1" x14ac:dyDescent="0.25">
      <c r="B13" s="5"/>
      <c r="C13" s="6"/>
      <c r="D13" s="7"/>
      <c r="E13" s="42"/>
      <c r="F13" s="42"/>
      <c r="G13" s="42"/>
      <c r="H13" s="42"/>
      <c r="I13" s="8"/>
    </row>
    <row r="14" spans="2:9" ht="9" customHeight="1" x14ac:dyDescent="0.25">
      <c r="B14" s="5"/>
      <c r="C14" s="6"/>
      <c r="D14" s="7"/>
      <c r="E14" s="42"/>
      <c r="F14" s="42"/>
      <c r="G14" s="42"/>
      <c r="H14" s="42"/>
      <c r="I14" s="8"/>
    </row>
    <row r="15" spans="2:9" ht="9" customHeight="1" x14ac:dyDescent="0.25">
      <c r="B15" s="5"/>
      <c r="C15" s="6"/>
      <c r="D15" s="7"/>
      <c r="E15" s="42"/>
      <c r="F15" s="42"/>
      <c r="G15" s="42"/>
      <c r="H15" s="42"/>
      <c r="I15" s="8"/>
    </row>
    <row r="16" spans="2:9" ht="9" customHeight="1" x14ac:dyDescent="0.25">
      <c r="B16" s="5"/>
      <c r="C16" s="6"/>
      <c r="D16" s="7"/>
      <c r="E16" s="42"/>
      <c r="F16" s="42"/>
      <c r="G16" s="42"/>
      <c r="H16" s="42"/>
      <c r="I16" s="8"/>
    </row>
    <row r="17" spans="2:9" ht="9" customHeight="1" x14ac:dyDescent="0.25">
      <c r="B17" s="5"/>
      <c r="C17" s="6"/>
      <c r="D17" s="7"/>
      <c r="E17" s="42"/>
      <c r="F17" s="42"/>
      <c r="G17" s="42"/>
      <c r="H17" s="42"/>
      <c r="I17" s="8"/>
    </row>
    <row r="18" spans="2:9" ht="9" customHeight="1" x14ac:dyDescent="0.25">
      <c r="B18" s="5"/>
      <c r="C18" s="6"/>
      <c r="D18" s="7"/>
      <c r="E18" s="42"/>
      <c r="F18" s="42"/>
      <c r="G18" s="42"/>
      <c r="H18" s="42"/>
      <c r="I18" s="8"/>
    </row>
    <row r="19" spans="2:9" ht="9" customHeight="1" x14ac:dyDescent="0.25">
      <c r="B19" s="5"/>
      <c r="C19" s="6"/>
      <c r="D19" s="7"/>
      <c r="E19" s="42"/>
      <c r="F19" s="42"/>
      <c r="G19" s="42"/>
      <c r="H19" s="42"/>
      <c r="I19" s="8"/>
    </row>
    <row r="20" spans="2:9" ht="9" customHeight="1" x14ac:dyDescent="0.25">
      <c r="B20" s="5"/>
      <c r="C20" s="6"/>
      <c r="D20" s="7"/>
      <c r="E20" s="42" t="str">
        <f>IF(Paramètres!C24&lt;&gt;"",Paramètres!C24,"") &amp; CHAR(10) &amp; IF(Paramètres!C26&lt;&gt;"",Paramètres!C26,"") &amp; CHAR(10) &amp; IF(Paramètres!C28&lt;&gt;"",Paramètres!C28,"")</f>
        <v xml:space="preserve">Rue du 4ème Régiment de Chasseurs
05000 GAP
</v>
      </c>
      <c r="F20" s="42"/>
      <c r="G20" s="42"/>
      <c r="H20" s="42"/>
      <c r="I20" s="8"/>
    </row>
    <row r="21" spans="2:9" ht="9" customHeight="1" x14ac:dyDescent="0.25">
      <c r="B21" s="5"/>
      <c r="C21" s="6"/>
      <c r="D21" s="7"/>
      <c r="E21" s="42"/>
      <c r="F21" s="42"/>
      <c r="G21" s="42"/>
      <c r="H21" s="42"/>
      <c r="I21" s="8"/>
    </row>
    <row r="22" spans="2:9" ht="9" customHeight="1" x14ac:dyDescent="0.25">
      <c r="B22" s="5"/>
      <c r="C22" s="6"/>
      <c r="D22" s="7"/>
      <c r="E22" s="42"/>
      <c r="F22" s="42"/>
      <c r="G22" s="42"/>
      <c r="H22" s="42"/>
      <c r="I22" s="8"/>
    </row>
    <row r="23" spans="2:9" ht="9" customHeight="1" x14ac:dyDescent="0.25">
      <c r="B23" s="5"/>
      <c r="C23" s="6"/>
      <c r="D23" s="7"/>
      <c r="E23" s="42"/>
      <c r="F23" s="42"/>
      <c r="G23" s="42"/>
      <c r="H23" s="42"/>
      <c r="I23" s="8"/>
    </row>
    <row r="24" spans="2:9" ht="9" customHeight="1" x14ac:dyDescent="0.25">
      <c r="B24" s="5"/>
      <c r="C24" s="6"/>
      <c r="D24" s="7"/>
      <c r="E24" s="42"/>
      <c r="F24" s="42"/>
      <c r="G24" s="42"/>
      <c r="H24" s="42"/>
      <c r="I24" s="8"/>
    </row>
    <row r="25" spans="2:9" ht="9" customHeight="1" x14ac:dyDescent="0.25">
      <c r="B25" s="5"/>
      <c r="C25" s="6"/>
      <c r="D25" s="7"/>
      <c r="E25" s="42"/>
      <c r="F25" s="42"/>
      <c r="G25" s="42"/>
      <c r="H25" s="42"/>
      <c r="I25" s="8"/>
    </row>
    <row r="26" spans="2:9" ht="9" customHeight="1" x14ac:dyDescent="0.25">
      <c r="B26" s="5"/>
      <c r="C26" s="6"/>
      <c r="D26" s="7"/>
      <c r="E26" s="42"/>
      <c r="F26" s="42"/>
      <c r="G26" s="42"/>
      <c r="H26" s="42"/>
      <c r="I26" s="8"/>
    </row>
    <row r="27" spans="2:9" ht="9" customHeight="1" x14ac:dyDescent="0.25">
      <c r="B27" s="5"/>
      <c r="C27" s="6"/>
      <c r="D27" s="7"/>
      <c r="E27" s="42"/>
      <c r="F27" s="42"/>
      <c r="G27" s="42"/>
      <c r="H27" s="42"/>
      <c r="I27" s="8"/>
    </row>
    <row r="28" spans="2:9" ht="9" customHeight="1" x14ac:dyDescent="0.25">
      <c r="B28" s="5"/>
      <c r="C28" s="6"/>
      <c r="D28" s="7"/>
      <c r="E28" s="41"/>
      <c r="F28" s="41"/>
      <c r="G28" s="41"/>
      <c r="H28" s="41"/>
      <c r="I28" s="8"/>
    </row>
    <row r="29" spans="2:9" ht="9" customHeight="1" x14ac:dyDescent="0.25">
      <c r="B29" s="5"/>
      <c r="C29" s="6"/>
      <c r="D29" s="7"/>
      <c r="E29" s="41"/>
      <c r="F29" s="41"/>
      <c r="G29" s="41"/>
      <c r="H29" s="41"/>
      <c r="I29" s="8"/>
    </row>
    <row r="30" spans="2:9" ht="9" customHeight="1" x14ac:dyDescent="0.25">
      <c r="B30" s="5"/>
      <c r="C30" s="6"/>
      <c r="D30" s="7"/>
      <c r="E30" s="41"/>
      <c r="F30" s="41"/>
      <c r="G30" s="41"/>
      <c r="H30" s="41"/>
      <c r="I30" s="8"/>
    </row>
    <row r="31" spans="2:9" ht="9" customHeight="1" x14ac:dyDescent="0.25">
      <c r="B31" s="5"/>
      <c r="C31" s="6"/>
      <c r="D31" s="7"/>
      <c r="E31" s="41"/>
      <c r="F31" s="41"/>
      <c r="G31" s="41"/>
      <c r="H31" s="41"/>
      <c r="I31" s="8"/>
    </row>
    <row r="32" spans="2:9" ht="9" customHeight="1" x14ac:dyDescent="0.25">
      <c r="B32" s="5"/>
      <c r="C32" s="6"/>
      <c r="D32" s="7"/>
      <c r="E32" s="41"/>
      <c r="F32" s="41"/>
      <c r="G32" s="41"/>
      <c r="H32" s="41"/>
      <c r="I32" s="8"/>
    </row>
    <row r="33" spans="2:9" ht="9" customHeight="1" x14ac:dyDescent="0.25">
      <c r="B33" s="5"/>
      <c r="C33" s="6"/>
      <c r="D33" s="7"/>
      <c r="E33" s="41"/>
      <c r="F33" s="41"/>
      <c r="G33" s="41"/>
      <c r="H33" s="41"/>
      <c r="I33" s="8"/>
    </row>
    <row r="34" spans="2:9" ht="9" customHeight="1" x14ac:dyDescent="0.25">
      <c r="B34" s="5"/>
      <c r="C34" s="6"/>
      <c r="D34" s="7"/>
      <c r="E34" s="41"/>
      <c r="F34" s="41"/>
      <c r="G34" s="41"/>
      <c r="H34" s="41"/>
      <c r="I34" s="8"/>
    </row>
    <row r="35" spans="2:9" ht="9" customHeight="1" x14ac:dyDescent="0.25">
      <c r="B35" s="5"/>
      <c r="C35" s="6"/>
      <c r="D35" s="7"/>
      <c r="E35" s="41"/>
      <c r="F35" s="41"/>
      <c r="G35" s="41"/>
      <c r="H35" s="41"/>
      <c r="I35" s="8"/>
    </row>
    <row r="36" spans="2:9" ht="9" customHeight="1" x14ac:dyDescent="0.25">
      <c r="B36" s="5"/>
      <c r="C36" s="6"/>
      <c r="D36" s="7"/>
      <c r="E36" s="41"/>
      <c r="F36" s="41"/>
      <c r="G36" s="41"/>
      <c r="H36" s="41"/>
      <c r="I36" s="8"/>
    </row>
    <row r="37" spans="2:9" ht="9" customHeight="1" x14ac:dyDescent="0.25">
      <c r="B37" s="5"/>
      <c r="C37" s="6"/>
      <c r="D37" s="7"/>
      <c r="E37" s="41"/>
      <c r="F37" s="41"/>
      <c r="G37" s="41"/>
      <c r="H37" s="41"/>
      <c r="I37" s="8"/>
    </row>
    <row r="38" spans="2:9" ht="9" customHeight="1" x14ac:dyDescent="0.25">
      <c r="B38" s="5"/>
      <c r="C38" s="6"/>
      <c r="D38" s="7"/>
      <c r="E38" s="41"/>
      <c r="F38" s="41"/>
      <c r="G38" s="41"/>
      <c r="H38" s="41"/>
      <c r="I38" s="8"/>
    </row>
    <row r="39" spans="2:9" ht="9" customHeight="1" x14ac:dyDescent="0.25">
      <c r="B39" s="5"/>
      <c r="C39" s="6"/>
      <c r="D39" s="7"/>
      <c r="E39" s="41"/>
      <c r="F39" s="41"/>
      <c r="G39" s="41"/>
      <c r="H39" s="41"/>
      <c r="I39" s="8"/>
    </row>
    <row r="40" spans="2:9" ht="9" customHeight="1" x14ac:dyDescent="0.25">
      <c r="B40" s="5"/>
      <c r="C40" s="6"/>
      <c r="D40" s="7"/>
      <c r="E40" s="41"/>
      <c r="F40" s="41"/>
      <c r="G40" s="41"/>
      <c r="H40" s="41"/>
      <c r="I40" s="8"/>
    </row>
    <row r="41" spans="2:9" ht="9" customHeight="1" x14ac:dyDescent="0.25">
      <c r="B41" s="5"/>
      <c r="C41" s="6"/>
      <c r="D41" s="7"/>
      <c r="E41" s="41"/>
      <c r="F41" s="41"/>
      <c r="G41" s="41"/>
      <c r="H41" s="41"/>
      <c r="I41" s="8"/>
    </row>
    <row r="42" spans="2:9" ht="9" customHeight="1" x14ac:dyDescent="0.25">
      <c r="B42" s="5"/>
      <c r="C42" s="6"/>
      <c r="D42" s="7"/>
      <c r="E42" s="41"/>
      <c r="F42" s="41"/>
      <c r="G42" s="41"/>
      <c r="H42" s="41"/>
      <c r="I42" s="8"/>
    </row>
    <row r="43" spans="2:9" ht="9" customHeight="1" x14ac:dyDescent="0.25">
      <c r="B43" s="5"/>
      <c r="C43" s="6"/>
      <c r="D43" s="7"/>
      <c r="E43" s="41"/>
      <c r="F43" s="41"/>
      <c r="G43" s="41"/>
      <c r="H43" s="41"/>
      <c r="I43" s="8"/>
    </row>
    <row r="44" spans="2:9" ht="9" customHeight="1" x14ac:dyDescent="0.25">
      <c r="B44" s="5"/>
      <c r="C44" s="6"/>
      <c r="D44" s="7"/>
      <c r="E44" s="41"/>
      <c r="F44" s="41"/>
      <c r="G44" s="41"/>
      <c r="H44" s="41"/>
      <c r="I44" s="8"/>
    </row>
    <row r="45" spans="2:9" ht="9" customHeight="1" x14ac:dyDescent="0.25">
      <c r="B45" s="5"/>
      <c r="C45" s="6"/>
      <c r="D45" s="7"/>
      <c r="E45" s="41"/>
      <c r="F45" s="41"/>
      <c r="G45" s="41"/>
      <c r="H45" s="4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1"/>
      <c r="F47" s="41"/>
      <c r="G47" s="41"/>
      <c r="H47" s="41"/>
      <c r="I47" s="8"/>
    </row>
    <row r="48" spans="2:9" ht="9" customHeight="1" x14ac:dyDescent="0.25">
      <c r="B48" s="5"/>
      <c r="C48" s="6"/>
      <c r="D48" s="7"/>
      <c r="E48" s="41"/>
      <c r="F48" s="41"/>
      <c r="G48" s="41"/>
      <c r="H48" s="41"/>
      <c r="I48" s="8"/>
    </row>
    <row r="49" spans="2:9" ht="9" customHeight="1" x14ac:dyDescent="0.25">
      <c r="B49" s="5"/>
      <c r="C49" s="6"/>
      <c r="D49" s="7"/>
      <c r="E49" s="41"/>
      <c r="F49" s="41"/>
      <c r="G49" s="41"/>
      <c r="H49" s="41"/>
      <c r="I49" s="8"/>
    </row>
    <row r="50" spans="2:9" ht="9" customHeight="1" x14ac:dyDescent="0.25">
      <c r="B50" s="5"/>
      <c r="C50" s="6"/>
      <c r="D50" s="7"/>
      <c r="E50" s="41"/>
      <c r="F50" s="41"/>
      <c r="G50" s="41"/>
      <c r="H50" s="41"/>
      <c r="I50" s="8"/>
    </row>
    <row r="51" spans="2:9" ht="9" customHeight="1" x14ac:dyDescent="0.25">
      <c r="B51" s="5"/>
      <c r="C51" s="6"/>
      <c r="D51" s="7"/>
      <c r="E51" s="41"/>
      <c r="F51" s="41"/>
      <c r="G51" s="41"/>
      <c r="H51" s="41"/>
      <c r="I51" s="8"/>
    </row>
    <row r="52" spans="2:9" ht="9" customHeight="1" x14ac:dyDescent="0.25">
      <c r="B52" s="5"/>
      <c r="C52" s="6"/>
      <c r="D52" s="7"/>
      <c r="E52" s="41"/>
      <c r="F52" s="41"/>
      <c r="G52" s="41"/>
      <c r="H52" s="41"/>
      <c r="I52" s="8"/>
    </row>
    <row r="53" spans="2:9" ht="9" customHeight="1" x14ac:dyDescent="0.25">
      <c r="B53" s="5"/>
      <c r="C53" s="6"/>
      <c r="D53" s="7"/>
      <c r="E53" s="41"/>
      <c r="F53" s="41"/>
      <c r="G53" s="41"/>
      <c r="H53" s="41"/>
      <c r="I53" s="8"/>
    </row>
    <row r="54" spans="2:9" ht="9" customHeight="1" x14ac:dyDescent="0.25">
      <c r="B54" s="5"/>
      <c r="C54" s="6"/>
      <c r="D54" s="7"/>
      <c r="E54" s="41"/>
      <c r="F54" s="41"/>
      <c r="G54" s="41"/>
      <c r="H54" s="41"/>
      <c r="I54" s="8"/>
    </row>
    <row r="55" spans="2:9" ht="9" customHeight="1" x14ac:dyDescent="0.25">
      <c r="B55" s="5"/>
      <c r="C55" s="6"/>
      <c r="D55" s="7"/>
      <c r="E55" s="41"/>
      <c r="F55" s="41"/>
      <c r="G55" s="41"/>
      <c r="H55" s="41"/>
      <c r="I55" s="8"/>
    </row>
    <row r="56" spans="2:9" ht="9" customHeight="1" x14ac:dyDescent="0.25">
      <c r="B56" s="5"/>
      <c r="C56" s="6"/>
      <c r="D56" s="7"/>
      <c r="E56" s="41"/>
      <c r="F56" s="41"/>
      <c r="G56" s="41"/>
      <c r="H56" s="41"/>
      <c r="I56" s="8"/>
    </row>
    <row r="57" spans="2:9" ht="9" customHeight="1" x14ac:dyDescent="0.25">
      <c r="B57" s="5"/>
      <c r="C57" s="6"/>
      <c r="D57" s="7"/>
      <c r="E57" s="41"/>
      <c r="F57" s="41"/>
      <c r="G57" s="41"/>
      <c r="H57" s="41"/>
      <c r="I57" s="8"/>
    </row>
    <row r="58" spans="2:9" ht="9" customHeight="1" x14ac:dyDescent="0.25">
      <c r="B58" s="5"/>
      <c r="C58" s="6"/>
      <c r="D58" s="7"/>
      <c r="E58" s="41"/>
      <c r="F58" s="41"/>
      <c r="G58" s="41"/>
      <c r="H58" s="41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3" t="str">
        <f>IF(Paramètres!C9&lt;&gt;"",Paramètres!C9,"")</f>
        <v>Lot n°7</v>
      </c>
      <c r="F60" s="43"/>
      <c r="G60" s="43"/>
      <c r="H60" s="43"/>
      <c r="I60" s="8"/>
    </row>
    <row r="61" spans="2:9" ht="9" customHeight="1" x14ac:dyDescent="0.25">
      <c r="B61" s="5"/>
      <c r="C61" s="6"/>
      <c r="D61" s="7"/>
      <c r="E61" s="43"/>
      <c r="F61" s="43"/>
      <c r="G61" s="43"/>
      <c r="H61" s="43"/>
      <c r="I61" s="8"/>
    </row>
    <row r="62" spans="2:9" ht="9" customHeight="1" x14ac:dyDescent="0.25">
      <c r="B62" s="5"/>
      <c r="C62" s="6"/>
      <c r="D62" s="7"/>
      <c r="E62" s="43"/>
      <c r="F62" s="43"/>
      <c r="G62" s="43"/>
      <c r="H62" s="43"/>
      <c r="I62" s="8"/>
    </row>
    <row r="63" spans="2:9" ht="9" customHeight="1" x14ac:dyDescent="0.25">
      <c r="B63" s="5"/>
      <c r="C63" s="6"/>
      <c r="D63" s="7"/>
      <c r="E63" s="43" t="str">
        <f>IF(Paramètres!C11&lt;&gt;"",Paramètres!C11,"")</f>
        <v>PEINTURES</v>
      </c>
      <c r="F63" s="43"/>
      <c r="G63" s="43"/>
      <c r="H63" s="43"/>
      <c r="I63" s="8"/>
    </row>
    <row r="64" spans="2:9" ht="9" customHeight="1" x14ac:dyDescent="0.25">
      <c r="B64" s="53" t="s">
        <v>6</v>
      </c>
      <c r="C64" s="54"/>
      <c r="D64" s="7"/>
      <c r="E64" s="43"/>
      <c r="F64" s="43"/>
      <c r="G64" s="43"/>
      <c r="H64" s="43"/>
      <c r="I64" s="8"/>
    </row>
    <row r="65" spans="2:9" ht="9" customHeight="1" x14ac:dyDescent="0.25">
      <c r="B65" s="55"/>
      <c r="C65" s="54"/>
      <c r="D65" s="7"/>
      <c r="E65" s="43"/>
      <c r="F65" s="43"/>
      <c r="G65" s="43"/>
      <c r="H65" s="43"/>
      <c r="I65" s="8"/>
    </row>
    <row r="66" spans="2:9" ht="9" customHeight="1" x14ac:dyDescent="0.25">
      <c r="B66" s="55"/>
      <c r="C66" s="54"/>
      <c r="D66" s="7"/>
      <c r="E66" s="43"/>
      <c r="F66" s="43"/>
      <c r="G66" s="43"/>
      <c r="H66" s="43"/>
      <c r="I66" s="8"/>
    </row>
    <row r="67" spans="2:9" ht="9" customHeight="1" x14ac:dyDescent="0.25">
      <c r="B67" s="55"/>
      <c r="C67" s="54"/>
      <c r="D67" s="7"/>
      <c r="E67" s="43"/>
      <c r="F67" s="43"/>
      <c r="G67" s="43"/>
      <c r="H67" s="43"/>
      <c r="I67" s="8"/>
    </row>
    <row r="68" spans="2:9" ht="9" customHeight="1" x14ac:dyDescent="0.25">
      <c r="B68" s="55"/>
      <c r="C68" s="54"/>
      <c r="D68" s="7"/>
      <c r="E68" s="43"/>
      <c r="F68" s="43"/>
      <c r="G68" s="43"/>
      <c r="H68" s="43"/>
      <c r="I68" s="8"/>
    </row>
    <row r="69" spans="2:9" ht="9" customHeight="1" x14ac:dyDescent="0.25">
      <c r="B69" s="55"/>
      <c r="C69" s="54"/>
      <c r="D69" s="7"/>
      <c r="E69" s="43"/>
      <c r="F69" s="43"/>
      <c r="G69" s="43"/>
      <c r="H69" s="43"/>
      <c r="I69" s="8"/>
    </row>
    <row r="70" spans="2:9" ht="9" customHeight="1" x14ac:dyDescent="0.25">
      <c r="B70" s="55"/>
      <c r="C70" s="54"/>
      <c r="D70" s="7"/>
      <c r="E70" s="44" t="str">
        <f>IF(Paramètres!C3&lt;&gt;"",Paramètres!C3,"")</f>
        <v>DPGF</v>
      </c>
      <c r="F70" s="45"/>
      <c r="G70" s="45"/>
      <c r="H70" s="46"/>
      <c r="I70" s="8"/>
    </row>
    <row r="71" spans="2:9" ht="9" customHeight="1" x14ac:dyDescent="0.25">
      <c r="B71" s="53" t="s">
        <v>5</v>
      </c>
      <c r="C71" s="54"/>
      <c r="D71" s="7"/>
      <c r="E71" s="47"/>
      <c r="F71" s="42"/>
      <c r="G71" s="42"/>
      <c r="H71" s="48"/>
      <c r="I71" s="8"/>
    </row>
    <row r="72" spans="2:9" ht="9" customHeight="1" x14ac:dyDescent="0.25">
      <c r="B72" s="55"/>
      <c r="C72" s="54"/>
      <c r="D72" s="7"/>
      <c r="E72" s="47"/>
      <c r="F72" s="42"/>
      <c r="G72" s="42"/>
      <c r="H72" s="48"/>
      <c r="I72" s="8"/>
    </row>
    <row r="73" spans="2:9" ht="9" customHeight="1" x14ac:dyDescent="0.25">
      <c r="B73" s="55"/>
      <c r="C73" s="54"/>
      <c r="D73" s="7"/>
      <c r="E73" s="47"/>
      <c r="F73" s="42"/>
      <c r="G73" s="42"/>
      <c r="H73" s="48"/>
      <c r="I73" s="8"/>
    </row>
    <row r="74" spans="2:9" ht="9" customHeight="1" x14ac:dyDescent="0.25">
      <c r="B74" s="55"/>
      <c r="C74" s="54"/>
      <c r="D74" s="7"/>
      <c r="E74" s="47"/>
      <c r="F74" s="42"/>
      <c r="G74" s="42"/>
      <c r="H74" s="48"/>
      <c r="I74" s="8"/>
    </row>
    <row r="75" spans="2:9" ht="9" customHeight="1" x14ac:dyDescent="0.25">
      <c r="B75" s="55"/>
      <c r="C75" s="54"/>
      <c r="D75" s="7"/>
      <c r="E75" s="47"/>
      <c r="F75" s="42"/>
      <c r="G75" s="42"/>
      <c r="H75" s="48"/>
      <c r="I75" s="8"/>
    </row>
    <row r="76" spans="2:9" ht="9" customHeight="1" x14ac:dyDescent="0.25">
      <c r="B76" s="55"/>
      <c r="C76" s="54"/>
      <c r="D76" s="7"/>
      <c r="E76" s="49"/>
      <c r="F76" s="50"/>
      <c r="G76" s="50"/>
      <c r="H76" s="51"/>
      <c r="I76" s="8"/>
    </row>
    <row r="77" spans="2:9" ht="9" customHeight="1" x14ac:dyDescent="0.25">
      <c r="B77" s="55"/>
      <c r="C77" s="54"/>
      <c r="D77" s="7"/>
      <c r="E77" s="7"/>
      <c r="F77" s="7"/>
      <c r="G77" s="7"/>
      <c r="H77" s="7"/>
      <c r="I77" s="8"/>
    </row>
    <row r="78" spans="2:9" ht="9" customHeight="1" x14ac:dyDescent="0.25">
      <c r="B78" s="53" t="s">
        <v>4</v>
      </c>
      <c r="C78" s="54"/>
      <c r="D78" s="7"/>
      <c r="E78" s="7"/>
      <c r="F78" s="52" t="s">
        <v>0</v>
      </c>
      <c r="G78" s="52" t="str">
        <f>IF(Paramètres!C7&lt;&gt;"",Paramètres!C7,"")</f>
        <v>Y2401</v>
      </c>
      <c r="H78" s="7"/>
      <c r="I78" s="8"/>
    </row>
    <row r="79" spans="2:9" ht="9" customHeight="1" x14ac:dyDescent="0.25">
      <c r="B79" s="55"/>
      <c r="C79" s="54"/>
      <c r="D79" s="7"/>
      <c r="E79" s="7"/>
      <c r="F79" s="52"/>
      <c r="G79" s="52"/>
      <c r="H79" s="7"/>
      <c r="I79" s="8"/>
    </row>
    <row r="80" spans="2:9" ht="9" customHeight="1" x14ac:dyDescent="0.25">
      <c r="B80" s="55"/>
      <c r="C80" s="54"/>
      <c r="D80" s="7"/>
      <c r="E80" s="7"/>
      <c r="F80" s="52" t="s">
        <v>1</v>
      </c>
      <c r="G80" s="52" t="str">
        <f>IF(Paramètres!C13&lt;&gt;"",Paramètres!C13,"")</f>
        <v>22/01/2025</v>
      </c>
      <c r="H80" s="7"/>
      <c r="I80" s="8"/>
    </row>
    <row r="81" spans="2:9" ht="9" customHeight="1" x14ac:dyDescent="0.25">
      <c r="B81" s="55"/>
      <c r="C81" s="54"/>
      <c r="D81" s="7"/>
      <c r="E81" s="7"/>
      <c r="F81" s="52"/>
      <c r="G81" s="52"/>
      <c r="H81" s="7"/>
      <c r="I81" s="8"/>
    </row>
    <row r="82" spans="2:9" ht="9" customHeight="1" x14ac:dyDescent="0.25">
      <c r="B82" s="55"/>
      <c r="C82" s="54"/>
      <c r="D82" s="7"/>
      <c r="E82" s="7"/>
      <c r="F82" s="52" t="s">
        <v>2</v>
      </c>
      <c r="G82" s="52" t="str">
        <f>IF(Paramètres!C15&lt;&gt;"",Paramètres!C15,"")</f>
        <v>DCE</v>
      </c>
      <c r="H82" s="7"/>
      <c r="I82" s="8"/>
    </row>
    <row r="83" spans="2:9" ht="9" customHeight="1" x14ac:dyDescent="0.25">
      <c r="B83" s="55"/>
      <c r="C83" s="54"/>
      <c r="D83" s="7"/>
      <c r="E83" s="7"/>
      <c r="F83" s="52"/>
      <c r="G83" s="52"/>
      <c r="H83" s="7"/>
      <c r="I83" s="8"/>
    </row>
    <row r="84" spans="2:9" ht="9" customHeight="1" x14ac:dyDescent="0.25">
      <c r="B84" s="55"/>
      <c r="C84" s="54"/>
      <c r="D84" s="7"/>
      <c r="E84" s="7"/>
      <c r="F84" s="52" t="s">
        <v>3</v>
      </c>
      <c r="G84" s="52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2"/>
      <c r="G85" s="52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51"/>
  <sheetViews>
    <sheetView showGridLines="0" tabSelected="1" topLeftCell="B2" workbookViewId="0">
      <selection activeCell="I13" sqref="I13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idden="1" x14ac:dyDescent="0.25"/>
    <row r="4" spans="1:17" ht="18.600000000000001" customHeight="1" x14ac:dyDescent="0.25">
      <c r="A4" s="7">
        <v>2</v>
      </c>
      <c r="B4" s="13" t="s">
        <v>23</v>
      </c>
      <c r="C4" s="56" t="s">
        <v>24</v>
      </c>
      <c r="D4" s="56"/>
      <c r="E4" s="56"/>
      <c r="F4" s="13"/>
      <c r="G4" s="13"/>
      <c r="H4" s="13"/>
      <c r="I4" s="13"/>
      <c r="J4" s="13"/>
      <c r="K4" s="7"/>
    </row>
    <row r="5" spans="1:17" hidden="1" x14ac:dyDescent="0.25">
      <c r="A5" s="7">
        <v>3</v>
      </c>
    </row>
    <row r="6" spans="1:17" hidden="1" x14ac:dyDescent="0.25">
      <c r="A6" s="7" t="s">
        <v>25</v>
      </c>
    </row>
    <row r="7" spans="1:17" ht="18.600000000000001" customHeight="1" x14ac:dyDescent="0.25">
      <c r="A7" s="7">
        <v>3</v>
      </c>
      <c r="B7" s="14" t="s">
        <v>26</v>
      </c>
      <c r="C7" s="56" t="s">
        <v>27</v>
      </c>
      <c r="D7" s="56"/>
      <c r="E7" s="56"/>
      <c r="F7" s="13"/>
      <c r="G7" s="13"/>
      <c r="H7" s="13"/>
      <c r="I7" s="13"/>
      <c r="J7" s="13"/>
      <c r="K7" s="7"/>
    </row>
    <row r="8" spans="1:17" hidden="1" x14ac:dyDescent="0.25">
      <c r="A8" s="7" t="s">
        <v>28</v>
      </c>
    </row>
    <row r="9" spans="1:17" ht="16.899999999999999" customHeight="1" x14ac:dyDescent="0.25">
      <c r="A9" s="7">
        <v>6</v>
      </c>
      <c r="B9" s="14" t="s">
        <v>29</v>
      </c>
      <c r="C9" s="57" t="s">
        <v>30</v>
      </c>
      <c r="D9" s="57"/>
      <c r="E9" s="57"/>
      <c r="F9" s="15"/>
      <c r="G9" s="15"/>
      <c r="H9" s="15"/>
      <c r="I9" s="15"/>
      <c r="J9" s="15"/>
      <c r="K9" s="7"/>
    </row>
    <row r="10" spans="1:17" x14ac:dyDescent="0.25">
      <c r="A10" s="7">
        <v>8</v>
      </c>
      <c r="B10" s="16" t="s">
        <v>31</v>
      </c>
      <c r="C10" s="58" t="s">
        <v>32</v>
      </c>
      <c r="D10" s="58"/>
      <c r="E10" s="58"/>
      <c r="J10" s="7"/>
      <c r="K10" s="7"/>
    </row>
    <row r="11" spans="1:17" hidden="1" x14ac:dyDescent="0.25">
      <c r="A11" s="7" t="s">
        <v>33</v>
      </c>
    </row>
    <row r="12" spans="1:17" ht="22.7" customHeight="1" x14ac:dyDescent="0.25">
      <c r="A12" s="7" t="s">
        <v>34</v>
      </c>
      <c r="B12" s="17"/>
      <c r="C12" s="59" t="s">
        <v>35</v>
      </c>
      <c r="D12" s="59"/>
      <c r="E12" s="59"/>
      <c r="F12" s="59"/>
      <c r="G12" s="59"/>
      <c r="H12" s="59"/>
      <c r="I12" s="59"/>
      <c r="J12" s="17"/>
    </row>
    <row r="13" spans="1:17" x14ac:dyDescent="0.25">
      <c r="A13" s="7">
        <v>9</v>
      </c>
      <c r="B13" s="16" t="s">
        <v>36</v>
      </c>
      <c r="C13" s="60" t="s">
        <v>37</v>
      </c>
      <c r="D13" s="61"/>
      <c r="E13" s="61"/>
      <c r="F13" s="18" t="s">
        <v>11</v>
      </c>
      <c r="G13" s="19">
        <v>1895</v>
      </c>
      <c r="H13" s="19"/>
      <c r="I13" s="20"/>
      <c r="J13" s="21">
        <f>IF(AND(G13= "",H13= ""), 0, ROUND(ROUND(I13, 2) * ROUND(IF(H13="",G13,H13),  2), 2))</f>
        <v>0</v>
      </c>
      <c r="K13" s="7"/>
      <c r="M13" s="22">
        <v>0.2</v>
      </c>
      <c r="Q13" s="7">
        <v>71</v>
      </c>
    </row>
    <row r="14" spans="1:17" hidden="1" x14ac:dyDescent="0.25">
      <c r="A14" s="7" t="s">
        <v>38</v>
      </c>
    </row>
    <row r="15" spans="1:17" x14ac:dyDescent="0.25">
      <c r="A15" s="7">
        <v>9</v>
      </c>
      <c r="B15" s="16" t="s">
        <v>39</v>
      </c>
      <c r="C15" s="60" t="s">
        <v>40</v>
      </c>
      <c r="D15" s="61"/>
      <c r="E15" s="61"/>
      <c r="F15" s="18" t="s">
        <v>11</v>
      </c>
      <c r="G15" s="19">
        <v>968</v>
      </c>
      <c r="H15" s="19"/>
      <c r="I15" s="20"/>
      <c r="J15" s="21">
        <f>IF(AND(G15= "",H15= ""), 0, ROUND(ROUND(I15, 2) * ROUND(IF(H15="",G15,H15),  2), 2))</f>
        <v>0</v>
      </c>
      <c r="K15" s="7"/>
      <c r="M15" s="22">
        <v>0.2</v>
      </c>
      <c r="Q15" s="7">
        <v>71</v>
      </c>
    </row>
    <row r="16" spans="1:17" hidden="1" x14ac:dyDescent="0.25">
      <c r="A16" s="7" t="s">
        <v>41</v>
      </c>
    </row>
    <row r="17" spans="1:17" hidden="1" x14ac:dyDescent="0.25">
      <c r="A17" s="7" t="s">
        <v>38</v>
      </c>
    </row>
    <row r="18" spans="1:17" hidden="1" x14ac:dyDescent="0.25">
      <c r="A18" s="7" t="s">
        <v>42</v>
      </c>
    </row>
    <row r="19" spans="1:17" x14ac:dyDescent="0.25">
      <c r="A19" s="7">
        <v>8</v>
      </c>
      <c r="B19" s="16" t="s">
        <v>43</v>
      </c>
      <c r="C19" s="58" t="s">
        <v>44</v>
      </c>
      <c r="D19" s="58"/>
      <c r="E19" s="58"/>
      <c r="J19" s="7"/>
      <c r="K19" s="7"/>
    </row>
    <row r="20" spans="1:17" hidden="1" x14ac:dyDescent="0.25">
      <c r="A20" s="7" t="s">
        <v>33</v>
      </c>
    </row>
    <row r="21" spans="1:17" ht="22.7" customHeight="1" x14ac:dyDescent="0.25">
      <c r="A21" s="7" t="s">
        <v>34</v>
      </c>
      <c r="B21" s="17"/>
      <c r="C21" s="59" t="s">
        <v>45</v>
      </c>
      <c r="D21" s="59"/>
      <c r="E21" s="59"/>
      <c r="F21" s="59"/>
      <c r="G21" s="59"/>
      <c r="H21" s="59"/>
      <c r="I21" s="59"/>
      <c r="J21" s="17"/>
    </row>
    <row r="22" spans="1:17" x14ac:dyDescent="0.25">
      <c r="A22" s="7">
        <v>9</v>
      </c>
      <c r="B22" s="16" t="s">
        <v>46</v>
      </c>
      <c r="C22" s="60" t="s">
        <v>37</v>
      </c>
      <c r="D22" s="61"/>
      <c r="E22" s="61"/>
      <c r="F22" s="18" t="s">
        <v>11</v>
      </c>
      <c r="G22" s="19">
        <v>86</v>
      </c>
      <c r="H22" s="19"/>
      <c r="I22" s="20"/>
      <c r="J22" s="21">
        <f>IF(AND(G22= "",H22= ""), 0, ROUND(ROUND(I22, 2) * ROUND(IF(H22="",G22,H22),  2), 2))</f>
        <v>0</v>
      </c>
      <c r="K22" s="7"/>
      <c r="M22" s="22">
        <v>0.2</v>
      </c>
      <c r="Q22" s="7">
        <v>71</v>
      </c>
    </row>
    <row r="23" spans="1:17" hidden="1" x14ac:dyDescent="0.25">
      <c r="A23" s="7" t="s">
        <v>38</v>
      </c>
    </row>
    <row r="24" spans="1:17" x14ac:dyDescent="0.25">
      <c r="A24" s="7">
        <v>9</v>
      </c>
      <c r="B24" s="16" t="s">
        <v>47</v>
      </c>
      <c r="C24" s="60" t="s">
        <v>40</v>
      </c>
      <c r="D24" s="61"/>
      <c r="E24" s="61"/>
      <c r="F24" s="18" t="s">
        <v>11</v>
      </c>
      <c r="G24" s="19">
        <v>31</v>
      </c>
      <c r="H24" s="19"/>
      <c r="I24" s="20"/>
      <c r="J24" s="21">
        <f>IF(AND(G24= "",H24= ""), 0, ROUND(ROUND(I24, 2) * ROUND(IF(H24="",G24,H24),  2), 2))</f>
        <v>0</v>
      </c>
      <c r="K24" s="7"/>
      <c r="M24" s="22">
        <v>0.2</v>
      </c>
      <c r="Q24" s="7">
        <v>71</v>
      </c>
    </row>
    <row r="25" spans="1:17" hidden="1" x14ac:dyDescent="0.25">
      <c r="A25" s="7" t="s">
        <v>41</v>
      </c>
    </row>
    <row r="26" spans="1:17" hidden="1" x14ac:dyDescent="0.25">
      <c r="A26" s="7" t="s">
        <v>38</v>
      </c>
    </row>
    <row r="27" spans="1:17" hidden="1" x14ac:dyDescent="0.25">
      <c r="A27" s="7" t="s">
        <v>42</v>
      </c>
    </row>
    <row r="28" spans="1:17" hidden="1" x14ac:dyDescent="0.25">
      <c r="A28" s="7" t="s">
        <v>48</v>
      </c>
    </row>
    <row r="29" spans="1:17" ht="16.899999999999999" customHeight="1" x14ac:dyDescent="0.25">
      <c r="A29" s="7">
        <v>6</v>
      </c>
      <c r="B29" s="14" t="s">
        <v>49</v>
      </c>
      <c r="C29" s="57" t="s">
        <v>50</v>
      </c>
      <c r="D29" s="57"/>
      <c r="E29" s="57"/>
      <c r="F29" s="15"/>
      <c r="G29" s="15"/>
      <c r="H29" s="15"/>
      <c r="I29" s="15"/>
      <c r="J29" s="15"/>
      <c r="K29" s="7"/>
    </row>
    <row r="30" spans="1:17" hidden="1" x14ac:dyDescent="0.25">
      <c r="A30" s="7" t="s">
        <v>51</v>
      </c>
    </row>
    <row r="31" spans="1:17" x14ac:dyDescent="0.25">
      <c r="A31" s="7">
        <v>8</v>
      </c>
      <c r="B31" s="16" t="s">
        <v>52</v>
      </c>
      <c r="C31" s="58" t="s">
        <v>53</v>
      </c>
      <c r="D31" s="58"/>
      <c r="E31" s="58"/>
      <c r="J31" s="7"/>
      <c r="K31" s="7"/>
    </row>
    <row r="32" spans="1:17" hidden="1" x14ac:dyDescent="0.25">
      <c r="A32" s="7" t="s">
        <v>33</v>
      </c>
    </row>
    <row r="33" spans="1:17" x14ac:dyDescent="0.25">
      <c r="A33" s="7" t="s">
        <v>34</v>
      </c>
      <c r="B33" s="17"/>
      <c r="C33" s="59" t="s">
        <v>54</v>
      </c>
      <c r="D33" s="59"/>
      <c r="E33" s="59"/>
      <c r="F33" s="59"/>
      <c r="G33" s="59"/>
      <c r="H33" s="59"/>
      <c r="I33" s="59"/>
      <c r="J33" s="17"/>
    </row>
    <row r="34" spans="1:17" x14ac:dyDescent="0.25">
      <c r="A34" s="7" t="s">
        <v>55</v>
      </c>
      <c r="B34" s="16"/>
      <c r="C34" s="7" t="s">
        <v>56</v>
      </c>
    </row>
    <row r="35" spans="1:17" x14ac:dyDescent="0.25">
      <c r="A35" s="7">
        <v>9</v>
      </c>
      <c r="B35" s="16" t="s">
        <v>57</v>
      </c>
      <c r="C35" s="60" t="s">
        <v>37</v>
      </c>
      <c r="D35" s="61"/>
      <c r="E35" s="61"/>
      <c r="F35" s="18" t="s">
        <v>11</v>
      </c>
      <c r="G35" s="19">
        <v>720</v>
      </c>
      <c r="H35" s="19"/>
      <c r="I35" s="20"/>
      <c r="J35" s="21">
        <f>IF(AND(G35= "",H35= ""), 0, ROUND(ROUND(I35, 2) * ROUND(IF(H35="",G35,H35),  2), 2))</f>
        <v>0</v>
      </c>
      <c r="K35" s="7"/>
      <c r="M35" s="22">
        <v>0.2</v>
      </c>
      <c r="Q35" s="7">
        <v>71</v>
      </c>
    </row>
    <row r="36" spans="1:17" hidden="1" x14ac:dyDescent="0.25">
      <c r="A36" s="7" t="s">
        <v>38</v>
      </c>
    </row>
    <row r="37" spans="1:17" x14ac:dyDescent="0.25">
      <c r="A37" s="7">
        <v>9</v>
      </c>
      <c r="B37" s="16" t="s">
        <v>58</v>
      </c>
      <c r="C37" s="60" t="s">
        <v>40</v>
      </c>
      <c r="D37" s="61"/>
      <c r="E37" s="61"/>
      <c r="F37" s="18" t="s">
        <v>11</v>
      </c>
      <c r="G37" s="19">
        <v>982</v>
      </c>
      <c r="H37" s="19"/>
      <c r="I37" s="20"/>
      <c r="J37" s="21">
        <f>IF(AND(G37= "",H37= ""), 0, ROUND(ROUND(I37, 2) * ROUND(IF(H37="",G37,H37),  2), 2))</f>
        <v>0</v>
      </c>
      <c r="K37" s="7"/>
      <c r="M37" s="22">
        <v>0.2</v>
      </c>
      <c r="Q37" s="7">
        <v>71</v>
      </c>
    </row>
    <row r="38" spans="1:17" hidden="1" x14ac:dyDescent="0.25">
      <c r="A38" s="7" t="s">
        <v>41</v>
      </c>
    </row>
    <row r="39" spans="1:17" hidden="1" x14ac:dyDescent="0.25">
      <c r="A39" s="7" t="s">
        <v>38</v>
      </c>
    </row>
    <row r="40" spans="1:17" hidden="1" x14ac:dyDescent="0.25">
      <c r="A40" s="7" t="s">
        <v>42</v>
      </c>
    </row>
    <row r="41" spans="1:17" x14ac:dyDescent="0.25">
      <c r="A41" s="7">
        <v>8</v>
      </c>
      <c r="B41" s="16" t="s">
        <v>59</v>
      </c>
      <c r="C41" s="58" t="s">
        <v>60</v>
      </c>
      <c r="D41" s="58"/>
      <c r="E41" s="58"/>
      <c r="J41" s="7"/>
      <c r="K41" s="7"/>
    </row>
    <row r="42" spans="1:17" hidden="1" x14ac:dyDescent="0.25">
      <c r="A42" s="7" t="s">
        <v>33</v>
      </c>
    </row>
    <row r="43" spans="1:17" ht="22.7" customHeight="1" x14ac:dyDescent="0.25">
      <c r="A43" s="7" t="s">
        <v>34</v>
      </c>
      <c r="B43" s="17"/>
      <c r="C43" s="59" t="s">
        <v>61</v>
      </c>
      <c r="D43" s="59"/>
      <c r="E43" s="59"/>
      <c r="F43" s="59"/>
      <c r="G43" s="59"/>
      <c r="H43" s="59"/>
      <c r="I43" s="59"/>
      <c r="J43" s="17"/>
    </row>
    <row r="44" spans="1:17" x14ac:dyDescent="0.25">
      <c r="A44" s="7" t="s">
        <v>55</v>
      </c>
      <c r="B44" s="16"/>
      <c r="C44" s="7" t="s">
        <v>56</v>
      </c>
    </row>
    <row r="45" spans="1:17" x14ac:dyDescent="0.25">
      <c r="A45" s="7">
        <v>9</v>
      </c>
      <c r="B45" s="16" t="s">
        <v>62</v>
      </c>
      <c r="C45" s="60" t="s">
        <v>37</v>
      </c>
      <c r="D45" s="61"/>
      <c r="E45" s="61"/>
      <c r="F45" s="18" t="s">
        <v>11</v>
      </c>
      <c r="G45" s="19">
        <v>720</v>
      </c>
      <c r="H45" s="19"/>
      <c r="I45" s="20"/>
      <c r="J45" s="21">
        <f>IF(AND(G45= "",H45= ""), 0, ROUND(ROUND(I45, 2) * ROUND(IF(H45="",G45,H45),  2), 2))</f>
        <v>0</v>
      </c>
      <c r="K45" s="7"/>
      <c r="M45" s="22">
        <v>0.2</v>
      </c>
      <c r="Q45" s="7">
        <v>71</v>
      </c>
    </row>
    <row r="46" spans="1:17" hidden="1" x14ac:dyDescent="0.25">
      <c r="A46" s="7" t="s">
        <v>38</v>
      </c>
    </row>
    <row r="47" spans="1:17" x14ac:dyDescent="0.25">
      <c r="A47" s="7">
        <v>9</v>
      </c>
      <c r="B47" s="16" t="s">
        <v>63</v>
      </c>
      <c r="C47" s="60" t="s">
        <v>40</v>
      </c>
      <c r="D47" s="61"/>
      <c r="E47" s="61"/>
      <c r="F47" s="18" t="s">
        <v>11</v>
      </c>
      <c r="G47" s="19">
        <v>982</v>
      </c>
      <c r="H47" s="19"/>
      <c r="I47" s="20"/>
      <c r="J47" s="21">
        <f>IF(AND(G47= "",H47= ""), 0, ROUND(ROUND(I47, 2) * ROUND(IF(H47="",G47,H47),  2), 2))</f>
        <v>0</v>
      </c>
      <c r="K47" s="7"/>
      <c r="M47" s="22">
        <v>0.2</v>
      </c>
      <c r="Q47" s="7">
        <v>71</v>
      </c>
    </row>
    <row r="48" spans="1:17" hidden="1" x14ac:dyDescent="0.25">
      <c r="A48" s="7" t="s">
        <v>41</v>
      </c>
    </row>
    <row r="49" spans="1:17" hidden="1" x14ac:dyDescent="0.25">
      <c r="A49" s="7" t="s">
        <v>38</v>
      </c>
    </row>
    <row r="50" spans="1:17" hidden="1" x14ac:dyDescent="0.25">
      <c r="A50" s="7" t="s">
        <v>42</v>
      </c>
    </row>
    <row r="51" spans="1:17" x14ac:dyDescent="0.25">
      <c r="A51" s="7">
        <v>8</v>
      </c>
      <c r="B51" s="16" t="s">
        <v>64</v>
      </c>
      <c r="C51" s="58" t="s">
        <v>32</v>
      </c>
      <c r="D51" s="58"/>
      <c r="E51" s="58"/>
      <c r="J51" s="7"/>
      <c r="K51" s="7"/>
    </row>
    <row r="52" spans="1:17" hidden="1" x14ac:dyDescent="0.25">
      <c r="A52" s="7" t="s">
        <v>33</v>
      </c>
    </row>
    <row r="53" spans="1:17" ht="22.7" customHeight="1" x14ac:dyDescent="0.25">
      <c r="A53" s="7" t="s">
        <v>34</v>
      </c>
      <c r="B53" s="17"/>
      <c r="C53" s="59" t="s">
        <v>61</v>
      </c>
      <c r="D53" s="59"/>
      <c r="E53" s="59"/>
      <c r="F53" s="59"/>
      <c r="G53" s="59"/>
      <c r="H53" s="59"/>
      <c r="I53" s="59"/>
      <c r="J53" s="17"/>
    </row>
    <row r="54" spans="1:17" x14ac:dyDescent="0.25">
      <c r="A54" s="7">
        <v>9</v>
      </c>
      <c r="B54" s="16" t="s">
        <v>65</v>
      </c>
      <c r="C54" s="60" t="s">
        <v>37</v>
      </c>
      <c r="D54" s="61"/>
      <c r="E54" s="61"/>
      <c r="F54" s="18" t="s">
        <v>11</v>
      </c>
      <c r="G54" s="19">
        <v>720</v>
      </c>
      <c r="H54" s="19"/>
      <c r="I54" s="20"/>
      <c r="J54" s="21">
        <f>IF(AND(G54= "",H54= ""), 0, ROUND(ROUND(I54, 2) * ROUND(IF(H54="",G54,H54),  2), 2))</f>
        <v>0</v>
      </c>
      <c r="K54" s="7"/>
      <c r="M54" s="22">
        <v>0.2</v>
      </c>
      <c r="Q54" s="7">
        <v>71</v>
      </c>
    </row>
    <row r="55" spans="1:17" hidden="1" x14ac:dyDescent="0.25">
      <c r="A55" s="7" t="s">
        <v>38</v>
      </c>
    </row>
    <row r="56" spans="1:17" x14ac:dyDescent="0.25">
      <c r="A56" s="7">
        <v>9</v>
      </c>
      <c r="B56" s="16" t="s">
        <v>66</v>
      </c>
      <c r="C56" s="60" t="s">
        <v>40</v>
      </c>
      <c r="D56" s="61"/>
      <c r="E56" s="61"/>
      <c r="F56" s="18" t="s">
        <v>11</v>
      </c>
      <c r="G56" s="19">
        <v>982</v>
      </c>
      <c r="H56" s="19"/>
      <c r="I56" s="20"/>
      <c r="J56" s="21">
        <f>IF(AND(G56= "",H56= ""), 0, ROUND(ROUND(I56, 2) * ROUND(IF(H56="",G56,H56),  2), 2))</f>
        <v>0</v>
      </c>
      <c r="K56" s="7"/>
      <c r="M56" s="22">
        <v>0.2</v>
      </c>
      <c r="Q56" s="7">
        <v>71</v>
      </c>
    </row>
    <row r="57" spans="1:17" hidden="1" x14ac:dyDescent="0.25">
      <c r="A57" s="7" t="s">
        <v>41</v>
      </c>
    </row>
    <row r="58" spans="1:17" hidden="1" x14ac:dyDescent="0.25">
      <c r="A58" s="7" t="s">
        <v>38</v>
      </c>
    </row>
    <row r="59" spans="1:17" hidden="1" x14ac:dyDescent="0.25">
      <c r="A59" s="7" t="s">
        <v>42</v>
      </c>
    </row>
    <row r="60" spans="1:17" hidden="1" x14ac:dyDescent="0.25">
      <c r="A60" s="7" t="s">
        <v>48</v>
      </c>
    </row>
    <row r="61" spans="1:17" ht="16.899999999999999" customHeight="1" x14ac:dyDescent="0.25">
      <c r="A61" s="7">
        <v>6</v>
      </c>
      <c r="B61" s="14" t="s">
        <v>67</v>
      </c>
      <c r="C61" s="57" t="s">
        <v>68</v>
      </c>
      <c r="D61" s="57"/>
      <c r="E61" s="57"/>
      <c r="F61" s="15"/>
      <c r="G61" s="15"/>
      <c r="H61" s="15"/>
      <c r="I61" s="15"/>
      <c r="J61" s="15"/>
      <c r="K61" s="7"/>
    </row>
    <row r="62" spans="1:17" hidden="1" x14ac:dyDescent="0.25">
      <c r="A62" s="7" t="s">
        <v>51</v>
      </c>
    </row>
    <row r="63" spans="1:17" x14ac:dyDescent="0.25">
      <c r="A63" s="7">
        <v>9</v>
      </c>
      <c r="B63" s="16" t="s">
        <v>69</v>
      </c>
      <c r="C63" s="60" t="s">
        <v>70</v>
      </c>
      <c r="D63" s="61"/>
      <c r="E63" s="61"/>
      <c r="F63" s="18" t="s">
        <v>11</v>
      </c>
      <c r="G63" s="19">
        <v>57</v>
      </c>
      <c r="H63" s="19"/>
      <c r="I63" s="20"/>
      <c r="J63" s="21">
        <f>IF(AND(G63= "",H63= ""), 0, ROUND(ROUND(I63, 2) * ROUND(IF(H63="",G63,H63),  2), 2))</f>
        <v>0</v>
      </c>
      <c r="K63" s="7"/>
      <c r="M63" s="22">
        <v>0.2</v>
      </c>
      <c r="Q63" s="7">
        <v>71</v>
      </c>
    </row>
    <row r="64" spans="1:17" hidden="1" x14ac:dyDescent="0.25">
      <c r="A64" s="7" t="s">
        <v>41</v>
      </c>
    </row>
    <row r="65" spans="1:17" x14ac:dyDescent="0.25">
      <c r="A65" s="7" t="s">
        <v>71</v>
      </c>
      <c r="B65" s="17"/>
      <c r="C65" s="59" t="s">
        <v>72</v>
      </c>
      <c r="D65" s="59"/>
      <c r="E65" s="59"/>
      <c r="F65" s="59"/>
      <c r="G65" s="59"/>
      <c r="H65" s="59"/>
      <c r="I65" s="59"/>
      <c r="J65" s="17"/>
    </row>
    <row r="66" spans="1:17" hidden="1" x14ac:dyDescent="0.25">
      <c r="A66" s="7" t="s">
        <v>41</v>
      </c>
    </row>
    <row r="67" spans="1:17" hidden="1" x14ac:dyDescent="0.25">
      <c r="A67" s="7" t="s">
        <v>38</v>
      </c>
    </row>
    <row r="68" spans="1:17" x14ac:dyDescent="0.25">
      <c r="A68" s="7">
        <v>8</v>
      </c>
      <c r="B68" s="16" t="s">
        <v>73</v>
      </c>
      <c r="C68" s="58" t="s">
        <v>32</v>
      </c>
      <c r="D68" s="58"/>
      <c r="E68" s="58"/>
      <c r="J68" s="7"/>
      <c r="K68" s="7"/>
    </row>
    <row r="69" spans="1:17" hidden="1" x14ac:dyDescent="0.25">
      <c r="A69" s="7" t="s">
        <v>33</v>
      </c>
    </row>
    <row r="70" spans="1:17" ht="22.7" customHeight="1" x14ac:dyDescent="0.25">
      <c r="A70" s="7" t="s">
        <v>34</v>
      </c>
      <c r="B70" s="17"/>
      <c r="C70" s="59" t="s">
        <v>74</v>
      </c>
      <c r="D70" s="59"/>
      <c r="E70" s="59"/>
      <c r="F70" s="59"/>
      <c r="G70" s="59"/>
      <c r="H70" s="59"/>
      <c r="I70" s="59"/>
      <c r="J70" s="17"/>
    </row>
    <row r="71" spans="1:17" x14ac:dyDescent="0.25">
      <c r="A71" s="7">
        <v>9</v>
      </c>
      <c r="B71" s="16" t="s">
        <v>75</v>
      </c>
      <c r="C71" s="60" t="s">
        <v>37</v>
      </c>
      <c r="D71" s="61"/>
      <c r="E71" s="61"/>
      <c r="F71" s="18" t="s">
        <v>11</v>
      </c>
      <c r="G71" s="19">
        <v>307</v>
      </c>
      <c r="H71" s="19"/>
      <c r="I71" s="20"/>
      <c r="J71" s="21">
        <f>IF(AND(G71= "",H71= ""), 0, ROUND(ROUND(I71, 2) * ROUND(IF(H71="",G71,H71),  2), 2))</f>
        <v>0</v>
      </c>
      <c r="K71" s="7"/>
      <c r="M71" s="22">
        <v>0.2</v>
      </c>
      <c r="Q71" s="7">
        <v>71</v>
      </c>
    </row>
    <row r="72" spans="1:17" hidden="1" x14ac:dyDescent="0.25">
      <c r="A72" s="7" t="s">
        <v>38</v>
      </c>
    </row>
    <row r="73" spans="1:17" x14ac:dyDescent="0.25">
      <c r="A73" s="7">
        <v>9</v>
      </c>
      <c r="B73" s="16" t="s">
        <v>76</v>
      </c>
      <c r="C73" s="60" t="s">
        <v>77</v>
      </c>
      <c r="D73" s="61"/>
      <c r="E73" s="61"/>
      <c r="F73" s="18" t="s">
        <v>11</v>
      </c>
      <c r="G73" s="19">
        <v>379</v>
      </c>
      <c r="H73" s="19"/>
      <c r="I73" s="20"/>
      <c r="J73" s="21">
        <f>IF(AND(G73= "",H73= ""), 0, ROUND(ROUND(I73, 2) * ROUND(IF(H73="",G73,H73),  2), 2))</f>
        <v>0</v>
      </c>
      <c r="K73" s="7"/>
      <c r="M73" s="22">
        <v>0.2</v>
      </c>
      <c r="Q73" s="7">
        <v>71</v>
      </c>
    </row>
    <row r="74" spans="1:17" hidden="1" x14ac:dyDescent="0.25">
      <c r="A74" s="7" t="s">
        <v>41</v>
      </c>
    </row>
    <row r="75" spans="1:17" hidden="1" x14ac:dyDescent="0.25">
      <c r="A75" s="7" t="s">
        <v>38</v>
      </c>
    </row>
    <row r="76" spans="1:17" hidden="1" x14ac:dyDescent="0.25">
      <c r="A76" s="7" t="s">
        <v>42</v>
      </c>
    </row>
    <row r="77" spans="1:17" hidden="1" x14ac:dyDescent="0.25">
      <c r="A77" s="7" t="s">
        <v>48</v>
      </c>
    </row>
    <row r="78" spans="1:17" x14ac:dyDescent="0.25">
      <c r="A78" s="7">
        <v>6</v>
      </c>
      <c r="B78" s="14" t="s">
        <v>78</v>
      </c>
      <c r="C78" s="57" t="s">
        <v>79</v>
      </c>
      <c r="D78" s="57"/>
      <c r="E78" s="57"/>
      <c r="F78" s="15"/>
      <c r="G78" s="15"/>
      <c r="H78" s="15"/>
      <c r="I78" s="15"/>
      <c r="J78" s="15"/>
      <c r="K78" s="7"/>
    </row>
    <row r="79" spans="1:17" hidden="1" x14ac:dyDescent="0.25">
      <c r="A79" s="7" t="s">
        <v>51</v>
      </c>
    </row>
    <row r="80" spans="1:17" x14ac:dyDescent="0.25">
      <c r="A80" s="7">
        <v>8</v>
      </c>
      <c r="B80" s="16" t="s">
        <v>80</v>
      </c>
      <c r="C80" s="58" t="s">
        <v>81</v>
      </c>
      <c r="D80" s="58"/>
      <c r="E80" s="58"/>
      <c r="J80" s="7"/>
      <c r="K80" s="7"/>
    </row>
    <row r="81" spans="1:17" hidden="1" x14ac:dyDescent="0.25">
      <c r="A81" s="7" t="s">
        <v>33</v>
      </c>
    </row>
    <row r="82" spans="1:17" ht="22.7" customHeight="1" x14ac:dyDescent="0.25">
      <c r="A82" s="7" t="s">
        <v>34</v>
      </c>
      <c r="B82" s="17"/>
      <c r="C82" s="59" t="s">
        <v>82</v>
      </c>
      <c r="D82" s="59"/>
      <c r="E82" s="59"/>
      <c r="F82" s="59"/>
      <c r="G82" s="59"/>
      <c r="H82" s="59"/>
      <c r="I82" s="59"/>
      <c r="J82" s="17"/>
    </row>
    <row r="83" spans="1:17" x14ac:dyDescent="0.25">
      <c r="A83" s="7">
        <v>9</v>
      </c>
      <c r="B83" s="16" t="s">
        <v>83</v>
      </c>
      <c r="C83" s="60" t="s">
        <v>37</v>
      </c>
      <c r="D83" s="61"/>
      <c r="E83" s="61"/>
      <c r="F83" s="18" t="s">
        <v>11</v>
      </c>
      <c r="G83" s="19">
        <v>318</v>
      </c>
      <c r="H83" s="19"/>
      <c r="I83" s="20"/>
      <c r="J83" s="21">
        <f>IF(AND(G83= "",H83= ""), 0, ROUND(ROUND(I83, 2) * ROUND(IF(H83="",G83,H83),  2), 2))</f>
        <v>0</v>
      </c>
      <c r="K83" s="7"/>
      <c r="M83" s="22">
        <v>0.2</v>
      </c>
      <c r="Q83" s="7">
        <v>71</v>
      </c>
    </row>
    <row r="84" spans="1:17" hidden="1" x14ac:dyDescent="0.25">
      <c r="A84" s="7" t="s">
        <v>38</v>
      </c>
    </row>
    <row r="85" spans="1:17" x14ac:dyDescent="0.25">
      <c r="A85" s="7">
        <v>9</v>
      </c>
      <c r="B85" s="16" t="s">
        <v>84</v>
      </c>
      <c r="C85" s="60" t="s">
        <v>40</v>
      </c>
      <c r="D85" s="61"/>
      <c r="E85" s="61"/>
      <c r="F85" s="18" t="s">
        <v>11</v>
      </c>
      <c r="G85" s="19">
        <v>139</v>
      </c>
      <c r="H85" s="19"/>
      <c r="I85" s="20"/>
      <c r="J85" s="21">
        <f>IF(AND(G85= "",H85= ""), 0, ROUND(ROUND(I85, 2) * ROUND(IF(H85="",G85,H85),  2), 2))</f>
        <v>0</v>
      </c>
      <c r="K85" s="7"/>
      <c r="M85" s="22">
        <v>0.2</v>
      </c>
      <c r="Q85" s="7">
        <v>71</v>
      </c>
    </row>
    <row r="86" spans="1:17" hidden="1" x14ac:dyDescent="0.25">
      <c r="A86" s="7" t="s">
        <v>41</v>
      </c>
    </row>
    <row r="87" spans="1:17" hidden="1" x14ac:dyDescent="0.25">
      <c r="A87" s="7" t="s">
        <v>38</v>
      </c>
    </row>
    <row r="88" spans="1:17" hidden="1" x14ac:dyDescent="0.25">
      <c r="A88" s="7" t="s">
        <v>42</v>
      </c>
    </row>
    <row r="89" spans="1:17" x14ac:dyDescent="0.25">
      <c r="A89" s="7">
        <v>8</v>
      </c>
      <c r="B89" s="16" t="s">
        <v>85</v>
      </c>
      <c r="C89" s="58" t="s">
        <v>86</v>
      </c>
      <c r="D89" s="58"/>
      <c r="E89" s="58"/>
      <c r="J89" s="7"/>
      <c r="K89" s="7"/>
    </row>
    <row r="90" spans="1:17" hidden="1" x14ac:dyDescent="0.25">
      <c r="A90" s="7" t="s">
        <v>33</v>
      </c>
    </row>
    <row r="91" spans="1:17" ht="22.7" customHeight="1" x14ac:dyDescent="0.25">
      <c r="A91" s="7" t="s">
        <v>34</v>
      </c>
      <c r="B91" s="17"/>
      <c r="C91" s="59" t="s">
        <v>87</v>
      </c>
      <c r="D91" s="59"/>
      <c r="E91" s="59"/>
      <c r="F91" s="59"/>
      <c r="G91" s="59"/>
      <c r="H91" s="59"/>
      <c r="I91" s="59"/>
      <c r="J91" s="17"/>
    </row>
    <row r="92" spans="1:17" x14ac:dyDescent="0.25">
      <c r="A92" s="7">
        <v>9</v>
      </c>
      <c r="B92" s="16" t="s">
        <v>88</v>
      </c>
      <c r="C92" s="60" t="s">
        <v>37</v>
      </c>
      <c r="D92" s="61"/>
      <c r="E92" s="61"/>
      <c r="F92" s="18" t="s">
        <v>11</v>
      </c>
      <c r="G92" s="19">
        <v>1012</v>
      </c>
      <c r="H92" s="19"/>
      <c r="I92" s="20"/>
      <c r="J92" s="21">
        <f>IF(AND(G92= "",H92= ""), 0, ROUND(ROUND(I92, 2) * ROUND(IF(H92="",G92,H92),  2), 2))</f>
        <v>0</v>
      </c>
      <c r="K92" s="7"/>
      <c r="M92" s="22">
        <v>0.2</v>
      </c>
      <c r="Q92" s="7">
        <v>71</v>
      </c>
    </row>
    <row r="93" spans="1:17" hidden="1" x14ac:dyDescent="0.25">
      <c r="A93" s="7" t="s">
        <v>38</v>
      </c>
    </row>
    <row r="94" spans="1:17" x14ac:dyDescent="0.25">
      <c r="A94" s="7">
        <v>9</v>
      </c>
      <c r="B94" s="16" t="s">
        <v>89</v>
      </c>
      <c r="C94" s="60" t="s">
        <v>40</v>
      </c>
      <c r="D94" s="61"/>
      <c r="E94" s="61"/>
      <c r="F94" s="18" t="s">
        <v>11</v>
      </c>
      <c r="G94" s="19">
        <v>780</v>
      </c>
      <c r="H94" s="19"/>
      <c r="I94" s="20"/>
      <c r="J94" s="21">
        <f>IF(AND(G94= "",H94= ""), 0, ROUND(ROUND(I94, 2) * ROUND(IF(H94="",G94,H94),  2), 2))</f>
        <v>0</v>
      </c>
      <c r="K94" s="7"/>
      <c r="M94" s="22">
        <v>0.2</v>
      </c>
      <c r="Q94" s="7">
        <v>71</v>
      </c>
    </row>
    <row r="95" spans="1:17" hidden="1" x14ac:dyDescent="0.25">
      <c r="A95" s="7" t="s">
        <v>41</v>
      </c>
    </row>
    <row r="96" spans="1:17" hidden="1" x14ac:dyDescent="0.25">
      <c r="A96" s="7" t="s">
        <v>38</v>
      </c>
    </row>
    <row r="97" spans="1:17" hidden="1" x14ac:dyDescent="0.25">
      <c r="A97" s="7" t="s">
        <v>42</v>
      </c>
    </row>
    <row r="98" spans="1:17" hidden="1" x14ac:dyDescent="0.25">
      <c r="A98" s="7" t="s">
        <v>48</v>
      </c>
    </row>
    <row r="99" spans="1:17" x14ac:dyDescent="0.25">
      <c r="A99" s="7">
        <v>6</v>
      </c>
      <c r="B99" s="14" t="s">
        <v>90</v>
      </c>
      <c r="C99" s="57" t="s">
        <v>91</v>
      </c>
      <c r="D99" s="57"/>
      <c r="E99" s="57"/>
      <c r="F99" s="15"/>
      <c r="G99" s="15"/>
      <c r="H99" s="15"/>
      <c r="I99" s="15"/>
      <c r="J99" s="15"/>
      <c r="K99" s="7"/>
    </row>
    <row r="100" spans="1:17" hidden="1" x14ac:dyDescent="0.25">
      <c r="A100" s="7" t="s">
        <v>51</v>
      </c>
    </row>
    <row r="101" spans="1:17" ht="29.45" customHeight="1" x14ac:dyDescent="0.25">
      <c r="A101" s="7">
        <v>8</v>
      </c>
      <c r="B101" s="16" t="s">
        <v>92</v>
      </c>
      <c r="C101" s="58" t="s">
        <v>93</v>
      </c>
      <c r="D101" s="58"/>
      <c r="E101" s="58"/>
      <c r="J101" s="7"/>
      <c r="K101" s="7"/>
    </row>
    <row r="102" spans="1:17" hidden="1" x14ac:dyDescent="0.25">
      <c r="A102" s="7" t="s">
        <v>33</v>
      </c>
    </row>
    <row r="103" spans="1:17" ht="33.950000000000003" customHeight="1" x14ac:dyDescent="0.25">
      <c r="A103" s="7" t="s">
        <v>34</v>
      </c>
      <c r="B103" s="17"/>
      <c r="C103" s="59" t="s">
        <v>94</v>
      </c>
      <c r="D103" s="59"/>
      <c r="E103" s="59"/>
      <c r="F103" s="59"/>
      <c r="G103" s="59"/>
      <c r="H103" s="59"/>
      <c r="I103" s="59"/>
      <c r="J103" s="17"/>
    </row>
    <row r="104" spans="1:17" x14ac:dyDescent="0.25">
      <c r="A104" s="7">
        <v>9</v>
      </c>
      <c r="B104" s="16" t="s">
        <v>95</v>
      </c>
      <c r="C104" s="60" t="s">
        <v>37</v>
      </c>
      <c r="D104" s="61"/>
      <c r="E104" s="61"/>
      <c r="F104" s="18" t="s">
        <v>11</v>
      </c>
      <c r="G104" s="19">
        <v>251</v>
      </c>
      <c r="H104" s="19"/>
      <c r="I104" s="20"/>
      <c r="J104" s="21">
        <f>IF(AND(G104= "",H104= ""), 0, ROUND(ROUND(I104, 2) * ROUND(IF(H104="",G104,H104),  2), 2))</f>
        <v>0</v>
      </c>
      <c r="K104" s="7"/>
      <c r="M104" s="22">
        <v>0.2</v>
      </c>
      <c r="Q104" s="7">
        <v>71</v>
      </c>
    </row>
    <row r="105" spans="1:17" hidden="1" x14ac:dyDescent="0.25">
      <c r="A105" s="7" t="s">
        <v>38</v>
      </c>
    </row>
    <row r="106" spans="1:17" x14ac:dyDescent="0.25">
      <c r="A106" s="7">
        <v>9</v>
      </c>
      <c r="B106" s="16" t="s">
        <v>96</v>
      </c>
      <c r="C106" s="60" t="s">
        <v>40</v>
      </c>
      <c r="D106" s="61"/>
      <c r="E106" s="61"/>
      <c r="F106" s="18" t="s">
        <v>11</v>
      </c>
      <c r="G106" s="19">
        <v>0</v>
      </c>
      <c r="H106" s="19"/>
      <c r="I106" s="20"/>
      <c r="J106" s="21">
        <f>IF(AND(G106= "",H106= ""), 0, ROUND(ROUND(I106, 2) * ROUND(IF(H106="",G106,H106),  2), 2))</f>
        <v>0</v>
      </c>
      <c r="K106" s="7"/>
      <c r="M106" s="22">
        <v>0.2</v>
      </c>
      <c r="Q106" s="7">
        <v>71</v>
      </c>
    </row>
    <row r="107" spans="1:17" hidden="1" x14ac:dyDescent="0.25">
      <c r="A107" s="7" t="s">
        <v>41</v>
      </c>
    </row>
    <row r="108" spans="1:17" hidden="1" x14ac:dyDescent="0.25">
      <c r="A108" s="7" t="s">
        <v>38</v>
      </c>
    </row>
    <row r="109" spans="1:17" hidden="1" x14ac:dyDescent="0.25">
      <c r="A109" s="7" t="s">
        <v>42</v>
      </c>
    </row>
    <row r="110" spans="1:17" x14ac:dyDescent="0.25">
      <c r="A110" s="7">
        <v>8</v>
      </c>
      <c r="B110" s="16" t="s">
        <v>97</v>
      </c>
      <c r="C110" s="58" t="s">
        <v>98</v>
      </c>
      <c r="D110" s="58"/>
      <c r="E110" s="58"/>
      <c r="J110" s="7"/>
      <c r="K110" s="7"/>
    </row>
    <row r="111" spans="1:17" hidden="1" x14ac:dyDescent="0.25">
      <c r="A111" s="7" t="s">
        <v>33</v>
      </c>
    </row>
    <row r="112" spans="1:17" x14ac:dyDescent="0.25">
      <c r="A112" s="7" t="s">
        <v>34</v>
      </c>
      <c r="B112" s="17"/>
      <c r="C112" s="59" t="s">
        <v>99</v>
      </c>
      <c r="D112" s="59"/>
      <c r="E112" s="59"/>
      <c r="F112" s="59"/>
      <c r="G112" s="59"/>
      <c r="H112" s="59"/>
      <c r="I112" s="59"/>
      <c r="J112" s="17"/>
    </row>
    <row r="113" spans="1:17" x14ac:dyDescent="0.25">
      <c r="A113" s="7" t="s">
        <v>34</v>
      </c>
      <c r="B113" s="17"/>
      <c r="C113" s="59"/>
      <c r="D113" s="59"/>
      <c r="E113" s="59"/>
      <c r="F113" s="59"/>
      <c r="G113" s="59"/>
      <c r="H113" s="59"/>
      <c r="I113" s="59"/>
      <c r="J113" s="17"/>
    </row>
    <row r="114" spans="1:17" x14ac:dyDescent="0.25">
      <c r="A114" s="7">
        <v>9</v>
      </c>
      <c r="B114" s="16" t="s">
        <v>100</v>
      </c>
      <c r="C114" s="60" t="s">
        <v>37</v>
      </c>
      <c r="D114" s="61"/>
      <c r="E114" s="61"/>
      <c r="F114" s="18" t="s">
        <v>101</v>
      </c>
      <c r="G114" s="23">
        <v>1</v>
      </c>
      <c r="H114" s="23"/>
      <c r="I114" s="20"/>
      <c r="J114" s="21">
        <f>IF(AND(G114= "",H114= ""), 0, ROUND(ROUND(I114, 2) * ROUND(IF(H114="",G114,H114),  0), 2))</f>
        <v>0</v>
      </c>
      <c r="K114" s="7"/>
      <c r="M114" s="22">
        <v>0.2</v>
      </c>
      <c r="Q114" s="7">
        <v>71</v>
      </c>
    </row>
    <row r="115" spans="1:17" hidden="1" x14ac:dyDescent="0.25">
      <c r="A115" s="7" t="s">
        <v>38</v>
      </c>
    </row>
    <row r="116" spans="1:17" x14ac:dyDescent="0.25">
      <c r="A116" s="7">
        <v>9</v>
      </c>
      <c r="B116" s="16" t="s">
        <v>102</v>
      </c>
      <c r="C116" s="60" t="s">
        <v>40</v>
      </c>
      <c r="D116" s="61"/>
      <c r="E116" s="61"/>
      <c r="F116" s="18" t="s">
        <v>101</v>
      </c>
      <c r="G116" s="23">
        <v>1</v>
      </c>
      <c r="H116" s="23"/>
      <c r="I116" s="20"/>
      <c r="J116" s="21">
        <f>IF(AND(G116= "",H116= ""), 0, ROUND(ROUND(I116, 2) * ROUND(IF(H116="",G116,H116),  0), 2))</f>
        <v>0</v>
      </c>
      <c r="K116" s="7"/>
      <c r="M116" s="22">
        <v>0.2</v>
      </c>
      <c r="Q116" s="7">
        <v>71</v>
      </c>
    </row>
    <row r="117" spans="1:17" hidden="1" x14ac:dyDescent="0.25">
      <c r="A117" s="7" t="s">
        <v>41</v>
      </c>
    </row>
    <row r="118" spans="1:17" hidden="1" x14ac:dyDescent="0.25">
      <c r="A118" s="7" t="s">
        <v>38</v>
      </c>
    </row>
    <row r="119" spans="1:17" hidden="1" x14ac:dyDescent="0.25">
      <c r="A119" s="7" t="s">
        <v>42</v>
      </c>
    </row>
    <row r="120" spans="1:17" hidden="1" x14ac:dyDescent="0.25">
      <c r="A120" s="7" t="s">
        <v>48</v>
      </c>
    </row>
    <row r="121" spans="1:17" x14ac:dyDescent="0.25">
      <c r="A121" s="7">
        <v>8</v>
      </c>
      <c r="B121" s="16" t="s">
        <v>103</v>
      </c>
      <c r="C121" s="58" t="s">
        <v>104</v>
      </c>
      <c r="D121" s="58"/>
      <c r="E121" s="58"/>
      <c r="J121" s="7"/>
      <c r="K121" s="7"/>
    </row>
    <row r="122" spans="1:17" hidden="1" x14ac:dyDescent="0.25">
      <c r="A122" s="7" t="s">
        <v>33</v>
      </c>
    </row>
    <row r="123" spans="1:17" x14ac:dyDescent="0.25">
      <c r="A123" s="7">
        <v>9</v>
      </c>
      <c r="B123" s="16" t="s">
        <v>105</v>
      </c>
      <c r="C123" s="60" t="s">
        <v>37</v>
      </c>
      <c r="D123" s="61"/>
      <c r="E123" s="61"/>
      <c r="F123" s="18" t="s">
        <v>106</v>
      </c>
      <c r="G123" s="23">
        <v>1</v>
      </c>
      <c r="H123" s="23"/>
      <c r="I123" s="20"/>
      <c r="J123" s="21">
        <f>IF(AND(G123= "",H123= ""), 0, ROUND(ROUND(I123, 2) * ROUND(IF(H123="",G123,H123),  0), 2))</f>
        <v>0</v>
      </c>
      <c r="K123" s="7"/>
      <c r="M123" s="22">
        <v>0.2</v>
      </c>
      <c r="Q123" s="7">
        <v>71</v>
      </c>
    </row>
    <row r="124" spans="1:17" hidden="1" x14ac:dyDescent="0.25">
      <c r="A124" s="7" t="s">
        <v>38</v>
      </c>
    </row>
    <row r="125" spans="1:17" x14ac:dyDescent="0.25">
      <c r="A125" s="7">
        <v>9</v>
      </c>
      <c r="B125" s="16" t="s">
        <v>107</v>
      </c>
      <c r="C125" s="60" t="s">
        <v>40</v>
      </c>
      <c r="D125" s="61"/>
      <c r="E125" s="61"/>
      <c r="F125" s="18" t="s">
        <v>106</v>
      </c>
      <c r="G125" s="23">
        <v>1</v>
      </c>
      <c r="H125" s="23"/>
      <c r="I125" s="20"/>
      <c r="J125" s="21">
        <f>IF(AND(G125= "",H125= ""), 0, ROUND(ROUND(I125, 2) * ROUND(IF(H125="",G125,H125),  0), 2))</f>
        <v>0</v>
      </c>
      <c r="K125" s="7"/>
      <c r="M125" s="22">
        <v>0.2</v>
      </c>
      <c r="Q125" s="7">
        <v>71</v>
      </c>
    </row>
    <row r="126" spans="1:17" hidden="1" x14ac:dyDescent="0.25">
      <c r="A126" s="7" t="s">
        <v>41</v>
      </c>
    </row>
    <row r="127" spans="1:17" hidden="1" x14ac:dyDescent="0.25">
      <c r="A127" s="7" t="s">
        <v>38</v>
      </c>
    </row>
    <row r="128" spans="1:17" hidden="1" x14ac:dyDescent="0.25">
      <c r="A128" s="7" t="s">
        <v>42</v>
      </c>
    </row>
    <row r="129" spans="1:10" x14ac:dyDescent="0.25">
      <c r="A129" s="7" t="s">
        <v>25</v>
      </c>
      <c r="C129" s="61"/>
      <c r="D129" s="61"/>
      <c r="E129" s="61"/>
    </row>
    <row r="130" spans="1:10" x14ac:dyDescent="0.25">
      <c r="C130" s="64" t="s">
        <v>27</v>
      </c>
      <c r="D130" s="65"/>
      <c r="E130" s="65"/>
      <c r="F130" s="62"/>
      <c r="G130" s="62"/>
      <c r="H130" s="62"/>
      <c r="I130" s="62"/>
      <c r="J130" s="63"/>
    </row>
    <row r="131" spans="1:10" x14ac:dyDescent="0.25">
      <c r="C131" s="67"/>
      <c r="D131" s="41"/>
      <c r="E131" s="41"/>
      <c r="F131" s="41"/>
      <c r="G131" s="41"/>
      <c r="H131" s="41"/>
      <c r="I131" s="41"/>
      <c r="J131" s="66"/>
    </row>
    <row r="132" spans="1:10" x14ac:dyDescent="0.25">
      <c r="C132" s="70" t="s">
        <v>108</v>
      </c>
      <c r="D132" s="71"/>
      <c r="E132" s="71"/>
      <c r="F132" s="68">
        <f>SUMIF(K8:K129, IF(K7="","",K7), J8:J129)</f>
        <v>0</v>
      </c>
      <c r="G132" s="68"/>
      <c r="H132" s="68"/>
      <c r="I132" s="68"/>
      <c r="J132" s="69"/>
    </row>
    <row r="133" spans="1:10" ht="16.899999999999999" customHeight="1" x14ac:dyDescent="0.25">
      <c r="C133" s="70" t="s">
        <v>109</v>
      </c>
      <c r="D133" s="71"/>
      <c r="E133" s="71"/>
      <c r="F133" s="68">
        <f>ROUND(SUMIF(K8:K129, IF(K7="","",K7), J8:J129) * 0.2, 2)</f>
        <v>0</v>
      </c>
      <c r="G133" s="68"/>
      <c r="H133" s="68"/>
      <c r="I133" s="68"/>
      <c r="J133" s="69"/>
    </row>
    <row r="134" spans="1:10" x14ac:dyDescent="0.25">
      <c r="C134" s="74" t="s">
        <v>110</v>
      </c>
      <c r="D134" s="75"/>
      <c r="E134" s="75"/>
      <c r="F134" s="72">
        <f>SUM(F132:F133)</f>
        <v>0</v>
      </c>
      <c r="G134" s="72"/>
      <c r="H134" s="72"/>
      <c r="I134" s="72"/>
      <c r="J134" s="73"/>
    </row>
    <row r="135" spans="1:10" ht="37.15" customHeight="1" x14ac:dyDescent="0.25">
      <c r="C135" s="76" t="s">
        <v>111</v>
      </c>
      <c r="D135" s="76"/>
      <c r="E135" s="76"/>
      <c r="F135" s="76"/>
      <c r="G135" s="76"/>
      <c r="H135" s="76"/>
      <c r="I135" s="76"/>
      <c r="J135" s="76"/>
    </row>
    <row r="137" spans="1:10" ht="15.75" x14ac:dyDescent="0.25">
      <c r="C137" s="76" t="s">
        <v>112</v>
      </c>
      <c r="D137" s="76"/>
      <c r="E137" s="76"/>
      <c r="F137" s="76"/>
      <c r="G137" s="76"/>
      <c r="H137" s="76"/>
      <c r="I137" s="76"/>
      <c r="J137" s="76"/>
    </row>
    <row r="138" spans="1:10" ht="16.899999999999999" customHeight="1" x14ac:dyDescent="0.25">
      <c r="C138" s="78" t="s">
        <v>113</v>
      </c>
      <c r="D138" s="79"/>
      <c r="E138" s="79"/>
      <c r="F138" s="77">
        <f>SUMIF(K13:K125, "", J13:J125)</f>
        <v>0</v>
      </c>
      <c r="G138" s="77"/>
      <c r="H138" s="77"/>
      <c r="I138" s="77"/>
      <c r="J138" s="77"/>
    </row>
    <row r="139" spans="1:10" x14ac:dyDescent="0.25">
      <c r="C139" s="80" t="s">
        <v>114</v>
      </c>
      <c r="D139" s="81"/>
      <c r="E139" s="81"/>
      <c r="F139" s="25"/>
      <c r="G139" s="25"/>
      <c r="H139" s="25"/>
      <c r="I139" s="25"/>
      <c r="J139" s="26"/>
    </row>
    <row r="140" spans="1:10" x14ac:dyDescent="0.25">
      <c r="C140" s="82"/>
      <c r="D140" s="83"/>
      <c r="E140" s="83"/>
      <c r="F140" s="83"/>
      <c r="G140" s="83"/>
      <c r="H140" s="83"/>
      <c r="I140" s="83"/>
      <c r="J140" s="84"/>
    </row>
    <row r="141" spans="1:10" x14ac:dyDescent="0.25">
      <c r="A141" s="27"/>
      <c r="C141" s="85" t="s">
        <v>108</v>
      </c>
      <c r="D141" s="41"/>
      <c r="E141" s="41"/>
      <c r="F141" s="86">
        <f>SUMIF(K5:K135, IF(K4="","",K4), J5:J135)</f>
        <v>0</v>
      </c>
      <c r="G141" s="87"/>
      <c r="H141" s="87"/>
      <c r="I141" s="87"/>
      <c r="J141" s="88"/>
    </row>
    <row r="142" spans="1:10" x14ac:dyDescent="0.25">
      <c r="A142" s="27"/>
      <c r="C142" s="85" t="s">
        <v>109</v>
      </c>
      <c r="D142" s="41"/>
      <c r="E142" s="41"/>
      <c r="F142" s="86">
        <f>ROUND(SUMIF(K5:K135, IF(K4="","",K4), J5:J135) * 0.2, 2)</f>
        <v>0</v>
      </c>
      <c r="G142" s="87"/>
      <c r="H142" s="87"/>
      <c r="I142" s="87"/>
      <c r="J142" s="88"/>
    </row>
    <row r="143" spans="1:10" x14ac:dyDescent="0.25">
      <c r="C143" s="89" t="s">
        <v>110</v>
      </c>
      <c r="D143" s="90"/>
      <c r="E143" s="90"/>
      <c r="F143" s="91">
        <f>SUM(F141:F142)</f>
        <v>0</v>
      </c>
      <c r="G143" s="92"/>
      <c r="H143" s="92"/>
      <c r="I143" s="92"/>
      <c r="J143" s="93"/>
    </row>
    <row r="144" spans="1:10" x14ac:dyDescent="0.25">
      <c r="C144" s="94"/>
      <c r="D144" s="61"/>
      <c r="E144" s="61"/>
      <c r="F144" s="61"/>
      <c r="G144" s="61"/>
      <c r="H144" s="61"/>
      <c r="I144" s="61"/>
      <c r="J144" s="61"/>
    </row>
    <row r="145" spans="3:10" x14ac:dyDescent="0.25">
      <c r="C145" s="58" t="s">
        <v>115</v>
      </c>
      <c r="D145" s="61"/>
      <c r="E145" s="61"/>
      <c r="F145" s="61"/>
      <c r="G145" s="61"/>
      <c r="H145" s="61"/>
      <c r="I145" s="61"/>
      <c r="J145" s="61"/>
    </row>
    <row r="146" spans="3:10" x14ac:dyDescent="0.25">
      <c r="C146" s="90" t="str">
        <f>IF(Paramètres!AA2&lt;&gt;"",Paramètres!AA2,"")</f>
        <v xml:space="preserve">Zéro euro </v>
      </c>
      <c r="D146" s="90"/>
      <c r="E146" s="90"/>
      <c r="F146" s="90"/>
      <c r="G146" s="90"/>
      <c r="H146" s="90"/>
      <c r="I146" s="90"/>
      <c r="J146" s="90"/>
    </row>
    <row r="147" spans="3:10" x14ac:dyDescent="0.25">
      <c r="C147" s="90"/>
      <c r="D147" s="90"/>
      <c r="E147" s="90"/>
      <c r="F147" s="90"/>
      <c r="G147" s="90"/>
      <c r="H147" s="90"/>
      <c r="I147" s="90"/>
      <c r="J147" s="90"/>
    </row>
    <row r="148" spans="3:10" ht="56.65" customHeight="1" x14ac:dyDescent="0.25">
      <c r="F148" s="95" t="s">
        <v>116</v>
      </c>
      <c r="G148" s="95"/>
      <c r="H148" s="95"/>
      <c r="I148" s="95"/>
      <c r="J148" s="95"/>
    </row>
    <row r="150" spans="3:10" ht="85.15" customHeight="1" x14ac:dyDescent="0.25">
      <c r="C150" s="96" t="s">
        <v>117</v>
      </c>
      <c r="D150" s="96"/>
      <c r="F150" s="96" t="s">
        <v>118</v>
      </c>
      <c r="G150" s="96"/>
      <c r="H150" s="96"/>
      <c r="I150" s="96"/>
      <c r="J150" s="96"/>
    </row>
    <row r="151" spans="3:10" x14ac:dyDescent="0.25">
      <c r="C151" s="97" t="s">
        <v>119</v>
      </c>
      <c r="D151" s="97"/>
      <c r="E151" s="97"/>
      <c r="F151" s="97"/>
      <c r="G151" s="97"/>
      <c r="H151" s="97"/>
      <c r="I151" s="97"/>
      <c r="J151" s="97"/>
    </row>
  </sheetData>
  <sheetProtection password="E95E" sheet="1" objects="1" selectLockedCells="1"/>
  <mergeCells count="84">
    <mergeCell ref="C147:J147"/>
    <mergeCell ref="F148:J148"/>
    <mergeCell ref="C150:D150"/>
    <mergeCell ref="F150:J150"/>
    <mergeCell ref="C151:J151"/>
    <mergeCell ref="C143:E143"/>
    <mergeCell ref="F143:J143"/>
    <mergeCell ref="C144:J144"/>
    <mergeCell ref="C145:J145"/>
    <mergeCell ref="C146:J146"/>
    <mergeCell ref="C139:E139"/>
    <mergeCell ref="C140:J140"/>
    <mergeCell ref="C141:E141"/>
    <mergeCell ref="F141:J141"/>
    <mergeCell ref="C142:E142"/>
    <mergeCell ref="F142:J142"/>
    <mergeCell ref="F134:J134"/>
    <mergeCell ref="C134:E134"/>
    <mergeCell ref="C135:J135"/>
    <mergeCell ref="C137:J137"/>
    <mergeCell ref="F138:J138"/>
    <mergeCell ref="C138:E138"/>
    <mergeCell ref="F131:J131"/>
    <mergeCell ref="C131:E131"/>
    <mergeCell ref="F132:J132"/>
    <mergeCell ref="C132:E132"/>
    <mergeCell ref="F133:J133"/>
    <mergeCell ref="C133:E133"/>
    <mergeCell ref="C121:E121"/>
    <mergeCell ref="C123:E123"/>
    <mergeCell ref="C125:E125"/>
    <mergeCell ref="C129:E129"/>
    <mergeCell ref="F130:J130"/>
    <mergeCell ref="C130:E130"/>
    <mergeCell ref="C110:E110"/>
    <mergeCell ref="C112:I112"/>
    <mergeCell ref="C113:I113"/>
    <mergeCell ref="C114:E114"/>
    <mergeCell ref="C116:E116"/>
    <mergeCell ref="C99:E99"/>
    <mergeCell ref="C101:E101"/>
    <mergeCell ref="C103:I103"/>
    <mergeCell ref="C104:E104"/>
    <mergeCell ref="C106:E106"/>
    <mergeCell ref="C85:E85"/>
    <mergeCell ref="C89:E89"/>
    <mergeCell ref="C91:I91"/>
    <mergeCell ref="C92:E92"/>
    <mergeCell ref="C94:E94"/>
    <mergeCell ref="C73:E73"/>
    <mergeCell ref="C78:E78"/>
    <mergeCell ref="C80:E80"/>
    <mergeCell ref="C82:I82"/>
    <mergeCell ref="C83:E83"/>
    <mergeCell ref="C63:E63"/>
    <mergeCell ref="C65:I65"/>
    <mergeCell ref="C68:E68"/>
    <mergeCell ref="C70:I70"/>
    <mergeCell ref="C71:E71"/>
    <mergeCell ref="C51:E51"/>
    <mergeCell ref="C53:I53"/>
    <mergeCell ref="C54:E54"/>
    <mergeCell ref="C56:E56"/>
    <mergeCell ref="C61:E61"/>
    <mergeCell ref="C37:E37"/>
    <mergeCell ref="C41:E41"/>
    <mergeCell ref="C43:I43"/>
    <mergeCell ref="C45:E45"/>
    <mergeCell ref="C47:E47"/>
    <mergeCell ref="C24:E24"/>
    <mergeCell ref="C29:E29"/>
    <mergeCell ref="C31:E31"/>
    <mergeCell ref="C33:I33"/>
    <mergeCell ref="C35:E35"/>
    <mergeCell ref="C13:E13"/>
    <mergeCell ref="C15:E15"/>
    <mergeCell ref="C19:E19"/>
    <mergeCell ref="C21:I21"/>
    <mergeCell ref="C22:E22"/>
    <mergeCell ref="C4:E4"/>
    <mergeCell ref="C7:E7"/>
    <mergeCell ref="C9:E9"/>
    <mergeCell ref="C10:E10"/>
    <mergeCell ref="C12:I12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Cité Deslichels - Aménagement des niveaux 3 et 4</oddHeader>
    <oddFooter>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4" t="s">
        <v>120</v>
      </c>
      <c r="AA1" s="7">
        <f>IF(DPGF!F143&lt;&gt;"",DPGF!F143,"0")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29" t="s">
        <v>121</v>
      </c>
      <c r="B3" s="28" t="s">
        <v>122</v>
      </c>
      <c r="C3" s="98" t="s">
        <v>147</v>
      </c>
      <c r="D3" s="98"/>
      <c r="E3" s="98"/>
      <c r="F3" s="98"/>
      <c r="G3" s="98"/>
      <c r="H3" s="98"/>
      <c r="I3" s="98"/>
      <c r="J3" s="98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29" t="s">
        <v>123</v>
      </c>
      <c r="B5" s="28" t="s">
        <v>124</v>
      </c>
      <c r="C5" s="98" t="s">
        <v>148</v>
      </c>
      <c r="D5" s="98"/>
      <c r="E5" s="98"/>
      <c r="F5" s="98"/>
      <c r="G5" s="98"/>
      <c r="H5" s="98"/>
      <c r="I5" s="98"/>
      <c r="J5" s="98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29" t="s">
        <v>133</v>
      </c>
      <c r="B7" s="28" t="s">
        <v>134</v>
      </c>
      <c r="C7" s="30" t="s">
        <v>149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29" t="s">
        <v>135</v>
      </c>
      <c r="B9" s="28" t="s">
        <v>136</v>
      </c>
      <c r="C9" s="30" t="s">
        <v>23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29" t="s">
        <v>125</v>
      </c>
      <c r="B11" s="28" t="s">
        <v>126</v>
      </c>
      <c r="C11" s="98" t="s">
        <v>24</v>
      </c>
      <c r="D11" s="98"/>
      <c r="E11" s="98"/>
      <c r="F11" s="98"/>
      <c r="G11" s="98"/>
      <c r="H11" s="98"/>
      <c r="I11" s="98"/>
      <c r="J11" s="98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29" t="s">
        <v>137</v>
      </c>
      <c r="B13" s="28" t="s">
        <v>138</v>
      </c>
      <c r="C13" s="30" t="s">
        <v>150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29" t="s">
        <v>139</v>
      </c>
      <c r="B15" s="28" t="s">
        <v>140</v>
      </c>
      <c r="C15" s="30" t="s">
        <v>151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29" t="s">
        <v>141</v>
      </c>
      <c r="B17" s="28" t="s">
        <v>142</v>
      </c>
      <c r="C17" s="30" t="s">
        <v>152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1">
        <v>0.2</v>
      </c>
      <c r="E19" s="32" t="s">
        <v>143</v>
      </c>
      <c r="AA19" s="7">
        <f>INT((AA5-AA18*100)/10)</f>
        <v>0</v>
      </c>
    </row>
    <row r="20" spans="1:27" ht="12.75" customHeight="1" x14ac:dyDescent="0.25">
      <c r="C20" s="33">
        <v>5.5E-2</v>
      </c>
      <c r="E20" s="32" t="s">
        <v>144</v>
      </c>
      <c r="AA20" s="7">
        <f>AA5-AA18*100-AA19*10</f>
        <v>0</v>
      </c>
    </row>
    <row r="21" spans="1:27" ht="12.75" customHeight="1" x14ac:dyDescent="0.25">
      <c r="C21" s="33">
        <v>0</v>
      </c>
      <c r="E21" s="32" t="s">
        <v>145</v>
      </c>
      <c r="AA21" s="7">
        <f>INT(AA6/10)</f>
        <v>0</v>
      </c>
    </row>
    <row r="22" spans="1:27" ht="12.75" customHeight="1" x14ac:dyDescent="0.25">
      <c r="C22" s="34">
        <v>0</v>
      </c>
      <c r="E22" s="32" t="s">
        <v>146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29" t="s">
        <v>127</v>
      </c>
      <c r="B24" s="28" t="s">
        <v>128</v>
      </c>
      <c r="C24" s="98" t="s">
        <v>153</v>
      </c>
      <c r="D24" s="98"/>
      <c r="E24" s="98"/>
      <c r="F24" s="98"/>
      <c r="G24" s="98"/>
      <c r="H24" s="98"/>
      <c r="I24" s="98"/>
      <c r="J24" s="98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29" t="s">
        <v>129</v>
      </c>
      <c r="B26" s="28" t="s">
        <v>130</v>
      </c>
      <c r="C26" s="98" t="s">
        <v>154</v>
      </c>
      <c r="D26" s="98"/>
      <c r="E26" s="98"/>
      <c r="F26" s="98"/>
      <c r="G26" s="98"/>
      <c r="H26" s="98"/>
      <c r="I26" s="98"/>
      <c r="J26" s="98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29" t="s">
        <v>131</v>
      </c>
      <c r="B28" s="28" t="s">
        <v>132</v>
      </c>
      <c r="C28" s="98"/>
      <c r="D28" s="98"/>
      <c r="E28" s="98"/>
      <c r="F28" s="98"/>
      <c r="G28" s="98"/>
      <c r="H28" s="98"/>
      <c r="I28" s="98"/>
      <c r="J28" s="9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155</v>
      </c>
      <c r="B1" s="7" t="s">
        <v>156</v>
      </c>
    </row>
    <row r="2" spans="1:3" x14ac:dyDescent="0.25">
      <c r="A2" s="7" t="s">
        <v>157</v>
      </c>
      <c r="B2" s="7" t="s">
        <v>147</v>
      </c>
    </row>
    <row r="3" spans="1:3" x14ac:dyDescent="0.25">
      <c r="A3" s="7" t="s">
        <v>158</v>
      </c>
      <c r="B3" s="7">
        <v>1</v>
      </c>
    </row>
    <row r="4" spans="1:3" x14ac:dyDescent="0.25">
      <c r="A4" s="7" t="s">
        <v>159</v>
      </c>
      <c r="B4" s="7">
        <v>0</v>
      </c>
    </row>
    <row r="5" spans="1:3" x14ac:dyDescent="0.25">
      <c r="A5" s="7" t="s">
        <v>160</v>
      </c>
      <c r="B5" s="7">
        <v>0</v>
      </c>
    </row>
    <row r="6" spans="1:3" x14ac:dyDescent="0.25">
      <c r="A6" s="7" t="s">
        <v>161</v>
      </c>
      <c r="B6" s="7">
        <v>1</v>
      </c>
    </row>
    <row r="7" spans="1:3" x14ac:dyDescent="0.25">
      <c r="A7" s="7" t="s">
        <v>162</v>
      </c>
      <c r="B7" s="7">
        <v>1</v>
      </c>
    </row>
    <row r="8" spans="1:3" x14ac:dyDescent="0.25">
      <c r="A8" s="7" t="s">
        <v>163</v>
      </c>
      <c r="B8" s="7">
        <v>0</v>
      </c>
    </row>
    <row r="9" spans="1:3" x14ac:dyDescent="0.25">
      <c r="A9" s="7" t="s">
        <v>164</v>
      </c>
      <c r="B9" s="7">
        <v>0</v>
      </c>
    </row>
    <row r="10" spans="1:3" x14ac:dyDescent="0.25">
      <c r="A10" s="7" t="s">
        <v>165</v>
      </c>
      <c r="C10" s="7" t="s">
        <v>166</v>
      </c>
    </row>
    <row r="11" spans="1:3" x14ac:dyDescent="0.25">
      <c r="A11" s="7" t="s">
        <v>167</v>
      </c>
      <c r="B11" s="7">
        <v>0</v>
      </c>
    </row>
    <row r="12" spans="1:3" x14ac:dyDescent="0.25">
      <c r="A12" s="7" t="s">
        <v>168</v>
      </c>
      <c r="B12" s="7" t="s">
        <v>169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9" t="s">
        <v>170</v>
      </c>
      <c r="C2" s="99"/>
      <c r="D2" s="99"/>
      <c r="E2" s="99"/>
      <c r="F2" s="99"/>
      <c r="G2" s="99"/>
      <c r="H2" s="99"/>
      <c r="I2" s="99"/>
      <c r="J2" s="99"/>
    </row>
    <row r="4" spans="1:10" ht="12.75" customHeight="1" x14ac:dyDescent="0.25">
      <c r="A4" s="29" t="s">
        <v>121</v>
      </c>
      <c r="B4" s="28" t="s">
        <v>171</v>
      </c>
      <c r="C4" s="100"/>
      <c r="D4" s="100"/>
      <c r="E4" s="100"/>
      <c r="F4" s="100"/>
      <c r="G4" s="100"/>
      <c r="H4" s="100"/>
      <c r="I4" s="100"/>
      <c r="J4" s="100"/>
    </row>
    <row r="6" spans="1:10" ht="12.75" customHeight="1" x14ac:dyDescent="0.25">
      <c r="A6" s="29" t="s">
        <v>123</v>
      </c>
      <c r="B6" s="28" t="s">
        <v>172</v>
      </c>
      <c r="C6" s="100"/>
      <c r="D6" s="100"/>
      <c r="E6" s="100"/>
      <c r="F6" s="100"/>
      <c r="G6" s="100"/>
      <c r="H6" s="100"/>
      <c r="I6" s="100"/>
      <c r="J6" s="100"/>
    </row>
    <row r="8" spans="1:10" ht="12.75" customHeight="1" x14ac:dyDescent="0.25">
      <c r="A8" s="29" t="s">
        <v>133</v>
      </c>
      <c r="B8" s="28" t="s">
        <v>173</v>
      </c>
      <c r="C8" s="100"/>
      <c r="D8" s="100"/>
      <c r="E8" s="100"/>
      <c r="F8" s="100"/>
      <c r="G8" s="100"/>
      <c r="H8" s="100"/>
      <c r="I8" s="100"/>
      <c r="J8" s="100"/>
    </row>
    <row r="10" spans="1:10" ht="12.75" customHeight="1" x14ac:dyDescent="0.25">
      <c r="A10" s="29" t="s">
        <v>135</v>
      </c>
      <c r="B10" s="28" t="s">
        <v>174</v>
      </c>
      <c r="C10" s="101"/>
      <c r="D10" s="101"/>
      <c r="E10" s="101"/>
      <c r="F10" s="101"/>
      <c r="G10" s="101"/>
      <c r="H10" s="101"/>
      <c r="I10" s="101"/>
      <c r="J10" s="101"/>
    </row>
    <row r="12" spans="1:10" ht="12.75" customHeight="1" x14ac:dyDescent="0.25">
      <c r="A12" s="29" t="s">
        <v>125</v>
      </c>
      <c r="B12" s="28" t="s">
        <v>175</v>
      </c>
      <c r="C12" s="100"/>
      <c r="D12" s="100"/>
      <c r="E12" s="100"/>
      <c r="F12" s="100"/>
      <c r="G12" s="100"/>
      <c r="H12" s="100"/>
      <c r="I12" s="100"/>
      <c r="J12" s="100"/>
    </row>
    <row r="14" spans="1:10" ht="12.75" customHeight="1" x14ac:dyDescent="0.25">
      <c r="A14" s="29" t="s">
        <v>137</v>
      </c>
      <c r="B14" s="28" t="s">
        <v>176</v>
      </c>
      <c r="C14" s="100"/>
      <c r="D14" s="100"/>
      <c r="E14" s="100"/>
      <c r="F14" s="100"/>
      <c r="G14" s="100"/>
      <c r="H14" s="100"/>
      <c r="I14" s="100"/>
      <c r="J14" s="100"/>
    </row>
    <row r="16" spans="1:10" ht="12.75" customHeight="1" x14ac:dyDescent="0.25">
      <c r="A16" s="29" t="s">
        <v>139</v>
      </c>
      <c r="B16" s="28" t="s">
        <v>177</v>
      </c>
      <c r="C16" s="100"/>
      <c r="D16" s="100"/>
      <c r="E16" s="100"/>
      <c r="F16" s="100"/>
      <c r="G16" s="100"/>
      <c r="H16" s="100"/>
      <c r="I16" s="100"/>
      <c r="J16" s="100"/>
    </row>
    <row r="18" spans="1:10" ht="12.75" customHeight="1" x14ac:dyDescent="0.25">
      <c r="A18" s="29" t="s">
        <v>141</v>
      </c>
      <c r="B18" s="28" t="s">
        <v>178</v>
      </c>
      <c r="C18" s="102"/>
      <c r="D18" s="102"/>
      <c r="E18" s="102"/>
      <c r="F18" s="102"/>
      <c r="G18" s="102"/>
      <c r="H18" s="102"/>
      <c r="I18" s="102"/>
      <c r="J18" s="102"/>
    </row>
    <row r="20" spans="1:10" ht="12.75" customHeight="1" x14ac:dyDescent="0.25">
      <c r="A20" s="29" t="s">
        <v>179</v>
      </c>
      <c r="B20" s="28" t="s">
        <v>180</v>
      </c>
      <c r="C20" s="102"/>
      <c r="D20" s="102"/>
      <c r="E20" s="102"/>
      <c r="F20" s="102"/>
      <c r="G20" s="102"/>
      <c r="H20" s="102"/>
      <c r="I20" s="102"/>
      <c r="J20" s="102"/>
    </row>
    <row r="22" spans="1:10" ht="12.75" customHeight="1" x14ac:dyDescent="0.25">
      <c r="A22" s="29" t="s">
        <v>127</v>
      </c>
      <c r="B22" s="28" t="s">
        <v>181</v>
      </c>
      <c r="C22" s="102"/>
      <c r="D22" s="102"/>
      <c r="E22" s="102"/>
      <c r="F22" s="102"/>
      <c r="G22" s="102"/>
      <c r="H22" s="102"/>
      <c r="I22" s="102"/>
      <c r="J22" s="102"/>
    </row>
    <row r="24" spans="1:10" ht="12.75" customHeight="1" x14ac:dyDescent="0.25">
      <c r="A24" s="29" t="s">
        <v>129</v>
      </c>
      <c r="B24" s="28" t="s">
        <v>182</v>
      </c>
      <c r="C24" s="100"/>
      <c r="D24" s="100"/>
      <c r="E24" s="100"/>
      <c r="F24" s="100"/>
      <c r="G24" s="100"/>
      <c r="H24" s="100"/>
      <c r="I24" s="100"/>
      <c r="J24" s="100"/>
    </row>
    <row r="28" spans="1:10" ht="60" customHeight="1" x14ac:dyDescent="0.25">
      <c r="A28" s="29" t="s">
        <v>131</v>
      </c>
      <c r="B28" s="28" t="s">
        <v>183</v>
      </c>
      <c r="C28" s="100"/>
      <c r="D28" s="100"/>
      <c r="E28" s="100"/>
      <c r="F28" s="100"/>
      <c r="G28" s="100"/>
      <c r="H28" s="100"/>
      <c r="I28" s="100"/>
      <c r="J28" s="100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03" t="s">
        <v>184</v>
      </c>
      <c r="C2" s="103"/>
      <c r="D2" s="103"/>
      <c r="E2" s="103"/>
      <c r="F2" s="103"/>
    </row>
    <row r="4" spans="2:6" ht="12.75" customHeight="1" x14ac:dyDescent="0.25">
      <c r="B4" s="35" t="s">
        <v>185</v>
      </c>
      <c r="C4" s="35" t="s">
        <v>186</v>
      </c>
      <c r="D4" s="35" t="s">
        <v>187</v>
      </c>
      <c r="E4" s="35" t="s">
        <v>188</v>
      </c>
      <c r="F4" s="35" t="s">
        <v>189</v>
      </c>
    </row>
    <row r="6" spans="2:6" ht="12.75" customHeight="1" x14ac:dyDescent="0.25">
      <c r="B6" s="36"/>
      <c r="C6" s="37"/>
      <c r="D6" s="38"/>
      <c r="E6" s="39"/>
      <c r="F6" s="40" t="str">
        <f>IF(AND(E6= "",D6= ""), "", ROUND(ROUND(E6, 2) * ROUND(D6, 3), 2))</f>
        <v/>
      </c>
    </row>
    <row r="8" spans="2:6" ht="12.75" customHeight="1" x14ac:dyDescent="0.25">
      <c r="B8" s="36"/>
      <c r="C8" s="37"/>
      <c r="D8" s="38"/>
      <c r="E8" s="39"/>
      <c r="F8" s="40" t="str">
        <f>IF(AND(E8= "",D8= ""), "", ROUND(ROUND(E8, 2) * ROUND(D8, 3), 2))</f>
        <v/>
      </c>
    </row>
    <row r="10" spans="2:6" ht="12.75" customHeight="1" x14ac:dyDescent="0.25">
      <c r="B10" s="36"/>
      <c r="C10" s="37"/>
      <c r="D10" s="38"/>
      <c r="E10" s="39"/>
      <c r="F10" s="40" t="str">
        <f>IF(AND(E10= "",D10= ""), "", ROUND(ROUND(E10, 2) * ROUND(D10, 3), 2))</f>
        <v/>
      </c>
    </row>
    <row r="12" spans="2:6" ht="12.75" customHeight="1" x14ac:dyDescent="0.25">
      <c r="B12" s="36"/>
      <c r="C12" s="37"/>
      <c r="D12" s="38"/>
      <c r="E12" s="39"/>
      <c r="F12" s="40" t="str">
        <f>IF(AND(E12= "",D12= ""), "", ROUND(ROUND(E12, 2) * ROUND(D12, 3), 2))</f>
        <v/>
      </c>
    </row>
    <row r="14" spans="2:6" ht="12.75" customHeight="1" x14ac:dyDescent="0.25">
      <c r="B14" s="36"/>
      <c r="C14" s="37"/>
      <c r="D14" s="38"/>
      <c r="E14" s="39"/>
      <c r="F14" s="40" t="str">
        <f>IF(AND(E14= "",D14= ""), "", ROUND(ROUND(E14, 2) * ROUND(D14, 3), 2))</f>
        <v/>
      </c>
    </row>
    <row r="16" spans="2:6" ht="12.75" customHeight="1" x14ac:dyDescent="0.25">
      <c r="B16" s="36"/>
      <c r="C16" s="37"/>
      <c r="D16" s="38"/>
      <c r="E16" s="39"/>
      <c r="F16" s="40" t="str">
        <f>IF(AND(E16= "",D16= ""), "", ROUND(ROUND(E16, 2) * ROUND(D16, 3), 2))</f>
        <v/>
      </c>
    </row>
    <row r="18" spans="2:6" ht="12.75" customHeight="1" x14ac:dyDescent="0.25">
      <c r="B18" s="36"/>
      <c r="C18" s="37"/>
      <c r="D18" s="38"/>
      <c r="E18" s="39"/>
      <c r="F18" s="40" t="str">
        <f>IF(AND(E18= "",D18= ""), "", ROUND(ROUND(E18, 2) * ROUND(D18, 3), 2))</f>
        <v/>
      </c>
    </row>
    <row r="20" spans="2:6" ht="12.75" customHeight="1" x14ac:dyDescent="0.25">
      <c r="B20" s="36"/>
      <c r="C20" s="37"/>
      <c r="D20" s="38"/>
      <c r="E20" s="39"/>
      <c r="F20" s="40" t="str">
        <f>IF(AND(E20= "",D20= ""), "", ROUND(ROUND(E20, 2) * ROUND(D20, 3), 2))</f>
        <v/>
      </c>
    </row>
    <row r="22" spans="2:6" ht="12.75" customHeight="1" x14ac:dyDescent="0.25">
      <c r="B22" s="36"/>
      <c r="C22" s="37"/>
      <c r="D22" s="38"/>
      <c r="E22" s="39"/>
      <c r="F22" s="40" t="str">
        <f>IF(AND(E22= "",D22= ""), "", ROUND(ROUND(E22, 2) * ROUND(D22, 3), 2))</f>
        <v/>
      </c>
    </row>
    <row r="24" spans="2:6" ht="12.75" customHeight="1" x14ac:dyDescent="0.25">
      <c r="B24" s="36"/>
      <c r="C24" s="37"/>
      <c r="D24" s="38"/>
      <c r="E24" s="39"/>
      <c r="F24" s="40" t="str">
        <f>IF(AND(E24= "",D24= ""), "", ROUND(ROUND(E24, 2) * ROUND(D24, 3), 2))</f>
        <v/>
      </c>
    </row>
    <row r="26" spans="2:6" ht="12.75" customHeight="1" x14ac:dyDescent="0.25">
      <c r="B26" s="36"/>
      <c r="C26" s="37"/>
      <c r="D26" s="38"/>
      <c r="E26" s="39"/>
      <c r="F26" s="40" t="str">
        <f>IF(AND(E26= "",D26= ""), "", ROUND(ROUND(E26, 2) * ROUND(D26, 3), 2))</f>
        <v/>
      </c>
    </row>
    <row r="28" spans="2:6" ht="12.75" customHeight="1" x14ac:dyDescent="0.25">
      <c r="B28" s="36"/>
      <c r="C28" s="37"/>
      <c r="D28" s="38"/>
      <c r="E28" s="39"/>
      <c r="F28" s="40" t="str">
        <f>IF(AND(E28= "",D28= ""), "", ROUND(ROUND(E28, 2) * ROUND(D28, 3), 2))</f>
        <v/>
      </c>
    </row>
    <row r="30" spans="2:6" ht="12.75" customHeight="1" x14ac:dyDescent="0.25">
      <c r="B30" s="36"/>
      <c r="C30" s="37"/>
      <c r="D30" s="38"/>
      <c r="E30" s="39"/>
      <c r="F30" s="40" t="str">
        <f>IF(AND(E30= "",D30= ""), "", ROUND(ROUND(E30, 2) * ROUND(D30, 3), 2))</f>
        <v/>
      </c>
    </row>
    <row r="32" spans="2:6" ht="12.75" customHeight="1" x14ac:dyDescent="0.25">
      <c r="B32" s="36"/>
      <c r="C32" s="37"/>
      <c r="D32" s="38"/>
      <c r="E32" s="39"/>
      <c r="F32" s="40" t="str">
        <f>IF(AND(E32= "",D32= ""), "", ROUND(ROUND(E32, 2) * ROUND(D32, 3), 2))</f>
        <v/>
      </c>
    </row>
    <row r="34" spans="2:6" ht="12.75" customHeight="1" x14ac:dyDescent="0.25">
      <c r="B34" s="36"/>
      <c r="C34" s="37"/>
      <c r="D34" s="38"/>
      <c r="E34" s="39"/>
      <c r="F34" s="40" t="str">
        <f>IF(AND(E34= "",D34= ""), "", ROUND(ROUND(E34, 2) * ROUND(D34, 3), 2))</f>
        <v/>
      </c>
    </row>
    <row r="36" spans="2:6" ht="12.75" customHeight="1" x14ac:dyDescent="0.25">
      <c r="B36" s="36"/>
      <c r="C36" s="37"/>
      <c r="D36" s="38"/>
      <c r="E36" s="39"/>
      <c r="F36" s="40" t="str">
        <f>IF(AND(E36= "",D36= ""), "", ROUND(ROUND(E36, 2) * ROUND(D36, 3), 2))</f>
        <v/>
      </c>
    </row>
    <row r="38" spans="2:6" ht="12.75" customHeight="1" x14ac:dyDescent="0.25">
      <c r="B38" s="36"/>
      <c r="C38" s="37"/>
      <c r="D38" s="38"/>
      <c r="E38" s="39"/>
      <c r="F38" s="40" t="str">
        <f>IF(AND(E38= "",D38= ""), "", ROUND(ROUND(E38, 2) * ROUND(D38, 3), 2))</f>
        <v/>
      </c>
    </row>
    <row r="40" spans="2:6" ht="12.75" customHeight="1" x14ac:dyDescent="0.25">
      <c r="B40" s="36"/>
      <c r="C40" s="37"/>
      <c r="D40" s="38"/>
      <c r="E40" s="39"/>
      <c r="F40" s="40" t="str">
        <f>IF(AND(E40= "",D40= ""), "", ROUND(ROUND(E40, 2) * ROUND(D40, 3), 2))</f>
        <v/>
      </c>
    </row>
    <row r="42" spans="2:6" ht="12.75" customHeight="1" x14ac:dyDescent="0.25">
      <c r="B42" s="36"/>
      <c r="C42" s="37"/>
      <c r="D42" s="38"/>
      <c r="E42" s="39"/>
      <c r="F42" s="40" t="str">
        <f>IF(AND(E42= "",D42= ""), "", ROUND(ROUND(E42, 2) * ROUND(D42, 3), 2))</f>
        <v/>
      </c>
    </row>
    <row r="44" spans="2:6" ht="12.75" customHeight="1" x14ac:dyDescent="0.25">
      <c r="B44" s="36"/>
      <c r="C44" s="37"/>
      <c r="D44" s="38"/>
      <c r="E44" s="39"/>
      <c r="F44" s="40" t="str">
        <f>IF(AND(E44= "",D44= ""), "", ROUND(ROUND(E44, 2) * ROUND(D44, 3), 2))</f>
        <v/>
      </c>
    </row>
    <row r="46" spans="2:6" ht="12.75" customHeight="1" x14ac:dyDescent="0.25">
      <c r="B46" s="36"/>
      <c r="C46" s="37"/>
      <c r="D46" s="38"/>
      <c r="E46" s="39"/>
      <c r="F46" s="40" t="str">
        <f>IF(AND(E46= "",D46= ""), "", ROUND(ROUND(E46, 2) * ROUND(D46, 3), 2))</f>
        <v/>
      </c>
    </row>
    <row r="48" spans="2:6" ht="12.75" customHeight="1" x14ac:dyDescent="0.25">
      <c r="B48" s="36"/>
      <c r="C48" s="37"/>
      <c r="D48" s="38"/>
      <c r="E48" s="39"/>
      <c r="F48" s="40" t="str">
        <f>IF(AND(E48= "",D48= ""), "", ROUND(ROUND(E48, 2) * ROUND(D48, 3), 2))</f>
        <v/>
      </c>
    </row>
    <row r="50" spans="2:6" ht="12.75" customHeight="1" x14ac:dyDescent="0.25">
      <c r="B50" s="36"/>
      <c r="C50" s="37"/>
      <c r="D50" s="38"/>
      <c r="E50" s="39"/>
      <c r="F50" s="40" t="str">
        <f>IF(AND(E50= "",D50= ""), "", ROUND(ROUND(E50, 2) * ROUND(D50, 3), 2))</f>
        <v/>
      </c>
    </row>
    <row r="52" spans="2:6" ht="12.75" customHeight="1" x14ac:dyDescent="0.25">
      <c r="B52" s="36"/>
      <c r="C52" s="37"/>
      <c r="D52" s="38"/>
      <c r="E52" s="39"/>
      <c r="F52" s="40" t="str">
        <f>IF(AND(E52= "",D52= ""), "", ROUND(ROUND(E52, 2) * ROUND(D52, 3), 2))</f>
        <v/>
      </c>
    </row>
    <row r="54" spans="2:6" ht="12.75" customHeight="1" x14ac:dyDescent="0.25">
      <c r="B54" s="36"/>
      <c r="C54" s="37"/>
      <c r="D54" s="38"/>
      <c r="E54" s="39"/>
      <c r="F54" s="40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27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GICQUEL Yann</dc:creator>
  <cp:lastModifiedBy>Yann GICQUEL</cp:lastModifiedBy>
  <dcterms:created xsi:type="dcterms:W3CDTF">2025-01-22T18:16:57Z</dcterms:created>
  <dcterms:modified xsi:type="dcterms:W3CDTF">2025-01-22T18:17:19Z</dcterms:modified>
</cp:coreProperties>
</file>