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R:\Commun\AFFAIRES\YANN\OneDrive - A4\Affaires\Y.24.01 DESMICHELS\5 - PRO DCE\rendu def - PRO\ARCHITECTE\PIECES ECRITES\"/>
    </mc:Choice>
  </mc:AlternateContent>
  <xr:revisionPtr revIDLastSave="0" documentId="8_{12DC5A9F-A061-4CC1-9EA0-0349D5C27230}" xr6:coauthVersionLast="47" xr6:coauthVersionMax="47" xr10:uidLastSave="{00000000-0000-0000-0000-000000000000}"/>
  <bookViews>
    <workbookView xWindow="-120" yWindow="-120" windowWidth="51840" windowHeight="2124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J96" i="2"/>
  <c r="J94" i="2"/>
  <c r="J87" i="2"/>
  <c r="J85" i="2"/>
  <c r="J78" i="2"/>
  <c r="J76" i="2"/>
  <c r="J68" i="2"/>
  <c r="J66" i="2"/>
  <c r="J60" i="2"/>
  <c r="J53" i="2"/>
  <c r="J51" i="2"/>
  <c r="J44" i="2"/>
  <c r="J42" i="2"/>
  <c r="J32" i="2"/>
  <c r="J30" i="2"/>
  <c r="J23" i="2"/>
  <c r="J21" i="2"/>
  <c r="F105" i="2" s="1"/>
  <c r="J14" i="2"/>
  <c r="J12" i="2"/>
  <c r="G84" i="1"/>
  <c r="G82" i="1"/>
  <c r="G80" i="1"/>
  <c r="G78" i="1"/>
  <c r="E70" i="1"/>
  <c r="E63" i="1"/>
  <c r="E60" i="1"/>
  <c r="E20" i="1"/>
  <c r="E11" i="1"/>
  <c r="F106" i="2" l="1"/>
  <c r="F107" i="2" s="1"/>
  <c r="AA1" i="3" s="1"/>
  <c r="AA3" i="3" l="1"/>
  <c r="AA33" i="3"/>
  <c r="AA37" i="3"/>
  <c r="AA4" i="3"/>
  <c r="AA32" i="3" l="1"/>
  <c r="AA15" i="3"/>
  <c r="AA5" i="3"/>
  <c r="AA6" i="3" s="1"/>
  <c r="AA27" i="3"/>
  <c r="AA42" i="3"/>
  <c r="AA12" i="3"/>
  <c r="AA13" i="3" s="1"/>
  <c r="AA7" i="3"/>
  <c r="AA93" i="3" l="1"/>
  <c r="AA89" i="3"/>
  <c r="AA73" i="3"/>
  <c r="AA65" i="3"/>
  <c r="AA57" i="3" s="1"/>
  <c r="AA45" i="3" s="1"/>
  <c r="AA26" i="3" s="1"/>
  <c r="AA25" i="3"/>
  <c r="AA14" i="3"/>
  <c r="AA11" i="3"/>
  <c r="AA41" i="3"/>
  <c r="AA21" i="3"/>
  <c r="AA38" i="3"/>
  <c r="AA22" i="3"/>
  <c r="AA29" i="3"/>
  <c r="AA46" i="3"/>
  <c r="AA28" i="3"/>
  <c r="AA43" i="3"/>
  <c r="AA85" i="3"/>
  <c r="AA80" i="3"/>
  <c r="AA72" i="3"/>
  <c r="AA64" i="3"/>
  <c r="AA56" i="3" s="1"/>
  <c r="AA44" i="3" s="1"/>
  <c r="AA18" i="3"/>
  <c r="AA10" i="3"/>
  <c r="AA24" i="3"/>
  <c r="AA23" i="3"/>
  <c r="AA16" i="3"/>
  <c r="AA9" i="3"/>
  <c r="AA47" i="3" l="1"/>
  <c r="AA90" i="3"/>
  <c r="AA86" i="3" s="1"/>
  <c r="AA81" i="3" s="1"/>
  <c r="AA74" i="3" s="1"/>
  <c r="AA66" i="3" s="1"/>
  <c r="AA58" i="3" s="1"/>
  <c r="AA48" i="3" s="1"/>
  <c r="AA82" i="3"/>
  <c r="AA94" i="3"/>
  <c r="AA51" i="3"/>
  <c r="AA50" i="3"/>
  <c r="AA34" i="3"/>
  <c r="AA17" i="3"/>
  <c r="AA75" i="3" s="1"/>
  <c r="AA67" i="3" s="1"/>
  <c r="AA59" i="3" s="1"/>
  <c r="AA49" i="3" s="1"/>
  <c r="AA31" i="3" s="1"/>
  <c r="AA19" i="3"/>
  <c r="AA96" i="3"/>
  <c r="AA92" i="3" s="1"/>
  <c r="AA79" i="3"/>
  <c r="AA71" i="3"/>
  <c r="AA63" i="3" s="1"/>
  <c r="AA55" i="3" s="1"/>
  <c r="AA40" i="3" s="1"/>
  <c r="AA39" i="3" l="1"/>
  <c r="AA88" i="3"/>
  <c r="AA84" i="3" s="1"/>
  <c r="AA78" i="3" s="1"/>
  <c r="AA70" i="3" s="1"/>
  <c r="AA62" i="3" s="1"/>
  <c r="AA54" i="3" s="1"/>
  <c r="AA95" i="3"/>
  <c r="AA91" i="3" s="1"/>
  <c r="AA20" i="3"/>
  <c r="AA77" i="3" s="1"/>
  <c r="AA30" i="3"/>
  <c r="AA87" i="3" l="1"/>
  <c r="AA83" i="3" s="1"/>
  <c r="AA76" i="3" s="1"/>
  <c r="AA68" i="3" s="1"/>
  <c r="AA60" i="3" s="1"/>
  <c r="AA52" i="3" s="1"/>
  <c r="AA35" i="3"/>
  <c r="AA69" i="3"/>
  <c r="AA61" i="3" s="1"/>
  <c r="AA53" i="3" s="1"/>
  <c r="AA36" i="3" s="1"/>
  <c r="AA98" i="3"/>
  <c r="AA2" i="3" s="1"/>
  <c r="C110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12" authorId="0" shapeId="0" xr:uid="{00000000-0006-0000-0100-000001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14" authorId="0" shapeId="0" xr:uid="{00000000-0006-0000-0100-000002000000}">
      <text>
        <r>
          <rPr>
            <sz val="8"/>
            <color indexed="81"/>
            <rFont val="Tahoma"/>
            <family val="2"/>
          </rPr>
          <t>Non totalisé [ PSE ]</t>
        </r>
      </text>
    </comment>
  </commentList>
</comments>
</file>

<file path=xl/sharedStrings.xml><?xml version="1.0" encoding="utf-8"?>
<sst xmlns="http://schemas.openxmlformats.org/spreadsheetml/2006/main" count="279" uniqueCount="175">
  <si>
    <t>Dossier</t>
  </si>
  <si>
    <t>Date</t>
  </si>
  <si>
    <t>Phase</t>
  </si>
  <si>
    <t>Indice</t>
  </si>
  <si>
    <t>BUREAU CONTROLE : 
    Socotec
    6 rue du clair logis
    05000 GAP
    Tél : 0492516139
    Mél : emmanuel.alary@socotec.com</t>
  </si>
  <si>
    <t>BE FLUIDES ELECTRICITE : 
    CET
    29 allée des Genêts, SISTERON
    04200
    Tél : 04 92 34 12 22
    Mél :  cet.04@be-cet.fr</t>
  </si>
  <si>
    <t>ARCHITECTE : 
    Atelier.4 Yann Gicquel
    7b rue capitaine de bresson
    05000 Gap
    Tél : 04 92 51 63 49   Fax : 04 92 51 78 42
    Mél : yanngicquel@atelier4architectes.fr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</si>
  <si>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</si>
  <si>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</si>
  <si>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</si>
  <si>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</si>
  <si>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</si>
  <si>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</si>
  <si>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</si>
  <si>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</si>
  <si>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</si>
  <si>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</si>
  <si>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</si>
  <si>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</si>
  <si>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</si>
  <si>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</si>
  <si>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</si>
  <si>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</si>
  <si>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Lot n°6</t>
  </si>
  <si>
    <t>REVETEMENTS DE SOLS ET MURS</t>
  </si>
  <si>
    <t>3.&amp;</t>
  </si>
  <si>
    <t>6.2</t>
  </si>
  <si>
    <t>PREPARATION</t>
  </si>
  <si>
    <t>6.T</t>
  </si>
  <si>
    <t>6.2.1</t>
  </si>
  <si>
    <t>Arrachage des sols souples (PSE 1)</t>
  </si>
  <si>
    <t xml:space="preserve"> PSE</t>
  </si>
  <si>
    <t>8.T</t>
  </si>
  <si>
    <t>8.L</t>
  </si>
  <si>
    <t xml:space="preserve">Localisation : Ensemble des surfaces à traiter
</t>
  </si>
  <si>
    <t>6.2.1.1</t>
  </si>
  <si>
    <t>- Phase de travaux 1</t>
  </si>
  <si>
    <t>9.&amp;</t>
  </si>
  <si>
    <t>6.2.1.2</t>
  </si>
  <si>
    <t xml:space="preserve">- Phase de travaux 2 </t>
  </si>
  <si>
    <t>9.T</t>
  </si>
  <si>
    <t>8.&amp;</t>
  </si>
  <si>
    <t>6.2.2</t>
  </si>
  <si>
    <t>Enduit de ragréage autolissant</t>
  </si>
  <si>
    <t>6.2.2.1</t>
  </si>
  <si>
    <t>6.2.2.2</t>
  </si>
  <si>
    <t>6.2.3</t>
  </si>
  <si>
    <t>Chape mortier</t>
  </si>
  <si>
    <t xml:space="preserve">Localisation : Rattrapage de niveau sur d'anciennes réservations
</t>
  </si>
  <si>
    <t>6.2.3.1</t>
  </si>
  <si>
    <t>6.2.3.2</t>
  </si>
  <si>
    <t>6.&amp;</t>
  </si>
  <si>
    <t>6.3</t>
  </si>
  <si>
    <t>REVETEMENTS</t>
  </si>
  <si>
    <t>5.T</t>
  </si>
  <si>
    <t>6.3.1</t>
  </si>
  <si>
    <t>Revêtement de sol souple acoustique U3 P3, 19 db</t>
  </si>
  <si>
    <t xml:space="preserve">Localisation : bureaux et circulations, sol des bulles de discrétion
</t>
  </si>
  <si>
    <t>6.3.1.1</t>
  </si>
  <si>
    <t>6.3.1.2</t>
  </si>
  <si>
    <t>6.3.2</t>
  </si>
  <si>
    <t>Revêtement de sol souple acoustique U3 P3, lès de 2m, 19 db</t>
  </si>
  <si>
    <t xml:space="preserve">Localisation : Sanitaires du niveau 3 et 4
</t>
  </si>
  <si>
    <t>6.3.2.1</t>
  </si>
  <si>
    <t xml:space="preserve">- Phase de travaux 1 </t>
  </si>
  <si>
    <t>6.3.2.2</t>
  </si>
  <si>
    <t>6.3.3</t>
  </si>
  <si>
    <t>Revêtement de sol PVC acoustique U4 P3 pour habillage de marches d'escalier en lés de 1,01 m</t>
  </si>
  <si>
    <t xml:space="preserve">Localisation : Niveau 3: accès archive et espace de convivialité
</t>
  </si>
  <si>
    <t>6.3.3.1</t>
  </si>
  <si>
    <t>6.3.4</t>
  </si>
  <si>
    <t>Seuils en aluminium de 14 mm de largeur :</t>
  </si>
  <si>
    <t xml:space="preserve">Localisation : Ensemble du projet entre le sol souple et les parties existantes
</t>
  </si>
  <si>
    <t>6.3.4.1</t>
  </si>
  <si>
    <t>ML</t>
  </si>
  <si>
    <t>6.3.4.2</t>
  </si>
  <si>
    <t>- Phase de travaux 2</t>
  </si>
  <si>
    <t>6.3.5</t>
  </si>
  <si>
    <t>Faience</t>
  </si>
  <si>
    <t>6.3.5.1</t>
  </si>
  <si>
    <t>SPEC sous faïence</t>
  </si>
  <si>
    <t xml:space="preserve">Localisation : sanitaire
</t>
  </si>
  <si>
    <t>6.3.5.1.1</t>
  </si>
  <si>
    <t>6.3.5.1.2</t>
  </si>
  <si>
    <t>6.3.5.2</t>
  </si>
  <si>
    <t>Carreaux Grès cérame 30X60 de la serie nature de chez padana pose collé</t>
  </si>
  <si>
    <t>6.3.5.2.1</t>
  </si>
  <si>
    <t>6.3.5.2.2</t>
  </si>
  <si>
    <t>6.3.5.3</t>
  </si>
  <si>
    <t xml:space="preserve">Bande d'angle en PVC anodisé pour arrêt de faïence et angle saillant </t>
  </si>
  <si>
    <t xml:space="preserve">Localisation : forfait pour les sanitaires
</t>
  </si>
  <si>
    <t>6.3.5.3.1</t>
  </si>
  <si>
    <t>FT</t>
  </si>
  <si>
    <t>6.3.5.3.2</t>
  </si>
  <si>
    <t>5.&amp;</t>
  </si>
  <si>
    <t>RECAPITULATIF
Lot n°6 REVETEMENTS DE SOLS ET MURS</t>
  </si>
  <si>
    <t>Total du lot REVETEMENTS DE SOLS ET MURS</t>
  </si>
  <si>
    <t>Total H.T. :</t>
  </si>
  <si>
    <t>Total T.V.A. (20%) :</t>
  </si>
  <si>
    <t>Total T.T.C. :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</si>
  <si>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</si>
  <si>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</si>
  <si>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</si>
  <si>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</si>
  <si>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</si>
  <si>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</si>
  <si>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</si>
  <si>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</si>
  <si>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</si>
  <si>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</si>
  <si>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</si>
  <si>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</si>
  <si>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</si>
  <si>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</si>
  <si>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</si>
  <si>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</si>
  <si>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</si>
  <si>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</si>
  <si>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</si>
  <si>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</si>
  <si>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</si>
  <si>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</si>
  <si>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</si>
  <si>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</si>
  <si>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</si>
  <si>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</si>
  <si>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</si>
  <si>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</si>
  <si>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</si>
  <si>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</si>
  <si>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</si>
  <si>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</si>
  <si>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</si>
  <si>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Réaménagement des étages 3 et 4  de la cité administrative Desmichels</t>
  </si>
  <si>
    <t>Y2401</t>
  </si>
  <si>
    <t>22/01/2025</t>
  </si>
  <si>
    <t>DCE</t>
  </si>
  <si>
    <t>A</t>
  </si>
  <si>
    <t>Rue du 4ème Régiment de Chasseurs</t>
  </si>
  <si>
    <t>05000 GAP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</si>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</sst>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u/>
      <sz val="10"/>
      <color theme="1"/>
      <name val="Arial"/>
      <family val="2"/>
    </font>
    <font>
      <sz val="6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b/>
      <sz val="12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horizontal="right" vertical="top" wrapText="1"/>
    </xf>
    <xf numFmtId="4" fontId="11" fillId="0" borderId="0" xfId="0" applyNumberFormat="1" applyFont="1" applyAlignment="1">
      <alignment horizontal="right" vertical="top" wrapText="1"/>
    </xf>
    <xf numFmtId="4" fontId="11" fillId="0" borderId="10" xfId="0" applyNumberFormat="1" applyFont="1" applyBorder="1" applyAlignment="1" applyProtection="1">
      <alignment vertical="top" wrapText="1"/>
      <protection locked="0"/>
    </xf>
    <xf numFmtId="4" fontId="1" fillId="0" borderId="0" xfId="0" applyNumberFormat="1" applyFont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vertical="top" wrapText="1"/>
    </xf>
    <xf numFmtId="3" fontId="11" fillId="0" borderId="0" xfId="0" applyNumberFormat="1" applyFont="1" applyAlignment="1">
      <alignment horizontal="right"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22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23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center" vertical="top" wrapText="1"/>
      <protection locked="0"/>
    </xf>
    <xf numFmtId="167" fontId="5" fillId="0" borderId="10" xfId="0" applyNumberFormat="1" applyFont="1" applyBorder="1" applyAlignment="1" applyProtection="1">
      <alignment horizontal="right" vertical="top" wrapText="1"/>
      <protection locked="0"/>
    </xf>
    <xf numFmtId="164" fontId="5" fillId="0" borderId="10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0" fillId="0" borderId="0" xfId="0"/>
    <xf numFmtId="0" fontId="12" fillId="0" borderId="0" xfId="0" applyFont="1" applyAlignment="1">
      <alignment vertical="top" wrapText="1"/>
    </xf>
    <xf numFmtId="0" fontId="6" fillId="0" borderId="0" xfId="0" applyFont="1" applyAlignment="1">
      <alignment horizontal="center" vertical="top" wrapText="1"/>
    </xf>
    <xf numFmtId="0" fontId="9" fillId="0" borderId="11" xfId="0" applyFont="1" applyBorder="1" applyAlignment="1">
      <alignment vertical="top" wrapText="1"/>
    </xf>
    <xf numFmtId="0" fontId="9" fillId="0" borderId="1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2" fillId="0" borderId="16" xfId="0" applyFont="1" applyBorder="1" applyAlignment="1">
      <alignment vertical="top" wrapText="1"/>
    </xf>
    <xf numFmtId="164" fontId="12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7" xfId="0" applyNumberFormat="1" applyFont="1" applyBorder="1" applyAlignment="1">
      <alignment vertical="top" wrapText="1"/>
    </xf>
    <xf numFmtId="0" fontId="12" fillId="0" borderId="18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164" fontId="12" fillId="0" borderId="19" xfId="0" applyNumberFormat="1" applyFont="1" applyBorder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164" fontId="1" fillId="0" borderId="20" xfId="0" applyNumberFormat="1" applyFont="1" applyBorder="1" applyAlignment="1">
      <alignment vertical="top" wrapText="1"/>
    </xf>
    <xf numFmtId="0" fontId="13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21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5" fillId="0" borderId="10" xfId="0" applyFont="1" applyBorder="1" applyAlignment="1" applyProtection="1">
      <alignment vertical="top" wrapText="1"/>
      <protection locked="0"/>
    </xf>
    <xf numFmtId="165" fontId="5" fillId="0" borderId="10" xfId="0" applyNumberFormat="1" applyFont="1" applyBorder="1" applyAlignment="1" applyProtection="1">
      <alignment vertical="top" wrapText="1"/>
      <protection locked="0"/>
    </xf>
    <xf numFmtId="166" fontId="5" fillId="0" borderId="10" xfId="0" applyNumberFormat="1" applyFont="1" applyBorder="1" applyAlignment="1" applyProtection="1">
      <alignment vertical="top" wrapText="1"/>
      <protection locked="0"/>
    </xf>
    <xf numFmtId="0" fontId="14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1</xdr:row>
      <xdr:rowOff>0</xdr:rowOff>
    </xdr:from>
    <xdr:to>
      <xdr:col>6</xdr:col>
      <xdr:colOff>504696</xdr:colOff>
      <xdr:row>9</xdr:row>
      <xdr:rowOff>114171</xdr:rowOff>
    </xdr:to>
    <xdr:pic>
      <xdr:nvPicPr>
        <xdr:cNvPr id="2" name="Picture 1" descr="{1f510f9f-6b1c-449a-b419-db664331bd6e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14300"/>
          <a:ext cx="1028571" cy="10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1"/>
      <c r="F2" s="41"/>
      <c r="G2" s="41"/>
      <c r="H2" s="41"/>
      <c r="I2" s="8"/>
    </row>
    <row r="3" spans="2:9" ht="9" customHeight="1" x14ac:dyDescent="0.25">
      <c r="B3" s="5"/>
      <c r="C3" s="6"/>
      <c r="D3" s="7"/>
      <c r="E3" s="41"/>
      <c r="F3" s="41"/>
      <c r="G3" s="41"/>
      <c r="H3" s="41"/>
      <c r="I3" s="8"/>
    </row>
    <row r="4" spans="2:9" ht="9" customHeight="1" x14ac:dyDescent="0.25">
      <c r="B4" s="5"/>
      <c r="C4" s="6"/>
      <c r="D4" s="7"/>
      <c r="E4" s="41"/>
      <c r="F4" s="41"/>
      <c r="G4" s="41"/>
      <c r="H4" s="41"/>
      <c r="I4" s="8"/>
    </row>
    <row r="5" spans="2:9" ht="9" customHeight="1" x14ac:dyDescent="0.25">
      <c r="B5" s="5"/>
      <c r="C5" s="6"/>
      <c r="D5" s="7"/>
      <c r="E5" s="41"/>
      <c r="F5" s="41"/>
      <c r="G5" s="41"/>
      <c r="H5" s="41"/>
      <c r="I5" s="8"/>
    </row>
    <row r="6" spans="2:9" ht="9" customHeight="1" x14ac:dyDescent="0.25">
      <c r="B6" s="5"/>
      <c r="C6" s="6"/>
      <c r="D6" s="7"/>
      <c r="E6" s="41"/>
      <c r="F6" s="41"/>
      <c r="G6" s="41"/>
      <c r="H6" s="41"/>
      <c r="I6" s="8"/>
    </row>
    <row r="7" spans="2:9" ht="9" customHeight="1" x14ac:dyDescent="0.25">
      <c r="B7" s="5"/>
      <c r="C7" s="6"/>
      <c r="D7" s="7"/>
      <c r="E7" s="41"/>
      <c r="F7" s="41"/>
      <c r="G7" s="41"/>
      <c r="H7" s="41"/>
      <c r="I7" s="8"/>
    </row>
    <row r="8" spans="2:9" ht="9" customHeight="1" x14ac:dyDescent="0.25">
      <c r="B8" s="5"/>
      <c r="C8" s="6"/>
      <c r="D8" s="7"/>
      <c r="E8" s="41"/>
      <c r="F8" s="41"/>
      <c r="G8" s="41"/>
      <c r="H8" s="41"/>
      <c r="I8" s="8"/>
    </row>
    <row r="9" spans="2:9" ht="9" customHeight="1" x14ac:dyDescent="0.25">
      <c r="B9" s="5"/>
      <c r="C9" s="6"/>
      <c r="D9" s="7"/>
      <c r="E9" s="41"/>
      <c r="F9" s="41"/>
      <c r="G9" s="41"/>
      <c r="H9" s="41"/>
      <c r="I9" s="8"/>
    </row>
    <row r="10" spans="2:9" ht="9" customHeight="1" x14ac:dyDescent="0.25">
      <c r="B10" s="5"/>
      <c r="C10" s="6"/>
      <c r="D10" s="7"/>
      <c r="E10" s="41"/>
      <c r="F10" s="41"/>
      <c r="G10" s="41"/>
      <c r="H10" s="41"/>
      <c r="I10" s="8"/>
    </row>
    <row r="11" spans="2:9" ht="9" customHeight="1" x14ac:dyDescent="0.25">
      <c r="B11" s="5"/>
      <c r="C11" s="6"/>
      <c r="D11" s="7"/>
      <c r="E11" s="42" t="str">
        <f>IF(Paramètres!C5&lt;&gt;"",Paramètres!C5,"")</f>
        <v>Réaménagement des étages 3 et 4  de la cité administrative Desmichels</v>
      </c>
      <c r="F11" s="42"/>
      <c r="G11" s="42"/>
      <c r="H11" s="42"/>
      <c r="I11" s="8"/>
    </row>
    <row r="12" spans="2:9" ht="9" customHeight="1" x14ac:dyDescent="0.25">
      <c r="B12" s="5"/>
      <c r="C12" s="6"/>
      <c r="D12" s="7"/>
      <c r="E12" s="42"/>
      <c r="F12" s="42"/>
      <c r="G12" s="42"/>
      <c r="H12" s="42"/>
      <c r="I12" s="8"/>
    </row>
    <row r="13" spans="2:9" ht="9" customHeight="1" x14ac:dyDescent="0.25">
      <c r="B13" s="5"/>
      <c r="C13" s="6"/>
      <c r="D13" s="7"/>
      <c r="E13" s="42"/>
      <c r="F13" s="42"/>
      <c r="G13" s="42"/>
      <c r="H13" s="42"/>
      <c r="I13" s="8"/>
    </row>
    <row r="14" spans="2:9" ht="9" customHeight="1" x14ac:dyDescent="0.25">
      <c r="B14" s="5"/>
      <c r="C14" s="6"/>
      <c r="D14" s="7"/>
      <c r="E14" s="42"/>
      <c r="F14" s="42"/>
      <c r="G14" s="42"/>
      <c r="H14" s="42"/>
      <c r="I14" s="8"/>
    </row>
    <row r="15" spans="2:9" ht="9" customHeight="1" x14ac:dyDescent="0.25">
      <c r="B15" s="5"/>
      <c r="C15" s="6"/>
      <c r="D15" s="7"/>
      <c r="E15" s="42"/>
      <c r="F15" s="42"/>
      <c r="G15" s="42"/>
      <c r="H15" s="42"/>
      <c r="I15" s="8"/>
    </row>
    <row r="16" spans="2:9" ht="9" customHeight="1" x14ac:dyDescent="0.25">
      <c r="B16" s="5"/>
      <c r="C16" s="6"/>
      <c r="D16" s="7"/>
      <c r="E16" s="42"/>
      <c r="F16" s="42"/>
      <c r="G16" s="42"/>
      <c r="H16" s="42"/>
      <c r="I16" s="8"/>
    </row>
    <row r="17" spans="2:9" ht="9" customHeight="1" x14ac:dyDescent="0.25">
      <c r="B17" s="5"/>
      <c r="C17" s="6"/>
      <c r="D17" s="7"/>
      <c r="E17" s="42"/>
      <c r="F17" s="42"/>
      <c r="G17" s="42"/>
      <c r="H17" s="42"/>
      <c r="I17" s="8"/>
    </row>
    <row r="18" spans="2:9" ht="9" customHeight="1" x14ac:dyDescent="0.25">
      <c r="B18" s="5"/>
      <c r="C18" s="6"/>
      <c r="D18" s="7"/>
      <c r="E18" s="42"/>
      <c r="F18" s="42"/>
      <c r="G18" s="42"/>
      <c r="H18" s="42"/>
      <c r="I18" s="8"/>
    </row>
    <row r="19" spans="2:9" ht="9" customHeight="1" x14ac:dyDescent="0.25">
      <c r="B19" s="5"/>
      <c r="C19" s="6"/>
      <c r="D19" s="7"/>
      <c r="E19" s="42"/>
      <c r="F19" s="42"/>
      <c r="G19" s="42"/>
      <c r="H19" s="42"/>
      <c r="I19" s="8"/>
    </row>
    <row r="20" spans="2:9" ht="9" customHeight="1" x14ac:dyDescent="0.25">
      <c r="B20" s="5"/>
      <c r="C20" s="6"/>
      <c r="D20" s="7"/>
      <c r="E20" s="42" t="str">
        <f>IF(Paramètres!C24&lt;&gt;"",Paramètres!C24,"") &amp; CHAR(10) &amp; IF(Paramètres!C26&lt;&gt;"",Paramètres!C26,"") &amp; CHAR(10) &amp; IF(Paramètres!C28&lt;&gt;"",Paramètres!C28,"")</f>
        <v xml:space="preserve">Rue du 4ème Régiment de Chasseurs
05000 GAP
</v>
      </c>
      <c r="F20" s="42"/>
      <c r="G20" s="42"/>
      <c r="H20" s="42"/>
      <c r="I20" s="8"/>
    </row>
    <row r="21" spans="2:9" ht="9" customHeight="1" x14ac:dyDescent="0.25">
      <c r="B21" s="5"/>
      <c r="C21" s="6"/>
      <c r="D21" s="7"/>
      <c r="E21" s="42"/>
      <c r="F21" s="42"/>
      <c r="G21" s="42"/>
      <c r="H21" s="42"/>
      <c r="I21" s="8"/>
    </row>
    <row r="22" spans="2:9" ht="9" customHeight="1" x14ac:dyDescent="0.25">
      <c r="B22" s="5"/>
      <c r="C22" s="6"/>
      <c r="D22" s="7"/>
      <c r="E22" s="42"/>
      <c r="F22" s="42"/>
      <c r="G22" s="42"/>
      <c r="H22" s="42"/>
      <c r="I22" s="8"/>
    </row>
    <row r="23" spans="2:9" ht="9" customHeight="1" x14ac:dyDescent="0.25">
      <c r="B23" s="5"/>
      <c r="C23" s="6"/>
      <c r="D23" s="7"/>
      <c r="E23" s="42"/>
      <c r="F23" s="42"/>
      <c r="G23" s="42"/>
      <c r="H23" s="42"/>
      <c r="I23" s="8"/>
    </row>
    <row r="24" spans="2:9" ht="9" customHeight="1" x14ac:dyDescent="0.25">
      <c r="B24" s="5"/>
      <c r="C24" s="6"/>
      <c r="D24" s="7"/>
      <c r="E24" s="42"/>
      <c r="F24" s="42"/>
      <c r="G24" s="42"/>
      <c r="H24" s="42"/>
      <c r="I24" s="8"/>
    </row>
    <row r="25" spans="2:9" ht="9" customHeight="1" x14ac:dyDescent="0.25">
      <c r="B25" s="5"/>
      <c r="C25" s="6"/>
      <c r="D25" s="7"/>
      <c r="E25" s="42"/>
      <c r="F25" s="42"/>
      <c r="G25" s="42"/>
      <c r="H25" s="42"/>
      <c r="I25" s="8"/>
    </row>
    <row r="26" spans="2:9" ht="9" customHeight="1" x14ac:dyDescent="0.25">
      <c r="B26" s="5"/>
      <c r="C26" s="6"/>
      <c r="D26" s="7"/>
      <c r="E26" s="42"/>
      <c r="F26" s="42"/>
      <c r="G26" s="42"/>
      <c r="H26" s="42"/>
      <c r="I26" s="8"/>
    </row>
    <row r="27" spans="2:9" ht="9" customHeight="1" x14ac:dyDescent="0.25">
      <c r="B27" s="5"/>
      <c r="C27" s="6"/>
      <c r="D27" s="7"/>
      <c r="E27" s="42"/>
      <c r="F27" s="42"/>
      <c r="G27" s="42"/>
      <c r="H27" s="42"/>
      <c r="I27" s="8"/>
    </row>
    <row r="28" spans="2:9" ht="9" customHeight="1" x14ac:dyDescent="0.25">
      <c r="B28" s="5"/>
      <c r="C28" s="6"/>
      <c r="D28" s="7"/>
      <c r="E28" s="41"/>
      <c r="F28" s="41"/>
      <c r="G28" s="41"/>
      <c r="H28" s="41"/>
      <c r="I28" s="8"/>
    </row>
    <row r="29" spans="2:9" ht="9" customHeight="1" x14ac:dyDescent="0.25">
      <c r="B29" s="5"/>
      <c r="C29" s="6"/>
      <c r="D29" s="7"/>
      <c r="E29" s="41"/>
      <c r="F29" s="41"/>
      <c r="G29" s="41"/>
      <c r="H29" s="41"/>
      <c r="I29" s="8"/>
    </row>
    <row r="30" spans="2:9" ht="9" customHeight="1" x14ac:dyDescent="0.25">
      <c r="B30" s="5"/>
      <c r="C30" s="6"/>
      <c r="D30" s="7"/>
      <c r="E30" s="41"/>
      <c r="F30" s="41"/>
      <c r="G30" s="41"/>
      <c r="H30" s="41"/>
      <c r="I30" s="8"/>
    </row>
    <row r="31" spans="2:9" ht="9" customHeight="1" x14ac:dyDescent="0.25">
      <c r="B31" s="5"/>
      <c r="C31" s="6"/>
      <c r="D31" s="7"/>
      <c r="E31" s="41"/>
      <c r="F31" s="41"/>
      <c r="G31" s="41"/>
      <c r="H31" s="41"/>
      <c r="I31" s="8"/>
    </row>
    <row r="32" spans="2:9" ht="9" customHeight="1" x14ac:dyDescent="0.25">
      <c r="B32" s="5"/>
      <c r="C32" s="6"/>
      <c r="D32" s="7"/>
      <c r="E32" s="41"/>
      <c r="F32" s="41"/>
      <c r="G32" s="41"/>
      <c r="H32" s="41"/>
      <c r="I32" s="8"/>
    </row>
    <row r="33" spans="2:9" ht="9" customHeight="1" x14ac:dyDescent="0.25">
      <c r="B33" s="5"/>
      <c r="C33" s="6"/>
      <c r="D33" s="7"/>
      <c r="E33" s="41"/>
      <c r="F33" s="41"/>
      <c r="G33" s="41"/>
      <c r="H33" s="41"/>
      <c r="I33" s="8"/>
    </row>
    <row r="34" spans="2:9" ht="9" customHeight="1" x14ac:dyDescent="0.25">
      <c r="B34" s="5"/>
      <c r="C34" s="6"/>
      <c r="D34" s="7"/>
      <c r="E34" s="41"/>
      <c r="F34" s="41"/>
      <c r="G34" s="41"/>
      <c r="H34" s="41"/>
      <c r="I34" s="8"/>
    </row>
    <row r="35" spans="2:9" ht="9" customHeight="1" x14ac:dyDescent="0.25">
      <c r="B35" s="5"/>
      <c r="C35" s="6"/>
      <c r="D35" s="7"/>
      <c r="E35" s="41"/>
      <c r="F35" s="41"/>
      <c r="G35" s="41"/>
      <c r="H35" s="41"/>
      <c r="I35" s="8"/>
    </row>
    <row r="36" spans="2:9" ht="9" customHeight="1" x14ac:dyDescent="0.25">
      <c r="B36" s="5"/>
      <c r="C36" s="6"/>
      <c r="D36" s="7"/>
      <c r="E36" s="41"/>
      <c r="F36" s="41"/>
      <c r="G36" s="41"/>
      <c r="H36" s="41"/>
      <c r="I36" s="8"/>
    </row>
    <row r="37" spans="2:9" ht="9" customHeight="1" x14ac:dyDescent="0.25">
      <c r="B37" s="5"/>
      <c r="C37" s="6"/>
      <c r="D37" s="7"/>
      <c r="E37" s="41"/>
      <c r="F37" s="41"/>
      <c r="G37" s="41"/>
      <c r="H37" s="41"/>
      <c r="I37" s="8"/>
    </row>
    <row r="38" spans="2:9" ht="9" customHeight="1" x14ac:dyDescent="0.25">
      <c r="B38" s="5"/>
      <c r="C38" s="6"/>
      <c r="D38" s="7"/>
      <c r="E38" s="41"/>
      <c r="F38" s="41"/>
      <c r="G38" s="41"/>
      <c r="H38" s="41"/>
      <c r="I38" s="8"/>
    </row>
    <row r="39" spans="2:9" ht="9" customHeight="1" x14ac:dyDescent="0.25">
      <c r="B39" s="5"/>
      <c r="C39" s="6"/>
      <c r="D39" s="7"/>
      <c r="E39" s="41"/>
      <c r="F39" s="41"/>
      <c r="G39" s="41"/>
      <c r="H39" s="41"/>
      <c r="I39" s="8"/>
    </row>
    <row r="40" spans="2:9" ht="9" customHeight="1" x14ac:dyDescent="0.25">
      <c r="B40" s="5"/>
      <c r="C40" s="6"/>
      <c r="D40" s="7"/>
      <c r="E40" s="41"/>
      <c r="F40" s="41"/>
      <c r="G40" s="41"/>
      <c r="H40" s="41"/>
      <c r="I40" s="8"/>
    </row>
    <row r="41" spans="2:9" ht="9" customHeight="1" x14ac:dyDescent="0.25">
      <c r="B41" s="5"/>
      <c r="C41" s="6"/>
      <c r="D41" s="7"/>
      <c r="E41" s="41"/>
      <c r="F41" s="41"/>
      <c r="G41" s="41"/>
      <c r="H41" s="41"/>
      <c r="I41" s="8"/>
    </row>
    <row r="42" spans="2:9" ht="9" customHeight="1" x14ac:dyDescent="0.25">
      <c r="B42" s="5"/>
      <c r="C42" s="6"/>
      <c r="D42" s="7"/>
      <c r="E42" s="41"/>
      <c r="F42" s="41"/>
      <c r="G42" s="41"/>
      <c r="H42" s="41"/>
      <c r="I42" s="8"/>
    </row>
    <row r="43" spans="2:9" ht="9" customHeight="1" x14ac:dyDescent="0.25">
      <c r="B43" s="5"/>
      <c r="C43" s="6"/>
      <c r="D43" s="7"/>
      <c r="E43" s="41"/>
      <c r="F43" s="41"/>
      <c r="G43" s="41"/>
      <c r="H43" s="41"/>
      <c r="I43" s="8"/>
    </row>
    <row r="44" spans="2:9" ht="9" customHeight="1" x14ac:dyDescent="0.25">
      <c r="B44" s="5"/>
      <c r="C44" s="6"/>
      <c r="D44" s="7"/>
      <c r="E44" s="41"/>
      <c r="F44" s="41"/>
      <c r="G44" s="41"/>
      <c r="H44" s="41"/>
      <c r="I44" s="8"/>
    </row>
    <row r="45" spans="2:9" ht="9" customHeight="1" x14ac:dyDescent="0.25">
      <c r="B45" s="5"/>
      <c r="C45" s="6"/>
      <c r="D45" s="7"/>
      <c r="E45" s="41"/>
      <c r="F45" s="41"/>
      <c r="G45" s="41"/>
      <c r="H45" s="41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1"/>
      <c r="F47" s="41"/>
      <c r="G47" s="41"/>
      <c r="H47" s="41"/>
      <c r="I47" s="8"/>
    </row>
    <row r="48" spans="2:9" ht="9" customHeight="1" x14ac:dyDescent="0.25">
      <c r="B48" s="5"/>
      <c r="C48" s="6"/>
      <c r="D48" s="7"/>
      <c r="E48" s="41"/>
      <c r="F48" s="41"/>
      <c r="G48" s="41"/>
      <c r="H48" s="41"/>
      <c r="I48" s="8"/>
    </row>
    <row r="49" spans="2:9" ht="9" customHeight="1" x14ac:dyDescent="0.25">
      <c r="B49" s="5"/>
      <c r="C49" s="6"/>
      <c r="D49" s="7"/>
      <c r="E49" s="41"/>
      <c r="F49" s="41"/>
      <c r="G49" s="41"/>
      <c r="H49" s="41"/>
      <c r="I49" s="8"/>
    </row>
    <row r="50" spans="2:9" ht="9" customHeight="1" x14ac:dyDescent="0.25">
      <c r="B50" s="5"/>
      <c r="C50" s="6"/>
      <c r="D50" s="7"/>
      <c r="E50" s="41"/>
      <c r="F50" s="41"/>
      <c r="G50" s="41"/>
      <c r="H50" s="41"/>
      <c r="I50" s="8"/>
    </row>
    <row r="51" spans="2:9" ht="9" customHeight="1" x14ac:dyDescent="0.25">
      <c r="B51" s="5"/>
      <c r="C51" s="6"/>
      <c r="D51" s="7"/>
      <c r="E51" s="41"/>
      <c r="F51" s="41"/>
      <c r="G51" s="41"/>
      <c r="H51" s="41"/>
      <c r="I51" s="8"/>
    </row>
    <row r="52" spans="2:9" ht="9" customHeight="1" x14ac:dyDescent="0.25">
      <c r="B52" s="5"/>
      <c r="C52" s="6"/>
      <c r="D52" s="7"/>
      <c r="E52" s="41"/>
      <c r="F52" s="41"/>
      <c r="G52" s="41"/>
      <c r="H52" s="41"/>
      <c r="I52" s="8"/>
    </row>
    <row r="53" spans="2:9" ht="9" customHeight="1" x14ac:dyDescent="0.25">
      <c r="B53" s="5"/>
      <c r="C53" s="6"/>
      <c r="D53" s="7"/>
      <c r="E53" s="41"/>
      <c r="F53" s="41"/>
      <c r="G53" s="41"/>
      <c r="H53" s="41"/>
      <c r="I53" s="8"/>
    </row>
    <row r="54" spans="2:9" ht="9" customHeight="1" x14ac:dyDescent="0.25">
      <c r="B54" s="5"/>
      <c r="C54" s="6"/>
      <c r="D54" s="7"/>
      <c r="E54" s="41"/>
      <c r="F54" s="41"/>
      <c r="G54" s="41"/>
      <c r="H54" s="41"/>
      <c r="I54" s="8"/>
    </row>
    <row r="55" spans="2:9" ht="9" customHeight="1" x14ac:dyDescent="0.25">
      <c r="B55" s="5"/>
      <c r="C55" s="6"/>
      <c r="D55" s="7"/>
      <c r="E55" s="41"/>
      <c r="F55" s="41"/>
      <c r="G55" s="41"/>
      <c r="H55" s="41"/>
      <c r="I55" s="8"/>
    </row>
    <row r="56" spans="2:9" ht="9" customHeight="1" x14ac:dyDescent="0.25">
      <c r="B56" s="5"/>
      <c r="C56" s="6"/>
      <c r="D56" s="7"/>
      <c r="E56" s="41"/>
      <c r="F56" s="41"/>
      <c r="G56" s="41"/>
      <c r="H56" s="41"/>
      <c r="I56" s="8"/>
    </row>
    <row r="57" spans="2:9" ht="9" customHeight="1" x14ac:dyDescent="0.25">
      <c r="B57" s="5"/>
      <c r="C57" s="6"/>
      <c r="D57" s="7"/>
      <c r="E57" s="41"/>
      <c r="F57" s="41"/>
      <c r="G57" s="41"/>
      <c r="H57" s="41"/>
      <c r="I57" s="8"/>
    </row>
    <row r="58" spans="2:9" ht="9" customHeight="1" x14ac:dyDescent="0.25">
      <c r="B58" s="5"/>
      <c r="C58" s="6"/>
      <c r="D58" s="7"/>
      <c r="E58" s="41"/>
      <c r="F58" s="41"/>
      <c r="G58" s="41"/>
      <c r="H58" s="41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43" t="str">
        <f>IF(Paramètres!C9&lt;&gt;"",Paramètres!C9,"")</f>
        <v>Lot n°6</v>
      </c>
      <c r="F60" s="43"/>
      <c r="G60" s="43"/>
      <c r="H60" s="43"/>
      <c r="I60" s="8"/>
    </row>
    <row r="61" spans="2:9" ht="9" customHeight="1" x14ac:dyDescent="0.25">
      <c r="B61" s="5"/>
      <c r="C61" s="6"/>
      <c r="D61" s="7"/>
      <c r="E61" s="43"/>
      <c r="F61" s="43"/>
      <c r="G61" s="43"/>
      <c r="H61" s="43"/>
      <c r="I61" s="8"/>
    </row>
    <row r="62" spans="2:9" ht="9" customHeight="1" x14ac:dyDescent="0.25">
      <c r="B62" s="5"/>
      <c r="C62" s="6"/>
      <c r="D62" s="7"/>
      <c r="E62" s="43"/>
      <c r="F62" s="43"/>
      <c r="G62" s="43"/>
      <c r="H62" s="43"/>
      <c r="I62" s="8"/>
    </row>
    <row r="63" spans="2:9" ht="9" customHeight="1" x14ac:dyDescent="0.25">
      <c r="B63" s="5"/>
      <c r="C63" s="6"/>
      <c r="D63" s="7"/>
      <c r="E63" s="43" t="str">
        <f>IF(Paramètres!C11&lt;&gt;"",Paramètres!C11,"")</f>
        <v>REVETEMENTS DE SOLS ET MURS</v>
      </c>
      <c r="F63" s="43"/>
      <c r="G63" s="43"/>
      <c r="H63" s="43"/>
      <c r="I63" s="8"/>
    </row>
    <row r="64" spans="2:9" ht="9" customHeight="1" x14ac:dyDescent="0.25">
      <c r="B64" s="53" t="s">
        <v>6</v>
      </c>
      <c r="C64" s="54"/>
      <c r="D64" s="7"/>
      <c r="E64" s="43"/>
      <c r="F64" s="43"/>
      <c r="G64" s="43"/>
      <c r="H64" s="43"/>
      <c r="I64" s="8"/>
    </row>
    <row r="65" spans="2:9" ht="9" customHeight="1" x14ac:dyDescent="0.25">
      <c r="B65" s="55"/>
      <c r="C65" s="54"/>
      <c r="D65" s="7"/>
      <c r="E65" s="43"/>
      <c r="F65" s="43"/>
      <c r="G65" s="43"/>
      <c r="H65" s="43"/>
      <c r="I65" s="8"/>
    </row>
    <row r="66" spans="2:9" ht="9" customHeight="1" x14ac:dyDescent="0.25">
      <c r="B66" s="55"/>
      <c r="C66" s="54"/>
      <c r="D66" s="7"/>
      <c r="E66" s="43"/>
      <c r="F66" s="43"/>
      <c r="G66" s="43"/>
      <c r="H66" s="43"/>
      <c r="I66" s="8"/>
    </row>
    <row r="67" spans="2:9" ht="9" customHeight="1" x14ac:dyDescent="0.25">
      <c r="B67" s="55"/>
      <c r="C67" s="54"/>
      <c r="D67" s="7"/>
      <c r="E67" s="43"/>
      <c r="F67" s="43"/>
      <c r="G67" s="43"/>
      <c r="H67" s="43"/>
      <c r="I67" s="8"/>
    </row>
    <row r="68" spans="2:9" ht="9" customHeight="1" x14ac:dyDescent="0.25">
      <c r="B68" s="55"/>
      <c r="C68" s="54"/>
      <c r="D68" s="7"/>
      <c r="E68" s="43"/>
      <c r="F68" s="43"/>
      <c r="G68" s="43"/>
      <c r="H68" s="43"/>
      <c r="I68" s="8"/>
    </row>
    <row r="69" spans="2:9" ht="9" customHeight="1" x14ac:dyDescent="0.25">
      <c r="B69" s="55"/>
      <c r="C69" s="54"/>
      <c r="D69" s="7"/>
      <c r="E69" s="43"/>
      <c r="F69" s="43"/>
      <c r="G69" s="43"/>
      <c r="H69" s="43"/>
      <c r="I69" s="8"/>
    </row>
    <row r="70" spans="2:9" ht="9" customHeight="1" x14ac:dyDescent="0.25">
      <c r="B70" s="55"/>
      <c r="C70" s="54"/>
      <c r="D70" s="7"/>
      <c r="E70" s="44" t="str">
        <f>IF(Paramètres!C3&lt;&gt;"",Paramètres!C3,"")</f>
        <v>DPGF</v>
      </c>
      <c r="F70" s="45"/>
      <c r="G70" s="45"/>
      <c r="H70" s="46"/>
      <c r="I70" s="8"/>
    </row>
    <row r="71" spans="2:9" ht="9" customHeight="1" x14ac:dyDescent="0.25">
      <c r="B71" s="53" t="s">
        <v>5</v>
      </c>
      <c r="C71" s="54"/>
      <c r="D71" s="7"/>
      <c r="E71" s="47"/>
      <c r="F71" s="42"/>
      <c r="G71" s="42"/>
      <c r="H71" s="48"/>
      <c r="I71" s="8"/>
    </row>
    <row r="72" spans="2:9" ht="9" customHeight="1" x14ac:dyDescent="0.25">
      <c r="B72" s="55"/>
      <c r="C72" s="54"/>
      <c r="D72" s="7"/>
      <c r="E72" s="47"/>
      <c r="F72" s="42"/>
      <c r="G72" s="42"/>
      <c r="H72" s="48"/>
      <c r="I72" s="8"/>
    </row>
    <row r="73" spans="2:9" ht="9" customHeight="1" x14ac:dyDescent="0.25">
      <c r="B73" s="55"/>
      <c r="C73" s="54"/>
      <c r="D73" s="7"/>
      <c r="E73" s="47"/>
      <c r="F73" s="42"/>
      <c r="G73" s="42"/>
      <c r="H73" s="48"/>
      <c r="I73" s="8"/>
    </row>
    <row r="74" spans="2:9" ht="9" customHeight="1" x14ac:dyDescent="0.25">
      <c r="B74" s="55"/>
      <c r="C74" s="54"/>
      <c r="D74" s="7"/>
      <c r="E74" s="47"/>
      <c r="F74" s="42"/>
      <c r="G74" s="42"/>
      <c r="H74" s="48"/>
      <c r="I74" s="8"/>
    </row>
    <row r="75" spans="2:9" ht="9" customHeight="1" x14ac:dyDescent="0.25">
      <c r="B75" s="55"/>
      <c r="C75" s="54"/>
      <c r="D75" s="7"/>
      <c r="E75" s="47"/>
      <c r="F75" s="42"/>
      <c r="G75" s="42"/>
      <c r="H75" s="48"/>
      <c r="I75" s="8"/>
    </row>
    <row r="76" spans="2:9" ht="9" customHeight="1" x14ac:dyDescent="0.25">
      <c r="B76" s="55"/>
      <c r="C76" s="54"/>
      <c r="D76" s="7"/>
      <c r="E76" s="49"/>
      <c r="F76" s="50"/>
      <c r="G76" s="50"/>
      <c r="H76" s="51"/>
      <c r="I76" s="8"/>
    </row>
    <row r="77" spans="2:9" ht="9" customHeight="1" x14ac:dyDescent="0.25">
      <c r="B77" s="55"/>
      <c r="C77" s="54"/>
      <c r="D77" s="7"/>
      <c r="E77" s="7"/>
      <c r="F77" s="7"/>
      <c r="G77" s="7"/>
      <c r="H77" s="7"/>
      <c r="I77" s="8"/>
    </row>
    <row r="78" spans="2:9" ht="9" customHeight="1" x14ac:dyDescent="0.25">
      <c r="B78" s="53" t="s">
        <v>4</v>
      </c>
      <c r="C78" s="54"/>
      <c r="D78" s="7"/>
      <c r="E78" s="7"/>
      <c r="F78" s="52" t="s">
        <v>0</v>
      </c>
      <c r="G78" s="52" t="str">
        <f>IF(Paramètres!C7&lt;&gt;"",Paramètres!C7,"")</f>
        <v>Y2401</v>
      </c>
      <c r="H78" s="7"/>
      <c r="I78" s="8"/>
    </row>
    <row r="79" spans="2:9" ht="9" customHeight="1" x14ac:dyDescent="0.25">
      <c r="B79" s="55"/>
      <c r="C79" s="54"/>
      <c r="D79" s="7"/>
      <c r="E79" s="7"/>
      <c r="F79" s="52"/>
      <c r="G79" s="52"/>
      <c r="H79" s="7"/>
      <c r="I79" s="8"/>
    </row>
    <row r="80" spans="2:9" ht="9" customHeight="1" x14ac:dyDescent="0.25">
      <c r="B80" s="55"/>
      <c r="C80" s="54"/>
      <c r="D80" s="7"/>
      <c r="E80" s="7"/>
      <c r="F80" s="52" t="s">
        <v>1</v>
      </c>
      <c r="G80" s="52" t="str">
        <f>IF(Paramètres!C13&lt;&gt;"",Paramètres!C13,"")</f>
        <v>22/01/2025</v>
      </c>
      <c r="H80" s="7"/>
      <c r="I80" s="8"/>
    </row>
    <row r="81" spans="2:9" ht="9" customHeight="1" x14ac:dyDescent="0.25">
      <c r="B81" s="55"/>
      <c r="C81" s="54"/>
      <c r="D81" s="7"/>
      <c r="E81" s="7"/>
      <c r="F81" s="52"/>
      <c r="G81" s="52"/>
      <c r="H81" s="7"/>
      <c r="I81" s="8"/>
    </row>
    <row r="82" spans="2:9" ht="9" customHeight="1" x14ac:dyDescent="0.25">
      <c r="B82" s="55"/>
      <c r="C82" s="54"/>
      <c r="D82" s="7"/>
      <c r="E82" s="7"/>
      <c r="F82" s="52" t="s">
        <v>2</v>
      </c>
      <c r="G82" s="52" t="str">
        <f>IF(Paramètres!C15&lt;&gt;"",Paramètres!C15,"")</f>
        <v>DCE</v>
      </c>
      <c r="H82" s="7"/>
      <c r="I82" s="8"/>
    </row>
    <row r="83" spans="2:9" ht="9" customHeight="1" x14ac:dyDescent="0.25">
      <c r="B83" s="55"/>
      <c r="C83" s="54"/>
      <c r="D83" s="7"/>
      <c r="E83" s="7"/>
      <c r="F83" s="52"/>
      <c r="G83" s="52"/>
      <c r="H83" s="7"/>
      <c r="I83" s="8"/>
    </row>
    <row r="84" spans="2:9" ht="9" customHeight="1" x14ac:dyDescent="0.25">
      <c r="B84" s="55"/>
      <c r="C84" s="54"/>
      <c r="D84" s="7"/>
      <c r="E84" s="7"/>
      <c r="F84" s="52" t="s">
        <v>3</v>
      </c>
      <c r="G84" s="52" t="str">
        <f>IF(Paramètres!C17&lt;&gt;"",Paramètres!C17,"")</f>
        <v>A</v>
      </c>
      <c r="H84" s="7"/>
      <c r="I84" s="8"/>
    </row>
    <row r="85" spans="2:9" ht="9" customHeight="1" x14ac:dyDescent="0.25">
      <c r="B85" s="5"/>
      <c r="C85" s="6"/>
      <c r="D85" s="7"/>
      <c r="E85" s="7"/>
      <c r="F85" s="52"/>
      <c r="G85" s="52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0">
    <mergeCell ref="B78:C84"/>
    <mergeCell ref="B71:C77"/>
    <mergeCell ref="B64:C70"/>
    <mergeCell ref="F80:F81"/>
    <mergeCell ref="G80:G81"/>
    <mergeCell ref="F82:F83"/>
    <mergeCell ref="G82:G83"/>
    <mergeCell ref="F84:F85"/>
    <mergeCell ref="G84:G85"/>
    <mergeCell ref="E60:H62"/>
    <mergeCell ref="E63:H69"/>
    <mergeCell ref="E70:H76"/>
    <mergeCell ref="F78:F79"/>
    <mergeCell ref="G78:G79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115"/>
  <sheetViews>
    <sheetView showGridLines="0" tabSelected="1" topLeftCell="B2" workbookViewId="0">
      <selection activeCell="I12" sqref="I12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36" customWidth="1"/>
    <col min="4" max="7" width="8.140625" customWidth="1"/>
    <col min="8" max="8" width="0" hidden="1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idden="1" x14ac:dyDescent="0.25"/>
    <row r="4" spans="1:17" ht="18.600000000000001" customHeight="1" x14ac:dyDescent="0.25">
      <c r="A4" s="7">
        <v>2</v>
      </c>
      <c r="B4" s="13" t="s">
        <v>23</v>
      </c>
      <c r="C4" s="56" t="s">
        <v>24</v>
      </c>
      <c r="D4" s="56"/>
      <c r="E4" s="56"/>
      <c r="F4" s="13"/>
      <c r="G4" s="13"/>
      <c r="H4" s="13"/>
      <c r="I4" s="13"/>
      <c r="J4" s="13"/>
      <c r="K4" s="7"/>
    </row>
    <row r="5" spans="1:17" hidden="1" x14ac:dyDescent="0.25">
      <c r="A5" s="7">
        <v>3</v>
      </c>
    </row>
    <row r="6" spans="1:17" hidden="1" x14ac:dyDescent="0.25">
      <c r="A6" s="7" t="s">
        <v>25</v>
      </c>
    </row>
    <row r="7" spans="1:17" x14ac:dyDescent="0.25">
      <c r="A7" s="7">
        <v>6</v>
      </c>
      <c r="B7" s="14" t="s">
        <v>26</v>
      </c>
      <c r="C7" s="57" t="s">
        <v>27</v>
      </c>
      <c r="D7" s="57"/>
      <c r="E7" s="57"/>
      <c r="F7" s="15"/>
      <c r="G7" s="15"/>
      <c r="H7" s="15"/>
      <c r="I7" s="15"/>
      <c r="J7" s="15"/>
      <c r="K7" s="7"/>
    </row>
    <row r="8" spans="1:17" hidden="1" x14ac:dyDescent="0.25">
      <c r="A8" s="7" t="s">
        <v>28</v>
      </c>
    </row>
    <row r="9" spans="1:17" x14ac:dyDescent="0.25">
      <c r="A9" s="7">
        <v>8</v>
      </c>
      <c r="B9" s="16" t="s">
        <v>29</v>
      </c>
      <c r="C9" s="58" t="s">
        <v>30</v>
      </c>
      <c r="D9" s="58"/>
      <c r="E9" s="58"/>
      <c r="J9" s="7"/>
      <c r="K9" s="7" t="s">
        <v>31</v>
      </c>
    </row>
    <row r="10" spans="1:17" hidden="1" x14ac:dyDescent="0.25">
      <c r="A10" s="7" t="s">
        <v>32</v>
      </c>
    </row>
    <row r="11" spans="1:17" ht="20.85" customHeight="1" x14ac:dyDescent="0.25">
      <c r="A11" s="7" t="s">
        <v>33</v>
      </c>
      <c r="B11" s="17"/>
      <c r="C11" s="59" t="s">
        <v>34</v>
      </c>
      <c r="D11" s="59"/>
      <c r="E11" s="59"/>
      <c r="F11" s="59"/>
      <c r="G11" s="59"/>
      <c r="H11" s="59"/>
      <c r="I11" s="59"/>
      <c r="J11" s="17"/>
    </row>
    <row r="12" spans="1:17" x14ac:dyDescent="0.25">
      <c r="A12" s="7">
        <v>9</v>
      </c>
      <c r="B12" s="16" t="s">
        <v>35</v>
      </c>
      <c r="C12" s="60" t="s">
        <v>36</v>
      </c>
      <c r="D12" s="61"/>
      <c r="E12" s="61"/>
      <c r="F12" s="18" t="s">
        <v>11</v>
      </c>
      <c r="G12" s="19">
        <v>1401</v>
      </c>
      <c r="H12" s="19"/>
      <c r="I12" s="20"/>
      <c r="J12" s="21">
        <f>IF(AND(G12= "",H12= ""), 0, ROUND(ROUND(I12, 2) * ROUND(IF(H12="",G12,H12),  2), 2))</f>
        <v>0</v>
      </c>
      <c r="K12" s="7" t="s">
        <v>31</v>
      </c>
      <c r="L12" s="7">
        <v>1520</v>
      </c>
      <c r="M12" s="22">
        <v>0.2</v>
      </c>
      <c r="Q12" s="7">
        <v>71</v>
      </c>
    </row>
    <row r="13" spans="1:17" hidden="1" x14ac:dyDescent="0.25">
      <c r="A13" s="7" t="s">
        <v>37</v>
      </c>
    </row>
    <row r="14" spans="1:17" x14ac:dyDescent="0.25">
      <c r="A14" s="7">
        <v>9</v>
      </c>
      <c r="B14" s="16" t="s">
        <v>38</v>
      </c>
      <c r="C14" s="60" t="s">
        <v>39</v>
      </c>
      <c r="D14" s="61"/>
      <c r="E14" s="61"/>
      <c r="F14" s="18" t="s">
        <v>11</v>
      </c>
      <c r="G14" s="19">
        <v>1033</v>
      </c>
      <c r="H14" s="19"/>
      <c r="I14" s="20"/>
      <c r="J14" s="21">
        <f>IF(AND(G14= "",H14= ""), 0, ROUND(ROUND(I14, 2) * ROUND(IF(H14="",G14,H14),  2), 2))</f>
        <v>0</v>
      </c>
      <c r="K14" s="7" t="s">
        <v>31</v>
      </c>
      <c r="L14" s="7">
        <v>1520</v>
      </c>
      <c r="M14" s="22">
        <v>0.2</v>
      </c>
      <c r="Q14" s="7">
        <v>71</v>
      </c>
    </row>
    <row r="15" spans="1:17" hidden="1" x14ac:dyDescent="0.25">
      <c r="A15" s="7" t="s">
        <v>40</v>
      </c>
    </row>
    <row r="16" spans="1:17" hidden="1" x14ac:dyDescent="0.25">
      <c r="A16" s="7" t="s">
        <v>37</v>
      </c>
    </row>
    <row r="17" spans="1:17" hidden="1" x14ac:dyDescent="0.25">
      <c r="A17" s="7" t="s">
        <v>41</v>
      </c>
    </row>
    <row r="18" spans="1:17" x14ac:dyDescent="0.25">
      <c r="A18" s="7">
        <v>8</v>
      </c>
      <c r="B18" s="16" t="s">
        <v>42</v>
      </c>
      <c r="C18" s="58" t="s">
        <v>43</v>
      </c>
      <c r="D18" s="58"/>
      <c r="E18" s="58"/>
      <c r="J18" s="7"/>
      <c r="K18" s="7"/>
    </row>
    <row r="19" spans="1:17" hidden="1" x14ac:dyDescent="0.25">
      <c r="A19" s="7" t="s">
        <v>32</v>
      </c>
    </row>
    <row r="20" spans="1:17" ht="20.85" customHeight="1" x14ac:dyDescent="0.25">
      <c r="A20" s="7" t="s">
        <v>33</v>
      </c>
      <c r="B20" s="17"/>
      <c r="C20" s="59" t="s">
        <v>34</v>
      </c>
      <c r="D20" s="59"/>
      <c r="E20" s="59"/>
      <c r="F20" s="59"/>
      <c r="G20" s="59"/>
      <c r="H20" s="59"/>
      <c r="I20" s="59"/>
      <c r="J20" s="17"/>
    </row>
    <row r="21" spans="1:17" x14ac:dyDescent="0.25">
      <c r="A21" s="7">
        <v>9</v>
      </c>
      <c r="B21" s="16" t="s">
        <v>44</v>
      </c>
      <c r="C21" s="60" t="s">
        <v>36</v>
      </c>
      <c r="D21" s="61"/>
      <c r="E21" s="61"/>
      <c r="F21" s="18" t="s">
        <v>11</v>
      </c>
      <c r="G21" s="19">
        <v>1401</v>
      </c>
      <c r="H21" s="19"/>
      <c r="I21" s="20"/>
      <c r="J21" s="21">
        <f>IF(AND(G21= "",H21= ""), 0, ROUND(ROUND(I21, 2) * ROUND(IF(H21="",G21,H21),  2), 2))</f>
        <v>0</v>
      </c>
      <c r="K21" s="7"/>
      <c r="M21" s="22">
        <v>0.2</v>
      </c>
      <c r="Q21" s="7">
        <v>71</v>
      </c>
    </row>
    <row r="22" spans="1:17" hidden="1" x14ac:dyDescent="0.25">
      <c r="A22" s="7" t="s">
        <v>37</v>
      </c>
    </row>
    <row r="23" spans="1:17" x14ac:dyDescent="0.25">
      <c r="A23" s="7">
        <v>9</v>
      </c>
      <c r="B23" s="16" t="s">
        <v>45</v>
      </c>
      <c r="C23" s="60" t="s">
        <v>39</v>
      </c>
      <c r="D23" s="61"/>
      <c r="E23" s="61"/>
      <c r="F23" s="18" t="s">
        <v>11</v>
      </c>
      <c r="G23" s="19">
        <v>1033</v>
      </c>
      <c r="H23" s="19"/>
      <c r="I23" s="20"/>
      <c r="J23" s="21">
        <f>IF(AND(G23= "",H23= ""), 0, ROUND(ROUND(I23, 2) * ROUND(IF(H23="",G23,H23),  2), 2))</f>
        <v>0</v>
      </c>
      <c r="K23" s="7"/>
      <c r="M23" s="22">
        <v>0.2</v>
      </c>
      <c r="Q23" s="7">
        <v>71</v>
      </c>
    </row>
    <row r="24" spans="1:17" hidden="1" x14ac:dyDescent="0.25">
      <c r="A24" s="7" t="s">
        <v>40</v>
      </c>
    </row>
    <row r="25" spans="1:17" hidden="1" x14ac:dyDescent="0.25">
      <c r="A25" s="7" t="s">
        <v>37</v>
      </c>
    </row>
    <row r="26" spans="1:17" hidden="1" x14ac:dyDescent="0.25">
      <c r="A26" s="7" t="s">
        <v>41</v>
      </c>
    </row>
    <row r="27" spans="1:17" x14ac:dyDescent="0.25">
      <c r="A27" s="7">
        <v>8</v>
      </c>
      <c r="B27" s="16" t="s">
        <v>46</v>
      </c>
      <c r="C27" s="58" t="s">
        <v>47</v>
      </c>
      <c r="D27" s="58"/>
      <c r="E27" s="58"/>
      <c r="J27" s="7"/>
      <c r="K27" s="7"/>
    </row>
    <row r="28" spans="1:17" hidden="1" x14ac:dyDescent="0.25">
      <c r="A28" s="7" t="s">
        <v>32</v>
      </c>
    </row>
    <row r="29" spans="1:17" ht="22.7" customHeight="1" x14ac:dyDescent="0.25">
      <c r="A29" s="7" t="s">
        <v>33</v>
      </c>
      <c r="B29" s="17"/>
      <c r="C29" s="59" t="s">
        <v>48</v>
      </c>
      <c r="D29" s="59"/>
      <c r="E29" s="59"/>
      <c r="F29" s="59"/>
      <c r="G29" s="59"/>
      <c r="H29" s="59"/>
      <c r="I29" s="59"/>
      <c r="J29" s="17"/>
    </row>
    <row r="30" spans="1:17" x14ac:dyDescent="0.25">
      <c r="A30" s="7">
        <v>9</v>
      </c>
      <c r="B30" s="16" t="s">
        <v>49</v>
      </c>
      <c r="C30" s="60" t="s">
        <v>36</v>
      </c>
      <c r="D30" s="61"/>
      <c r="E30" s="61"/>
      <c r="F30" s="18" t="s">
        <v>11</v>
      </c>
      <c r="G30" s="19">
        <v>20</v>
      </c>
      <c r="H30" s="19"/>
      <c r="I30" s="20"/>
      <c r="J30" s="21">
        <f>IF(AND(G30= "",H30= ""), 0, ROUND(ROUND(I30, 2) * ROUND(IF(H30="",G30,H30),  2), 2))</f>
        <v>0</v>
      </c>
      <c r="K30" s="7"/>
      <c r="M30" s="22">
        <v>0.2</v>
      </c>
      <c r="Q30" s="7">
        <v>71</v>
      </c>
    </row>
    <row r="31" spans="1:17" hidden="1" x14ac:dyDescent="0.25">
      <c r="A31" s="7" t="s">
        <v>37</v>
      </c>
    </row>
    <row r="32" spans="1:17" x14ac:dyDescent="0.25">
      <c r="A32" s="7">
        <v>9</v>
      </c>
      <c r="B32" s="16" t="s">
        <v>50</v>
      </c>
      <c r="C32" s="60" t="s">
        <v>39</v>
      </c>
      <c r="D32" s="61"/>
      <c r="E32" s="61"/>
      <c r="F32" s="18" t="s">
        <v>11</v>
      </c>
      <c r="G32" s="19">
        <v>10</v>
      </c>
      <c r="H32" s="19"/>
      <c r="I32" s="20"/>
      <c r="J32" s="21">
        <f>IF(AND(G32= "",H32= ""), 0, ROUND(ROUND(I32, 2) * ROUND(IF(H32="",G32,H32),  2), 2))</f>
        <v>0</v>
      </c>
      <c r="K32" s="7"/>
      <c r="M32" s="22">
        <v>0.2</v>
      </c>
      <c r="Q32" s="7">
        <v>71</v>
      </c>
    </row>
    <row r="33" spans="1:17" hidden="1" x14ac:dyDescent="0.25">
      <c r="A33" s="7" t="s">
        <v>40</v>
      </c>
    </row>
    <row r="34" spans="1:17" hidden="1" x14ac:dyDescent="0.25">
      <c r="A34" s="7" t="s">
        <v>37</v>
      </c>
    </row>
    <row r="35" spans="1:17" hidden="1" x14ac:dyDescent="0.25">
      <c r="A35" s="7" t="s">
        <v>41</v>
      </c>
    </row>
    <row r="36" spans="1:17" hidden="1" x14ac:dyDescent="0.25">
      <c r="A36" s="7" t="s">
        <v>51</v>
      </c>
    </row>
    <row r="37" spans="1:17" x14ac:dyDescent="0.25">
      <c r="A37" s="7">
        <v>5</v>
      </c>
      <c r="B37" s="14" t="s">
        <v>52</v>
      </c>
      <c r="C37" s="62" t="s">
        <v>53</v>
      </c>
      <c r="D37" s="62"/>
      <c r="E37" s="62"/>
      <c r="F37" s="23"/>
      <c r="G37" s="23"/>
      <c r="H37" s="23"/>
      <c r="I37" s="23"/>
      <c r="J37" s="23"/>
      <c r="K37" s="7"/>
    </row>
    <row r="38" spans="1:17" hidden="1" x14ac:dyDescent="0.25">
      <c r="A38" s="7" t="s">
        <v>54</v>
      </c>
    </row>
    <row r="39" spans="1:17" x14ac:dyDescent="0.25">
      <c r="A39" s="7">
        <v>8</v>
      </c>
      <c r="B39" s="16" t="s">
        <v>55</v>
      </c>
      <c r="C39" s="58" t="s">
        <v>56</v>
      </c>
      <c r="D39" s="58"/>
      <c r="E39" s="58"/>
      <c r="J39" s="7"/>
      <c r="K39" s="7"/>
    </row>
    <row r="40" spans="1:17" hidden="1" x14ac:dyDescent="0.25">
      <c r="A40" s="7" t="s">
        <v>32</v>
      </c>
    </row>
    <row r="41" spans="1:17" ht="22.7" customHeight="1" x14ac:dyDescent="0.25">
      <c r="A41" s="7" t="s">
        <v>33</v>
      </c>
      <c r="B41" s="17"/>
      <c r="C41" s="59" t="s">
        <v>57</v>
      </c>
      <c r="D41" s="59"/>
      <c r="E41" s="59"/>
      <c r="F41" s="59"/>
      <c r="G41" s="59"/>
      <c r="H41" s="59"/>
      <c r="I41" s="59"/>
      <c r="J41" s="17"/>
    </row>
    <row r="42" spans="1:17" x14ac:dyDescent="0.25">
      <c r="A42" s="7">
        <v>9</v>
      </c>
      <c r="B42" s="16" t="s">
        <v>58</v>
      </c>
      <c r="C42" s="60" t="s">
        <v>36</v>
      </c>
      <c r="D42" s="61"/>
      <c r="E42" s="61"/>
      <c r="F42" s="18" t="s">
        <v>11</v>
      </c>
      <c r="G42" s="19">
        <v>1377</v>
      </c>
      <c r="H42" s="19"/>
      <c r="I42" s="20"/>
      <c r="J42" s="21">
        <f>IF(AND(G42= "",H42= ""), 0, ROUND(ROUND(I42, 2) * ROUND(IF(H42="",G42,H42),  2), 2))</f>
        <v>0</v>
      </c>
      <c r="K42" s="7"/>
      <c r="M42" s="22">
        <v>0.2</v>
      </c>
      <c r="Q42" s="7">
        <v>71</v>
      </c>
    </row>
    <row r="43" spans="1:17" hidden="1" x14ac:dyDescent="0.25">
      <c r="A43" s="7" t="s">
        <v>37</v>
      </c>
    </row>
    <row r="44" spans="1:17" x14ac:dyDescent="0.25">
      <c r="A44" s="7">
        <v>9</v>
      </c>
      <c r="B44" s="16" t="s">
        <v>59</v>
      </c>
      <c r="C44" s="60" t="s">
        <v>39</v>
      </c>
      <c r="D44" s="61"/>
      <c r="E44" s="61"/>
      <c r="F44" s="18" t="s">
        <v>11</v>
      </c>
      <c r="G44" s="19">
        <v>1021</v>
      </c>
      <c r="H44" s="19"/>
      <c r="I44" s="20"/>
      <c r="J44" s="21">
        <f>IF(AND(G44= "",H44= ""), 0, ROUND(ROUND(I44, 2) * ROUND(IF(H44="",G44,H44),  2), 2))</f>
        <v>0</v>
      </c>
      <c r="K44" s="7"/>
      <c r="M44" s="22">
        <v>0.2</v>
      </c>
      <c r="Q44" s="7">
        <v>71</v>
      </c>
    </row>
    <row r="45" spans="1:17" hidden="1" x14ac:dyDescent="0.25">
      <c r="A45" s="7" t="s">
        <v>40</v>
      </c>
    </row>
    <row r="46" spans="1:17" hidden="1" x14ac:dyDescent="0.25">
      <c r="A46" s="7" t="s">
        <v>37</v>
      </c>
    </row>
    <row r="47" spans="1:17" hidden="1" x14ac:dyDescent="0.25">
      <c r="A47" s="7" t="s">
        <v>41</v>
      </c>
    </row>
    <row r="48" spans="1:17" ht="29.45" customHeight="1" x14ac:dyDescent="0.25">
      <c r="A48" s="7">
        <v>8</v>
      </c>
      <c r="B48" s="16" t="s">
        <v>60</v>
      </c>
      <c r="C48" s="58" t="s">
        <v>61</v>
      </c>
      <c r="D48" s="58"/>
      <c r="E48" s="58"/>
      <c r="J48" s="7"/>
      <c r="K48" s="7"/>
    </row>
    <row r="49" spans="1:17" hidden="1" x14ac:dyDescent="0.25">
      <c r="A49" s="7" t="s">
        <v>32</v>
      </c>
    </row>
    <row r="50" spans="1:17" ht="20.85" customHeight="1" x14ac:dyDescent="0.25">
      <c r="A50" s="7" t="s">
        <v>33</v>
      </c>
      <c r="B50" s="17"/>
      <c r="C50" s="59" t="s">
        <v>62</v>
      </c>
      <c r="D50" s="59"/>
      <c r="E50" s="59"/>
      <c r="F50" s="59"/>
      <c r="G50" s="59"/>
      <c r="H50" s="59"/>
      <c r="I50" s="59"/>
      <c r="J50" s="17"/>
    </row>
    <row r="51" spans="1:17" x14ac:dyDescent="0.25">
      <c r="A51" s="7">
        <v>9</v>
      </c>
      <c r="B51" s="16" t="s">
        <v>63</v>
      </c>
      <c r="C51" s="60" t="s">
        <v>64</v>
      </c>
      <c r="D51" s="61"/>
      <c r="E51" s="61"/>
      <c r="F51" s="18" t="s">
        <v>11</v>
      </c>
      <c r="G51" s="19">
        <v>30</v>
      </c>
      <c r="H51" s="19"/>
      <c r="I51" s="20"/>
      <c r="J51" s="21">
        <f>IF(AND(G51= "",H51= ""), 0, ROUND(ROUND(I51, 2) * ROUND(IF(H51="",G51,H51),  2), 2))</f>
        <v>0</v>
      </c>
      <c r="K51" s="7"/>
      <c r="M51" s="22">
        <v>0.2</v>
      </c>
      <c r="Q51" s="7">
        <v>71</v>
      </c>
    </row>
    <row r="52" spans="1:17" hidden="1" x14ac:dyDescent="0.25">
      <c r="A52" s="7" t="s">
        <v>37</v>
      </c>
    </row>
    <row r="53" spans="1:17" x14ac:dyDescent="0.25">
      <c r="A53" s="7">
        <v>9</v>
      </c>
      <c r="B53" s="16" t="s">
        <v>65</v>
      </c>
      <c r="C53" s="60" t="s">
        <v>39</v>
      </c>
      <c r="D53" s="61"/>
      <c r="E53" s="61"/>
      <c r="F53" s="18" t="s">
        <v>11</v>
      </c>
      <c r="G53" s="19">
        <v>18</v>
      </c>
      <c r="H53" s="19"/>
      <c r="I53" s="20"/>
      <c r="J53" s="21">
        <f>IF(AND(G53= "",H53= ""), 0, ROUND(ROUND(I53, 2) * ROUND(IF(H53="",G53,H53),  2), 2))</f>
        <v>0</v>
      </c>
      <c r="K53" s="7"/>
      <c r="M53" s="22">
        <v>0.2</v>
      </c>
      <c r="Q53" s="7">
        <v>71</v>
      </c>
    </row>
    <row r="54" spans="1:17" hidden="1" x14ac:dyDescent="0.25">
      <c r="A54" s="7" t="s">
        <v>40</v>
      </c>
    </row>
    <row r="55" spans="1:17" hidden="1" x14ac:dyDescent="0.25">
      <c r="A55" s="7" t="s">
        <v>37</v>
      </c>
    </row>
    <row r="56" spans="1:17" hidden="1" x14ac:dyDescent="0.25">
      <c r="A56" s="7" t="s">
        <v>41</v>
      </c>
    </row>
    <row r="57" spans="1:17" ht="29.45" customHeight="1" x14ac:dyDescent="0.25">
      <c r="A57" s="7">
        <v>8</v>
      </c>
      <c r="B57" s="16" t="s">
        <v>66</v>
      </c>
      <c r="C57" s="58" t="s">
        <v>67</v>
      </c>
      <c r="D57" s="58"/>
      <c r="E57" s="58"/>
      <c r="J57" s="7"/>
      <c r="K57" s="7"/>
    </row>
    <row r="58" spans="1:17" hidden="1" x14ac:dyDescent="0.25">
      <c r="A58" s="7" t="s">
        <v>32</v>
      </c>
    </row>
    <row r="59" spans="1:17" ht="22.7" customHeight="1" x14ac:dyDescent="0.25">
      <c r="A59" s="7" t="s">
        <v>33</v>
      </c>
      <c r="B59" s="17"/>
      <c r="C59" s="59" t="s">
        <v>68</v>
      </c>
      <c r="D59" s="59"/>
      <c r="E59" s="59"/>
      <c r="F59" s="59"/>
      <c r="G59" s="59"/>
      <c r="H59" s="59"/>
      <c r="I59" s="59"/>
      <c r="J59" s="17"/>
    </row>
    <row r="60" spans="1:17" x14ac:dyDescent="0.25">
      <c r="A60" s="7">
        <v>9</v>
      </c>
      <c r="B60" s="16" t="s">
        <v>69</v>
      </c>
      <c r="C60" s="60" t="s">
        <v>36</v>
      </c>
      <c r="D60" s="61"/>
      <c r="E60" s="61"/>
      <c r="F60" s="18" t="s">
        <v>11</v>
      </c>
      <c r="G60" s="19">
        <v>3</v>
      </c>
      <c r="H60" s="19"/>
      <c r="I60" s="20"/>
      <c r="J60" s="21">
        <f>IF(AND(G60= "",H60= ""), 0, ROUND(ROUND(I60, 2) * ROUND(IF(H60="",G60,H60),  2), 2))</f>
        <v>0</v>
      </c>
      <c r="K60" s="7"/>
      <c r="M60" s="22">
        <v>0.2</v>
      </c>
      <c r="Q60" s="7">
        <v>71</v>
      </c>
    </row>
    <row r="61" spans="1:17" hidden="1" x14ac:dyDescent="0.25">
      <c r="A61" s="7" t="s">
        <v>37</v>
      </c>
    </row>
    <row r="62" spans="1:17" hidden="1" x14ac:dyDescent="0.25">
      <c r="A62" s="7" t="s">
        <v>41</v>
      </c>
    </row>
    <row r="63" spans="1:17" x14ac:dyDescent="0.25">
      <c r="A63" s="7">
        <v>8</v>
      </c>
      <c r="B63" s="16" t="s">
        <v>70</v>
      </c>
      <c r="C63" s="58" t="s">
        <v>71</v>
      </c>
      <c r="D63" s="58"/>
      <c r="E63" s="58"/>
      <c r="J63" s="7"/>
      <c r="K63" s="7"/>
    </row>
    <row r="64" spans="1:17" hidden="1" x14ac:dyDescent="0.25">
      <c r="A64" s="7" t="s">
        <v>32</v>
      </c>
    </row>
    <row r="65" spans="1:17" ht="22.7" customHeight="1" x14ac:dyDescent="0.25">
      <c r="A65" s="7" t="s">
        <v>33</v>
      </c>
      <c r="B65" s="17"/>
      <c r="C65" s="59" t="s">
        <v>72</v>
      </c>
      <c r="D65" s="59"/>
      <c r="E65" s="59"/>
      <c r="F65" s="59"/>
      <c r="G65" s="59"/>
      <c r="H65" s="59"/>
      <c r="I65" s="59"/>
      <c r="J65" s="17"/>
    </row>
    <row r="66" spans="1:17" x14ac:dyDescent="0.25">
      <c r="A66" s="7">
        <v>9</v>
      </c>
      <c r="B66" s="16" t="s">
        <v>73</v>
      </c>
      <c r="C66" s="60" t="s">
        <v>36</v>
      </c>
      <c r="D66" s="61"/>
      <c r="E66" s="61"/>
      <c r="F66" s="18" t="s">
        <v>74</v>
      </c>
      <c r="G66" s="19">
        <v>2.5</v>
      </c>
      <c r="H66" s="19"/>
      <c r="I66" s="20"/>
      <c r="J66" s="21">
        <f>IF(AND(G66= "",H66= ""), 0, ROUND(ROUND(I66, 2) * ROUND(IF(H66="",G66,H66),  2), 2))</f>
        <v>0</v>
      </c>
      <c r="K66" s="7"/>
      <c r="M66" s="22">
        <v>0.2</v>
      </c>
      <c r="Q66" s="7">
        <v>71</v>
      </c>
    </row>
    <row r="67" spans="1:17" hidden="1" x14ac:dyDescent="0.25">
      <c r="A67" s="7" t="s">
        <v>37</v>
      </c>
    </row>
    <row r="68" spans="1:17" x14ac:dyDescent="0.25">
      <c r="A68" s="7">
        <v>9</v>
      </c>
      <c r="B68" s="16" t="s">
        <v>75</v>
      </c>
      <c r="C68" s="60" t="s">
        <v>76</v>
      </c>
      <c r="D68" s="61"/>
      <c r="E68" s="61"/>
      <c r="F68" s="18" t="s">
        <v>74</v>
      </c>
      <c r="G68" s="19">
        <v>6.5</v>
      </c>
      <c r="H68" s="19"/>
      <c r="I68" s="20"/>
      <c r="J68" s="21">
        <f>IF(AND(G68= "",H68= ""), 0, ROUND(ROUND(I68, 2) * ROUND(IF(H68="",G68,H68),  2), 2))</f>
        <v>0</v>
      </c>
      <c r="K68" s="7"/>
      <c r="M68" s="22">
        <v>0.2</v>
      </c>
      <c r="Q68" s="7">
        <v>71</v>
      </c>
    </row>
    <row r="69" spans="1:17" hidden="1" x14ac:dyDescent="0.25">
      <c r="A69" s="7" t="s">
        <v>40</v>
      </c>
    </row>
    <row r="70" spans="1:17" hidden="1" x14ac:dyDescent="0.25">
      <c r="A70" s="7" t="s">
        <v>37</v>
      </c>
    </row>
    <row r="71" spans="1:17" hidden="1" x14ac:dyDescent="0.25">
      <c r="A71" s="7" t="s">
        <v>41</v>
      </c>
    </row>
    <row r="72" spans="1:17" x14ac:dyDescent="0.25">
      <c r="A72" s="7">
        <v>6</v>
      </c>
      <c r="B72" s="14" t="s">
        <v>77</v>
      </c>
      <c r="C72" s="57" t="s">
        <v>78</v>
      </c>
      <c r="D72" s="57"/>
      <c r="E72" s="57"/>
      <c r="F72" s="15"/>
      <c r="G72" s="15"/>
      <c r="H72" s="15"/>
      <c r="I72" s="15"/>
      <c r="J72" s="15"/>
      <c r="K72" s="7"/>
    </row>
    <row r="73" spans="1:17" x14ac:dyDescent="0.25">
      <c r="A73" s="7">
        <v>8</v>
      </c>
      <c r="B73" s="16" t="s">
        <v>79</v>
      </c>
      <c r="C73" s="58" t="s">
        <v>80</v>
      </c>
      <c r="D73" s="58"/>
      <c r="E73" s="58"/>
      <c r="J73" s="7"/>
      <c r="K73" s="7"/>
    </row>
    <row r="74" spans="1:17" hidden="1" x14ac:dyDescent="0.25">
      <c r="A74" s="7" t="s">
        <v>32</v>
      </c>
    </row>
    <row r="75" spans="1:17" ht="20.85" customHeight="1" x14ac:dyDescent="0.25">
      <c r="A75" s="7" t="s">
        <v>33</v>
      </c>
      <c r="B75" s="17"/>
      <c r="C75" s="59" t="s">
        <v>81</v>
      </c>
      <c r="D75" s="59"/>
      <c r="E75" s="59"/>
      <c r="F75" s="59"/>
      <c r="G75" s="59"/>
      <c r="H75" s="59"/>
      <c r="I75" s="59"/>
      <c r="J75" s="17"/>
    </row>
    <row r="76" spans="1:17" x14ac:dyDescent="0.25">
      <c r="A76" s="7">
        <v>9</v>
      </c>
      <c r="B76" s="16" t="s">
        <v>82</v>
      </c>
      <c r="C76" s="60" t="s">
        <v>36</v>
      </c>
      <c r="D76" s="61"/>
      <c r="E76" s="61"/>
      <c r="F76" s="18" t="s">
        <v>11</v>
      </c>
      <c r="G76" s="19">
        <v>61.5</v>
      </c>
      <c r="H76" s="19"/>
      <c r="I76" s="20"/>
      <c r="J76" s="21">
        <f>IF(AND(G76= "",H76= ""), 0, ROUND(ROUND(I76, 2) * ROUND(IF(H76="",G76,H76),  2), 2))</f>
        <v>0</v>
      </c>
      <c r="K76" s="7"/>
      <c r="M76" s="22">
        <v>0.2</v>
      </c>
      <c r="Q76" s="7">
        <v>71</v>
      </c>
    </row>
    <row r="77" spans="1:17" hidden="1" x14ac:dyDescent="0.25">
      <c r="A77" s="7" t="s">
        <v>37</v>
      </c>
    </row>
    <row r="78" spans="1:17" x14ac:dyDescent="0.25">
      <c r="A78" s="7">
        <v>9</v>
      </c>
      <c r="B78" s="16" t="s">
        <v>83</v>
      </c>
      <c r="C78" s="60" t="s">
        <v>76</v>
      </c>
      <c r="D78" s="61"/>
      <c r="E78" s="61"/>
      <c r="F78" s="18" t="s">
        <v>11</v>
      </c>
      <c r="G78" s="19">
        <v>43.5</v>
      </c>
      <c r="H78" s="19"/>
      <c r="I78" s="20"/>
      <c r="J78" s="21">
        <f>IF(AND(G78= "",H78= ""), 0, ROUND(ROUND(I78, 2) * ROUND(IF(H78="",G78,H78),  2), 2))</f>
        <v>0</v>
      </c>
      <c r="K78" s="7"/>
      <c r="M78" s="22">
        <v>0.2</v>
      </c>
      <c r="Q78" s="7">
        <v>71</v>
      </c>
    </row>
    <row r="79" spans="1:17" hidden="1" x14ac:dyDescent="0.25">
      <c r="A79" s="7" t="s">
        <v>40</v>
      </c>
    </row>
    <row r="80" spans="1:17" hidden="1" x14ac:dyDescent="0.25">
      <c r="A80" s="7" t="s">
        <v>37</v>
      </c>
    </row>
    <row r="81" spans="1:17" hidden="1" x14ac:dyDescent="0.25">
      <c r="A81" s="7" t="s">
        <v>41</v>
      </c>
    </row>
    <row r="82" spans="1:17" ht="29.45" customHeight="1" x14ac:dyDescent="0.25">
      <c r="A82" s="7">
        <v>8</v>
      </c>
      <c r="B82" s="16" t="s">
        <v>84</v>
      </c>
      <c r="C82" s="58" t="s">
        <v>85</v>
      </c>
      <c r="D82" s="58"/>
      <c r="E82" s="58"/>
      <c r="J82" s="7"/>
      <c r="K82" s="7"/>
    </row>
    <row r="83" spans="1:17" hidden="1" x14ac:dyDescent="0.25">
      <c r="A83" s="7" t="s">
        <v>32</v>
      </c>
    </row>
    <row r="84" spans="1:17" ht="20.85" customHeight="1" x14ac:dyDescent="0.25">
      <c r="A84" s="7" t="s">
        <v>33</v>
      </c>
      <c r="B84" s="17"/>
      <c r="C84" s="59" t="s">
        <v>81</v>
      </c>
      <c r="D84" s="59"/>
      <c r="E84" s="59"/>
      <c r="F84" s="59"/>
      <c r="G84" s="59"/>
      <c r="H84" s="59"/>
      <c r="I84" s="59"/>
      <c r="J84" s="17"/>
    </row>
    <row r="85" spans="1:17" x14ac:dyDescent="0.25">
      <c r="A85" s="7">
        <v>9</v>
      </c>
      <c r="B85" s="16" t="s">
        <v>86</v>
      </c>
      <c r="C85" s="60" t="s">
        <v>36</v>
      </c>
      <c r="D85" s="61"/>
      <c r="E85" s="61"/>
      <c r="F85" s="18" t="s">
        <v>11</v>
      </c>
      <c r="G85" s="19">
        <v>61.5</v>
      </c>
      <c r="H85" s="19"/>
      <c r="I85" s="20"/>
      <c r="J85" s="21">
        <f>IF(AND(G85= "",H85= ""), 0, ROUND(ROUND(I85, 2) * ROUND(IF(H85="",G85,H85),  2), 2))</f>
        <v>0</v>
      </c>
      <c r="K85" s="7"/>
      <c r="M85" s="22">
        <v>0.2</v>
      </c>
      <c r="Q85" s="7">
        <v>71</v>
      </c>
    </row>
    <row r="86" spans="1:17" hidden="1" x14ac:dyDescent="0.25">
      <c r="A86" s="7" t="s">
        <v>37</v>
      </c>
    </row>
    <row r="87" spans="1:17" x14ac:dyDescent="0.25">
      <c r="A87" s="7">
        <v>9</v>
      </c>
      <c r="B87" s="16" t="s">
        <v>87</v>
      </c>
      <c r="C87" s="60" t="s">
        <v>76</v>
      </c>
      <c r="D87" s="61"/>
      <c r="E87" s="61"/>
      <c r="F87" s="18" t="s">
        <v>11</v>
      </c>
      <c r="G87" s="19">
        <v>43.5</v>
      </c>
      <c r="H87" s="19"/>
      <c r="I87" s="20"/>
      <c r="J87" s="21">
        <f>IF(AND(G87= "",H87= ""), 0, ROUND(ROUND(I87, 2) * ROUND(IF(H87="",G87,H87),  2), 2))</f>
        <v>0</v>
      </c>
      <c r="K87" s="7"/>
      <c r="M87" s="22">
        <v>0.2</v>
      </c>
      <c r="Q87" s="7">
        <v>71</v>
      </c>
    </row>
    <row r="88" spans="1:17" hidden="1" x14ac:dyDescent="0.25">
      <c r="A88" s="7" t="s">
        <v>40</v>
      </c>
    </row>
    <row r="89" spans="1:17" hidden="1" x14ac:dyDescent="0.25">
      <c r="A89" s="7" t="s">
        <v>37</v>
      </c>
    </row>
    <row r="90" spans="1:17" hidden="1" x14ac:dyDescent="0.25">
      <c r="A90" s="7" t="s">
        <v>41</v>
      </c>
    </row>
    <row r="91" spans="1:17" ht="29.45" customHeight="1" x14ac:dyDescent="0.25">
      <c r="A91" s="7">
        <v>8</v>
      </c>
      <c r="B91" s="16" t="s">
        <v>88</v>
      </c>
      <c r="C91" s="58" t="s">
        <v>89</v>
      </c>
      <c r="D91" s="58"/>
      <c r="E91" s="58"/>
      <c r="J91" s="7"/>
      <c r="K91" s="7"/>
    </row>
    <row r="92" spans="1:17" hidden="1" x14ac:dyDescent="0.25">
      <c r="A92" s="7" t="s">
        <v>32</v>
      </c>
    </row>
    <row r="93" spans="1:17" ht="22.7" customHeight="1" x14ac:dyDescent="0.25">
      <c r="A93" s="7" t="s">
        <v>33</v>
      </c>
      <c r="B93" s="17"/>
      <c r="C93" s="59" t="s">
        <v>90</v>
      </c>
      <c r="D93" s="59"/>
      <c r="E93" s="59"/>
      <c r="F93" s="59"/>
      <c r="G93" s="59"/>
      <c r="H93" s="59"/>
      <c r="I93" s="59"/>
      <c r="J93" s="17"/>
    </row>
    <row r="94" spans="1:17" x14ac:dyDescent="0.25">
      <c r="A94" s="7">
        <v>9</v>
      </c>
      <c r="B94" s="16" t="s">
        <v>91</v>
      </c>
      <c r="C94" s="60" t="s">
        <v>36</v>
      </c>
      <c r="D94" s="61"/>
      <c r="E94" s="61"/>
      <c r="F94" s="18" t="s">
        <v>92</v>
      </c>
      <c r="G94" s="24">
        <v>1</v>
      </c>
      <c r="H94" s="24"/>
      <c r="I94" s="20"/>
      <c r="J94" s="21">
        <f>IF(AND(G94= "",H94= ""), 0, ROUND(ROUND(I94, 2) * ROUND(IF(H94="",G94,H94),  0), 2))</f>
        <v>0</v>
      </c>
      <c r="K94" s="7"/>
      <c r="M94" s="22">
        <v>0.2</v>
      </c>
      <c r="Q94" s="7">
        <v>71</v>
      </c>
    </row>
    <row r="95" spans="1:17" hidden="1" x14ac:dyDescent="0.25">
      <c r="A95" s="7" t="s">
        <v>37</v>
      </c>
    </row>
    <row r="96" spans="1:17" x14ac:dyDescent="0.25">
      <c r="A96" s="7">
        <v>9</v>
      </c>
      <c r="B96" s="16" t="s">
        <v>93</v>
      </c>
      <c r="C96" s="60" t="s">
        <v>76</v>
      </c>
      <c r="D96" s="61"/>
      <c r="E96" s="61"/>
      <c r="F96" s="18" t="s">
        <v>92</v>
      </c>
      <c r="G96" s="24">
        <v>1</v>
      </c>
      <c r="H96" s="24"/>
      <c r="I96" s="20"/>
      <c r="J96" s="21">
        <f>IF(AND(G96= "",H96= ""), 0, ROUND(ROUND(I96, 2) * ROUND(IF(H96="",G96,H96),  0), 2))</f>
        <v>0</v>
      </c>
      <c r="K96" s="7"/>
      <c r="M96" s="22">
        <v>0.2</v>
      </c>
      <c r="Q96" s="7">
        <v>71</v>
      </c>
    </row>
    <row r="97" spans="1:10" hidden="1" x14ac:dyDescent="0.25">
      <c r="A97" s="7" t="s">
        <v>40</v>
      </c>
    </row>
    <row r="98" spans="1:10" hidden="1" x14ac:dyDescent="0.25">
      <c r="A98" s="7" t="s">
        <v>37</v>
      </c>
    </row>
    <row r="99" spans="1:10" hidden="1" x14ac:dyDescent="0.25">
      <c r="A99" s="7" t="s">
        <v>41</v>
      </c>
    </row>
    <row r="100" spans="1:10" hidden="1" x14ac:dyDescent="0.25">
      <c r="A100" s="7" t="s">
        <v>51</v>
      </c>
    </row>
    <row r="101" spans="1:10" hidden="1" x14ac:dyDescent="0.25">
      <c r="A101" s="7" t="s">
        <v>94</v>
      </c>
    </row>
    <row r="102" spans="1:10" ht="37.15" customHeight="1" x14ac:dyDescent="0.25">
      <c r="C102" s="63" t="s">
        <v>95</v>
      </c>
      <c r="D102" s="63"/>
      <c r="E102" s="63"/>
      <c r="F102" s="63"/>
      <c r="G102" s="63"/>
      <c r="H102" s="63"/>
      <c r="I102" s="63"/>
      <c r="J102" s="63"/>
    </row>
    <row r="103" spans="1:10" x14ac:dyDescent="0.25">
      <c r="C103" s="64" t="s">
        <v>96</v>
      </c>
      <c r="D103" s="65"/>
      <c r="E103" s="65"/>
      <c r="F103" s="25"/>
      <c r="G103" s="25"/>
      <c r="H103" s="25"/>
      <c r="I103" s="25"/>
      <c r="J103" s="26"/>
    </row>
    <row r="104" spans="1:10" x14ac:dyDescent="0.25">
      <c r="C104" s="66"/>
      <c r="D104" s="67"/>
      <c r="E104" s="67"/>
      <c r="F104" s="67"/>
      <c r="G104" s="67"/>
      <c r="H104" s="67"/>
      <c r="I104" s="67"/>
      <c r="J104" s="68"/>
    </row>
    <row r="105" spans="1:10" x14ac:dyDescent="0.25">
      <c r="A105" s="27"/>
      <c r="C105" s="69" t="s">
        <v>97</v>
      </c>
      <c r="D105" s="41"/>
      <c r="E105" s="41"/>
      <c r="F105" s="70">
        <f>SUMIF(K5:K102, IF(K4="","",K4), J5:J102)</f>
        <v>0</v>
      </c>
      <c r="G105" s="71"/>
      <c r="H105" s="71"/>
      <c r="I105" s="71"/>
      <c r="J105" s="72"/>
    </row>
    <row r="106" spans="1:10" x14ac:dyDescent="0.25">
      <c r="A106" s="27"/>
      <c r="C106" s="69" t="s">
        <v>98</v>
      </c>
      <c r="D106" s="41"/>
      <c r="E106" s="41"/>
      <c r="F106" s="70">
        <f>ROUND(SUMIF(K5:K102, IF(K4="","",K4), J5:J102) * 0.2, 2)</f>
        <v>0</v>
      </c>
      <c r="G106" s="71"/>
      <c r="H106" s="71"/>
      <c r="I106" s="71"/>
      <c r="J106" s="72"/>
    </row>
    <row r="107" spans="1:10" x14ac:dyDescent="0.25">
      <c r="C107" s="73" t="s">
        <v>99</v>
      </c>
      <c r="D107" s="74"/>
      <c r="E107" s="74"/>
      <c r="F107" s="75">
        <f>SUM(F105:F106)</f>
        <v>0</v>
      </c>
      <c r="G107" s="76"/>
      <c r="H107" s="76"/>
      <c r="I107" s="76"/>
      <c r="J107" s="77"/>
    </row>
    <row r="108" spans="1:10" x14ac:dyDescent="0.25">
      <c r="C108" s="78"/>
      <c r="D108" s="61"/>
      <c r="E108" s="61"/>
      <c r="F108" s="61"/>
      <c r="G108" s="61"/>
      <c r="H108" s="61"/>
      <c r="I108" s="61"/>
      <c r="J108" s="61"/>
    </row>
    <row r="109" spans="1:10" x14ac:dyDescent="0.25">
      <c r="C109" s="58" t="s">
        <v>100</v>
      </c>
      <c r="D109" s="61"/>
      <c r="E109" s="61"/>
      <c r="F109" s="61"/>
      <c r="G109" s="61"/>
      <c r="H109" s="61"/>
      <c r="I109" s="61"/>
      <c r="J109" s="61"/>
    </row>
    <row r="110" spans="1:10" x14ac:dyDescent="0.25">
      <c r="C110" s="74" t="str">
        <f>IF(Paramètres!AA2&lt;&gt;"",Paramètres!AA2,"")</f>
        <v xml:space="preserve">Zéro euro </v>
      </c>
      <c r="D110" s="74"/>
      <c r="E110" s="74"/>
      <c r="F110" s="74"/>
      <c r="G110" s="74"/>
      <c r="H110" s="74"/>
      <c r="I110" s="74"/>
      <c r="J110" s="74"/>
    </row>
    <row r="111" spans="1:10" x14ac:dyDescent="0.25">
      <c r="C111" s="74"/>
      <c r="D111" s="74"/>
      <c r="E111" s="74"/>
      <c r="F111" s="74"/>
      <c r="G111" s="74"/>
      <c r="H111" s="74"/>
      <c r="I111" s="74"/>
      <c r="J111" s="74"/>
    </row>
    <row r="112" spans="1:10" ht="56.65" customHeight="1" x14ac:dyDescent="0.25">
      <c r="F112" s="79" t="s">
        <v>101</v>
      </c>
      <c r="G112" s="79"/>
      <c r="H112" s="79"/>
      <c r="I112" s="79"/>
      <c r="J112" s="79"/>
    </row>
    <row r="114" spans="3:10" ht="85.15" customHeight="1" x14ac:dyDescent="0.25">
      <c r="C114" s="80" t="s">
        <v>102</v>
      </c>
      <c r="D114" s="80"/>
      <c r="F114" s="80" t="s">
        <v>103</v>
      </c>
      <c r="G114" s="80"/>
      <c r="H114" s="80"/>
      <c r="I114" s="80"/>
      <c r="J114" s="80"/>
    </row>
    <row r="115" spans="3:10" x14ac:dyDescent="0.25">
      <c r="C115" s="81" t="s">
        <v>104</v>
      </c>
      <c r="D115" s="81"/>
      <c r="E115" s="81"/>
      <c r="F115" s="81"/>
      <c r="G115" s="81"/>
      <c r="H115" s="81"/>
      <c r="I115" s="81"/>
      <c r="J115" s="81"/>
    </row>
  </sheetData>
  <sheetProtection password="E95E" sheet="1" objects="1" selectLockedCells="1"/>
  <mergeCells count="60">
    <mergeCell ref="C111:J111"/>
    <mergeCell ref="F112:J112"/>
    <mergeCell ref="C114:D114"/>
    <mergeCell ref="F114:J114"/>
    <mergeCell ref="C115:J115"/>
    <mergeCell ref="C107:E107"/>
    <mergeCell ref="F107:J107"/>
    <mergeCell ref="C108:J108"/>
    <mergeCell ref="C109:J109"/>
    <mergeCell ref="C110:J110"/>
    <mergeCell ref="C104:J104"/>
    <mergeCell ref="C105:E105"/>
    <mergeCell ref="F105:J105"/>
    <mergeCell ref="C106:E106"/>
    <mergeCell ref="F106:J106"/>
    <mergeCell ref="C93:I93"/>
    <mergeCell ref="C94:E94"/>
    <mergeCell ref="C96:E96"/>
    <mergeCell ref="C102:J102"/>
    <mergeCell ref="C103:E103"/>
    <mergeCell ref="C82:E82"/>
    <mergeCell ref="C84:I84"/>
    <mergeCell ref="C85:E85"/>
    <mergeCell ref="C87:E87"/>
    <mergeCell ref="C91:E91"/>
    <mergeCell ref="C72:E72"/>
    <mergeCell ref="C73:E73"/>
    <mergeCell ref="C75:I75"/>
    <mergeCell ref="C76:E76"/>
    <mergeCell ref="C78:E78"/>
    <mergeCell ref="C60:E60"/>
    <mergeCell ref="C63:E63"/>
    <mergeCell ref="C65:I65"/>
    <mergeCell ref="C66:E66"/>
    <mergeCell ref="C68:E68"/>
    <mergeCell ref="C50:I50"/>
    <mergeCell ref="C51:E51"/>
    <mergeCell ref="C53:E53"/>
    <mergeCell ref="C57:E57"/>
    <mergeCell ref="C59:I59"/>
    <mergeCell ref="C39:E39"/>
    <mergeCell ref="C41:I41"/>
    <mergeCell ref="C42:E42"/>
    <mergeCell ref="C44:E44"/>
    <mergeCell ref="C48:E48"/>
    <mergeCell ref="C27:E27"/>
    <mergeCell ref="C29:I29"/>
    <mergeCell ref="C30:E30"/>
    <mergeCell ref="C32:E32"/>
    <mergeCell ref="C37:E37"/>
    <mergeCell ref="C14:E14"/>
    <mergeCell ref="C18:E18"/>
    <mergeCell ref="C20:I20"/>
    <mergeCell ref="C21:E21"/>
    <mergeCell ref="C23:E23"/>
    <mergeCell ref="C4:E4"/>
    <mergeCell ref="C7:E7"/>
    <mergeCell ref="C9:E9"/>
    <mergeCell ref="C11:I11"/>
    <mergeCell ref="C12:E12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&amp;L&amp;G&amp;L              Cité Deslichels - Aménagement des niveaux 3 et 4</oddHeader>
    <oddFooter>&amp;RPage &amp;P/&amp;N</oddFooter>
  </headerFooter>
  <legacy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3" t="s">
        <v>105</v>
      </c>
      <c r="AA1" s="7">
        <f>IF(DPGF!F107&lt;&gt;"",DPGF!F107,"0")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29" t="s">
        <v>106</v>
      </c>
      <c r="B3" s="28" t="s">
        <v>107</v>
      </c>
      <c r="C3" s="82" t="s">
        <v>132</v>
      </c>
      <c r="D3" s="82"/>
      <c r="E3" s="82"/>
      <c r="F3" s="82"/>
      <c r="G3" s="82"/>
      <c r="H3" s="82"/>
      <c r="I3" s="82"/>
      <c r="J3" s="82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29" t="s">
        <v>108</v>
      </c>
      <c r="B5" s="28" t="s">
        <v>109</v>
      </c>
      <c r="C5" s="82" t="s">
        <v>133</v>
      </c>
      <c r="D5" s="82"/>
      <c r="E5" s="82"/>
      <c r="F5" s="82"/>
      <c r="G5" s="82"/>
      <c r="H5" s="82"/>
      <c r="I5" s="82"/>
      <c r="J5" s="82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29" t="s">
        <v>118</v>
      </c>
      <c r="B7" s="28" t="s">
        <v>119</v>
      </c>
      <c r="C7" s="30" t="s">
        <v>134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29" t="s">
        <v>120</v>
      </c>
      <c r="B9" s="28" t="s">
        <v>121</v>
      </c>
      <c r="C9" s="30" t="s">
        <v>23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29" t="s">
        <v>110</v>
      </c>
      <c r="B11" s="28" t="s">
        <v>111</v>
      </c>
      <c r="C11" s="82" t="s">
        <v>24</v>
      </c>
      <c r="D11" s="82"/>
      <c r="E11" s="82"/>
      <c r="F11" s="82"/>
      <c r="G11" s="82"/>
      <c r="H11" s="82"/>
      <c r="I11" s="82"/>
      <c r="J11" s="82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29" t="s">
        <v>122</v>
      </c>
      <c r="B13" s="28" t="s">
        <v>123</v>
      </c>
      <c r="C13" s="30" t="s">
        <v>135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29" t="s">
        <v>124</v>
      </c>
      <c r="B15" s="28" t="s">
        <v>125</v>
      </c>
      <c r="C15" s="30" t="s">
        <v>136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29" t="s">
        <v>126</v>
      </c>
      <c r="B17" s="28" t="s">
        <v>127</v>
      </c>
      <c r="C17" s="30" t="s">
        <v>137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1">
        <v>0.2</v>
      </c>
      <c r="E19" s="32" t="s">
        <v>128</v>
      </c>
      <c r="AA19" s="7">
        <f>INT((AA5-AA18*100)/10)</f>
        <v>0</v>
      </c>
    </row>
    <row r="20" spans="1:27" ht="12.75" customHeight="1" x14ac:dyDescent="0.25">
      <c r="C20" s="33">
        <v>5.5E-2</v>
      </c>
      <c r="E20" s="32" t="s">
        <v>129</v>
      </c>
      <c r="AA20" s="7">
        <f>AA5-AA18*100-AA19*10</f>
        <v>0</v>
      </c>
    </row>
    <row r="21" spans="1:27" ht="12.75" customHeight="1" x14ac:dyDescent="0.25">
      <c r="C21" s="33">
        <v>0</v>
      </c>
      <c r="E21" s="32" t="s">
        <v>130</v>
      </c>
      <c r="AA21" s="7">
        <f>INT(AA6/10)</f>
        <v>0</v>
      </c>
    </row>
    <row r="22" spans="1:27" ht="12.75" customHeight="1" x14ac:dyDescent="0.25">
      <c r="C22" s="34">
        <v>0</v>
      </c>
      <c r="E22" s="32" t="s">
        <v>131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29" t="s">
        <v>112</v>
      </c>
      <c r="B24" s="28" t="s">
        <v>113</v>
      </c>
      <c r="C24" s="82" t="s">
        <v>138</v>
      </c>
      <c r="D24" s="82"/>
      <c r="E24" s="82"/>
      <c r="F24" s="82"/>
      <c r="G24" s="82"/>
      <c r="H24" s="82"/>
      <c r="I24" s="82"/>
      <c r="J24" s="82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29" t="s">
        <v>114</v>
      </c>
      <c r="B26" s="28" t="s">
        <v>115</v>
      </c>
      <c r="C26" s="82" t="s">
        <v>139</v>
      </c>
      <c r="D26" s="82"/>
      <c r="E26" s="82"/>
      <c r="F26" s="82"/>
      <c r="G26" s="82"/>
      <c r="H26" s="82"/>
      <c r="I26" s="82"/>
      <c r="J26" s="82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29" t="s">
        <v>116</v>
      </c>
      <c r="B28" s="28" t="s">
        <v>117</v>
      </c>
      <c r="C28" s="82"/>
      <c r="D28" s="82"/>
      <c r="E28" s="82"/>
      <c r="F28" s="82"/>
      <c r="G28" s="82"/>
      <c r="H28" s="82"/>
      <c r="I28" s="82"/>
      <c r="J28" s="82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140</v>
      </c>
      <c r="B1" s="7" t="s">
        <v>141</v>
      </c>
    </row>
    <row r="2" spans="1:3" x14ac:dyDescent="0.25">
      <c r="A2" s="7" t="s">
        <v>142</v>
      </c>
      <c r="B2" s="7" t="s">
        <v>132</v>
      </c>
    </row>
    <row r="3" spans="1:3" x14ac:dyDescent="0.25">
      <c r="A3" s="7" t="s">
        <v>143</v>
      </c>
      <c r="B3" s="7">
        <v>1</v>
      </c>
    </row>
    <row r="4" spans="1:3" x14ac:dyDescent="0.25">
      <c r="A4" s="7" t="s">
        <v>144</v>
      </c>
      <c r="B4" s="7">
        <v>0</v>
      </c>
    </row>
    <row r="5" spans="1:3" x14ac:dyDescent="0.25">
      <c r="A5" s="7" t="s">
        <v>145</v>
      </c>
      <c r="B5" s="7">
        <v>0</v>
      </c>
    </row>
    <row r="6" spans="1:3" x14ac:dyDescent="0.25">
      <c r="A6" s="7" t="s">
        <v>146</v>
      </c>
      <c r="B6" s="7">
        <v>1</v>
      </c>
    </row>
    <row r="7" spans="1:3" x14ac:dyDescent="0.25">
      <c r="A7" s="7" t="s">
        <v>147</v>
      </c>
      <c r="B7" s="7">
        <v>1</v>
      </c>
    </row>
    <row r="8" spans="1:3" x14ac:dyDescent="0.25">
      <c r="A8" s="7" t="s">
        <v>148</v>
      </c>
      <c r="B8" s="7">
        <v>0</v>
      </c>
    </row>
    <row r="9" spans="1:3" x14ac:dyDescent="0.25">
      <c r="A9" s="7" t="s">
        <v>149</v>
      </c>
      <c r="B9" s="7">
        <v>0</v>
      </c>
    </row>
    <row r="10" spans="1:3" x14ac:dyDescent="0.25">
      <c r="A10" s="7" t="s">
        <v>150</v>
      </c>
      <c r="C10" s="7" t="s">
        <v>151</v>
      </c>
    </row>
    <row r="11" spans="1:3" x14ac:dyDescent="0.25">
      <c r="A11" s="7" t="s">
        <v>152</v>
      </c>
      <c r="B11" s="7">
        <v>0</v>
      </c>
    </row>
    <row r="12" spans="1:3" x14ac:dyDescent="0.25">
      <c r="A12" s="7" t="s">
        <v>153</v>
      </c>
      <c r="B12" s="7" t="s">
        <v>154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83" t="s">
        <v>155</v>
      </c>
      <c r="C2" s="83"/>
      <c r="D2" s="83"/>
      <c r="E2" s="83"/>
      <c r="F2" s="83"/>
      <c r="G2" s="83"/>
      <c r="H2" s="83"/>
      <c r="I2" s="83"/>
      <c r="J2" s="83"/>
    </row>
    <row r="4" spans="1:10" ht="12.75" customHeight="1" x14ac:dyDescent="0.25">
      <c r="A4" s="29" t="s">
        <v>106</v>
      </c>
      <c r="B4" s="28" t="s">
        <v>156</v>
      </c>
      <c r="C4" s="84"/>
      <c r="D4" s="84"/>
      <c r="E4" s="84"/>
      <c r="F4" s="84"/>
      <c r="G4" s="84"/>
      <c r="H4" s="84"/>
      <c r="I4" s="84"/>
      <c r="J4" s="84"/>
    </row>
    <row r="6" spans="1:10" ht="12.75" customHeight="1" x14ac:dyDescent="0.25">
      <c r="A6" s="29" t="s">
        <v>108</v>
      </c>
      <c r="B6" s="28" t="s">
        <v>157</v>
      </c>
      <c r="C6" s="84"/>
      <c r="D6" s="84"/>
      <c r="E6" s="84"/>
      <c r="F6" s="84"/>
      <c r="G6" s="84"/>
      <c r="H6" s="84"/>
      <c r="I6" s="84"/>
      <c r="J6" s="84"/>
    </row>
    <row r="8" spans="1:10" ht="12.75" customHeight="1" x14ac:dyDescent="0.25">
      <c r="A8" s="29" t="s">
        <v>118</v>
      </c>
      <c r="B8" s="28" t="s">
        <v>158</v>
      </c>
      <c r="C8" s="84"/>
      <c r="D8" s="84"/>
      <c r="E8" s="84"/>
      <c r="F8" s="84"/>
      <c r="G8" s="84"/>
      <c r="H8" s="84"/>
      <c r="I8" s="84"/>
      <c r="J8" s="84"/>
    </row>
    <row r="10" spans="1:10" ht="12.75" customHeight="1" x14ac:dyDescent="0.25">
      <c r="A10" s="29" t="s">
        <v>120</v>
      </c>
      <c r="B10" s="28" t="s">
        <v>159</v>
      </c>
      <c r="C10" s="85"/>
      <c r="D10" s="85"/>
      <c r="E10" s="85"/>
      <c r="F10" s="85"/>
      <c r="G10" s="85"/>
      <c r="H10" s="85"/>
      <c r="I10" s="85"/>
      <c r="J10" s="85"/>
    </row>
    <row r="12" spans="1:10" ht="12.75" customHeight="1" x14ac:dyDescent="0.25">
      <c r="A12" s="29" t="s">
        <v>110</v>
      </c>
      <c r="B12" s="28" t="s">
        <v>160</v>
      </c>
      <c r="C12" s="84"/>
      <c r="D12" s="84"/>
      <c r="E12" s="84"/>
      <c r="F12" s="84"/>
      <c r="G12" s="84"/>
      <c r="H12" s="84"/>
      <c r="I12" s="84"/>
      <c r="J12" s="84"/>
    </row>
    <row r="14" spans="1:10" ht="12.75" customHeight="1" x14ac:dyDescent="0.25">
      <c r="A14" s="29" t="s">
        <v>122</v>
      </c>
      <c r="B14" s="28" t="s">
        <v>161</v>
      </c>
      <c r="C14" s="84"/>
      <c r="D14" s="84"/>
      <c r="E14" s="84"/>
      <c r="F14" s="84"/>
      <c r="G14" s="84"/>
      <c r="H14" s="84"/>
      <c r="I14" s="84"/>
      <c r="J14" s="84"/>
    </row>
    <row r="16" spans="1:10" ht="12.75" customHeight="1" x14ac:dyDescent="0.25">
      <c r="A16" s="29" t="s">
        <v>124</v>
      </c>
      <c r="B16" s="28" t="s">
        <v>162</v>
      </c>
      <c r="C16" s="84"/>
      <c r="D16" s="84"/>
      <c r="E16" s="84"/>
      <c r="F16" s="84"/>
      <c r="G16" s="84"/>
      <c r="H16" s="84"/>
      <c r="I16" s="84"/>
      <c r="J16" s="84"/>
    </row>
    <row r="18" spans="1:10" ht="12.75" customHeight="1" x14ac:dyDescent="0.25">
      <c r="A18" s="29" t="s">
        <v>126</v>
      </c>
      <c r="B18" s="28" t="s">
        <v>163</v>
      </c>
      <c r="C18" s="86"/>
      <c r="D18" s="86"/>
      <c r="E18" s="86"/>
      <c r="F18" s="86"/>
      <c r="G18" s="86"/>
      <c r="H18" s="86"/>
      <c r="I18" s="86"/>
      <c r="J18" s="86"/>
    </row>
    <row r="20" spans="1:10" ht="12.75" customHeight="1" x14ac:dyDescent="0.25">
      <c r="A20" s="29" t="s">
        <v>164</v>
      </c>
      <c r="B20" s="28" t="s">
        <v>165</v>
      </c>
      <c r="C20" s="86"/>
      <c r="D20" s="86"/>
      <c r="E20" s="86"/>
      <c r="F20" s="86"/>
      <c r="G20" s="86"/>
      <c r="H20" s="86"/>
      <c r="I20" s="86"/>
      <c r="J20" s="86"/>
    </row>
    <row r="22" spans="1:10" ht="12.75" customHeight="1" x14ac:dyDescent="0.25">
      <c r="A22" s="29" t="s">
        <v>112</v>
      </c>
      <c r="B22" s="28" t="s">
        <v>166</v>
      </c>
      <c r="C22" s="86"/>
      <c r="D22" s="86"/>
      <c r="E22" s="86"/>
      <c r="F22" s="86"/>
      <c r="G22" s="86"/>
      <c r="H22" s="86"/>
      <c r="I22" s="86"/>
      <c r="J22" s="86"/>
    </row>
    <row r="24" spans="1:10" ht="12.75" customHeight="1" x14ac:dyDescent="0.25">
      <c r="A24" s="29" t="s">
        <v>114</v>
      </c>
      <c r="B24" s="28" t="s">
        <v>167</v>
      </c>
      <c r="C24" s="84"/>
      <c r="D24" s="84"/>
      <c r="E24" s="84"/>
      <c r="F24" s="84"/>
      <c r="G24" s="84"/>
      <c r="H24" s="84"/>
      <c r="I24" s="84"/>
      <c r="J24" s="84"/>
    </row>
    <row r="28" spans="1:10" ht="60" customHeight="1" x14ac:dyDescent="0.25">
      <c r="A28" s="29" t="s">
        <v>116</v>
      </c>
      <c r="B28" s="28" t="s">
        <v>168</v>
      </c>
      <c r="C28" s="84"/>
      <c r="D28" s="84"/>
      <c r="E28" s="84"/>
      <c r="F28" s="84"/>
      <c r="G28" s="84"/>
      <c r="H28" s="84"/>
      <c r="I28" s="84"/>
      <c r="J28" s="84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87" t="s">
        <v>169</v>
      </c>
      <c r="C2" s="87"/>
      <c r="D2" s="87"/>
      <c r="E2" s="87"/>
      <c r="F2" s="87"/>
    </row>
    <row r="4" spans="2:6" ht="12.75" customHeight="1" x14ac:dyDescent="0.25">
      <c r="B4" s="35" t="s">
        <v>170</v>
      </c>
      <c r="C4" s="35" t="s">
        <v>171</v>
      </c>
      <c r="D4" s="35" t="s">
        <v>172</v>
      </c>
      <c r="E4" s="35" t="s">
        <v>173</v>
      </c>
      <c r="F4" s="35" t="s">
        <v>174</v>
      </c>
    </row>
    <row r="6" spans="2:6" ht="12.75" customHeight="1" x14ac:dyDescent="0.25">
      <c r="B6" s="36"/>
      <c r="C6" s="37"/>
      <c r="D6" s="38"/>
      <c r="E6" s="39"/>
      <c r="F6" s="40" t="str">
        <f>IF(AND(E6= "",D6= ""), "", ROUND(ROUND(E6, 2) * ROUND(D6, 3), 2))</f>
        <v/>
      </c>
    </row>
    <row r="8" spans="2:6" ht="12.75" customHeight="1" x14ac:dyDescent="0.25">
      <c r="B8" s="36"/>
      <c r="C8" s="37"/>
      <c r="D8" s="38"/>
      <c r="E8" s="39"/>
      <c r="F8" s="40" t="str">
        <f>IF(AND(E8= "",D8= ""), "", ROUND(ROUND(E8, 2) * ROUND(D8, 3), 2))</f>
        <v/>
      </c>
    </row>
    <row r="10" spans="2:6" ht="12.75" customHeight="1" x14ac:dyDescent="0.25">
      <c r="B10" s="36"/>
      <c r="C10" s="37"/>
      <c r="D10" s="38"/>
      <c r="E10" s="39"/>
      <c r="F10" s="40" t="str">
        <f>IF(AND(E10= "",D10= ""), "", ROUND(ROUND(E10, 2) * ROUND(D10, 3), 2))</f>
        <v/>
      </c>
    </row>
    <row r="12" spans="2:6" ht="12.75" customHeight="1" x14ac:dyDescent="0.25">
      <c r="B12" s="36"/>
      <c r="C12" s="37"/>
      <c r="D12" s="38"/>
      <c r="E12" s="39"/>
      <c r="F12" s="40" t="str">
        <f>IF(AND(E12= "",D12= ""), "", ROUND(ROUND(E12, 2) * ROUND(D12, 3), 2))</f>
        <v/>
      </c>
    </row>
    <row r="14" spans="2:6" ht="12.75" customHeight="1" x14ac:dyDescent="0.25">
      <c r="B14" s="36"/>
      <c r="C14" s="37"/>
      <c r="D14" s="38"/>
      <c r="E14" s="39"/>
      <c r="F14" s="40" t="str">
        <f>IF(AND(E14= "",D14= ""), "", ROUND(ROUND(E14, 2) * ROUND(D14, 3), 2))</f>
        <v/>
      </c>
    </row>
    <row r="16" spans="2:6" ht="12.75" customHeight="1" x14ac:dyDescent="0.25">
      <c r="B16" s="36"/>
      <c r="C16" s="37"/>
      <c r="D16" s="38"/>
      <c r="E16" s="39"/>
      <c r="F16" s="40" t="str">
        <f>IF(AND(E16= "",D16= ""), "", ROUND(ROUND(E16, 2) * ROUND(D16, 3), 2))</f>
        <v/>
      </c>
    </row>
    <row r="18" spans="2:6" ht="12.75" customHeight="1" x14ac:dyDescent="0.25">
      <c r="B18" s="36"/>
      <c r="C18" s="37"/>
      <c r="D18" s="38"/>
      <c r="E18" s="39"/>
      <c r="F18" s="40" t="str">
        <f>IF(AND(E18= "",D18= ""), "", ROUND(ROUND(E18, 2) * ROUND(D18, 3), 2))</f>
        <v/>
      </c>
    </row>
    <row r="20" spans="2:6" ht="12.75" customHeight="1" x14ac:dyDescent="0.25">
      <c r="B20" s="36"/>
      <c r="C20" s="37"/>
      <c r="D20" s="38"/>
      <c r="E20" s="39"/>
      <c r="F20" s="40" t="str">
        <f>IF(AND(E20= "",D20= ""), "", ROUND(ROUND(E20, 2) * ROUND(D20, 3), 2))</f>
        <v/>
      </c>
    </row>
    <row r="22" spans="2:6" ht="12.75" customHeight="1" x14ac:dyDescent="0.25">
      <c r="B22" s="36"/>
      <c r="C22" s="37"/>
      <c r="D22" s="38"/>
      <c r="E22" s="39"/>
      <c r="F22" s="40" t="str">
        <f>IF(AND(E22= "",D22= ""), "", ROUND(ROUND(E22, 2) * ROUND(D22, 3), 2))</f>
        <v/>
      </c>
    </row>
    <row r="24" spans="2:6" ht="12.75" customHeight="1" x14ac:dyDescent="0.25">
      <c r="B24" s="36"/>
      <c r="C24" s="37"/>
      <c r="D24" s="38"/>
      <c r="E24" s="39"/>
      <c r="F24" s="40" t="str">
        <f>IF(AND(E24= "",D24= ""), "", ROUND(ROUND(E24, 2) * ROUND(D24, 3), 2))</f>
        <v/>
      </c>
    </row>
    <row r="26" spans="2:6" ht="12.75" customHeight="1" x14ac:dyDescent="0.25">
      <c r="B26" s="36"/>
      <c r="C26" s="37"/>
      <c r="D26" s="38"/>
      <c r="E26" s="39"/>
      <c r="F26" s="40" t="str">
        <f>IF(AND(E26= "",D26= ""), "", ROUND(ROUND(E26, 2) * ROUND(D26, 3), 2))</f>
        <v/>
      </c>
    </row>
    <row r="28" spans="2:6" ht="12.75" customHeight="1" x14ac:dyDescent="0.25">
      <c r="B28" s="36"/>
      <c r="C28" s="37"/>
      <c r="D28" s="38"/>
      <c r="E28" s="39"/>
      <c r="F28" s="40" t="str">
        <f>IF(AND(E28= "",D28= ""), "", ROUND(ROUND(E28, 2) * ROUND(D28, 3), 2))</f>
        <v/>
      </c>
    </row>
    <row r="30" spans="2:6" ht="12.75" customHeight="1" x14ac:dyDescent="0.25">
      <c r="B30" s="36"/>
      <c r="C30" s="37"/>
      <c r="D30" s="38"/>
      <c r="E30" s="39"/>
      <c r="F30" s="40" t="str">
        <f>IF(AND(E30= "",D30= ""), "", ROUND(ROUND(E30, 2) * ROUND(D30, 3), 2))</f>
        <v/>
      </c>
    </row>
    <row r="32" spans="2:6" ht="12.75" customHeight="1" x14ac:dyDescent="0.25">
      <c r="B32" s="36"/>
      <c r="C32" s="37"/>
      <c r="D32" s="38"/>
      <c r="E32" s="39"/>
      <c r="F32" s="40" t="str">
        <f>IF(AND(E32= "",D32= ""), "", ROUND(ROUND(E32, 2) * ROUND(D32, 3), 2))</f>
        <v/>
      </c>
    </row>
    <row r="34" spans="2:6" ht="12.75" customHeight="1" x14ac:dyDescent="0.25">
      <c r="B34" s="36"/>
      <c r="C34" s="37"/>
      <c r="D34" s="38"/>
      <c r="E34" s="39"/>
      <c r="F34" s="40" t="str">
        <f>IF(AND(E34= "",D34= ""), "", ROUND(ROUND(E34, 2) * ROUND(D34, 3), 2))</f>
        <v/>
      </c>
    </row>
    <row r="36" spans="2:6" ht="12.75" customHeight="1" x14ac:dyDescent="0.25">
      <c r="B36" s="36"/>
      <c r="C36" s="37"/>
      <c r="D36" s="38"/>
      <c r="E36" s="39"/>
      <c r="F36" s="40" t="str">
        <f>IF(AND(E36= "",D36= ""), "", ROUND(ROUND(E36, 2) * ROUND(D36, 3), 2))</f>
        <v/>
      </c>
    </row>
    <row r="38" spans="2:6" ht="12.75" customHeight="1" x14ac:dyDescent="0.25">
      <c r="B38" s="36"/>
      <c r="C38" s="37"/>
      <c r="D38" s="38"/>
      <c r="E38" s="39"/>
      <c r="F38" s="40" t="str">
        <f>IF(AND(E38= "",D38= ""), "", ROUND(ROUND(E38, 2) * ROUND(D38, 3), 2))</f>
        <v/>
      </c>
    </row>
    <row r="40" spans="2:6" ht="12.75" customHeight="1" x14ac:dyDescent="0.25">
      <c r="B40" s="36"/>
      <c r="C40" s="37"/>
      <c r="D40" s="38"/>
      <c r="E40" s="39"/>
      <c r="F40" s="40" t="str">
        <f>IF(AND(E40= "",D40= ""), "", ROUND(ROUND(E40, 2) * ROUND(D40, 3), 2))</f>
        <v/>
      </c>
    </row>
    <row r="42" spans="2:6" ht="12.75" customHeight="1" x14ac:dyDescent="0.25">
      <c r="B42" s="36"/>
      <c r="C42" s="37"/>
      <c r="D42" s="38"/>
      <c r="E42" s="39"/>
      <c r="F42" s="40" t="str">
        <f>IF(AND(E42= "",D42= ""), "", ROUND(ROUND(E42, 2) * ROUND(D42, 3), 2))</f>
        <v/>
      </c>
    </row>
    <row r="44" spans="2:6" ht="12.75" customHeight="1" x14ac:dyDescent="0.25">
      <c r="B44" s="36"/>
      <c r="C44" s="37"/>
      <c r="D44" s="38"/>
      <c r="E44" s="39"/>
      <c r="F44" s="40" t="str">
        <f>IF(AND(E44= "",D44= ""), "", ROUND(ROUND(E44, 2) * ROUND(D44, 3), 2))</f>
        <v/>
      </c>
    </row>
    <row r="46" spans="2:6" ht="12.75" customHeight="1" x14ac:dyDescent="0.25">
      <c r="B46" s="36"/>
      <c r="C46" s="37"/>
      <c r="D46" s="38"/>
      <c r="E46" s="39"/>
      <c r="F46" s="40" t="str">
        <f>IF(AND(E46= "",D46= ""), "", ROUND(ROUND(E46, 2) * ROUND(D46, 3), 2))</f>
        <v/>
      </c>
    </row>
    <row r="48" spans="2:6" ht="12.75" customHeight="1" x14ac:dyDescent="0.25">
      <c r="B48" s="36"/>
      <c r="C48" s="37"/>
      <c r="D48" s="38"/>
      <c r="E48" s="39"/>
      <c r="F48" s="40" t="str">
        <f>IF(AND(E48= "",D48= ""), "", ROUND(ROUND(E48, 2) * ROUND(D48, 3), 2))</f>
        <v/>
      </c>
    </row>
    <row r="50" spans="2:6" ht="12.75" customHeight="1" x14ac:dyDescent="0.25">
      <c r="B50" s="36"/>
      <c r="C50" s="37"/>
      <c r="D50" s="38"/>
      <c r="E50" s="39"/>
      <c r="F50" s="40" t="str">
        <f>IF(AND(E50= "",D50= ""), "", ROUND(ROUND(E50, 2) * ROUND(D50, 3), 2))</f>
        <v/>
      </c>
    </row>
    <row r="52" spans="2:6" ht="12.75" customHeight="1" x14ac:dyDescent="0.25">
      <c r="B52" s="36"/>
      <c r="C52" s="37"/>
      <c r="D52" s="38"/>
      <c r="E52" s="39"/>
      <c r="F52" s="40" t="str">
        <f>IF(AND(E52= "",D52= ""), "", ROUND(ROUND(E52, 2) * ROUND(D52, 3), 2))</f>
        <v/>
      </c>
    </row>
    <row r="54" spans="2:6" ht="12.75" customHeight="1" x14ac:dyDescent="0.25">
      <c r="B54" s="36"/>
      <c r="C54" s="37"/>
      <c r="D54" s="38"/>
      <c r="E54" s="39"/>
      <c r="F54" s="40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27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GICQUEL Yann</dc:creator>
  <cp:lastModifiedBy>Yann GICQUEL</cp:lastModifiedBy>
  <dcterms:created xsi:type="dcterms:W3CDTF">2025-01-22T18:13:17Z</dcterms:created>
  <dcterms:modified xsi:type="dcterms:W3CDTF">2025-01-22T18:16:19Z</dcterms:modified>
</cp:coreProperties>
</file>