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4 Marché Portes Automatiques GHT 78 Sud\1_DCE\Docs travail\Word\Ajout 4 fev\"/>
    </mc:Choice>
  </mc:AlternateContent>
  <bookViews>
    <workbookView xWindow="0" yWindow="0" windowWidth="28800" windowHeight="12300" tabRatio="634"/>
  </bookViews>
  <sheets>
    <sheet name="DPGF - H LE VESINET" sheetId="2" r:id="rId1"/>
    <sheet name="DPGF - CH PLAISIR" sheetId="4" r:id="rId2"/>
    <sheet name="DPGF - CH RAMBOUILLET" sheetId="8" r:id="rId3"/>
    <sheet name="DPGF - HPR BULLION" sheetId="10" r:id="rId4"/>
    <sheet name="DPGF - HG CHEVREUSE" sheetId="11" r:id="rId5"/>
    <sheet name="DPGF- CH LA MAULDRE" sheetId="12" r:id="rId6"/>
    <sheet name="DPGF - Les AULNETTES" sheetId="14" r:id="rId7"/>
    <sheet name="DPGF - CH HOUDAN" sheetId="13" r:id="rId8"/>
    <sheet name="MONTANT DU MARCHE" sheetId="7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7" l="1"/>
  <c r="M11" i="14"/>
  <c r="K11" i="14"/>
  <c r="E17" i="7"/>
  <c r="G17" i="7"/>
  <c r="I17" i="7"/>
  <c r="O79" i="4"/>
  <c r="Q79" i="4"/>
  <c r="E11" i="7"/>
  <c r="C10" i="7"/>
  <c r="C11" i="7"/>
  <c r="Q18" i="13"/>
  <c r="O18" i="13"/>
  <c r="M76" i="8"/>
  <c r="O76" i="8"/>
  <c r="O35" i="12"/>
  <c r="M35" i="12"/>
  <c r="Q20" i="11"/>
  <c r="O20" i="11"/>
  <c r="Y43" i="10"/>
  <c r="W43" i="10"/>
  <c r="L44" i="2"/>
  <c r="J44" i="2"/>
  <c r="E15" i="7" l="1"/>
  <c r="I15" i="7" s="1"/>
  <c r="C15" i="7"/>
  <c r="G15" i="7" s="1"/>
  <c r="E14" i="7"/>
  <c r="I14" i="7" s="1"/>
  <c r="C14" i="7"/>
  <c r="G14" i="7" s="1"/>
  <c r="C13" i="7"/>
  <c r="G13" i="7" s="1"/>
  <c r="E12" i="7"/>
  <c r="I12" i="7" s="1"/>
  <c r="C12" i="7"/>
  <c r="G12" i="7" s="1"/>
  <c r="E10" i="7"/>
  <c r="I10" i="7" s="1"/>
  <c r="G10" i="7"/>
  <c r="E16" i="7"/>
  <c r="I16" i="7" s="1"/>
  <c r="C16" i="7"/>
  <c r="G16" i="7" s="1"/>
  <c r="E13" i="7"/>
  <c r="I13" i="7" s="1"/>
  <c r="I11" i="7"/>
  <c r="G11" i="7"/>
  <c r="G19" i="7" l="1"/>
  <c r="I19" i="7"/>
  <c r="E19" i="7"/>
  <c r="C19" i="7"/>
</calcChain>
</file>

<file path=xl/sharedStrings.xml><?xml version="1.0" encoding="utf-8"?>
<sst xmlns="http://schemas.openxmlformats.org/spreadsheetml/2006/main" count="2427" uniqueCount="632">
  <si>
    <t>MONTANT DES PRESTATIONS DE MAINTENANCE DE PREVENTIVE</t>
  </si>
  <si>
    <t>HOPITAL LE VESINET</t>
  </si>
  <si>
    <t>TYPE D'EQUIPEMENT</t>
  </si>
  <si>
    <t>IMPLANTATION</t>
  </si>
  <si>
    <t>REFERENCE</t>
  </si>
  <si>
    <t>MARQUE</t>
  </si>
  <si>
    <t>INTERVENTION SOUS ASTREINTE</t>
  </si>
  <si>
    <t>MONTANT ANNUEL EN € HT</t>
  </si>
  <si>
    <t>MONTANT ANNUEL EN € TTC</t>
  </si>
  <si>
    <t>PORTES</t>
  </si>
  <si>
    <t>Porte sectionnelle</t>
  </si>
  <si>
    <t>Cuisine / Plonge</t>
  </si>
  <si>
    <t>PS01</t>
  </si>
  <si>
    <t>SO</t>
  </si>
  <si>
    <t>Cuisine / Préparation</t>
  </si>
  <si>
    <t>PS02</t>
  </si>
  <si>
    <t>Garage / Vaguemestre</t>
  </si>
  <si>
    <t>PS06</t>
  </si>
  <si>
    <t>HORMANN</t>
  </si>
  <si>
    <t>PS07</t>
  </si>
  <si>
    <t>PS08</t>
  </si>
  <si>
    <t>Porte piétonne battante 1 vantail</t>
  </si>
  <si>
    <t>Entrée principale pétionne</t>
  </si>
  <si>
    <t>P6</t>
  </si>
  <si>
    <t>CAME</t>
  </si>
  <si>
    <t>Oui</t>
  </si>
  <si>
    <t>Porte piétonne battante 2 vantaux</t>
  </si>
  <si>
    <t>Bâtiment A</t>
  </si>
  <si>
    <t>A1</t>
  </si>
  <si>
    <t>BESAM</t>
  </si>
  <si>
    <t>Bâtiment B</t>
  </si>
  <si>
    <t>B1</t>
  </si>
  <si>
    <t>Bâtiment D</t>
  </si>
  <si>
    <t>D2</t>
  </si>
  <si>
    <t>GILGEN</t>
  </si>
  <si>
    <t>Porte piétonne coulissante 1 vantail</t>
  </si>
  <si>
    <t>D3</t>
  </si>
  <si>
    <t>MANUSA</t>
  </si>
  <si>
    <t>D4</t>
  </si>
  <si>
    <t>PORTALP DIVA 3</t>
  </si>
  <si>
    <t>D5</t>
  </si>
  <si>
    <t>Quai lingerie</t>
  </si>
  <si>
    <t>E1</t>
  </si>
  <si>
    <t>Quai déchet</t>
  </si>
  <si>
    <t>E2</t>
  </si>
  <si>
    <t>Bâtiment F</t>
  </si>
  <si>
    <t>F1</t>
  </si>
  <si>
    <t>LEVASSEUR</t>
  </si>
  <si>
    <t>F2</t>
  </si>
  <si>
    <t>SEVAX</t>
  </si>
  <si>
    <t>F3</t>
  </si>
  <si>
    <t>F4</t>
  </si>
  <si>
    <t>Bâtiment G</t>
  </si>
  <si>
    <t>G1</t>
  </si>
  <si>
    <t>LTR</t>
  </si>
  <si>
    <t>G2</t>
  </si>
  <si>
    <t>Bâtiment H ergothérapie</t>
  </si>
  <si>
    <t>H2</t>
  </si>
  <si>
    <t>Porte piétonne coulissante 2 vantaux</t>
  </si>
  <si>
    <t>Bâtiment H kiné salle 1</t>
  </si>
  <si>
    <t>H3</t>
  </si>
  <si>
    <t>DITEC</t>
  </si>
  <si>
    <t>Bâtiment H extérieur piscine</t>
  </si>
  <si>
    <t>H4</t>
  </si>
  <si>
    <t>Bâtiment H salle 2</t>
  </si>
  <si>
    <t>H6</t>
  </si>
  <si>
    <t>Bâtiment H salle 3</t>
  </si>
  <si>
    <t>H7</t>
  </si>
  <si>
    <t>Portail battant 2 vantaux</t>
  </si>
  <si>
    <t>Entrée principale</t>
  </si>
  <si>
    <t>P1</t>
  </si>
  <si>
    <t>Monseigneur</t>
  </si>
  <si>
    <t>Porte coulissante interieur batiment I</t>
  </si>
  <si>
    <t>Entree principale</t>
  </si>
  <si>
    <t>I1</t>
  </si>
  <si>
    <t>Porte coulissante exterieur batiment I</t>
  </si>
  <si>
    <t>I2</t>
  </si>
  <si>
    <t>RIDEAUX</t>
  </si>
  <si>
    <t>Rideau métallique</t>
  </si>
  <si>
    <t>Garage/Chaufferie</t>
  </si>
  <si>
    <t>RM09</t>
  </si>
  <si>
    <t>Atelier / Jardin</t>
  </si>
  <si>
    <t>RM03</t>
  </si>
  <si>
    <t>ISEA</t>
  </si>
  <si>
    <t>RM04</t>
  </si>
  <si>
    <t>Atelier/ Jardin</t>
  </si>
  <si>
    <t>RM05</t>
  </si>
  <si>
    <t>Barrière levante</t>
  </si>
  <si>
    <t>Entrée/sortie principale</t>
  </si>
  <si>
    <t>P2</t>
  </si>
  <si>
    <t>BCA Miami</t>
  </si>
  <si>
    <t>Entrée cour d'honneur droite</t>
  </si>
  <si>
    <t>P3</t>
  </si>
  <si>
    <t>ERO industrie</t>
  </si>
  <si>
    <t>Entrée cour d'honneur gauche</t>
  </si>
  <si>
    <t>P4</t>
  </si>
  <si>
    <t>MONTANT TOTAL</t>
  </si>
  <si>
    <t> </t>
  </si>
  <si>
    <t>CH PLAISIR</t>
  </si>
  <si>
    <t>REFERENCE PORTIS</t>
  </si>
  <si>
    <t>COMMENTAIRES</t>
  </si>
  <si>
    <t>NUMERO</t>
  </si>
  <si>
    <t xml:space="preserve">date de prise d'effet du lot  </t>
  </si>
  <si>
    <t>NUMERO APPAREIL SCHINDLER</t>
  </si>
  <si>
    <t>1 PORTE AUTOMATIQUE</t>
  </si>
  <si>
    <t>ACTIVITE CHAPELLE</t>
  </si>
  <si>
    <t>GCD70</t>
  </si>
  <si>
    <t>DORMA</t>
  </si>
  <si>
    <t>P3/71</t>
  </si>
  <si>
    <t>ENTREE ALSACE BOURGOGNE V120</t>
  </si>
  <si>
    <t>GCD78</t>
  </si>
  <si>
    <t>RECORD</t>
  </si>
  <si>
    <t>P6/71</t>
  </si>
  <si>
    <t>HALL ENTREE EX VERLAINE V120</t>
  </si>
  <si>
    <t>GCD88</t>
  </si>
  <si>
    <t>PORTE INT</t>
  </si>
  <si>
    <t>GCD92</t>
  </si>
  <si>
    <t>PORTE EXT</t>
  </si>
  <si>
    <t>P7/71</t>
  </si>
  <si>
    <t>ENTREE EX HOP DE JOUR DSSI</t>
  </si>
  <si>
    <t>GCD99</t>
  </si>
  <si>
    <t>P8/71</t>
  </si>
  <si>
    <t>V120 - HALL Principal EHPAD</t>
  </si>
  <si>
    <t>GCD82</t>
  </si>
  <si>
    <t>PORTALP</t>
  </si>
  <si>
    <t>P9/71</t>
  </si>
  <si>
    <t>GCD89</t>
  </si>
  <si>
    <t>P10/71</t>
  </si>
  <si>
    <t>1 PORTE BATTANTE</t>
  </si>
  <si>
    <t>V120 - Accès Hirondelles</t>
  </si>
  <si>
    <t>V120 - Accès MPR hospitalisation</t>
  </si>
  <si>
    <t xml:space="preserve">USN3 EX ACCUEIL </t>
  </si>
  <si>
    <t>GCD77</t>
  </si>
  <si>
    <t>STANLEY</t>
  </si>
  <si>
    <t>P18/71</t>
  </si>
  <si>
    <t>ROSERAIE</t>
  </si>
  <si>
    <t>GCB65</t>
  </si>
  <si>
    <t>P19/71</t>
  </si>
  <si>
    <t>GCB66</t>
  </si>
  <si>
    <t>P20/71</t>
  </si>
  <si>
    <t>LES OLIVIERS 1</t>
  </si>
  <si>
    <t>GCB70</t>
  </si>
  <si>
    <t>P23/71</t>
  </si>
  <si>
    <t>GCB69</t>
  </si>
  <si>
    <t>P24/71</t>
  </si>
  <si>
    <t>LES OLIVIERS 2</t>
  </si>
  <si>
    <t>GCD72</t>
  </si>
  <si>
    <t>P25/71</t>
  </si>
  <si>
    <t>GCD71</t>
  </si>
  <si>
    <t>P26/71</t>
  </si>
  <si>
    <t>1 PORTE ISOLANTE</t>
  </si>
  <si>
    <t>CUISINE CHAMBRE FROIDE</t>
  </si>
  <si>
    <t>GCD84</t>
  </si>
  <si>
    <t>CODIT</t>
  </si>
  <si>
    <t>P27/71</t>
  </si>
  <si>
    <t>GCD80</t>
  </si>
  <si>
    <t>P28/71</t>
  </si>
  <si>
    <t>GCE04</t>
  </si>
  <si>
    <t>P29/71</t>
  </si>
  <si>
    <t>1 PORTE A RELEVAGE RAPIDE</t>
  </si>
  <si>
    <t>SAS LAVERIE</t>
  </si>
  <si>
    <t>GCD79</t>
  </si>
  <si>
    <t>SECTIONNELLE</t>
  </si>
  <si>
    <t>P30/71</t>
  </si>
  <si>
    <t>GCE05</t>
  </si>
  <si>
    <t>CONTROL SA</t>
  </si>
  <si>
    <t>P31/71</t>
  </si>
  <si>
    <t>SAS LIVRAISON</t>
  </si>
  <si>
    <t>GCE08</t>
  </si>
  <si>
    <t>NERGECO</t>
  </si>
  <si>
    <t>P32/71</t>
  </si>
  <si>
    <t>BLANCHISSERIE  LIVRAISON</t>
  </si>
  <si>
    <t>RIDEAU QUAI LIVRAISON LINGERIE BLANCHISSERIE  CHARCOT</t>
  </si>
  <si>
    <t>RIDEAU METALIQUE</t>
  </si>
  <si>
    <t>RIDEAU QUAI LIVRAISON MARCHANDISE UCPA</t>
  </si>
  <si>
    <t>CGR ENTREE PRINCIPALE</t>
  </si>
  <si>
    <t>HYP91</t>
  </si>
  <si>
    <t>P33/71</t>
  </si>
  <si>
    <t>HYP92</t>
  </si>
  <si>
    <t>P34/71</t>
  </si>
  <si>
    <t>CGR ACCES LOGISTIQUE</t>
  </si>
  <si>
    <t>HYP93</t>
  </si>
  <si>
    <t>P35/71</t>
  </si>
  <si>
    <t>CGR entrée service DALHI</t>
  </si>
  <si>
    <t>DFA 127 m/s</t>
  </si>
  <si>
    <t>CGR accès local chariot chauffants</t>
  </si>
  <si>
    <t>20D à deux ventaux</t>
  </si>
  <si>
    <t>CGR service endoscopie</t>
  </si>
  <si>
    <t>DORMA CABA</t>
  </si>
  <si>
    <t>1 PORTE TELESCOPIQUE</t>
  </si>
  <si>
    <t>CGR ACCES ex-ALOIS</t>
  </si>
  <si>
    <t>5/7 RUE P et M CURIE                  78120 RAMBOUILLET</t>
  </si>
  <si>
    <t>GMC33</t>
  </si>
  <si>
    <t>P36/71</t>
  </si>
  <si>
    <t>PORTES GARAGE</t>
  </si>
  <si>
    <t>1 PORTE TYPE SPV30 3370X3875</t>
  </si>
  <si>
    <t>GARAGE</t>
  </si>
  <si>
    <t>GCA29</t>
  </si>
  <si>
    <t>ELECTRIQUE WA100 HORMANN</t>
  </si>
  <si>
    <t>P37/71</t>
  </si>
  <si>
    <t>GCA30</t>
  </si>
  <si>
    <t>P38/71</t>
  </si>
  <si>
    <t>GCA31</t>
  </si>
  <si>
    <t>TREUIL A  CHAINE HORMANN</t>
  </si>
  <si>
    <t>P39/71</t>
  </si>
  <si>
    <t>GCA32</t>
  </si>
  <si>
    <t>P40/71</t>
  </si>
  <si>
    <t>1 PORTE TYPE SPV30 4420X3875</t>
  </si>
  <si>
    <t>GCA33</t>
  </si>
  <si>
    <t>P41/71</t>
  </si>
  <si>
    <t>1 PORT TYPE SPV30 2700X3875</t>
  </si>
  <si>
    <t>GCA34</t>
  </si>
  <si>
    <t>P42/71</t>
  </si>
  <si>
    <t>1 PORTE DE GARAGE</t>
  </si>
  <si>
    <t xml:space="preserve">LOGEMENT FONCTION                 1 RUE MARCEL JEANTET </t>
  </si>
  <si>
    <t>GCE28</t>
  </si>
  <si>
    <t>P43/71</t>
  </si>
  <si>
    <t xml:space="preserve">LOGEMENT FONTION                 1 RUE MARCEL JEANTET </t>
  </si>
  <si>
    <t>GCE29</t>
  </si>
  <si>
    <t>P44/71</t>
  </si>
  <si>
    <t xml:space="preserve"> MONTAIGNE                                  55 RUE SADI CARNOT                78120 RAMBOUILLET</t>
  </si>
  <si>
    <t>GMC32</t>
  </si>
  <si>
    <t>P45/71</t>
  </si>
  <si>
    <t>SITE CHARCOT</t>
  </si>
  <si>
    <t>P46/71</t>
  </si>
  <si>
    <t>P47/71</t>
  </si>
  <si>
    <t>P48/71</t>
  </si>
  <si>
    <t>P49/71</t>
  </si>
  <si>
    <t>P50/71</t>
  </si>
  <si>
    <t>P51/71</t>
  </si>
  <si>
    <t>PORTAILS AUTOMATIQUES</t>
  </si>
  <si>
    <t>1 PORTAIL AUTOMATIQUE</t>
  </si>
  <si>
    <t>LA DUNE</t>
  </si>
  <si>
    <t>GCE14</t>
  </si>
  <si>
    <t>P52/71</t>
  </si>
  <si>
    <t>LA PALMERAIE</t>
  </si>
  <si>
    <t>GCE13</t>
  </si>
  <si>
    <t>P53/71</t>
  </si>
  <si>
    <t>LA ROSE DES SABLE</t>
  </si>
  <si>
    <t>CGE15</t>
  </si>
  <si>
    <t>P54/71</t>
  </si>
  <si>
    <t>EMP PLAISIR</t>
  </si>
  <si>
    <t>GCE16</t>
  </si>
  <si>
    <t>P55/71</t>
  </si>
  <si>
    <t>OCEANE</t>
  </si>
  <si>
    <t>GCE21</t>
  </si>
  <si>
    <t>P56/71</t>
  </si>
  <si>
    <t>EX ENTREE PRINCIPALE</t>
  </si>
  <si>
    <t>GCE19</t>
  </si>
  <si>
    <t>P57/71</t>
  </si>
  <si>
    <t>LIVRAISON</t>
  </si>
  <si>
    <t>GCE10</t>
  </si>
  <si>
    <t>P58/71</t>
  </si>
  <si>
    <t>FAM PHV 40/60 LITS</t>
  </si>
  <si>
    <t>GCE23</t>
  </si>
  <si>
    <t>P59/71</t>
  </si>
  <si>
    <t>GCE24</t>
  </si>
  <si>
    <t>P60/71</t>
  </si>
  <si>
    <t>GCE26</t>
  </si>
  <si>
    <t>P61/71</t>
  </si>
  <si>
    <t>HYP90</t>
  </si>
  <si>
    <t>P62/71</t>
  </si>
  <si>
    <t>ENTREE PRINCIPALE CHARCOT</t>
  </si>
  <si>
    <t>TGO</t>
  </si>
  <si>
    <t>P63/71</t>
  </si>
  <si>
    <t>SORTIE PRINCIPALE                      CHARCOT</t>
  </si>
  <si>
    <t>P64/71</t>
  </si>
  <si>
    <t xml:space="preserve">1 PORTAIL COULISSANT </t>
  </si>
  <si>
    <t>LA POMMERAIE                             2  AVE DE ST GERMAIN                78730 PLAISIR</t>
  </si>
  <si>
    <t>GMC35</t>
  </si>
  <si>
    <t>P66/71</t>
  </si>
  <si>
    <t>1 RUE DE L'ABBAYE                      78210 ST CYR L'ECOLE</t>
  </si>
  <si>
    <t>GMC36</t>
  </si>
  <si>
    <t>P67/71</t>
  </si>
  <si>
    <t>1 BARRIERE LEVANTE</t>
  </si>
  <si>
    <t>GMC37</t>
  </si>
  <si>
    <t>P68/71</t>
  </si>
  <si>
    <t>GMC28</t>
  </si>
  <si>
    <t>P69/71</t>
  </si>
  <si>
    <t>1 PORTAIL BATTANT</t>
  </si>
  <si>
    <t>GMC39</t>
  </si>
  <si>
    <t>P70/71</t>
  </si>
  <si>
    <t xml:space="preserve">BLANCHISSERIE LIVRAISON </t>
  </si>
  <si>
    <t>OUI</t>
  </si>
  <si>
    <t>HT</t>
  </si>
  <si>
    <t>TTC</t>
  </si>
  <si>
    <t>CH RAMBOUILLET</t>
  </si>
  <si>
    <t>Porte Automatique</t>
  </si>
  <si>
    <t>Bloc Opératoire salle 5</t>
  </si>
  <si>
    <t>SLM-C</t>
  </si>
  <si>
    <t>KABA GILGEN</t>
  </si>
  <si>
    <t>530/004</t>
  </si>
  <si>
    <t>530/005</t>
  </si>
  <si>
    <t>Bloc Opératoire salle 6</t>
  </si>
  <si>
    <t>530/011</t>
  </si>
  <si>
    <t>530/012</t>
  </si>
  <si>
    <t>Bloc Opératoire salle 7</t>
  </si>
  <si>
    <t>530/007</t>
  </si>
  <si>
    <t>530/008</t>
  </si>
  <si>
    <t xml:space="preserve">Bloc Opératoire zone verte ENTREE  </t>
  </si>
  <si>
    <t>530/019</t>
  </si>
  <si>
    <t xml:space="preserve">Bloc Opératoire zone verte SORTIE </t>
  </si>
  <si>
    <t>530/020</t>
  </si>
  <si>
    <t>Bloc Opératoire ENTREE</t>
  </si>
  <si>
    <t>530/021</t>
  </si>
  <si>
    <t xml:space="preserve">Bloc Opératoire salle 2 ENTREE </t>
  </si>
  <si>
    <t>SLX 1</t>
  </si>
  <si>
    <t>530/002</t>
  </si>
  <si>
    <t>Bloc Opératoire salle 2 SORTIE</t>
  </si>
  <si>
    <t>530/003</t>
  </si>
  <si>
    <t>Ferme Porte</t>
  </si>
  <si>
    <t>FDC</t>
  </si>
  <si>
    <t>530/006</t>
  </si>
  <si>
    <t>530/009</t>
  </si>
  <si>
    <t>530/010</t>
  </si>
  <si>
    <t>Bloc Opératoire salle 8</t>
  </si>
  <si>
    <t>530/013</t>
  </si>
  <si>
    <t>530/014</t>
  </si>
  <si>
    <t>530/016</t>
  </si>
  <si>
    <t>Bloc Opératoire salle 4</t>
  </si>
  <si>
    <t>530/022</t>
  </si>
  <si>
    <t>853/001</t>
  </si>
  <si>
    <t>Bloc Obstétrical Césarienne</t>
  </si>
  <si>
    <t>530/017</t>
  </si>
  <si>
    <t>530/018</t>
  </si>
  <si>
    <t>530/015</t>
  </si>
  <si>
    <t>Salle Emeraude</t>
  </si>
  <si>
    <t>FDC 2B</t>
  </si>
  <si>
    <t>853/004</t>
  </si>
  <si>
    <t>Salle Opale</t>
  </si>
  <si>
    <t>853/005</t>
  </si>
  <si>
    <t>Salle Azur</t>
  </si>
  <si>
    <t>853/006</t>
  </si>
  <si>
    <t>FERME PORTE</t>
  </si>
  <si>
    <t xml:space="preserve">Bloc obstétrical vers bloc opératoire sas 1 </t>
  </si>
  <si>
    <t>Bloc obstétrical vers bloc opératoire sas 2</t>
  </si>
  <si>
    <t>SAS PI</t>
  </si>
  <si>
    <t>Salle de Réveil</t>
  </si>
  <si>
    <t>FDC 1</t>
  </si>
  <si>
    <t>530/001</t>
  </si>
  <si>
    <t>SAS Urgences Pompier INTERIEUR</t>
  </si>
  <si>
    <t>DIVA</t>
  </si>
  <si>
    <t>530/028</t>
  </si>
  <si>
    <t>SAS Urgences Pompier EXTERIEUR</t>
  </si>
  <si>
    <t>530/027</t>
  </si>
  <si>
    <t xml:space="preserve">SAS Urgences Visiteur INTERIEUR </t>
  </si>
  <si>
    <t>530/030</t>
  </si>
  <si>
    <t xml:space="preserve">SAS Urgences Visiteur EXTERIEUR </t>
  </si>
  <si>
    <t>SLR 2 RENO</t>
  </si>
  <si>
    <t>1215/001</t>
  </si>
  <si>
    <t>Porte Sectionnale</t>
  </si>
  <si>
    <t>SAS Pompiers ENTREE</t>
  </si>
  <si>
    <t>THERMO 40</t>
  </si>
  <si>
    <t xml:space="preserve">SAS Pompiers SORTIE </t>
  </si>
  <si>
    <t>A000001124</t>
  </si>
  <si>
    <t>Garage SMUR</t>
  </si>
  <si>
    <t>2500 X 2500</t>
  </si>
  <si>
    <t>A000001127</t>
  </si>
  <si>
    <t xml:space="preserve">Laboratoire </t>
  </si>
  <si>
    <t>788/001</t>
  </si>
  <si>
    <t>Stérilisation ENTREE</t>
  </si>
  <si>
    <t>853/007</t>
  </si>
  <si>
    <t>Livraison Pharmacie</t>
  </si>
  <si>
    <t>1590 X 2670</t>
  </si>
  <si>
    <t>A00001126</t>
  </si>
  <si>
    <t>Entrée Principale INTERIEUR</t>
  </si>
  <si>
    <t>530/026</t>
  </si>
  <si>
    <t>Entrée Principale EXTERIEUR</t>
  </si>
  <si>
    <t>530/025</t>
  </si>
  <si>
    <t>Entrée RDC côté Monte Malade</t>
  </si>
  <si>
    <t>FD20</t>
  </si>
  <si>
    <t>Entrée Gériatrie</t>
  </si>
  <si>
    <t>Entrée USN</t>
  </si>
  <si>
    <t>SLX 2 RENO</t>
  </si>
  <si>
    <t>1095/001</t>
  </si>
  <si>
    <t xml:space="preserve">Entrée Intérieur </t>
  </si>
  <si>
    <t>SLM 2</t>
  </si>
  <si>
    <t>530/031</t>
  </si>
  <si>
    <t xml:space="preserve">Entrée Extérieur </t>
  </si>
  <si>
    <t>TLP/TCP/51LC 2VTX</t>
  </si>
  <si>
    <t>TORMAX</t>
  </si>
  <si>
    <t>530/032</t>
  </si>
  <si>
    <t>Porte automatique</t>
  </si>
  <si>
    <t xml:space="preserve">Entrée bâtiment 13 </t>
  </si>
  <si>
    <t>DSTA 20</t>
  </si>
  <si>
    <t>Entrée Bâtiment Technique 11</t>
  </si>
  <si>
    <t>SLM</t>
  </si>
  <si>
    <t>853/019</t>
  </si>
  <si>
    <t>Intérieur Bâtiment Technique  11</t>
  </si>
  <si>
    <t>853/020</t>
  </si>
  <si>
    <t>Sous sol médecine vers medecine</t>
  </si>
  <si>
    <t>Entrée Hémodialyse</t>
  </si>
  <si>
    <t>853/008</t>
  </si>
  <si>
    <t xml:space="preserve">Hémodialyse Intérieur </t>
  </si>
  <si>
    <t>7 CM</t>
  </si>
  <si>
    <t>GEZE</t>
  </si>
  <si>
    <t>853/009</t>
  </si>
  <si>
    <t>FERMOD - 1V</t>
  </si>
  <si>
    <t>DAGARD</t>
  </si>
  <si>
    <t>853/010</t>
  </si>
  <si>
    <t>853/011</t>
  </si>
  <si>
    <t>Hémodialyse Salle 2</t>
  </si>
  <si>
    <t>TINA</t>
  </si>
  <si>
    <t>853/012</t>
  </si>
  <si>
    <t>853/013</t>
  </si>
  <si>
    <t>Hémodialyse Box 2</t>
  </si>
  <si>
    <t>853/014</t>
  </si>
  <si>
    <t>Hémodialyse Soins</t>
  </si>
  <si>
    <t>853/015</t>
  </si>
  <si>
    <t>Hémodialyse Box 1</t>
  </si>
  <si>
    <t>853/016</t>
  </si>
  <si>
    <t>Hémodialyse Salle 1</t>
  </si>
  <si>
    <t>853/017</t>
  </si>
  <si>
    <t>ISO</t>
  </si>
  <si>
    <t>853/018</t>
  </si>
  <si>
    <t>EHPAD CENTRE HOSPITALIER</t>
  </si>
  <si>
    <t>UNISLIDE-ADS 2VTX</t>
  </si>
  <si>
    <t>530/023</t>
  </si>
  <si>
    <t>530/024</t>
  </si>
  <si>
    <t>PORTAIL COULISSANT CENTRE HOSPITALIER</t>
  </si>
  <si>
    <t>Portail coulissant</t>
  </si>
  <si>
    <t xml:space="preserve">zone déchêtterie </t>
  </si>
  <si>
    <t>ICARO SMART AC A2000</t>
  </si>
  <si>
    <t>BFT</t>
  </si>
  <si>
    <t>entrée principale</t>
  </si>
  <si>
    <t>Volans indus</t>
  </si>
  <si>
    <t>HPR BULLION</t>
  </si>
  <si>
    <t>NUMERO DE PORTE</t>
  </si>
  <si>
    <t>NOMBRE DE VANTAUX</t>
  </si>
  <si>
    <t>LARGEUR</t>
  </si>
  <si>
    <t>TYPE D'OUVERTURE</t>
  </si>
  <si>
    <t>ASSERVISSEMENT SDI</t>
  </si>
  <si>
    <t>BOUCLE AU SOL</t>
  </si>
  <si>
    <t>Télescopique</t>
  </si>
  <si>
    <t>Bâtiment Guérin</t>
  </si>
  <si>
    <t>Porte n°1</t>
  </si>
  <si>
    <t>Radar</t>
  </si>
  <si>
    <t>oui</t>
  </si>
  <si>
    <t>"</t>
  </si>
  <si>
    <t>Porte n°2</t>
  </si>
  <si>
    <t>Manœuvre à main</t>
  </si>
  <si>
    <t>Porte n°3</t>
  </si>
  <si>
    <t>Coulissante</t>
  </si>
  <si>
    <t>Bâtiment Calmette</t>
  </si>
  <si>
    <t>Porte n°5</t>
  </si>
  <si>
    <t>Porte n°6</t>
  </si>
  <si>
    <t>Bâtiment central</t>
  </si>
  <si>
    <t>Porte n°7</t>
  </si>
  <si>
    <t>non</t>
  </si>
  <si>
    <t>Bâtiment Plonge</t>
  </si>
  <si>
    <t>Porte n°9</t>
  </si>
  <si>
    <t>Radar ext./Manœuvre à main int.</t>
  </si>
  <si>
    <t>Porte n°10</t>
  </si>
  <si>
    <t>Bâtiment Petit</t>
  </si>
  <si>
    <t>Porte n°14</t>
  </si>
  <si>
    <t>Porte n°15</t>
  </si>
  <si>
    <t>Porte n°16</t>
  </si>
  <si>
    <t>Bâtiment Minvielle</t>
  </si>
  <si>
    <t>Porte n°17</t>
  </si>
  <si>
    <t>Unité Alaska</t>
  </si>
  <si>
    <t>Porte n°18</t>
  </si>
  <si>
    <t>Porte n°19</t>
  </si>
  <si>
    <t>Portail électrique</t>
  </si>
  <si>
    <t>Porte n°29</t>
  </si>
  <si>
    <t>Manœuvre à badge</t>
  </si>
  <si>
    <t>Extérieur entrée HPR</t>
  </si>
  <si>
    <t>Porte n°30</t>
  </si>
  <si>
    <t>Manœuvre à badge et boucle sol</t>
  </si>
  <si>
    <t xml:space="preserve">Portillon </t>
  </si>
  <si>
    <t>Porte n°31</t>
  </si>
  <si>
    <t>Portail alu électrique</t>
  </si>
  <si>
    <t>Extérieur Côté Debré</t>
  </si>
  <si>
    <t>Porte n°32</t>
  </si>
  <si>
    <t>Rideau souple</t>
  </si>
  <si>
    <t>Porte n°11</t>
  </si>
  <si>
    <t>Rideau</t>
  </si>
  <si>
    <t>Porte n°12</t>
  </si>
  <si>
    <t>Porte n°13</t>
  </si>
  <si>
    <t>Rideau métalique</t>
  </si>
  <si>
    <t>Porte n°8</t>
  </si>
  <si>
    <t>Manœuvre à clef/horloge</t>
  </si>
  <si>
    <t>Porte n°4</t>
  </si>
  <si>
    <t>Garages</t>
  </si>
  <si>
    <t>Porte n°20</t>
  </si>
  <si>
    <t>Manœuvre à clef</t>
  </si>
  <si>
    <t>Porte n°21</t>
  </si>
  <si>
    <t>Porte n°22</t>
  </si>
  <si>
    <t>Porte n°23</t>
  </si>
  <si>
    <t>Porte n°24</t>
  </si>
  <si>
    <t>Porte n°25</t>
  </si>
  <si>
    <t>Porte alu Sectionnelle</t>
  </si>
  <si>
    <t>S/S plateau technique</t>
  </si>
  <si>
    <t>Porte n°26</t>
  </si>
  <si>
    <t>Porte n°27</t>
  </si>
  <si>
    <t>Portillon tourniquet</t>
  </si>
  <si>
    <t>Extérieur Guérin</t>
  </si>
  <si>
    <t>Porte n°28</t>
  </si>
  <si>
    <t>BARRIERES</t>
  </si>
  <si>
    <t>Barrières double</t>
  </si>
  <si>
    <t>Barrière automatique</t>
  </si>
  <si>
    <t>Porte n°33</t>
  </si>
  <si>
    <t>2 bras</t>
  </si>
  <si>
    <t>Commande manuelle et boucle sol</t>
  </si>
  <si>
    <t>HG CHEVREUSE</t>
  </si>
  <si>
    <t>Portes automatiques coulissantes</t>
  </si>
  <si>
    <t>Bâtiment A entrée principale RDC</t>
  </si>
  <si>
    <t>ACTIVA 2 VC</t>
  </si>
  <si>
    <t xml:space="preserve">Date d'installation 2015
Sélecteur de commande OPTIMA
</t>
  </si>
  <si>
    <t>Portail automatique</t>
  </si>
  <si>
    <t>Entrée n°1</t>
  </si>
  <si>
    <t xml:space="preserve">ICARO </t>
  </si>
  <si>
    <t>Portail à commande automatique
Fermeture horizontale coulissante
Système d'interphonie
Accessible au public
Passage véhicule
Rénové en 2016</t>
  </si>
  <si>
    <t>060899100303 (moteur)</t>
  </si>
  <si>
    <t>Entrée n°3</t>
  </si>
  <si>
    <t>001BK-1200P (moteur)</t>
  </si>
  <si>
    <t>Portail à commande automatique
Fermeture horizontale coulissante
Accessible au public
Passage véhicule
Rénové en 2016</t>
  </si>
  <si>
    <t>E8816/033 (moteur)</t>
  </si>
  <si>
    <t>Entrée n°5</t>
  </si>
  <si>
    <t>ICARO</t>
  </si>
  <si>
    <t>Portail à commande automatique
Fermeture horizontale coulissante
Accessible au public
Passage véhicule
Rénové en 2016
Asservissement entre l'ouverture de la trappe du dépannage et le fonctionnement du portai</t>
  </si>
  <si>
    <t>5/1115910045 (moteur)</t>
  </si>
  <si>
    <t xml:space="preserve">Entrée n°5 bis </t>
  </si>
  <si>
    <t>Commande automatique
2 ventaux
Accès pompiers
Rénové en 2018</t>
  </si>
  <si>
    <t>Logement de fonction n°1</t>
  </si>
  <si>
    <t>Commande automatique
2 ventaux
Rénové en 2017</t>
  </si>
  <si>
    <t>Rue Pierre Chesneau n°9</t>
  </si>
  <si>
    <t>Commande automatique
2 ventaux
Rénové en 2018</t>
  </si>
  <si>
    <t>Porte de garage</t>
  </si>
  <si>
    <t>NOVOFERM</t>
  </si>
  <si>
    <t xml:space="preserve">Commande automatique
Rénové en 2018
</t>
  </si>
  <si>
    <t>Atelier bâtiment A</t>
  </si>
  <si>
    <t>TUBAUTO-PROCOM</t>
  </si>
  <si>
    <t xml:space="preserve">Commande automatique
</t>
  </si>
  <si>
    <t>Arceau motorisé</t>
  </si>
  <si>
    <t>Parking n°1</t>
  </si>
  <si>
    <t>UNIPARK</t>
  </si>
  <si>
    <t xml:space="preserve">Automatisé avec télécommande
</t>
  </si>
  <si>
    <t>Rideau motorisé</t>
  </si>
  <si>
    <t>Parking N°5 bâtiment B</t>
  </si>
  <si>
    <t>CH LA MAULDRE</t>
  </si>
  <si>
    <t>ANNEE</t>
  </si>
  <si>
    <t>Site de JOUARS</t>
  </si>
  <si>
    <t>Porte auto coulissante</t>
  </si>
  <si>
    <t>entrée principale bat B</t>
  </si>
  <si>
    <t>porte auto motorisée</t>
  </si>
  <si>
    <t>acces loc tech sous sol</t>
  </si>
  <si>
    <t>porte auto coulissante</t>
  </si>
  <si>
    <t>acces ext plonge cuisine</t>
  </si>
  <si>
    <t>entrée cuisine</t>
  </si>
  <si>
    <t>porte motorisee</t>
  </si>
  <si>
    <t>chaine cuisine</t>
  </si>
  <si>
    <t>chaine cuisine coté ext</t>
  </si>
  <si>
    <t xml:space="preserve">BESAM </t>
  </si>
  <si>
    <t>porte motorIsee</t>
  </si>
  <si>
    <t>cuisine legumerie</t>
  </si>
  <si>
    <t>cuisine prepa froide</t>
  </si>
  <si>
    <t>chaine /plonge cuisine</t>
  </si>
  <si>
    <t>rideau motorise vertical</t>
  </si>
  <si>
    <t>plonge interieur</t>
  </si>
  <si>
    <t>MAVIFLEX</t>
  </si>
  <si>
    <t>lingerie machine a laver</t>
  </si>
  <si>
    <t>7800560/006</t>
  </si>
  <si>
    <t>FR FERMETURE</t>
  </si>
  <si>
    <t>lingerie produits</t>
  </si>
  <si>
    <t>porte motorisee verticale</t>
  </si>
  <si>
    <t>magasin</t>
  </si>
  <si>
    <t>atelier menuiserie</t>
  </si>
  <si>
    <t>PORTAILS</t>
  </si>
  <si>
    <t>portail auto à fermeture pivotante</t>
  </si>
  <si>
    <t>entree principale</t>
  </si>
  <si>
    <t>portail auto coulissant</t>
  </si>
  <si>
    <t>entree rue de neauphle</t>
  </si>
  <si>
    <t>DIERICKX</t>
  </si>
  <si>
    <t>Site de MONTFORT L'AMAURY</t>
  </si>
  <si>
    <t>PORTAIL COULISSANT</t>
  </si>
  <si>
    <t>7803069/003</t>
  </si>
  <si>
    <t>ENTREE PRINCIPALE EXTERIEUR  PORTEPIETONNE COULISSANTE</t>
  </si>
  <si>
    <t>7803069/001</t>
  </si>
  <si>
    <t>ENTREE PRINCIPALE INTERIEUR  PORTEPIETONNE COULISSANTE</t>
  </si>
  <si>
    <t>7803069/002</t>
  </si>
  <si>
    <t>PORTE PIETONNE COULISSANTE LEGUME CUISINE EXTERIEUR</t>
  </si>
  <si>
    <t>7803069/005</t>
  </si>
  <si>
    <t>PORTE PIETONNE COULISSANTE LEGUME CUISINE INTERIEUR</t>
  </si>
  <si>
    <t>7803069/006</t>
  </si>
  <si>
    <t xml:space="preserve">PORTE PIETONNE COULISSANTE ENTREE CUISINE CUISINE </t>
  </si>
  <si>
    <t>78003069/004</t>
  </si>
  <si>
    <t xml:space="preserve">PORTE PIETONNE COULISSANTE ZONE PROPRE CUISINE </t>
  </si>
  <si>
    <t>7803069/007</t>
  </si>
  <si>
    <t>EHPAD de Viroflay</t>
  </si>
  <si>
    <t>31 Rue Joseph Bertrand 78220 VIROFLAY
Adresse d’accès en véhicule : 52 Rue du Général Gallieni</t>
  </si>
  <si>
    <t>"Les Aulnettes"</t>
  </si>
  <si>
    <t>porte auto coulissante double</t>
  </si>
  <si>
    <t>Accueil</t>
  </si>
  <si>
    <t>ATN-AFFA-AS</t>
  </si>
  <si>
    <t>porte auto coulissante simple</t>
  </si>
  <si>
    <t>CH HOUDAN</t>
  </si>
  <si>
    <t>Portes auto coulissantes</t>
  </si>
  <si>
    <t>Entrée de l'etablissement</t>
  </si>
  <si>
    <t>OPTIMA 100</t>
  </si>
  <si>
    <t>Record</t>
  </si>
  <si>
    <t>4 vantaux</t>
  </si>
  <si>
    <t xml:space="preserve">Couloir service hirondelle </t>
  </si>
  <si>
    <t>ETSA R20</t>
  </si>
  <si>
    <t>2 vantaux</t>
  </si>
  <si>
    <t>Entrée Hall Roseraie via terrasse</t>
  </si>
  <si>
    <t>CA803035</t>
  </si>
  <si>
    <t>Besam</t>
  </si>
  <si>
    <t xml:space="preserve">Entrée Hall Roseraie </t>
  </si>
  <si>
    <t>1 vantail</t>
  </si>
  <si>
    <t>Portail autoporté</t>
  </si>
  <si>
    <t>Entrée du personnel RD912</t>
  </si>
  <si>
    <t>FAAC</t>
  </si>
  <si>
    <t>1 vantail de 7m,
moteur FFAC</t>
  </si>
  <si>
    <t>Entrée rampe PMR</t>
  </si>
  <si>
    <t>ESTA</t>
  </si>
  <si>
    <t xml:space="preserve">1 vantail, </t>
  </si>
  <si>
    <t>Sortie 42 rue de Paris</t>
  </si>
  <si>
    <t>2001, Modèle 620</t>
  </si>
  <si>
    <t>Entrée 42 rue de Paris</t>
  </si>
  <si>
    <t>MONTANT ANNUEL 
EN € HT</t>
  </si>
  <si>
    <t>MONTANT ANNUEL 
EN € TTC</t>
  </si>
  <si>
    <t>MONTANT EN € HT 
SUR LA DUREE TOTALE DU MARCHE</t>
  </si>
  <si>
    <t>MONTANT EN € TTC
SUR LA DUREE TOTALE DU MARCHE</t>
  </si>
  <si>
    <t>Montant total des prestations H LE VESINET</t>
  </si>
  <si>
    <t>Montant total des prestations CH PLAISIR</t>
  </si>
  <si>
    <t>Montant total des prestations CH RAMBOUILLET</t>
  </si>
  <si>
    <t>Montant total des prestations HPR BULLION</t>
  </si>
  <si>
    <t>Montant total des prestations HGR CHEVREUSE</t>
  </si>
  <si>
    <t>Montant total des prestations CH LA MAULDRE</t>
  </si>
  <si>
    <t>Montant total des prestations CH HOUDAN</t>
  </si>
  <si>
    <t>Montant total des prestations Ehpad Les AULNETTES</t>
  </si>
  <si>
    <t>MONTANT TOTAL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</si>
</sst>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/m;@"/>
    <numFmt numFmtId="165" formatCode="_-* #,##0.00\ [$€-40C]_-;\-* #,##0.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u/>
      <sz val="14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0070C0"/>
      <name val="Calibri"/>
      <family val="2"/>
    </font>
    <font>
      <u/>
      <sz val="11"/>
      <color rgb="FF0000FF"/>
      <name val="Calibri"/>
      <family val="2"/>
    </font>
    <font>
      <i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334">
    <xf numFmtId="0" fontId="0" fillId="0" borderId="0" xfId="0"/>
    <xf numFmtId="0" fontId="9" fillId="0" borderId="0" xfId="0" applyFont="1"/>
    <xf numFmtId="13" fontId="9" fillId="0" borderId="0" xfId="0" applyNumberFormat="1" applyFont="1"/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9" fillId="3" borderId="0" xfId="0" applyFont="1" applyFill="1"/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/>
    </xf>
    <xf numFmtId="0" fontId="4" fillId="0" borderId="3" xfId="0" applyFont="1" applyBorder="1" applyAlignment="1">
      <alignment vertical="center" wrapText="1"/>
    </xf>
    <xf numFmtId="13" fontId="9" fillId="0" borderId="0" xfId="0" applyNumberFormat="1" applyFont="1" applyAlignment="1">
      <alignment wrapText="1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14" fontId="4" fillId="3" borderId="0" xfId="0" applyNumberFormat="1" applyFont="1" applyFill="1" applyAlignment="1">
      <alignment horizontal="center" wrapText="1"/>
    </xf>
    <xf numFmtId="0" fontId="2" fillId="3" borderId="0" xfId="0" applyFont="1" applyFill="1" applyAlignment="1">
      <alignment vertical="center" wrapText="1"/>
    </xf>
    <xf numFmtId="4" fontId="4" fillId="3" borderId="0" xfId="0" applyNumberFormat="1" applyFont="1" applyFill="1" applyAlignment="1">
      <alignment horizontal="center"/>
    </xf>
    <xf numFmtId="4" fontId="9" fillId="0" borderId="0" xfId="0" applyNumberFormat="1" applyFont="1"/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9" fillId="0" borderId="3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3" fontId="9" fillId="0" borderId="1" xfId="0" applyNumberFormat="1" applyFont="1" applyBorder="1" applyAlignment="1">
      <alignment vertical="center"/>
    </xf>
    <xf numFmtId="13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0" fillId="6" borderId="1" xfId="0" applyFill="1" applyBorder="1"/>
    <xf numFmtId="2" fontId="0" fillId="3" borderId="1" xfId="0" applyNumberFormat="1" applyFill="1" applyBorder="1"/>
    <xf numFmtId="0" fontId="9" fillId="0" borderId="1" xfId="0" applyFont="1" applyBorder="1"/>
    <xf numFmtId="0" fontId="0" fillId="0" borderId="1" xfId="0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2" fontId="4" fillId="0" borderId="0" xfId="0" applyNumberFormat="1" applyFont="1" applyAlignment="1">
      <alignment horizontal="center"/>
    </xf>
    <xf numFmtId="164" fontId="4" fillId="0" borderId="11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14" fontId="4" fillId="0" borderId="13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17" xfId="0" applyFont="1" applyBorder="1" applyAlignment="1">
      <alignment horizontal="center" wrapText="1"/>
    </xf>
    <xf numFmtId="164" fontId="4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left" wrapText="1"/>
    </xf>
    <xf numFmtId="164" fontId="4" fillId="0" borderId="1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2" fontId="6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/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3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0" fillId="0" borderId="21" xfId="0" applyBorder="1" applyAlignment="1">
      <alignment horizont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/>
    </xf>
    <xf numFmtId="164" fontId="6" fillId="5" borderId="21" xfId="0" applyNumberFormat="1" applyFont="1" applyFill="1" applyBorder="1" applyAlignment="1">
      <alignment horizontal="center" vertical="center"/>
    </xf>
    <xf numFmtId="164" fontId="6" fillId="5" borderId="21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0" fontId="2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17" xfId="0" applyFont="1" applyBorder="1" applyAlignment="1">
      <alignment horizontal="left"/>
    </xf>
    <xf numFmtId="0" fontId="4" fillId="0" borderId="13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4" fontId="6" fillId="0" borderId="2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/>
    </xf>
    <xf numFmtId="13" fontId="6" fillId="0" borderId="2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6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9" fillId="0" borderId="2" xfId="0" applyFont="1" applyBorder="1"/>
    <xf numFmtId="0" fontId="9" fillId="0" borderId="0" xfId="0" applyFont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0" fillId="3" borderId="0" xfId="0" applyNumberFormat="1" applyFill="1"/>
    <xf numFmtId="0" fontId="8" fillId="0" borderId="1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6" borderId="2" xfId="0" applyFill="1" applyBorder="1"/>
    <xf numFmtId="0" fontId="0" fillId="0" borderId="20" xfId="0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2" fillId="4" borderId="24" xfId="0" applyFont="1" applyFill="1" applyBorder="1"/>
    <xf numFmtId="165" fontId="0" fillId="0" borderId="13" xfId="0" applyNumberFormat="1" applyBorder="1"/>
    <xf numFmtId="165" fontId="9" fillId="0" borderId="0" xfId="0" applyNumberFormat="1" applyFont="1"/>
    <xf numFmtId="165" fontId="9" fillId="0" borderId="13" xfId="0" applyNumberFormat="1" applyFont="1" applyBorder="1" applyAlignment="1">
      <alignment horizontal="center"/>
    </xf>
    <xf numFmtId="165" fontId="0" fillId="0" borderId="10" xfId="0" applyNumberFormat="1" applyBorder="1"/>
    <xf numFmtId="165" fontId="9" fillId="0" borderId="1" xfId="0" applyNumberFormat="1" applyFont="1" applyBorder="1" applyAlignment="1">
      <alignment horizontal="center"/>
    </xf>
    <xf numFmtId="165" fontId="10" fillId="0" borderId="10" xfId="0" applyNumberFormat="1" applyFont="1" applyBorder="1"/>
    <xf numFmtId="165" fontId="0" fillId="0" borderId="19" xfId="0" applyNumberFormat="1" applyBorder="1"/>
    <xf numFmtId="165" fontId="9" fillId="0" borderId="2" xfId="0" applyNumberFormat="1" applyFont="1" applyBorder="1" applyAlignment="1">
      <alignment horizontal="center"/>
    </xf>
    <xf numFmtId="165" fontId="0" fillId="0" borderId="14" xfId="0" applyNumberFormat="1" applyBorder="1"/>
    <xf numFmtId="165" fontId="12" fillId="4" borderId="25" xfId="0" applyNumberFormat="1" applyFont="1" applyFill="1" applyBorder="1"/>
    <xf numFmtId="165" fontId="12" fillId="4" borderId="26" xfId="0" applyNumberFormat="1" applyFont="1" applyFill="1" applyBorder="1"/>
    <xf numFmtId="165" fontId="6" fillId="4" borderId="5" xfId="0" applyNumberFormat="1" applyFont="1" applyFill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5" fontId="6" fillId="0" borderId="27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44" fontId="0" fillId="0" borderId="1" xfId="4" applyFont="1" applyBorder="1"/>
    <xf numFmtId="44" fontId="0" fillId="0" borderId="2" xfId="4" applyFont="1" applyBorder="1"/>
    <xf numFmtId="0" fontId="8" fillId="0" borderId="0" xfId="0" applyFont="1"/>
    <xf numFmtId="44" fontId="8" fillId="4" borderId="26" xfId="4" applyFont="1" applyFill="1" applyBorder="1"/>
    <xf numFmtId="44" fontId="8" fillId="4" borderId="5" xfId="4" applyFont="1" applyFill="1" applyBorder="1"/>
    <xf numFmtId="44" fontId="0" fillId="0" borderId="1" xfId="0" applyNumberFormat="1" applyBorder="1"/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center"/>
    </xf>
    <xf numFmtId="164" fontId="4" fillId="0" borderId="20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10" borderId="0" xfId="0" applyFont="1" applyFill="1"/>
    <xf numFmtId="0" fontId="14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11" borderId="22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11" borderId="19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8" fontId="14" fillId="10" borderId="13" xfId="0" applyNumberFormat="1" applyFont="1" applyFill="1" applyBorder="1" applyAlignment="1">
      <alignment horizontal="center" vertical="center"/>
    </xf>
    <xf numFmtId="8" fontId="4" fillId="0" borderId="13" xfId="0" applyNumberFormat="1" applyFont="1" applyBorder="1" applyAlignment="1">
      <alignment horizontal="center" vertical="center"/>
    </xf>
    <xf numFmtId="0" fontId="6" fillId="14" borderId="13" xfId="0" applyFont="1" applyFill="1" applyBorder="1" applyAlignment="1">
      <alignment horizontal="center" vertical="center"/>
    </xf>
    <xf numFmtId="0" fontId="6" fillId="13" borderId="14" xfId="0" applyFont="1" applyFill="1" applyBorder="1"/>
    <xf numFmtId="0" fontId="6" fillId="13" borderId="10" xfId="0" applyFont="1" applyFill="1" applyBorder="1"/>
    <xf numFmtId="0" fontId="4" fillId="0" borderId="14" xfId="0" applyFont="1" applyBorder="1"/>
    <xf numFmtId="0" fontId="17" fillId="0" borderId="0" xfId="0" applyFont="1"/>
    <xf numFmtId="0" fontId="6" fillId="0" borderId="0" xfId="0" applyFont="1"/>
    <xf numFmtId="0" fontId="18" fillId="0" borderId="0" xfId="0" applyFont="1" applyAlignment="1">
      <alignment wrapText="1"/>
    </xf>
    <xf numFmtId="0" fontId="4" fillId="10" borderId="0" xfId="0" applyFont="1" applyFill="1" applyAlignment="1">
      <alignment wrapText="1"/>
    </xf>
    <xf numFmtId="0" fontId="4" fillId="10" borderId="0" xfId="0" applyFont="1" applyFill="1"/>
    <xf numFmtId="0" fontId="6" fillId="10" borderId="0" xfId="0" applyFont="1" applyFill="1"/>
    <xf numFmtId="0" fontId="4" fillId="0" borderId="0" xfId="0" applyFont="1" applyAlignment="1">
      <alignment wrapText="1"/>
    </xf>
    <xf numFmtId="0" fontId="6" fillId="0" borderId="17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7" xfId="0" applyFont="1" applyBorder="1"/>
    <xf numFmtId="0" fontId="3" fillId="0" borderId="16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14" fontId="4" fillId="0" borderId="14" xfId="0" applyNumberFormat="1" applyFont="1" applyBorder="1" applyAlignment="1">
      <alignment wrapText="1"/>
    </xf>
    <xf numFmtId="0" fontId="6" fillId="0" borderId="14" xfId="0" applyFont="1" applyBorder="1"/>
    <xf numFmtId="0" fontId="4" fillId="0" borderId="16" xfId="0" applyFont="1" applyBorder="1" applyAlignment="1">
      <alignment wrapText="1"/>
    </xf>
    <xf numFmtId="0" fontId="4" fillId="0" borderId="16" xfId="0" applyFont="1" applyBorder="1"/>
    <xf numFmtId="0" fontId="4" fillId="0" borderId="2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19" xfId="0" applyFont="1" applyBorder="1"/>
    <xf numFmtId="14" fontId="4" fillId="0" borderId="16" xfId="0" applyNumberFormat="1" applyFont="1" applyBorder="1" applyAlignment="1">
      <alignment wrapText="1"/>
    </xf>
    <xf numFmtId="0" fontId="4" fillId="0" borderId="13" xfId="0" applyFont="1" applyBorder="1"/>
    <xf numFmtId="0" fontId="6" fillId="0" borderId="20" xfId="0" applyFont="1" applyBorder="1"/>
    <xf numFmtId="0" fontId="18" fillId="0" borderId="6" xfId="0" applyFont="1" applyBorder="1" applyAlignment="1">
      <alignment wrapText="1"/>
    </xf>
    <xf numFmtId="0" fontId="6" fillId="0" borderId="0" xfId="0" applyFont="1" applyAlignment="1">
      <alignment wrapText="1"/>
    </xf>
    <xf numFmtId="0" fontId="19" fillId="0" borderId="6" xfId="0" applyFont="1" applyBorder="1"/>
    <xf numFmtId="0" fontId="19" fillId="0" borderId="0" xfId="0" applyFont="1"/>
    <xf numFmtId="0" fontId="6" fillId="14" borderId="31" xfId="0" applyFont="1" applyFill="1" applyBorder="1"/>
    <xf numFmtId="0" fontId="6" fillId="14" borderId="32" xfId="0" applyFont="1" applyFill="1" applyBorder="1"/>
    <xf numFmtId="0" fontId="20" fillId="0" borderId="0" xfId="0" applyFont="1"/>
    <xf numFmtId="0" fontId="2" fillId="10" borderId="0" xfId="0" applyFont="1" applyFill="1" applyAlignment="1">
      <alignment wrapText="1"/>
    </xf>
    <xf numFmtId="0" fontId="6" fillId="10" borderId="0" xfId="0" applyFont="1" applyFill="1" applyAlignment="1">
      <alignment wrapText="1"/>
    </xf>
    <xf numFmtId="0" fontId="4" fillId="0" borderId="20" xfId="0" applyFont="1" applyBorder="1" applyAlignment="1">
      <alignment wrapText="1"/>
    </xf>
    <xf numFmtId="0" fontId="21" fillId="0" borderId="13" xfId="0" applyFont="1" applyBorder="1" applyAlignment="1">
      <alignment wrapText="1"/>
    </xf>
    <xf numFmtId="0" fontId="21" fillId="0" borderId="14" xfId="0" applyFont="1" applyBorder="1" applyAlignment="1">
      <alignment wrapText="1"/>
    </xf>
    <xf numFmtId="0" fontId="21" fillId="0" borderId="14" xfId="0" applyFont="1" applyBorder="1"/>
    <xf numFmtId="14" fontId="21" fillId="0" borderId="14" xfId="0" applyNumberFormat="1" applyFont="1" applyBorder="1" applyAlignment="1">
      <alignment wrapText="1"/>
    </xf>
    <xf numFmtId="0" fontId="22" fillId="0" borderId="14" xfId="0" applyFont="1" applyBorder="1"/>
    <xf numFmtId="0" fontId="6" fillId="11" borderId="21" xfId="0" applyFont="1" applyFill="1" applyBorder="1" applyAlignment="1">
      <alignment horizontal="center" vertical="center" wrapText="1"/>
    </xf>
    <xf numFmtId="0" fontId="6" fillId="11" borderId="21" xfId="0" applyFont="1" applyFill="1" applyBorder="1" applyAlignment="1">
      <alignment horizontal="center" vertical="center"/>
    </xf>
    <xf numFmtId="0" fontId="3" fillId="12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6" fillId="15" borderId="0" xfId="0" applyFont="1" applyFill="1" applyAlignment="1">
      <alignment horizontal="center" vertical="center"/>
    </xf>
    <xf numFmtId="0" fontId="23" fillId="16" borderId="13" xfId="0" applyFont="1" applyFill="1" applyBorder="1" applyAlignment="1"/>
    <xf numFmtId="0" fontId="23" fillId="0" borderId="14" xfId="0" applyFont="1" applyFill="1" applyBorder="1" applyAlignment="1"/>
    <xf numFmtId="0" fontId="23" fillId="0" borderId="0" xfId="0" applyFont="1" applyFill="1" applyBorder="1" applyAlignment="1"/>
    <xf numFmtId="0" fontId="23" fillId="0" borderId="1" xfId="0" applyFont="1" applyFill="1" applyBorder="1" applyAlignment="1"/>
    <xf numFmtId="0" fontId="23" fillId="0" borderId="13" xfId="0" applyFont="1" applyFill="1" applyBorder="1" applyAlignment="1"/>
    <xf numFmtId="0" fontId="23" fillId="16" borderId="17" xfId="0" applyFont="1" applyFill="1" applyBorder="1" applyAlignment="1"/>
    <xf numFmtId="0" fontId="23" fillId="0" borderId="16" xfId="0" applyFont="1" applyFill="1" applyBorder="1" applyAlignment="1"/>
    <xf numFmtId="0" fontId="23" fillId="0" borderId="17" xfId="0" applyFont="1" applyFill="1" applyBorder="1" applyAlignment="1"/>
    <xf numFmtId="0" fontId="23" fillId="16" borderId="2" xfId="0" applyFont="1" applyFill="1" applyBorder="1" applyAlignment="1"/>
    <xf numFmtId="0" fontId="23" fillId="0" borderId="19" xfId="0" applyFont="1" applyFill="1" applyBorder="1" applyAlignment="1"/>
    <xf numFmtId="0" fontId="23" fillId="0" borderId="19" xfId="0" applyFont="1" applyFill="1" applyBorder="1" applyAlignment="1">
      <alignment wrapText="1"/>
    </xf>
    <xf numFmtId="0" fontId="23" fillId="0" borderId="2" xfId="0" applyFont="1" applyFill="1" applyBorder="1" applyAlignment="1"/>
    <xf numFmtId="0" fontId="25" fillId="16" borderId="13" xfId="0" applyFont="1" applyFill="1" applyBorder="1" applyAlignment="1"/>
    <xf numFmtId="0" fontId="25" fillId="10" borderId="14" xfId="0" applyFont="1" applyFill="1" applyBorder="1" applyAlignment="1"/>
    <xf numFmtId="0" fontId="25" fillId="10" borderId="16" xfId="0" applyFont="1" applyFill="1" applyBorder="1" applyAlignment="1"/>
    <xf numFmtId="0" fontId="24" fillId="10" borderId="16" xfId="0" applyFont="1" applyFill="1" applyBorder="1" applyAlignment="1"/>
    <xf numFmtId="0" fontId="24" fillId="10" borderId="14" xfId="0" applyFont="1" applyFill="1" applyBorder="1" applyAlignment="1"/>
    <xf numFmtId="0" fontId="24" fillId="10" borderId="0" xfId="0" applyFont="1" applyFill="1" applyBorder="1" applyAlignment="1"/>
    <xf numFmtId="0" fontId="24" fillId="10" borderId="13" xfId="0" applyFont="1" applyFill="1" applyBorder="1" applyAlignment="1"/>
    <xf numFmtId="0" fontId="23" fillId="0" borderId="14" xfId="0" applyFont="1" applyFill="1" applyBorder="1" applyAlignment="1">
      <alignment wrapText="1"/>
    </xf>
    <xf numFmtId="0" fontId="16" fillId="13" borderId="13" xfId="0" applyFont="1" applyFill="1" applyBorder="1" applyAlignment="1"/>
    <xf numFmtId="0" fontId="16" fillId="13" borderId="14" xfId="0" applyFont="1" applyFill="1" applyBorder="1" applyAlignment="1"/>
    <xf numFmtId="0" fontId="16" fillId="13" borderId="16" xfId="0" applyFont="1" applyFill="1" applyBorder="1" applyAlignment="1"/>
    <xf numFmtId="0" fontId="16" fillId="13" borderId="0" xfId="0" applyFont="1" applyFill="1" applyBorder="1" applyAlignment="1"/>
    <xf numFmtId="0" fontId="8" fillId="7" borderId="1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6" fillId="13" borderId="11" xfId="0" applyFont="1" applyFill="1" applyBorder="1" applyAlignment="1"/>
    <xf numFmtId="0" fontId="16" fillId="13" borderId="12" xfId="0" applyFont="1" applyFill="1" applyBorder="1" applyAlignment="1"/>
    <xf numFmtId="0" fontId="16" fillId="13" borderId="10" xfId="0" applyFont="1" applyFill="1" applyBorder="1" applyAlignment="1"/>
    <xf numFmtId="0" fontId="2" fillId="11" borderId="7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11" borderId="29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2" borderId="16" xfId="0" applyFont="1" applyFill="1" applyBorder="1" applyAlignment="1">
      <alignment horizontal="left" vertical="center"/>
    </xf>
    <xf numFmtId="0" fontId="8" fillId="7" borderId="11" xfId="0" applyFont="1" applyFill="1" applyBorder="1" applyAlignment="1">
      <alignment horizontal="left" vertical="center"/>
    </xf>
    <xf numFmtId="0" fontId="8" fillId="7" borderId="12" xfId="0" applyFont="1" applyFill="1" applyBorder="1" applyAlignment="1">
      <alignment horizontal="left" vertical="center"/>
    </xf>
    <xf numFmtId="0" fontId="8" fillId="7" borderId="2" xfId="0" applyFont="1" applyFill="1" applyBorder="1" applyAlignment="1">
      <alignment horizontal="left" vertical="center"/>
    </xf>
    <xf numFmtId="0" fontId="8" fillId="7" borderId="18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left" vertical="center"/>
    </xf>
    <xf numFmtId="0" fontId="8" fillId="7" borderId="16" xfId="0" applyFont="1" applyFill="1" applyBorder="1" applyAlignment="1">
      <alignment horizontal="left" vertical="center"/>
    </xf>
    <xf numFmtId="0" fontId="6" fillId="9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10" borderId="7" xfId="0" applyFont="1" applyFill="1" applyBorder="1" applyAlignment="1">
      <alignment vertical="center" wrapText="1"/>
    </xf>
    <xf numFmtId="0" fontId="2" fillId="10" borderId="9" xfId="0" applyFont="1" applyFill="1" applyBorder="1" applyAlignment="1">
      <alignment vertical="center" wrapText="1"/>
    </xf>
    <xf numFmtId="0" fontId="2" fillId="10" borderId="29" xfId="0" applyFont="1" applyFill="1" applyBorder="1" applyAlignment="1">
      <alignment vertical="center" wrapText="1"/>
    </xf>
    <xf numFmtId="0" fontId="16" fillId="13" borderId="11" xfId="0" applyFont="1" applyFill="1" applyBorder="1" applyAlignment="1">
      <alignment horizontal="center" vertical="center"/>
    </xf>
    <xf numFmtId="0" fontId="16" fillId="13" borderId="12" xfId="0" applyFont="1" applyFill="1" applyBorder="1" applyAlignment="1">
      <alignment horizontal="center" vertical="center"/>
    </xf>
    <xf numFmtId="0" fontId="16" fillId="13" borderId="30" xfId="0" applyFont="1" applyFill="1" applyBorder="1" applyAlignment="1">
      <alignment horizontal="center" vertical="center"/>
    </xf>
    <xf numFmtId="0" fontId="2" fillId="11" borderId="7" xfId="0" applyFont="1" applyFill="1" applyBorder="1" applyAlignment="1"/>
    <xf numFmtId="0" fontId="2" fillId="11" borderId="9" xfId="0" applyFont="1" applyFill="1" applyBorder="1" applyAlignment="1"/>
    <xf numFmtId="0" fontId="2" fillId="11" borderId="29" xfId="0" applyFont="1" applyFill="1" applyBorder="1" applyAlignment="1"/>
    <xf numFmtId="0" fontId="16" fillId="13" borderId="30" xfId="0" applyFont="1" applyFill="1" applyBorder="1" applyAlignment="1"/>
    <xf numFmtId="0" fontId="24" fillId="13" borderId="11" xfId="0" applyFont="1" applyFill="1" applyBorder="1" applyAlignment="1"/>
    <xf numFmtId="0" fontId="24" fillId="13" borderId="12" xfId="0" applyFont="1" applyFill="1" applyBorder="1" applyAlignment="1"/>
    <xf numFmtId="0" fontId="24" fillId="13" borderId="10" xfId="0" applyFont="1" applyFill="1" applyBorder="1" applyAlignment="1"/>
    <xf numFmtId="0" fontId="0" fillId="0" borderId="1" xfId="0" applyBorder="1" applyAlignment="1">
      <alignment horizontal="left" vertical="center"/>
    </xf>
    <xf numFmtId="0" fontId="8" fillId="4" borderId="24" xfId="0" applyFont="1" applyFill="1" applyBorder="1" applyAlignment="1">
      <alignment horizontal="center"/>
    </xf>
    <xf numFmtId="0" fontId="8" fillId="4" borderId="28" xfId="0" applyFont="1" applyFill="1" applyBorder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4" fontId="9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9" fillId="0" borderId="1" xfId="0" applyFont="1" applyFill="1" applyBorder="1"/>
    <xf numFmtId="0" fontId="4" fillId="0" borderId="10" xfId="0" applyFont="1" applyFill="1" applyBorder="1" applyAlignment="1">
      <alignment wrapText="1"/>
    </xf>
    <xf numFmtId="0" fontId="4" fillId="0" borderId="10" xfId="0" applyFont="1" applyFill="1" applyBorder="1"/>
    <xf numFmtId="0" fontId="17" fillId="0" borderId="10" xfId="0" applyFont="1" applyFill="1" applyBorder="1" applyAlignment="1">
      <alignment wrapText="1"/>
    </xf>
    <xf numFmtId="0" fontId="17" fillId="0" borderId="10" xfId="0" applyFont="1" applyFill="1" applyBorder="1"/>
    <xf numFmtId="0" fontId="6" fillId="0" borderId="14" xfId="0" applyFont="1" applyFill="1" applyBorder="1"/>
    <xf numFmtId="0" fontId="9" fillId="0" borderId="0" xfId="0" applyFont="1" applyFill="1"/>
  </cellXfs>
  <cellStyles count="5">
    <cellStyle name="Monétaire" xfId="4" builtinId="4"/>
    <cellStyle name="Monétaire 2" xfId="1"/>
    <cellStyle name="Monétaire 2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304800</xdr:colOff>
      <xdr:row>2</xdr:row>
      <xdr:rowOff>0</xdr:rowOff>
    </xdr:from>
    <xdr:to>
      <xdr:col>11</xdr:col>
      <xdr:colOff>1219199</xdr:colOff>
      <xdr:row>4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476250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247650</xdr:colOff>
      <xdr:row>1</xdr:row>
      <xdr:rowOff>438150</xdr:rowOff>
    </xdr:from>
    <xdr:to>
      <xdr:col>17</xdr:col>
      <xdr:colOff>1162049</xdr:colOff>
      <xdr:row>4</xdr:row>
      <xdr:rowOff>57150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075" y="914400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219075</xdr:colOff>
      <xdr:row>2</xdr:row>
      <xdr:rowOff>95250</xdr:rowOff>
    </xdr:from>
    <xdr:to>
      <xdr:col>14</xdr:col>
      <xdr:colOff>1133474</xdr:colOff>
      <xdr:row>4</xdr:row>
      <xdr:rowOff>219075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01300" y="476250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238125</xdr:colOff>
      <xdr:row>2</xdr:row>
      <xdr:rowOff>76200</xdr:rowOff>
    </xdr:from>
    <xdr:to>
      <xdr:col>24</xdr:col>
      <xdr:colOff>1152524</xdr:colOff>
      <xdr:row>4</xdr:row>
      <xdr:rowOff>200025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0" y="695325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171450</xdr:colOff>
      <xdr:row>1</xdr:row>
      <xdr:rowOff>142875</xdr:rowOff>
    </xdr:from>
    <xdr:to>
      <xdr:col>16</xdr:col>
      <xdr:colOff>1085849</xdr:colOff>
      <xdr:row>4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77850" y="333375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476250</xdr:colOff>
      <xdr:row>2</xdr:row>
      <xdr:rowOff>123825</xdr:rowOff>
    </xdr:from>
    <xdr:to>
      <xdr:col>14</xdr:col>
      <xdr:colOff>1390649</xdr:colOff>
      <xdr:row>4</xdr:row>
      <xdr:rowOff>247650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123825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19050</xdr:colOff>
      <xdr:row>3</xdr:row>
      <xdr:rowOff>28575</xdr:rowOff>
    </xdr:from>
    <xdr:to>
      <xdr:col>12</xdr:col>
      <xdr:colOff>752475</xdr:colOff>
      <xdr:row>4</xdr:row>
      <xdr:rowOff>266700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7112BDA-6B63-4E87-440F-6BC37C58F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0" y="647700"/>
          <a:ext cx="733425" cy="476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66675</xdr:colOff>
      <xdr:row>2</xdr:row>
      <xdr:rowOff>9525</xdr:rowOff>
    </xdr:from>
    <xdr:to>
      <xdr:col>16</xdr:col>
      <xdr:colOff>981074</xdr:colOff>
      <xdr:row>4</xdr:row>
      <xdr:rowOff>133350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647700"/>
          <a:ext cx="914399" cy="61912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1</xdr:row>
      <xdr:rowOff>161925</xdr:rowOff>
    </xdr:from>
    <xdr:to>
      <xdr:col>12</xdr:col>
      <xdr:colOff>733425</xdr:colOff>
      <xdr:row>6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39475" y="628650"/>
          <a:ext cx="1457325" cy="933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topLeftCell="A24" workbookViewId="0">
      <selection activeCell="L37" sqref="L37"/>
    </sheetView>
  </sheetViews>
  <sheetFormatPr baseColWidth="10" defaultColWidth="11.44140625" defaultRowHeight="14.4" x14ac:dyDescent="0.3"/>
  <cols>
    <col min="1" max="1" width="34.33203125" style="1" bestFit="1" customWidth="1"/>
    <col min="2" max="2" width="1.109375" style="1" customWidth="1"/>
    <col min="3" max="3" width="29.88671875" style="1" bestFit="1" customWidth="1"/>
    <col min="4" max="4" width="1.33203125" style="1" customWidth="1"/>
    <col min="5" max="5" width="16.33203125" style="1" bestFit="1" customWidth="1"/>
    <col min="6" max="6" width="1.33203125" style="1" customWidth="1"/>
    <col min="7" max="7" width="15.33203125" style="1" bestFit="1" customWidth="1"/>
    <col min="8" max="8" width="1.109375" style="1" customWidth="1"/>
    <col min="9" max="9" width="16.88671875" style="1" customWidth="1"/>
    <col min="10" max="10" width="19.5546875" style="1" customWidth="1"/>
    <col min="11" max="11" width="1.33203125" style="2" customWidth="1"/>
    <col min="12" max="12" width="20.44140625" style="3" customWidth="1"/>
    <col min="13" max="13" width="26.5546875" style="3" customWidth="1"/>
    <col min="14" max="16384" width="11.44140625" style="1"/>
  </cols>
  <sheetData>
    <row r="1" spans="1:12" ht="31.5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2"/>
    </row>
    <row r="2" spans="1:12" ht="18.75" customHeight="1" x14ac:dyDescent="0.35">
      <c r="A2" s="94"/>
      <c r="B2" s="94"/>
      <c r="C2" s="94"/>
      <c r="D2" s="94"/>
      <c r="E2" s="94"/>
      <c r="F2" s="94"/>
      <c r="G2" s="94"/>
      <c r="H2" s="94"/>
      <c r="I2" s="94"/>
      <c r="J2" s="94"/>
    </row>
    <row r="3" spans="1:12" ht="18.600000000000001" thickBot="1" x14ac:dyDescent="0.4">
      <c r="A3" s="7"/>
      <c r="B3" s="7"/>
      <c r="C3" s="7"/>
      <c r="D3" s="7"/>
      <c r="E3" s="10"/>
      <c r="F3" s="10"/>
      <c r="G3" s="10"/>
      <c r="H3" s="10"/>
      <c r="I3" s="10"/>
      <c r="J3" s="10"/>
    </row>
    <row r="4" spans="1:12" ht="18.600000000000001" thickBot="1" x14ac:dyDescent="0.4">
      <c r="A4" s="41" t="s">
        <v>1</v>
      </c>
      <c r="B4" s="48"/>
    </row>
    <row r="5" spans="1:12" ht="18" x14ac:dyDescent="0.35">
      <c r="A5" s="48"/>
      <c r="B5" s="48"/>
    </row>
    <row r="6" spans="1:12" ht="62.25" customHeight="1" x14ac:dyDescent="0.3">
      <c r="A6" s="85" t="s">
        <v>2</v>
      </c>
      <c r="B6" s="83"/>
      <c r="C6" s="85" t="s">
        <v>3</v>
      </c>
      <c r="D6" s="83"/>
      <c r="E6" s="85" t="s">
        <v>4</v>
      </c>
      <c r="F6" s="83"/>
      <c r="G6" s="85" t="s">
        <v>5</v>
      </c>
      <c r="H6" s="83"/>
      <c r="I6" s="86" t="s">
        <v>6</v>
      </c>
      <c r="J6" s="92" t="s">
        <v>7</v>
      </c>
      <c r="L6" s="92" t="s">
        <v>8</v>
      </c>
    </row>
    <row r="7" spans="1:12" ht="15.75" customHeight="1" x14ac:dyDescent="0.3">
      <c r="A7" s="279" t="s">
        <v>9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</row>
    <row r="8" spans="1:12" ht="20.25" customHeight="1" x14ac:dyDescent="0.3">
      <c r="A8" s="71" t="s">
        <v>10</v>
      </c>
      <c r="B8"/>
      <c r="C8" s="71" t="s">
        <v>11</v>
      </c>
      <c r="D8"/>
      <c r="E8" s="71" t="s">
        <v>12</v>
      </c>
      <c r="F8"/>
      <c r="G8" s="71"/>
      <c r="H8"/>
      <c r="I8" s="70" t="s">
        <v>13</v>
      </c>
      <c r="J8" s="159"/>
      <c r="K8" s="160"/>
      <c r="L8" s="161"/>
    </row>
    <row r="9" spans="1:12" ht="20.25" customHeight="1" x14ac:dyDescent="0.3">
      <c r="A9" s="9" t="s">
        <v>10</v>
      </c>
      <c r="B9"/>
      <c r="C9" s="9" t="s">
        <v>14</v>
      </c>
      <c r="D9"/>
      <c r="E9" s="9" t="s">
        <v>15</v>
      </c>
      <c r="F9"/>
      <c r="G9" s="9"/>
      <c r="H9"/>
      <c r="I9" s="21" t="s">
        <v>13</v>
      </c>
      <c r="J9" s="162"/>
      <c r="K9" s="160"/>
      <c r="L9" s="163"/>
    </row>
    <row r="10" spans="1:12" ht="20.25" customHeight="1" x14ac:dyDescent="0.3">
      <c r="A10" s="9" t="s">
        <v>10</v>
      </c>
      <c r="B10"/>
      <c r="C10" s="9" t="s">
        <v>16</v>
      </c>
      <c r="D10"/>
      <c r="E10" s="9" t="s">
        <v>17</v>
      </c>
      <c r="F10"/>
      <c r="G10" s="9" t="s">
        <v>18</v>
      </c>
      <c r="H10"/>
      <c r="I10" s="21" t="s">
        <v>13</v>
      </c>
      <c r="J10" s="162"/>
      <c r="K10" s="160"/>
      <c r="L10" s="163"/>
    </row>
    <row r="11" spans="1:12" ht="20.25" customHeight="1" x14ac:dyDescent="0.3">
      <c r="A11" s="9" t="s">
        <v>10</v>
      </c>
      <c r="B11"/>
      <c r="C11" s="9" t="s">
        <v>16</v>
      </c>
      <c r="D11"/>
      <c r="E11" s="9" t="s">
        <v>19</v>
      </c>
      <c r="F11"/>
      <c r="G11" s="9" t="s">
        <v>18</v>
      </c>
      <c r="H11"/>
      <c r="I11" s="21" t="s">
        <v>13</v>
      </c>
      <c r="J11" s="162"/>
      <c r="K11" s="160"/>
      <c r="L11" s="163"/>
    </row>
    <row r="12" spans="1:12" ht="20.25" customHeight="1" x14ac:dyDescent="0.3">
      <c r="A12" s="9" t="s">
        <v>10</v>
      </c>
      <c r="B12"/>
      <c r="C12" s="9" t="s">
        <v>16</v>
      </c>
      <c r="D12"/>
      <c r="E12" s="9" t="s">
        <v>20</v>
      </c>
      <c r="F12"/>
      <c r="G12" s="9" t="s">
        <v>18</v>
      </c>
      <c r="H12"/>
      <c r="I12" s="21" t="s">
        <v>13</v>
      </c>
      <c r="J12" s="162"/>
      <c r="K12" s="160"/>
      <c r="L12" s="163"/>
    </row>
    <row r="13" spans="1:12" ht="20.25" customHeight="1" x14ac:dyDescent="0.3">
      <c r="A13" s="9" t="s">
        <v>21</v>
      </c>
      <c r="B13"/>
      <c r="C13" s="9" t="s">
        <v>22</v>
      </c>
      <c r="D13"/>
      <c r="E13" s="9" t="s">
        <v>23</v>
      </c>
      <c r="F13"/>
      <c r="G13" s="46" t="s">
        <v>24</v>
      </c>
      <c r="H13" s="84"/>
      <c r="I13" s="54" t="s">
        <v>25</v>
      </c>
      <c r="J13" s="164"/>
      <c r="K13" s="160"/>
      <c r="L13" s="163"/>
    </row>
    <row r="14" spans="1:12" ht="20.25" customHeight="1" x14ac:dyDescent="0.3">
      <c r="A14" s="9" t="s">
        <v>26</v>
      </c>
      <c r="B14"/>
      <c r="C14" s="9" t="s">
        <v>27</v>
      </c>
      <c r="D14"/>
      <c r="E14" s="9" t="s">
        <v>28</v>
      </c>
      <c r="F14"/>
      <c r="G14" s="9" t="s">
        <v>29</v>
      </c>
      <c r="H14"/>
      <c r="I14" s="21" t="s">
        <v>13</v>
      </c>
      <c r="J14" s="162"/>
      <c r="K14" s="160"/>
      <c r="L14" s="163"/>
    </row>
    <row r="15" spans="1:12" ht="20.25" customHeight="1" x14ac:dyDescent="0.3">
      <c r="A15" s="9" t="s">
        <v>26</v>
      </c>
      <c r="B15"/>
      <c r="C15" s="9" t="s">
        <v>30</v>
      </c>
      <c r="D15"/>
      <c r="E15" s="9" t="s">
        <v>31</v>
      </c>
      <c r="F15"/>
      <c r="G15" s="9" t="s">
        <v>29</v>
      </c>
      <c r="H15"/>
      <c r="I15" s="21" t="s">
        <v>13</v>
      </c>
      <c r="J15" s="162"/>
      <c r="K15" s="160"/>
      <c r="L15" s="163"/>
    </row>
    <row r="16" spans="1:12" ht="20.25" customHeight="1" x14ac:dyDescent="0.3">
      <c r="A16" s="9" t="s">
        <v>26</v>
      </c>
      <c r="B16"/>
      <c r="C16" s="9" t="s">
        <v>32</v>
      </c>
      <c r="D16"/>
      <c r="E16" s="9" t="s">
        <v>33</v>
      </c>
      <c r="F16"/>
      <c r="G16" s="9" t="s">
        <v>34</v>
      </c>
      <c r="H16"/>
      <c r="I16" s="54" t="s">
        <v>25</v>
      </c>
      <c r="J16" s="162"/>
      <c r="K16" s="160"/>
      <c r="L16" s="163"/>
    </row>
    <row r="17" spans="1:12" ht="20.25" customHeight="1" x14ac:dyDescent="0.3">
      <c r="A17" s="9" t="s">
        <v>35</v>
      </c>
      <c r="B17"/>
      <c r="C17" s="9" t="s">
        <v>32</v>
      </c>
      <c r="D17"/>
      <c r="E17" s="9" t="s">
        <v>36</v>
      </c>
      <c r="F17"/>
      <c r="G17" s="9" t="s">
        <v>37</v>
      </c>
      <c r="H17"/>
      <c r="I17" s="21" t="s">
        <v>13</v>
      </c>
      <c r="J17" s="162"/>
      <c r="K17" s="160"/>
      <c r="L17" s="163"/>
    </row>
    <row r="18" spans="1:12" ht="20.25" customHeight="1" x14ac:dyDescent="0.3">
      <c r="A18" s="9" t="s">
        <v>35</v>
      </c>
      <c r="B18"/>
      <c r="C18" s="9" t="s">
        <v>32</v>
      </c>
      <c r="D18"/>
      <c r="E18" s="9" t="s">
        <v>38</v>
      </c>
      <c r="F18"/>
      <c r="G18" s="9" t="s">
        <v>39</v>
      </c>
      <c r="H18"/>
      <c r="I18" s="21" t="s">
        <v>13</v>
      </c>
      <c r="J18" s="162"/>
      <c r="K18" s="160"/>
      <c r="L18" s="163"/>
    </row>
    <row r="19" spans="1:12" ht="20.25" customHeight="1" x14ac:dyDescent="0.3">
      <c r="A19" s="9" t="s">
        <v>35</v>
      </c>
      <c r="B19"/>
      <c r="C19" s="9" t="s">
        <v>32</v>
      </c>
      <c r="D19"/>
      <c r="E19" s="9" t="s">
        <v>40</v>
      </c>
      <c r="F19"/>
      <c r="G19" s="9" t="s">
        <v>37</v>
      </c>
      <c r="H19"/>
      <c r="I19" s="21" t="s">
        <v>13</v>
      </c>
      <c r="J19" s="162"/>
      <c r="K19" s="160"/>
      <c r="L19" s="163"/>
    </row>
    <row r="20" spans="1:12" ht="20.25" customHeight="1" x14ac:dyDescent="0.3">
      <c r="A20" s="9" t="s">
        <v>26</v>
      </c>
      <c r="B20"/>
      <c r="C20" s="9" t="s">
        <v>41</v>
      </c>
      <c r="D20"/>
      <c r="E20" s="9" t="s">
        <v>42</v>
      </c>
      <c r="F20"/>
      <c r="G20" s="9" t="s">
        <v>29</v>
      </c>
      <c r="H20"/>
      <c r="I20" s="21" t="s">
        <v>13</v>
      </c>
      <c r="J20" s="162"/>
      <c r="K20" s="160"/>
      <c r="L20" s="163"/>
    </row>
    <row r="21" spans="1:12" ht="20.25" customHeight="1" x14ac:dyDescent="0.3">
      <c r="A21" s="9" t="s">
        <v>26</v>
      </c>
      <c r="B21"/>
      <c r="C21" s="9" t="s">
        <v>43</v>
      </c>
      <c r="D21"/>
      <c r="E21" s="9" t="s">
        <v>44</v>
      </c>
      <c r="F21"/>
      <c r="G21" s="9" t="s">
        <v>29</v>
      </c>
      <c r="H21"/>
      <c r="I21" s="21" t="s">
        <v>13</v>
      </c>
      <c r="J21" s="162"/>
      <c r="K21" s="160"/>
      <c r="L21" s="163"/>
    </row>
    <row r="22" spans="1:12" ht="20.25" customHeight="1" x14ac:dyDescent="0.3">
      <c r="A22" s="9" t="s">
        <v>26</v>
      </c>
      <c r="B22"/>
      <c r="C22" s="9" t="s">
        <v>45</v>
      </c>
      <c r="D22"/>
      <c r="E22" s="9" t="s">
        <v>46</v>
      </c>
      <c r="F22"/>
      <c r="G22" s="9" t="s">
        <v>47</v>
      </c>
      <c r="H22"/>
      <c r="I22" s="21" t="s">
        <v>13</v>
      </c>
      <c r="J22" s="162"/>
      <c r="K22" s="160"/>
      <c r="L22" s="163"/>
    </row>
    <row r="23" spans="1:12" ht="20.25" customHeight="1" x14ac:dyDescent="0.3">
      <c r="A23" s="9" t="s">
        <v>26</v>
      </c>
      <c r="B23"/>
      <c r="C23" s="9" t="s">
        <v>45</v>
      </c>
      <c r="D23"/>
      <c r="E23" s="9" t="s">
        <v>48</v>
      </c>
      <c r="F23"/>
      <c r="G23" s="9" t="s">
        <v>49</v>
      </c>
      <c r="H23"/>
      <c r="I23" s="21" t="s">
        <v>13</v>
      </c>
      <c r="J23" s="162"/>
      <c r="K23" s="160"/>
      <c r="L23" s="163"/>
    </row>
    <row r="24" spans="1:12" ht="20.25" customHeight="1" x14ac:dyDescent="0.3">
      <c r="A24" s="9" t="s">
        <v>26</v>
      </c>
      <c r="B24"/>
      <c r="C24" s="9" t="s">
        <v>45</v>
      </c>
      <c r="D24"/>
      <c r="E24" s="9" t="s">
        <v>50</v>
      </c>
      <c r="F24"/>
      <c r="G24" s="9" t="s">
        <v>49</v>
      </c>
      <c r="H24"/>
      <c r="I24" s="21" t="s">
        <v>13</v>
      </c>
      <c r="J24" s="162"/>
      <c r="K24" s="160"/>
      <c r="L24" s="163"/>
    </row>
    <row r="25" spans="1:12" ht="20.25" customHeight="1" x14ac:dyDescent="0.3">
      <c r="A25" s="9" t="s">
        <v>26</v>
      </c>
      <c r="B25"/>
      <c r="C25" s="9" t="s">
        <v>45</v>
      </c>
      <c r="D25"/>
      <c r="E25" s="9" t="s">
        <v>51</v>
      </c>
      <c r="F25"/>
      <c r="G25" s="9" t="s">
        <v>49</v>
      </c>
      <c r="H25"/>
      <c r="I25" s="21" t="s">
        <v>13</v>
      </c>
      <c r="J25" s="162"/>
      <c r="K25" s="160"/>
      <c r="L25" s="163"/>
    </row>
    <row r="26" spans="1:12" ht="20.25" customHeight="1" x14ac:dyDescent="0.3">
      <c r="A26" s="9" t="s">
        <v>26</v>
      </c>
      <c r="B26"/>
      <c r="C26" s="9" t="s">
        <v>52</v>
      </c>
      <c r="D26"/>
      <c r="E26" s="9" t="s">
        <v>53</v>
      </c>
      <c r="F26"/>
      <c r="G26" s="9" t="s">
        <v>54</v>
      </c>
      <c r="H26"/>
      <c r="I26" s="21" t="s">
        <v>13</v>
      </c>
      <c r="J26" s="162"/>
      <c r="K26" s="160"/>
      <c r="L26" s="163"/>
    </row>
    <row r="27" spans="1:12" ht="20.25" customHeight="1" x14ac:dyDescent="0.3">
      <c r="A27" s="9" t="s">
        <v>26</v>
      </c>
      <c r="B27"/>
      <c r="C27" s="9" t="s">
        <v>52</v>
      </c>
      <c r="D27"/>
      <c r="E27" s="9" t="s">
        <v>55</v>
      </c>
      <c r="F27"/>
      <c r="G27" s="9" t="s">
        <v>49</v>
      </c>
      <c r="H27"/>
      <c r="I27" s="21" t="s">
        <v>13</v>
      </c>
      <c r="J27" s="162"/>
      <c r="K27" s="160"/>
      <c r="L27" s="163"/>
    </row>
    <row r="28" spans="1:12" ht="20.25" customHeight="1" x14ac:dyDescent="0.3">
      <c r="A28" s="9" t="s">
        <v>35</v>
      </c>
      <c r="B28"/>
      <c r="C28" s="9" t="s">
        <v>56</v>
      </c>
      <c r="D28"/>
      <c r="E28" s="9" t="s">
        <v>57</v>
      </c>
      <c r="F28"/>
      <c r="G28" s="9" t="s">
        <v>29</v>
      </c>
      <c r="H28"/>
      <c r="I28" s="21" t="s">
        <v>13</v>
      </c>
      <c r="J28" s="162"/>
      <c r="K28" s="160"/>
      <c r="L28" s="163"/>
    </row>
    <row r="29" spans="1:12" ht="20.25" customHeight="1" x14ac:dyDescent="0.3">
      <c r="A29" s="9" t="s">
        <v>58</v>
      </c>
      <c r="B29"/>
      <c r="C29" s="9" t="s">
        <v>59</v>
      </c>
      <c r="D29"/>
      <c r="E29" s="9" t="s">
        <v>60</v>
      </c>
      <c r="F29"/>
      <c r="G29" s="9" t="s">
        <v>61</v>
      </c>
      <c r="H29"/>
      <c r="I29" s="21" t="s">
        <v>13</v>
      </c>
      <c r="J29" s="162"/>
      <c r="K29" s="160"/>
      <c r="L29" s="163"/>
    </row>
    <row r="30" spans="1:12" ht="20.25" customHeight="1" x14ac:dyDescent="0.3">
      <c r="A30" s="9" t="s">
        <v>58</v>
      </c>
      <c r="B30"/>
      <c r="C30" s="9" t="s">
        <v>62</v>
      </c>
      <c r="D30"/>
      <c r="E30" s="9" t="s">
        <v>63</v>
      </c>
      <c r="F30"/>
      <c r="G30" s="9" t="s">
        <v>34</v>
      </c>
      <c r="H30"/>
      <c r="I30" s="21" t="s">
        <v>13</v>
      </c>
      <c r="J30" s="162"/>
      <c r="K30" s="160"/>
      <c r="L30" s="163"/>
    </row>
    <row r="31" spans="1:12" ht="20.25" customHeight="1" x14ac:dyDescent="0.3">
      <c r="A31" s="9" t="s">
        <v>58</v>
      </c>
      <c r="B31"/>
      <c r="C31" s="9" t="s">
        <v>64</v>
      </c>
      <c r="D31"/>
      <c r="E31" s="9" t="s">
        <v>65</v>
      </c>
      <c r="F31"/>
      <c r="G31" s="9" t="s">
        <v>54</v>
      </c>
      <c r="H31"/>
      <c r="I31" s="21" t="s">
        <v>13</v>
      </c>
      <c r="J31" s="162"/>
      <c r="K31" s="160"/>
      <c r="L31" s="163"/>
    </row>
    <row r="32" spans="1:12" ht="20.25" customHeight="1" x14ac:dyDescent="0.3">
      <c r="A32" s="9" t="s">
        <v>58</v>
      </c>
      <c r="B32"/>
      <c r="C32" s="9" t="s">
        <v>66</v>
      </c>
      <c r="D32"/>
      <c r="E32" s="9" t="s">
        <v>67</v>
      </c>
      <c r="F32"/>
      <c r="G32" s="9" t="s">
        <v>54</v>
      </c>
      <c r="H32"/>
      <c r="I32" s="87" t="s">
        <v>13</v>
      </c>
      <c r="J32" s="165"/>
      <c r="K32" s="160"/>
      <c r="L32" s="163"/>
    </row>
    <row r="33" spans="1:12" ht="20.25" customHeight="1" x14ac:dyDescent="0.3">
      <c r="A33" s="93" t="s">
        <v>68</v>
      </c>
      <c r="B33"/>
      <c r="C33" s="93" t="s">
        <v>69</v>
      </c>
      <c r="D33"/>
      <c r="E33" s="93" t="s">
        <v>70</v>
      </c>
      <c r="F33"/>
      <c r="G33" s="93" t="s">
        <v>71</v>
      </c>
      <c r="H33"/>
      <c r="I33" s="54" t="s">
        <v>25</v>
      </c>
      <c r="J33" s="165"/>
      <c r="K33" s="160"/>
      <c r="L33" s="166"/>
    </row>
    <row r="34" spans="1:12" ht="20.25" customHeight="1" x14ac:dyDescent="0.3">
      <c r="A34" s="93" t="s">
        <v>72</v>
      </c>
      <c r="B34"/>
      <c r="C34" s="93" t="s">
        <v>73</v>
      </c>
      <c r="D34"/>
      <c r="E34" s="93" t="s">
        <v>74</v>
      </c>
      <c r="F34"/>
      <c r="G34" s="93" t="s">
        <v>37</v>
      </c>
      <c r="H34"/>
      <c r="I34" s="54" t="s">
        <v>13</v>
      </c>
      <c r="J34" s="165"/>
      <c r="K34" s="160"/>
      <c r="L34" s="166"/>
    </row>
    <row r="35" spans="1:12" ht="20.25" customHeight="1" x14ac:dyDescent="0.3">
      <c r="A35" s="93" t="s">
        <v>75</v>
      </c>
      <c r="B35"/>
      <c r="C35" s="93" t="s">
        <v>69</v>
      </c>
      <c r="D35"/>
      <c r="E35" s="93" t="s">
        <v>76</v>
      </c>
      <c r="F35"/>
      <c r="G35" s="93" t="s">
        <v>37</v>
      </c>
      <c r="H35"/>
      <c r="I35" s="54" t="s">
        <v>13</v>
      </c>
      <c r="J35" s="165"/>
      <c r="K35" s="160"/>
      <c r="L35" s="166"/>
    </row>
    <row r="36" spans="1:12" x14ac:dyDescent="0.3">
      <c r="A36" s="279" t="s">
        <v>77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79"/>
      <c r="L36" s="279"/>
    </row>
    <row r="37" spans="1:12" ht="20.25" customHeight="1" x14ac:dyDescent="0.3">
      <c r="A37" s="71" t="s">
        <v>78</v>
      </c>
      <c r="B37"/>
      <c r="C37" s="71" t="s">
        <v>79</v>
      </c>
      <c r="D37"/>
      <c r="E37" s="71" t="s">
        <v>80</v>
      </c>
      <c r="F37"/>
      <c r="G37" s="71"/>
      <c r="H37"/>
      <c r="I37" s="70" t="s">
        <v>13</v>
      </c>
      <c r="J37" s="167"/>
      <c r="K37" s="160"/>
      <c r="L37" s="161"/>
    </row>
    <row r="38" spans="1:12" ht="20.25" customHeight="1" x14ac:dyDescent="0.3">
      <c r="A38" s="9" t="s">
        <v>78</v>
      </c>
      <c r="B38"/>
      <c r="C38" s="9" t="s">
        <v>81</v>
      </c>
      <c r="D38"/>
      <c r="E38" s="9" t="s">
        <v>82</v>
      </c>
      <c r="F38"/>
      <c r="G38" s="9" t="s">
        <v>83</v>
      </c>
      <c r="H38"/>
      <c r="I38" s="21" t="s">
        <v>13</v>
      </c>
      <c r="J38" s="162"/>
      <c r="K38" s="160"/>
      <c r="L38" s="163"/>
    </row>
    <row r="39" spans="1:12" ht="20.25" customHeight="1" x14ac:dyDescent="0.3">
      <c r="A39" s="9" t="s">
        <v>78</v>
      </c>
      <c r="B39"/>
      <c r="C39" s="9" t="s">
        <v>81</v>
      </c>
      <c r="D39"/>
      <c r="E39" s="9" t="s">
        <v>84</v>
      </c>
      <c r="F39"/>
      <c r="G39" s="9" t="s">
        <v>83</v>
      </c>
      <c r="H39"/>
      <c r="I39" s="21" t="s">
        <v>13</v>
      </c>
      <c r="J39" s="162"/>
      <c r="K39" s="160"/>
      <c r="L39" s="163"/>
    </row>
    <row r="40" spans="1:12" ht="20.25" customHeight="1" x14ac:dyDescent="0.3">
      <c r="A40" s="93" t="s">
        <v>78</v>
      </c>
      <c r="B40"/>
      <c r="C40" s="93" t="s">
        <v>85</v>
      </c>
      <c r="D40"/>
      <c r="E40" s="93" t="s">
        <v>86</v>
      </c>
      <c r="F40"/>
      <c r="G40" s="93" t="s">
        <v>83</v>
      </c>
      <c r="H40"/>
      <c r="I40" s="87" t="s">
        <v>13</v>
      </c>
      <c r="J40" s="165"/>
      <c r="K40" s="160"/>
      <c r="L40" s="166"/>
    </row>
    <row r="41" spans="1:12" ht="20.25" customHeight="1" x14ac:dyDescent="0.3">
      <c r="A41" s="71" t="s">
        <v>87</v>
      </c>
      <c r="B41"/>
      <c r="C41" s="71" t="s">
        <v>88</v>
      </c>
      <c r="D41"/>
      <c r="E41" s="71" t="s">
        <v>89</v>
      </c>
      <c r="F41"/>
      <c r="G41" s="71" t="s">
        <v>90</v>
      </c>
      <c r="H41"/>
      <c r="I41" s="54" t="s">
        <v>25</v>
      </c>
      <c r="J41" s="167"/>
      <c r="K41" s="160"/>
      <c r="L41" s="161"/>
    </row>
    <row r="42" spans="1:12" ht="20.25" customHeight="1" x14ac:dyDescent="0.3">
      <c r="A42" s="9" t="s">
        <v>87</v>
      </c>
      <c r="B42"/>
      <c r="C42" s="9" t="s">
        <v>91</v>
      </c>
      <c r="D42"/>
      <c r="E42" s="9" t="s">
        <v>92</v>
      </c>
      <c r="F42"/>
      <c r="G42" s="9" t="s">
        <v>93</v>
      </c>
      <c r="H42"/>
      <c r="I42" s="21" t="s">
        <v>13</v>
      </c>
      <c r="J42" s="162"/>
      <c r="K42" s="160"/>
      <c r="L42" s="163"/>
    </row>
    <row r="43" spans="1:12" ht="20.25" customHeight="1" thickBot="1" x14ac:dyDescent="0.35">
      <c r="A43" s="9" t="s">
        <v>87</v>
      </c>
      <c r="B43"/>
      <c r="C43" s="9" t="s">
        <v>94</v>
      </c>
      <c r="D43"/>
      <c r="E43" s="9" t="s">
        <v>95</v>
      </c>
      <c r="F43"/>
      <c r="G43" s="9" t="s">
        <v>93</v>
      </c>
      <c r="H43"/>
      <c r="I43" s="87" t="s">
        <v>13</v>
      </c>
      <c r="J43" s="165"/>
      <c r="K43" s="160"/>
      <c r="L43" s="166"/>
    </row>
    <row r="44" spans="1:12" ht="15" thickBot="1" x14ac:dyDescent="0.35">
      <c r="I44" s="158" t="s">
        <v>96</v>
      </c>
      <c r="J44" s="168">
        <f>J8+J9+J10+J11+J12+J13+J14+J15+J16+J17+J18+J19+J20+J21+J22+J23+J24+J25+J26+J27+J28+J29+J30+J31+J32+J33+J37+J38+J39+J40+J41+J42+J43</f>
        <v>0</v>
      </c>
      <c r="K44" s="168"/>
      <c r="L44" s="169">
        <f>(L8+L9+L10+L11+L12+L13+L14+L15+L16+L17+L18+L19+L20+L21+L22+L23+L24+L25+L26+L27+L28+L29+L30+L31+L32+L33+L37+L38+L39+L40+L41+L42+L43)</f>
        <v>0</v>
      </c>
    </row>
    <row r="65" spans="9:10" x14ac:dyDescent="0.3">
      <c r="I65" s="88"/>
      <c r="J65" s="89"/>
    </row>
  </sheetData>
  <mergeCells count="3">
    <mergeCell ref="A7:L7"/>
    <mergeCell ref="A36:L36"/>
    <mergeCell ref="A1:L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topLeftCell="C13" zoomScale="80" zoomScaleNormal="80" workbookViewId="0">
      <selection activeCell="Q79" sqref="Q79"/>
    </sheetView>
  </sheetViews>
  <sheetFormatPr baseColWidth="10" defaultColWidth="11.44140625" defaultRowHeight="14.4" x14ac:dyDescent="0.3"/>
  <cols>
    <col min="1" max="1" width="28.44140625" style="1" bestFit="1" customWidth="1"/>
    <col min="2" max="2" width="1.33203125" style="1" customWidth="1"/>
    <col min="3" max="3" width="26.6640625" style="1" customWidth="1"/>
    <col min="4" max="4" width="1.109375" style="1" customWidth="1"/>
    <col min="5" max="5" width="11.44140625" style="1"/>
    <col min="6" max="6" width="1" style="1" customWidth="1"/>
    <col min="7" max="7" width="17.44140625" style="1" bestFit="1" customWidth="1"/>
    <col min="8" max="8" width="1" style="1" customWidth="1"/>
    <col min="9" max="9" width="17.88671875" style="1" customWidth="1"/>
    <col min="10" max="10" width="1" style="1" customWidth="1"/>
    <col min="11" max="11" width="17.6640625" style="2" customWidth="1"/>
    <col min="12" max="12" width="1.33203125" style="2" customWidth="1"/>
    <col min="13" max="13" width="17.6640625" style="2" customWidth="1"/>
    <col min="14" max="14" width="1" style="2" customWidth="1"/>
    <col min="15" max="15" width="21.6640625" style="2" customWidth="1"/>
    <col min="16" max="16" width="1.33203125" style="2" customWidth="1"/>
    <col min="17" max="17" width="20.109375" style="2" customWidth="1"/>
    <col min="18" max="18" width="22.44140625" style="3" customWidth="1"/>
    <col min="19" max="19" width="28.88671875" style="1" bestFit="1" customWidth="1"/>
    <col min="20" max="16384" width="11.44140625" style="1"/>
  </cols>
  <sheetData>
    <row r="1" spans="1:22" ht="37.5" customHeight="1" x14ac:dyDescent="0.3">
      <c r="A1" s="286" t="s">
        <v>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8"/>
      <c r="S1" s="213"/>
      <c r="T1" s="188"/>
      <c r="U1" s="188"/>
      <c r="V1" s="188"/>
    </row>
    <row r="2" spans="1:22" ht="41.25" customHeight="1" x14ac:dyDescent="0.35">
      <c r="A2" s="188"/>
      <c r="B2" s="188"/>
      <c r="C2" s="189" t="s">
        <v>97</v>
      </c>
      <c r="D2" s="242" t="s">
        <v>97</v>
      </c>
      <c r="E2" s="188"/>
      <c r="F2" s="188"/>
      <c r="G2" s="188"/>
      <c r="H2" s="218"/>
      <c r="I2" s="218"/>
      <c r="J2" s="218"/>
      <c r="K2" s="188"/>
      <c r="L2" s="188"/>
      <c r="M2" s="188"/>
      <c r="N2" s="218"/>
      <c r="O2" s="188"/>
      <c r="P2" s="188"/>
      <c r="Q2" s="188"/>
      <c r="R2" s="188"/>
      <c r="S2" s="213"/>
      <c r="T2" s="214"/>
      <c r="U2" s="214"/>
      <c r="V2" s="188"/>
    </row>
    <row r="3" spans="1:22" ht="18" x14ac:dyDescent="0.35">
      <c r="A3" s="188"/>
      <c r="B3" s="191"/>
      <c r="C3" s="189" t="s">
        <v>97</v>
      </c>
      <c r="D3" s="242" t="s">
        <v>97</v>
      </c>
      <c r="E3" s="188"/>
      <c r="F3" s="188"/>
      <c r="G3" s="188"/>
      <c r="H3" s="218"/>
      <c r="I3" s="218"/>
      <c r="J3" s="218"/>
      <c r="K3" s="188"/>
      <c r="L3" s="188"/>
      <c r="M3" s="188"/>
      <c r="N3" s="218"/>
      <c r="O3" s="188"/>
      <c r="P3" s="188"/>
      <c r="Q3" s="188"/>
      <c r="R3" s="190"/>
      <c r="S3" s="213"/>
      <c r="T3" s="214"/>
      <c r="U3" s="214"/>
      <c r="V3" s="188"/>
    </row>
    <row r="4" spans="1:22" ht="18" x14ac:dyDescent="0.35">
      <c r="A4" s="41" t="s">
        <v>98</v>
      </c>
      <c r="B4" s="215" t="s">
        <v>97</v>
      </c>
      <c r="C4" s="215" t="s">
        <v>97</v>
      </c>
      <c r="D4" s="215" t="s">
        <v>97</v>
      </c>
      <c r="E4" s="215" t="s">
        <v>97</v>
      </c>
      <c r="F4" s="215" t="s">
        <v>97</v>
      </c>
      <c r="G4" s="216" t="s">
        <v>97</v>
      </c>
      <c r="H4" s="215" t="s">
        <v>97</v>
      </c>
      <c r="I4" s="215" t="s">
        <v>97</v>
      </c>
      <c r="J4" s="215" t="s">
        <v>97</v>
      </c>
      <c r="K4" s="217" t="s">
        <v>97</v>
      </c>
      <c r="L4" s="217" t="s">
        <v>97</v>
      </c>
      <c r="M4" s="217" t="s">
        <v>97</v>
      </c>
      <c r="N4" s="243" t="s">
        <v>97</v>
      </c>
      <c r="O4" s="217" t="s">
        <v>97</v>
      </c>
      <c r="P4" s="217" t="s">
        <v>97</v>
      </c>
      <c r="Q4" s="217" t="s">
        <v>97</v>
      </c>
      <c r="R4" s="215" t="s">
        <v>97</v>
      </c>
      <c r="S4" s="217" t="s">
        <v>97</v>
      </c>
      <c r="T4" s="214"/>
      <c r="U4" s="214"/>
      <c r="V4" s="216" t="s">
        <v>97</v>
      </c>
    </row>
    <row r="5" spans="1:22" ht="18" x14ac:dyDescent="0.35">
      <c r="A5" s="191"/>
      <c r="B5" s="191"/>
      <c r="C5" s="218"/>
      <c r="D5" s="218"/>
      <c r="E5" s="218"/>
      <c r="F5" s="218"/>
      <c r="G5" s="188"/>
      <c r="H5" s="218"/>
      <c r="I5" s="218"/>
      <c r="J5" s="218"/>
      <c r="K5" s="188"/>
      <c r="L5" s="188"/>
      <c r="M5" s="188"/>
      <c r="N5" s="218"/>
      <c r="O5" s="188"/>
      <c r="P5" s="188"/>
      <c r="Q5" s="188"/>
      <c r="R5" s="188"/>
      <c r="S5" s="213"/>
      <c r="T5" s="188"/>
      <c r="U5" s="188"/>
      <c r="V5" s="188"/>
    </row>
    <row r="6" spans="1:22" ht="42" customHeight="1" x14ac:dyDescent="0.3">
      <c r="A6" s="196" t="s">
        <v>2</v>
      </c>
      <c r="B6" s="219" t="s">
        <v>97</v>
      </c>
      <c r="C6" s="250" t="s">
        <v>3</v>
      </c>
      <c r="D6" s="220" t="s">
        <v>97</v>
      </c>
      <c r="E6" s="250" t="s">
        <v>99</v>
      </c>
      <c r="F6" s="220" t="s">
        <v>97</v>
      </c>
      <c r="G6" s="251" t="s">
        <v>5</v>
      </c>
      <c r="H6" s="220" t="s">
        <v>97</v>
      </c>
      <c r="I6" s="250" t="s">
        <v>100</v>
      </c>
      <c r="J6" s="220" t="s">
        <v>97</v>
      </c>
      <c r="K6" s="251" t="s">
        <v>101</v>
      </c>
      <c r="L6" s="221" t="s">
        <v>97</v>
      </c>
      <c r="M6" s="250" t="s">
        <v>6</v>
      </c>
      <c r="N6" s="220" t="s">
        <v>97</v>
      </c>
      <c r="O6" s="252" t="s">
        <v>7</v>
      </c>
      <c r="P6" s="222" t="s">
        <v>97</v>
      </c>
      <c r="Q6" s="252" t="s">
        <v>8</v>
      </c>
      <c r="R6" s="253" t="s">
        <v>102</v>
      </c>
      <c r="S6" s="254" t="s">
        <v>103</v>
      </c>
      <c r="T6" s="188"/>
      <c r="U6" s="188"/>
      <c r="V6" s="188"/>
    </row>
    <row r="7" spans="1:22" x14ac:dyDescent="0.3">
      <c r="A7" s="283" t="s">
        <v>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5"/>
      <c r="S7" s="210" t="s">
        <v>97</v>
      </c>
      <c r="T7" s="188"/>
      <c r="U7" s="188"/>
      <c r="V7" s="188"/>
    </row>
    <row r="8" spans="1:22" x14ac:dyDescent="0.3">
      <c r="A8" s="223" t="s">
        <v>104</v>
      </c>
      <c r="B8" s="224" t="s">
        <v>97</v>
      </c>
      <c r="C8" s="224" t="s">
        <v>105</v>
      </c>
      <c r="D8" s="224" t="s">
        <v>97</v>
      </c>
      <c r="E8" s="224" t="s">
        <v>106</v>
      </c>
      <c r="F8" s="224" t="s">
        <v>97</v>
      </c>
      <c r="G8" s="211" t="s">
        <v>107</v>
      </c>
      <c r="H8" s="224" t="s">
        <v>97</v>
      </c>
      <c r="I8" s="224" t="s">
        <v>97</v>
      </c>
      <c r="J8" s="224" t="s">
        <v>97</v>
      </c>
      <c r="K8" s="211" t="s">
        <v>108</v>
      </c>
      <c r="L8" s="211" t="s">
        <v>97</v>
      </c>
      <c r="M8" s="211" t="s">
        <v>25</v>
      </c>
      <c r="N8" s="224" t="s">
        <v>97</v>
      </c>
      <c r="O8" s="211" t="s">
        <v>97</v>
      </c>
      <c r="P8" s="211" t="s">
        <v>97</v>
      </c>
      <c r="Q8" s="211" t="s">
        <v>97</v>
      </c>
      <c r="R8" s="225">
        <v>44743</v>
      </c>
      <c r="S8" s="226">
        <v>1829312</v>
      </c>
      <c r="T8" s="188"/>
      <c r="U8" s="188"/>
      <c r="V8" s="188"/>
    </row>
    <row r="9" spans="1:22" ht="28.8" x14ac:dyDescent="0.3">
      <c r="A9" s="223" t="s">
        <v>104</v>
      </c>
      <c r="B9" s="224" t="s">
        <v>97</v>
      </c>
      <c r="C9" s="224" t="s">
        <v>109</v>
      </c>
      <c r="D9" s="224" t="s">
        <v>97</v>
      </c>
      <c r="E9" s="224" t="s">
        <v>110</v>
      </c>
      <c r="F9" s="224" t="s">
        <v>97</v>
      </c>
      <c r="G9" s="211" t="s">
        <v>111</v>
      </c>
      <c r="H9" s="224" t="s">
        <v>97</v>
      </c>
      <c r="I9" s="224" t="s">
        <v>97</v>
      </c>
      <c r="J9" s="224" t="s">
        <v>97</v>
      </c>
      <c r="K9" s="211" t="s">
        <v>112</v>
      </c>
      <c r="L9" s="211" t="s">
        <v>97</v>
      </c>
      <c r="M9" s="211" t="s">
        <v>25</v>
      </c>
      <c r="N9" s="224" t="s">
        <v>97</v>
      </c>
      <c r="O9" s="211" t="s">
        <v>97</v>
      </c>
      <c r="P9" s="211" t="s">
        <v>97</v>
      </c>
      <c r="Q9" s="211" t="s">
        <v>97</v>
      </c>
      <c r="R9" s="225">
        <v>44743</v>
      </c>
      <c r="S9" s="226">
        <v>1829313</v>
      </c>
      <c r="T9" s="188"/>
      <c r="U9" s="188"/>
      <c r="V9" s="188"/>
    </row>
    <row r="10" spans="1:22" ht="28.8" x14ac:dyDescent="0.3">
      <c r="A10" s="223" t="s">
        <v>104</v>
      </c>
      <c r="B10" s="224" t="s">
        <v>97</v>
      </c>
      <c r="C10" s="224" t="s">
        <v>113</v>
      </c>
      <c r="D10" s="224" t="s">
        <v>97</v>
      </c>
      <c r="E10" s="224" t="s">
        <v>114</v>
      </c>
      <c r="F10" s="224" t="s">
        <v>97</v>
      </c>
      <c r="G10" s="211" t="s">
        <v>111</v>
      </c>
      <c r="H10" s="224" t="s">
        <v>97</v>
      </c>
      <c r="I10" s="224" t="s">
        <v>115</v>
      </c>
      <c r="J10" s="224" t="s">
        <v>97</v>
      </c>
      <c r="K10" s="211" t="s">
        <v>112</v>
      </c>
      <c r="L10" s="211" t="s">
        <v>97</v>
      </c>
      <c r="M10" s="211" t="s">
        <v>25</v>
      </c>
      <c r="N10" s="224" t="s">
        <v>97</v>
      </c>
      <c r="O10" s="211" t="s">
        <v>97</v>
      </c>
      <c r="P10" s="211" t="s">
        <v>97</v>
      </c>
      <c r="Q10" s="211" t="s">
        <v>97</v>
      </c>
      <c r="R10" s="225">
        <v>44743</v>
      </c>
      <c r="S10" s="226">
        <v>1829314</v>
      </c>
      <c r="T10" s="188"/>
      <c r="U10" s="188"/>
      <c r="V10" s="188"/>
    </row>
    <row r="11" spans="1:22" ht="28.8" x14ac:dyDescent="0.3">
      <c r="A11" s="223" t="s">
        <v>104</v>
      </c>
      <c r="B11" s="224" t="s">
        <v>97</v>
      </c>
      <c r="C11" s="224" t="s">
        <v>113</v>
      </c>
      <c r="D11" s="224" t="s">
        <v>97</v>
      </c>
      <c r="E11" s="224" t="s">
        <v>116</v>
      </c>
      <c r="F11" s="224" t="s">
        <v>97</v>
      </c>
      <c r="G11" s="211" t="s">
        <v>111</v>
      </c>
      <c r="H11" s="224" t="s">
        <v>97</v>
      </c>
      <c r="I11" s="224" t="s">
        <v>117</v>
      </c>
      <c r="J11" s="224" t="s">
        <v>97</v>
      </c>
      <c r="K11" s="211" t="s">
        <v>118</v>
      </c>
      <c r="L11" s="211" t="s">
        <v>97</v>
      </c>
      <c r="M11" s="211" t="s">
        <v>25</v>
      </c>
      <c r="N11" s="224" t="s">
        <v>97</v>
      </c>
      <c r="O11" s="211" t="s">
        <v>97</v>
      </c>
      <c r="P11" s="211" t="s">
        <v>97</v>
      </c>
      <c r="Q11" s="211" t="s">
        <v>97</v>
      </c>
      <c r="R11" s="225">
        <v>44743</v>
      </c>
      <c r="S11" s="226">
        <v>1829315</v>
      </c>
      <c r="T11" s="188"/>
      <c r="U11" s="188"/>
      <c r="V11" s="188"/>
    </row>
    <row r="12" spans="1:22" x14ac:dyDescent="0.3">
      <c r="A12" s="223" t="s">
        <v>104</v>
      </c>
      <c r="B12" s="224" t="s">
        <v>97</v>
      </c>
      <c r="C12" s="224" t="s">
        <v>119</v>
      </c>
      <c r="D12" s="224" t="s">
        <v>97</v>
      </c>
      <c r="E12" s="224" t="s">
        <v>120</v>
      </c>
      <c r="F12" s="224" t="s">
        <v>97</v>
      </c>
      <c r="G12" s="211" t="s">
        <v>111</v>
      </c>
      <c r="H12" s="224" t="s">
        <v>97</v>
      </c>
      <c r="I12" s="224" t="s">
        <v>97</v>
      </c>
      <c r="J12" s="224" t="s">
        <v>97</v>
      </c>
      <c r="K12" s="211" t="s">
        <v>121</v>
      </c>
      <c r="L12" s="211" t="s">
        <v>97</v>
      </c>
      <c r="M12" s="211" t="s">
        <v>25</v>
      </c>
      <c r="N12" s="224" t="s">
        <v>97</v>
      </c>
      <c r="O12" s="211" t="s">
        <v>97</v>
      </c>
      <c r="P12" s="211" t="s">
        <v>97</v>
      </c>
      <c r="Q12" s="211" t="s">
        <v>97</v>
      </c>
      <c r="R12" s="225">
        <v>44743</v>
      </c>
      <c r="S12" s="226">
        <v>1829316</v>
      </c>
      <c r="T12" s="188"/>
      <c r="U12" s="188"/>
      <c r="V12" s="188"/>
    </row>
    <row r="13" spans="1:22" x14ac:dyDescent="0.3">
      <c r="A13" s="223" t="s">
        <v>104</v>
      </c>
      <c r="B13" s="224" t="s">
        <v>97</v>
      </c>
      <c r="C13" s="224" t="s">
        <v>122</v>
      </c>
      <c r="D13" s="224" t="s">
        <v>97</v>
      </c>
      <c r="E13" s="224" t="s">
        <v>123</v>
      </c>
      <c r="F13" s="224" t="s">
        <v>97</v>
      </c>
      <c r="G13" s="211" t="s">
        <v>124</v>
      </c>
      <c r="H13" s="224" t="s">
        <v>97</v>
      </c>
      <c r="I13" s="224" t="s">
        <v>115</v>
      </c>
      <c r="J13" s="224" t="s">
        <v>97</v>
      </c>
      <c r="K13" s="211" t="s">
        <v>125</v>
      </c>
      <c r="L13" s="211" t="s">
        <v>97</v>
      </c>
      <c r="M13" s="211" t="s">
        <v>25</v>
      </c>
      <c r="N13" s="224" t="s">
        <v>97</v>
      </c>
      <c r="O13" s="211" t="s">
        <v>97</v>
      </c>
      <c r="P13" s="211" t="s">
        <v>97</v>
      </c>
      <c r="Q13" s="211" t="s">
        <v>97</v>
      </c>
      <c r="R13" s="225">
        <v>44743</v>
      </c>
      <c r="S13" s="226">
        <v>1829317</v>
      </c>
      <c r="T13" s="188"/>
      <c r="U13" s="188"/>
      <c r="V13" s="188"/>
    </row>
    <row r="14" spans="1:22" x14ac:dyDescent="0.3">
      <c r="A14" s="223" t="s">
        <v>104</v>
      </c>
      <c r="B14" s="224" t="s">
        <v>97</v>
      </c>
      <c r="C14" s="224" t="s">
        <v>122</v>
      </c>
      <c r="D14" s="224" t="s">
        <v>97</v>
      </c>
      <c r="E14" s="224" t="s">
        <v>126</v>
      </c>
      <c r="F14" s="224" t="s">
        <v>97</v>
      </c>
      <c r="G14" s="211" t="s">
        <v>124</v>
      </c>
      <c r="H14" s="224" t="s">
        <v>97</v>
      </c>
      <c r="I14" s="224" t="s">
        <v>117</v>
      </c>
      <c r="J14" s="224" t="s">
        <v>97</v>
      </c>
      <c r="K14" s="211" t="s">
        <v>127</v>
      </c>
      <c r="L14" s="211" t="s">
        <v>97</v>
      </c>
      <c r="M14" s="211" t="s">
        <v>25</v>
      </c>
      <c r="N14" s="224" t="s">
        <v>97</v>
      </c>
      <c r="O14" s="211" t="s">
        <v>97</v>
      </c>
      <c r="P14" s="211" t="s">
        <v>97</v>
      </c>
      <c r="Q14" s="211" t="s">
        <v>97</v>
      </c>
      <c r="R14" s="225">
        <v>44743</v>
      </c>
      <c r="S14" s="226">
        <v>1829318</v>
      </c>
      <c r="T14" s="188"/>
      <c r="U14" s="188"/>
      <c r="V14" s="188"/>
    </row>
    <row r="15" spans="1:22" x14ac:dyDescent="0.3">
      <c r="A15" s="223" t="s">
        <v>128</v>
      </c>
      <c r="B15" s="224" t="s">
        <v>97</v>
      </c>
      <c r="C15" s="224" t="s">
        <v>129</v>
      </c>
      <c r="D15" s="224" t="s">
        <v>97</v>
      </c>
      <c r="E15" s="224" t="s">
        <v>97</v>
      </c>
      <c r="F15" s="224" t="s">
        <v>97</v>
      </c>
      <c r="G15" s="211" t="s">
        <v>107</v>
      </c>
      <c r="H15" s="224" t="s">
        <v>97</v>
      </c>
      <c r="I15" s="224" t="s">
        <v>97</v>
      </c>
      <c r="J15" s="224" t="s">
        <v>97</v>
      </c>
      <c r="K15" s="211" t="s">
        <v>97</v>
      </c>
      <c r="L15" s="211" t="s">
        <v>97</v>
      </c>
      <c r="M15" s="211" t="s">
        <v>25</v>
      </c>
      <c r="N15" s="224" t="s">
        <v>97</v>
      </c>
      <c r="O15" s="211" t="s">
        <v>97</v>
      </c>
      <c r="P15" s="211" t="s">
        <v>97</v>
      </c>
      <c r="Q15" s="211" t="s">
        <v>97</v>
      </c>
      <c r="R15" s="225">
        <v>44743</v>
      </c>
      <c r="S15" s="226">
        <v>1829320</v>
      </c>
      <c r="T15" s="188"/>
      <c r="U15" s="188"/>
      <c r="V15" s="188"/>
    </row>
    <row r="16" spans="1:22" ht="28.8" x14ac:dyDescent="0.3">
      <c r="A16" s="223" t="s">
        <v>128</v>
      </c>
      <c r="B16" s="224" t="s">
        <v>97</v>
      </c>
      <c r="C16" s="224" t="s">
        <v>130</v>
      </c>
      <c r="D16" s="224" t="s">
        <v>97</v>
      </c>
      <c r="E16" s="224" t="s">
        <v>97</v>
      </c>
      <c r="F16" s="224" t="s">
        <v>97</v>
      </c>
      <c r="G16" s="211" t="s">
        <v>107</v>
      </c>
      <c r="H16" s="224" t="s">
        <v>97</v>
      </c>
      <c r="I16" s="224" t="s">
        <v>97</v>
      </c>
      <c r="J16" s="224" t="s">
        <v>97</v>
      </c>
      <c r="K16" s="211" t="s">
        <v>97</v>
      </c>
      <c r="L16" s="211" t="s">
        <v>97</v>
      </c>
      <c r="M16" s="211" t="s">
        <v>25</v>
      </c>
      <c r="N16" s="224" t="s">
        <v>97</v>
      </c>
      <c r="O16" s="211" t="s">
        <v>97</v>
      </c>
      <c r="P16" s="211" t="s">
        <v>97</v>
      </c>
      <c r="Q16" s="211" t="s">
        <v>97</v>
      </c>
      <c r="R16" s="225">
        <v>44743</v>
      </c>
      <c r="S16" s="226">
        <v>1829321</v>
      </c>
      <c r="T16" s="188"/>
      <c r="U16" s="188"/>
      <c r="V16" s="188"/>
    </row>
    <row r="17" spans="1:22" x14ac:dyDescent="0.3">
      <c r="A17" s="223" t="s">
        <v>104</v>
      </c>
      <c r="B17" s="224" t="s">
        <v>97</v>
      </c>
      <c r="C17" s="224" t="s">
        <v>131</v>
      </c>
      <c r="D17" s="224" t="s">
        <v>97</v>
      </c>
      <c r="E17" s="224" t="s">
        <v>132</v>
      </c>
      <c r="F17" s="224" t="s">
        <v>97</v>
      </c>
      <c r="G17" s="211" t="s">
        <v>133</v>
      </c>
      <c r="H17" s="224" t="s">
        <v>97</v>
      </c>
      <c r="I17" s="224" t="s">
        <v>117</v>
      </c>
      <c r="J17" s="224" t="s">
        <v>97</v>
      </c>
      <c r="K17" s="211" t="s">
        <v>134</v>
      </c>
      <c r="L17" s="211" t="s">
        <v>97</v>
      </c>
      <c r="M17" s="211" t="s">
        <v>25</v>
      </c>
      <c r="N17" s="224" t="s">
        <v>97</v>
      </c>
      <c r="O17" s="211" t="s">
        <v>97</v>
      </c>
      <c r="P17" s="211" t="s">
        <v>97</v>
      </c>
      <c r="Q17" s="211" t="s">
        <v>97</v>
      </c>
      <c r="R17" s="225">
        <v>44743</v>
      </c>
      <c r="S17" s="226">
        <v>1829329</v>
      </c>
      <c r="T17" s="188"/>
      <c r="U17" s="188"/>
      <c r="V17" s="188"/>
    </row>
    <row r="18" spans="1:22" x14ac:dyDescent="0.3">
      <c r="A18" s="223" t="s">
        <v>104</v>
      </c>
      <c r="B18" s="224" t="s">
        <v>97</v>
      </c>
      <c r="C18" s="224" t="s">
        <v>135</v>
      </c>
      <c r="D18" s="224" t="s">
        <v>97</v>
      </c>
      <c r="E18" s="224" t="s">
        <v>136</v>
      </c>
      <c r="F18" s="224" t="s">
        <v>97</v>
      </c>
      <c r="G18" s="211" t="s">
        <v>111</v>
      </c>
      <c r="H18" s="224" t="s">
        <v>97</v>
      </c>
      <c r="I18" s="224" t="s">
        <v>115</v>
      </c>
      <c r="J18" s="224" t="s">
        <v>97</v>
      </c>
      <c r="K18" s="211" t="s">
        <v>137</v>
      </c>
      <c r="L18" s="211" t="s">
        <v>97</v>
      </c>
      <c r="M18" s="211" t="s">
        <v>25</v>
      </c>
      <c r="N18" s="224" t="s">
        <v>97</v>
      </c>
      <c r="O18" s="211" t="s">
        <v>97</v>
      </c>
      <c r="P18" s="211" t="s">
        <v>97</v>
      </c>
      <c r="Q18" s="211" t="s">
        <v>97</v>
      </c>
      <c r="R18" s="225">
        <v>44743</v>
      </c>
      <c r="S18" s="226">
        <v>1829331</v>
      </c>
      <c r="T18" s="188"/>
      <c r="U18" s="188"/>
      <c r="V18" s="188"/>
    </row>
    <row r="19" spans="1:22" x14ac:dyDescent="0.3">
      <c r="A19" s="223" t="s">
        <v>104</v>
      </c>
      <c r="B19" s="224" t="s">
        <v>97</v>
      </c>
      <c r="C19" s="224" t="s">
        <v>135</v>
      </c>
      <c r="D19" s="224" t="s">
        <v>97</v>
      </c>
      <c r="E19" s="224" t="s">
        <v>138</v>
      </c>
      <c r="F19" s="224" t="s">
        <v>97</v>
      </c>
      <c r="G19" s="211" t="s">
        <v>111</v>
      </c>
      <c r="H19" s="224" t="s">
        <v>97</v>
      </c>
      <c r="I19" s="224" t="s">
        <v>117</v>
      </c>
      <c r="J19" s="224" t="s">
        <v>97</v>
      </c>
      <c r="K19" s="211" t="s">
        <v>139</v>
      </c>
      <c r="L19" s="211" t="s">
        <v>97</v>
      </c>
      <c r="M19" s="211" t="s">
        <v>25</v>
      </c>
      <c r="N19" s="224" t="s">
        <v>97</v>
      </c>
      <c r="O19" s="211" t="s">
        <v>97</v>
      </c>
      <c r="P19" s="211" t="s">
        <v>97</v>
      </c>
      <c r="Q19" s="211" t="s">
        <v>97</v>
      </c>
      <c r="R19" s="225">
        <v>44743</v>
      </c>
      <c r="S19" s="226">
        <v>1829332</v>
      </c>
      <c r="T19" s="188"/>
      <c r="U19" s="188"/>
      <c r="V19" s="188"/>
    </row>
    <row r="20" spans="1:22" x14ac:dyDescent="0.3">
      <c r="A20" s="223" t="s">
        <v>104</v>
      </c>
      <c r="B20" s="224" t="s">
        <v>97</v>
      </c>
      <c r="C20" s="224" t="s">
        <v>140</v>
      </c>
      <c r="D20" s="224" t="s">
        <v>97</v>
      </c>
      <c r="E20" s="224" t="s">
        <v>141</v>
      </c>
      <c r="F20" s="224" t="s">
        <v>97</v>
      </c>
      <c r="G20" s="211" t="s">
        <v>107</v>
      </c>
      <c r="H20" s="224" t="s">
        <v>97</v>
      </c>
      <c r="I20" s="224" t="s">
        <v>115</v>
      </c>
      <c r="J20" s="224" t="s">
        <v>97</v>
      </c>
      <c r="K20" s="211" t="s">
        <v>142</v>
      </c>
      <c r="L20" s="211" t="s">
        <v>97</v>
      </c>
      <c r="M20" s="211" t="s">
        <v>25</v>
      </c>
      <c r="N20" s="224" t="s">
        <v>97</v>
      </c>
      <c r="O20" s="211" t="s">
        <v>97</v>
      </c>
      <c r="P20" s="211" t="s">
        <v>97</v>
      </c>
      <c r="Q20" s="211" t="s">
        <v>97</v>
      </c>
      <c r="R20" s="225">
        <v>44743</v>
      </c>
      <c r="S20" s="226">
        <v>1829335</v>
      </c>
      <c r="T20" s="188"/>
      <c r="U20" s="188"/>
      <c r="V20" s="188"/>
    </row>
    <row r="21" spans="1:22" x14ac:dyDescent="0.3">
      <c r="A21" s="223" t="s">
        <v>104</v>
      </c>
      <c r="B21" s="224" t="s">
        <v>97</v>
      </c>
      <c r="C21" s="224" t="s">
        <v>140</v>
      </c>
      <c r="D21" s="224" t="s">
        <v>97</v>
      </c>
      <c r="E21" s="224" t="s">
        <v>143</v>
      </c>
      <c r="F21" s="224" t="s">
        <v>97</v>
      </c>
      <c r="G21" s="211" t="s">
        <v>107</v>
      </c>
      <c r="H21" s="224" t="s">
        <v>97</v>
      </c>
      <c r="I21" s="224" t="s">
        <v>117</v>
      </c>
      <c r="J21" s="224" t="s">
        <v>97</v>
      </c>
      <c r="K21" s="211" t="s">
        <v>144</v>
      </c>
      <c r="L21" s="211" t="s">
        <v>97</v>
      </c>
      <c r="M21" s="211" t="s">
        <v>25</v>
      </c>
      <c r="N21" s="224" t="s">
        <v>97</v>
      </c>
      <c r="O21" s="211" t="s">
        <v>97</v>
      </c>
      <c r="P21" s="211" t="s">
        <v>97</v>
      </c>
      <c r="Q21" s="211" t="s">
        <v>97</v>
      </c>
      <c r="R21" s="225">
        <v>44743</v>
      </c>
      <c r="S21" s="226">
        <v>1829337</v>
      </c>
      <c r="T21" s="188"/>
      <c r="U21" s="188"/>
      <c r="V21" s="188"/>
    </row>
    <row r="22" spans="1:22" x14ac:dyDescent="0.3">
      <c r="A22" s="223" t="s">
        <v>104</v>
      </c>
      <c r="B22" s="224" t="s">
        <v>97</v>
      </c>
      <c r="C22" s="224" t="s">
        <v>145</v>
      </c>
      <c r="D22" s="224" t="s">
        <v>97</v>
      </c>
      <c r="E22" s="224" t="s">
        <v>146</v>
      </c>
      <c r="F22" s="224" t="s">
        <v>97</v>
      </c>
      <c r="G22" s="211" t="s">
        <v>107</v>
      </c>
      <c r="H22" s="224" t="s">
        <v>97</v>
      </c>
      <c r="I22" s="224" t="s">
        <v>115</v>
      </c>
      <c r="J22" s="224" t="s">
        <v>97</v>
      </c>
      <c r="K22" s="211" t="s">
        <v>147</v>
      </c>
      <c r="L22" s="211" t="s">
        <v>97</v>
      </c>
      <c r="M22" s="211" t="s">
        <v>25</v>
      </c>
      <c r="N22" s="224" t="s">
        <v>97</v>
      </c>
      <c r="O22" s="211" t="s">
        <v>97</v>
      </c>
      <c r="P22" s="211" t="s">
        <v>97</v>
      </c>
      <c r="Q22" s="211" t="s">
        <v>97</v>
      </c>
      <c r="R22" s="225">
        <v>44743</v>
      </c>
      <c r="S22" s="226">
        <v>1829338</v>
      </c>
      <c r="T22" s="188"/>
      <c r="U22" s="188"/>
      <c r="V22" s="188"/>
    </row>
    <row r="23" spans="1:22" x14ac:dyDescent="0.3">
      <c r="A23" s="223" t="s">
        <v>104</v>
      </c>
      <c r="B23" s="224" t="s">
        <v>97</v>
      </c>
      <c r="C23" s="224" t="s">
        <v>145</v>
      </c>
      <c r="D23" s="224" t="s">
        <v>97</v>
      </c>
      <c r="E23" s="224" t="s">
        <v>148</v>
      </c>
      <c r="F23" s="224" t="s">
        <v>97</v>
      </c>
      <c r="G23" s="211" t="s">
        <v>107</v>
      </c>
      <c r="H23" s="224" t="s">
        <v>97</v>
      </c>
      <c r="I23" s="224" t="s">
        <v>117</v>
      </c>
      <c r="J23" s="224" t="s">
        <v>97</v>
      </c>
      <c r="K23" s="211" t="s">
        <v>149</v>
      </c>
      <c r="L23" s="211" t="s">
        <v>97</v>
      </c>
      <c r="M23" s="211" t="s">
        <v>25</v>
      </c>
      <c r="N23" s="224" t="s">
        <v>97</v>
      </c>
      <c r="O23" s="211" t="s">
        <v>97</v>
      </c>
      <c r="P23" s="211" t="s">
        <v>97</v>
      </c>
      <c r="Q23" s="211" t="s">
        <v>97</v>
      </c>
      <c r="R23" s="225">
        <v>44743</v>
      </c>
      <c r="S23" s="226">
        <v>1829339</v>
      </c>
      <c r="T23" s="188"/>
      <c r="U23" s="188"/>
      <c r="V23" s="188"/>
    </row>
    <row r="24" spans="1:22" x14ac:dyDescent="0.3">
      <c r="A24" s="223" t="s">
        <v>150</v>
      </c>
      <c r="B24" s="224" t="s">
        <v>97</v>
      </c>
      <c r="C24" s="224" t="s">
        <v>151</v>
      </c>
      <c r="D24" s="224" t="s">
        <v>97</v>
      </c>
      <c r="E24" s="224" t="s">
        <v>152</v>
      </c>
      <c r="F24" s="224" t="s">
        <v>97</v>
      </c>
      <c r="G24" s="211" t="s">
        <v>153</v>
      </c>
      <c r="H24" s="224" t="s">
        <v>97</v>
      </c>
      <c r="I24" s="224" t="s">
        <v>97</v>
      </c>
      <c r="J24" s="224" t="s">
        <v>97</v>
      </c>
      <c r="K24" s="211" t="s">
        <v>154</v>
      </c>
      <c r="L24" s="211" t="s">
        <v>97</v>
      </c>
      <c r="M24" s="211" t="s">
        <v>25</v>
      </c>
      <c r="N24" s="224" t="s">
        <v>97</v>
      </c>
      <c r="O24" s="211" t="s">
        <v>97</v>
      </c>
      <c r="P24" s="211" t="s">
        <v>97</v>
      </c>
      <c r="Q24" s="211" t="s">
        <v>97</v>
      </c>
      <c r="R24" s="225">
        <v>44743</v>
      </c>
      <c r="S24" s="226">
        <v>1828340</v>
      </c>
      <c r="T24" s="188"/>
      <c r="U24" s="188"/>
      <c r="V24" s="188"/>
    </row>
    <row r="25" spans="1:22" x14ac:dyDescent="0.3">
      <c r="A25" s="223" t="s">
        <v>150</v>
      </c>
      <c r="B25" s="224" t="s">
        <v>97</v>
      </c>
      <c r="C25" s="224" t="s">
        <v>151</v>
      </c>
      <c r="D25" s="224" t="s">
        <v>97</v>
      </c>
      <c r="E25" s="224" t="s">
        <v>155</v>
      </c>
      <c r="F25" s="224" t="s">
        <v>97</v>
      </c>
      <c r="G25" s="211" t="s">
        <v>153</v>
      </c>
      <c r="H25" s="224" t="s">
        <v>97</v>
      </c>
      <c r="I25" s="224" t="s">
        <v>97</v>
      </c>
      <c r="J25" s="224" t="s">
        <v>97</v>
      </c>
      <c r="K25" s="211" t="s">
        <v>156</v>
      </c>
      <c r="L25" s="211" t="s">
        <v>97</v>
      </c>
      <c r="M25" s="211" t="s">
        <v>25</v>
      </c>
      <c r="N25" s="224" t="s">
        <v>97</v>
      </c>
      <c r="O25" s="211" t="s">
        <v>97</v>
      </c>
      <c r="P25" s="211" t="s">
        <v>97</v>
      </c>
      <c r="Q25" s="211" t="s">
        <v>97</v>
      </c>
      <c r="R25" s="225">
        <v>44743</v>
      </c>
      <c r="S25" s="226">
        <v>1829341</v>
      </c>
      <c r="T25" s="188"/>
      <c r="U25" s="188"/>
      <c r="V25" s="188"/>
    </row>
    <row r="26" spans="1:22" x14ac:dyDescent="0.3">
      <c r="A26" s="223" t="s">
        <v>150</v>
      </c>
      <c r="B26" s="224" t="s">
        <v>97</v>
      </c>
      <c r="C26" s="224" t="s">
        <v>151</v>
      </c>
      <c r="D26" s="224" t="s">
        <v>97</v>
      </c>
      <c r="E26" s="224" t="s">
        <v>157</v>
      </c>
      <c r="F26" s="224" t="s">
        <v>97</v>
      </c>
      <c r="G26" s="211" t="s">
        <v>153</v>
      </c>
      <c r="H26" s="224" t="s">
        <v>97</v>
      </c>
      <c r="I26" s="224" t="s">
        <v>97</v>
      </c>
      <c r="J26" s="224" t="s">
        <v>97</v>
      </c>
      <c r="K26" s="211" t="s">
        <v>158</v>
      </c>
      <c r="L26" s="211" t="s">
        <v>97</v>
      </c>
      <c r="M26" s="211" t="s">
        <v>25</v>
      </c>
      <c r="N26" s="224" t="s">
        <v>97</v>
      </c>
      <c r="O26" s="211" t="s">
        <v>97</v>
      </c>
      <c r="P26" s="211" t="s">
        <v>97</v>
      </c>
      <c r="Q26" s="211" t="s">
        <v>97</v>
      </c>
      <c r="R26" s="225">
        <v>44743</v>
      </c>
      <c r="S26" s="226">
        <v>1830342</v>
      </c>
      <c r="T26" s="188"/>
      <c r="U26" s="188"/>
      <c r="V26" s="188"/>
    </row>
    <row r="27" spans="1:22" x14ac:dyDescent="0.3">
      <c r="A27" s="223" t="s">
        <v>159</v>
      </c>
      <c r="B27" s="224" t="s">
        <v>97</v>
      </c>
      <c r="C27" s="224" t="s">
        <v>160</v>
      </c>
      <c r="D27" s="224" t="s">
        <v>97</v>
      </c>
      <c r="E27" s="224" t="s">
        <v>161</v>
      </c>
      <c r="F27" s="224" t="s">
        <v>97</v>
      </c>
      <c r="G27" s="211" t="s">
        <v>162</v>
      </c>
      <c r="H27" s="224" t="s">
        <v>97</v>
      </c>
      <c r="I27" s="224" t="s">
        <v>162</v>
      </c>
      <c r="J27" s="224" t="s">
        <v>97</v>
      </c>
      <c r="K27" s="211" t="s">
        <v>163</v>
      </c>
      <c r="L27" s="211" t="s">
        <v>97</v>
      </c>
      <c r="M27" s="211" t="s">
        <v>25</v>
      </c>
      <c r="N27" s="224" t="s">
        <v>97</v>
      </c>
      <c r="O27" s="211" t="s">
        <v>97</v>
      </c>
      <c r="P27" s="211" t="s">
        <v>97</v>
      </c>
      <c r="Q27" s="211" t="s">
        <v>97</v>
      </c>
      <c r="R27" s="225">
        <v>44743</v>
      </c>
      <c r="S27" s="226">
        <v>1831343</v>
      </c>
      <c r="T27" s="188"/>
      <c r="U27" s="188"/>
      <c r="V27" s="188"/>
    </row>
    <row r="28" spans="1:22" x14ac:dyDescent="0.3">
      <c r="A28" s="223" t="s">
        <v>159</v>
      </c>
      <c r="B28" s="224" t="s">
        <v>97</v>
      </c>
      <c r="C28" s="224" t="s">
        <v>160</v>
      </c>
      <c r="D28" s="224" t="s">
        <v>97</v>
      </c>
      <c r="E28" s="224" t="s">
        <v>164</v>
      </c>
      <c r="F28" s="224" t="s">
        <v>97</v>
      </c>
      <c r="G28" s="211" t="s">
        <v>165</v>
      </c>
      <c r="H28" s="224" t="s">
        <v>97</v>
      </c>
      <c r="I28" s="224" t="s">
        <v>97</v>
      </c>
      <c r="J28" s="224" t="s">
        <v>97</v>
      </c>
      <c r="K28" s="211" t="s">
        <v>166</v>
      </c>
      <c r="L28" s="211" t="s">
        <v>97</v>
      </c>
      <c r="M28" s="211" t="s">
        <v>25</v>
      </c>
      <c r="N28" s="224" t="s">
        <v>97</v>
      </c>
      <c r="O28" s="211" t="s">
        <v>97</v>
      </c>
      <c r="P28" s="211" t="s">
        <v>97</v>
      </c>
      <c r="Q28" s="211" t="s">
        <v>97</v>
      </c>
      <c r="R28" s="225">
        <v>44743</v>
      </c>
      <c r="S28" s="226">
        <v>1832345</v>
      </c>
      <c r="T28" s="188"/>
      <c r="U28" s="188"/>
      <c r="V28" s="188"/>
    </row>
    <row r="29" spans="1:22" x14ac:dyDescent="0.3">
      <c r="A29" s="223" t="s">
        <v>159</v>
      </c>
      <c r="B29" s="224" t="s">
        <v>97</v>
      </c>
      <c r="C29" s="224" t="s">
        <v>167</v>
      </c>
      <c r="D29" s="224" t="s">
        <v>97</v>
      </c>
      <c r="E29" s="224" t="s">
        <v>168</v>
      </c>
      <c r="F29" s="224" t="s">
        <v>97</v>
      </c>
      <c r="G29" s="211" t="s">
        <v>169</v>
      </c>
      <c r="H29" s="224" t="s">
        <v>97</v>
      </c>
      <c r="I29" s="224" t="s">
        <v>97</v>
      </c>
      <c r="J29" s="224" t="s">
        <v>97</v>
      </c>
      <c r="K29" s="211" t="s">
        <v>170</v>
      </c>
      <c r="L29" s="211" t="s">
        <v>97</v>
      </c>
      <c r="M29" s="211" t="s">
        <v>25</v>
      </c>
      <c r="N29" s="224" t="s">
        <v>97</v>
      </c>
      <c r="O29" s="211" t="s">
        <v>97</v>
      </c>
      <c r="P29" s="211" t="s">
        <v>97</v>
      </c>
      <c r="Q29" s="211" t="s">
        <v>97</v>
      </c>
      <c r="R29" s="225">
        <v>44743</v>
      </c>
      <c r="S29" s="226">
        <v>1833347</v>
      </c>
      <c r="T29" s="188"/>
      <c r="U29" s="188"/>
      <c r="V29" s="188"/>
    </row>
    <row r="30" spans="1:22" x14ac:dyDescent="0.3">
      <c r="A30" s="223" t="s">
        <v>159</v>
      </c>
      <c r="B30" s="224" t="s">
        <v>97</v>
      </c>
      <c r="C30" s="224" t="s">
        <v>171</v>
      </c>
      <c r="D30" s="224" t="s">
        <v>97</v>
      </c>
      <c r="E30" s="224" t="s">
        <v>97</v>
      </c>
      <c r="F30" s="224" t="s">
        <v>97</v>
      </c>
      <c r="G30" s="211" t="s">
        <v>97</v>
      </c>
      <c r="H30" s="224" t="s">
        <v>97</v>
      </c>
      <c r="I30" s="224" t="s">
        <v>97</v>
      </c>
      <c r="J30" s="224" t="s">
        <v>97</v>
      </c>
      <c r="K30" s="211" t="s">
        <v>97</v>
      </c>
      <c r="L30" s="211" t="s">
        <v>97</v>
      </c>
      <c r="M30" s="211" t="s">
        <v>25</v>
      </c>
      <c r="N30" s="224" t="s">
        <v>97</v>
      </c>
      <c r="O30" s="211" t="s">
        <v>97</v>
      </c>
      <c r="P30" s="211" t="s">
        <v>97</v>
      </c>
      <c r="Q30" s="211" t="s">
        <v>97</v>
      </c>
      <c r="R30" s="225">
        <v>44743</v>
      </c>
      <c r="S30" s="226">
        <v>1829348</v>
      </c>
      <c r="T30" s="188"/>
      <c r="U30" s="188"/>
      <c r="V30" s="188"/>
    </row>
    <row r="31" spans="1:22" x14ac:dyDescent="0.3">
      <c r="A31" s="223" t="s">
        <v>159</v>
      </c>
      <c r="B31" s="224" t="s">
        <v>97</v>
      </c>
      <c r="C31" s="224" t="s">
        <v>171</v>
      </c>
      <c r="D31" s="224" t="s">
        <v>97</v>
      </c>
      <c r="E31" s="224" t="s">
        <v>97</v>
      </c>
      <c r="F31" s="224" t="s">
        <v>97</v>
      </c>
      <c r="G31" s="211" t="s">
        <v>97</v>
      </c>
      <c r="H31" s="224" t="s">
        <v>97</v>
      </c>
      <c r="I31" s="224" t="s">
        <v>97</v>
      </c>
      <c r="J31" s="224" t="s">
        <v>97</v>
      </c>
      <c r="K31" s="211" t="s">
        <v>97</v>
      </c>
      <c r="L31" s="211" t="s">
        <v>97</v>
      </c>
      <c r="M31" s="211" t="s">
        <v>25</v>
      </c>
      <c r="N31" s="224" t="s">
        <v>97</v>
      </c>
      <c r="O31" s="211" t="s">
        <v>97</v>
      </c>
      <c r="P31" s="211" t="s">
        <v>97</v>
      </c>
      <c r="Q31" s="211" t="s">
        <v>97</v>
      </c>
      <c r="R31" s="225">
        <v>44743</v>
      </c>
      <c r="S31" s="226">
        <v>1829349</v>
      </c>
      <c r="T31" s="188"/>
      <c r="U31" s="188"/>
      <c r="V31" s="188"/>
    </row>
    <row r="32" spans="1:22" ht="43.2" x14ac:dyDescent="0.3">
      <c r="A32" s="245" t="s">
        <v>159</v>
      </c>
      <c r="B32" s="246" t="s">
        <v>97</v>
      </c>
      <c r="C32" s="246" t="s">
        <v>172</v>
      </c>
      <c r="D32" s="246" t="s">
        <v>97</v>
      </c>
      <c r="E32" s="246" t="s">
        <v>97</v>
      </c>
      <c r="F32" s="246" t="s">
        <v>97</v>
      </c>
      <c r="G32" s="247" t="s">
        <v>97</v>
      </c>
      <c r="H32" s="246" t="s">
        <v>97</v>
      </c>
      <c r="I32" s="246" t="s">
        <v>173</v>
      </c>
      <c r="J32" s="246" t="s">
        <v>97</v>
      </c>
      <c r="K32" s="247" t="s">
        <v>97</v>
      </c>
      <c r="L32" s="247" t="s">
        <v>97</v>
      </c>
      <c r="M32" s="247" t="s">
        <v>25</v>
      </c>
      <c r="N32" s="246" t="s">
        <v>97</v>
      </c>
      <c r="O32" s="247" t="s">
        <v>97</v>
      </c>
      <c r="P32" s="247" t="s">
        <v>97</v>
      </c>
      <c r="Q32" s="247" t="s">
        <v>97</v>
      </c>
      <c r="R32" s="248">
        <v>44986</v>
      </c>
      <c r="S32" s="249">
        <v>2042141</v>
      </c>
      <c r="T32" s="212"/>
      <c r="U32" s="212"/>
      <c r="V32" s="212"/>
    </row>
    <row r="33" spans="1:22" ht="28.8" x14ac:dyDescent="0.3">
      <c r="A33" s="245" t="s">
        <v>159</v>
      </c>
      <c r="B33" s="246" t="s">
        <v>97</v>
      </c>
      <c r="C33" s="246" t="s">
        <v>174</v>
      </c>
      <c r="D33" s="246" t="s">
        <v>97</v>
      </c>
      <c r="E33" s="246" t="s">
        <v>97</v>
      </c>
      <c r="F33" s="246" t="s">
        <v>97</v>
      </c>
      <c r="G33" s="247" t="s">
        <v>97</v>
      </c>
      <c r="H33" s="246" t="s">
        <v>97</v>
      </c>
      <c r="I33" s="246" t="s">
        <v>173</v>
      </c>
      <c r="J33" s="246" t="s">
        <v>97</v>
      </c>
      <c r="K33" s="247" t="s">
        <v>97</v>
      </c>
      <c r="L33" s="247" t="s">
        <v>97</v>
      </c>
      <c r="M33" s="247" t="s">
        <v>25</v>
      </c>
      <c r="N33" s="246" t="s">
        <v>97</v>
      </c>
      <c r="O33" s="247" t="s">
        <v>97</v>
      </c>
      <c r="P33" s="247" t="s">
        <v>97</v>
      </c>
      <c r="Q33" s="247" t="s">
        <v>97</v>
      </c>
      <c r="R33" s="248">
        <v>45474</v>
      </c>
      <c r="S33" s="249">
        <v>2220181</v>
      </c>
      <c r="T33" s="212"/>
      <c r="U33" s="212"/>
      <c r="V33" s="212"/>
    </row>
    <row r="34" spans="1:22" x14ac:dyDescent="0.3">
      <c r="A34" s="223" t="s">
        <v>104</v>
      </c>
      <c r="B34" s="224" t="s">
        <v>97</v>
      </c>
      <c r="C34" s="224" t="s">
        <v>175</v>
      </c>
      <c r="D34" s="224" t="s">
        <v>97</v>
      </c>
      <c r="E34" s="224" t="s">
        <v>176</v>
      </c>
      <c r="F34" s="224" t="s">
        <v>97</v>
      </c>
      <c r="G34" s="211" t="s">
        <v>97</v>
      </c>
      <c r="H34" s="224" t="s">
        <v>97</v>
      </c>
      <c r="I34" s="224" t="s">
        <v>117</v>
      </c>
      <c r="J34" s="224" t="s">
        <v>97</v>
      </c>
      <c r="K34" s="211" t="s">
        <v>177</v>
      </c>
      <c r="L34" s="211" t="s">
        <v>97</v>
      </c>
      <c r="M34" s="211" t="s">
        <v>25</v>
      </c>
      <c r="N34" s="224" t="s">
        <v>97</v>
      </c>
      <c r="O34" s="211" t="s">
        <v>97</v>
      </c>
      <c r="P34" s="211" t="s">
        <v>97</v>
      </c>
      <c r="Q34" s="211" t="s">
        <v>97</v>
      </c>
      <c r="R34" s="225">
        <v>44743</v>
      </c>
      <c r="S34" s="226">
        <v>1829350</v>
      </c>
      <c r="T34" s="188"/>
      <c r="U34" s="188"/>
      <c r="V34" s="188"/>
    </row>
    <row r="35" spans="1:22" x14ac:dyDescent="0.3">
      <c r="A35" s="223" t="s">
        <v>104</v>
      </c>
      <c r="B35" s="224" t="s">
        <v>97</v>
      </c>
      <c r="C35" s="224" t="s">
        <v>175</v>
      </c>
      <c r="D35" s="224" t="s">
        <v>97</v>
      </c>
      <c r="E35" s="224" t="s">
        <v>178</v>
      </c>
      <c r="F35" s="224" t="s">
        <v>97</v>
      </c>
      <c r="G35" s="211" t="s">
        <v>97</v>
      </c>
      <c r="H35" s="224" t="s">
        <v>97</v>
      </c>
      <c r="I35" s="224" t="s">
        <v>115</v>
      </c>
      <c r="J35" s="224" t="s">
        <v>97</v>
      </c>
      <c r="K35" s="211" t="s">
        <v>179</v>
      </c>
      <c r="L35" s="211" t="s">
        <v>97</v>
      </c>
      <c r="M35" s="211" t="s">
        <v>25</v>
      </c>
      <c r="N35" s="224" t="s">
        <v>97</v>
      </c>
      <c r="O35" s="211" t="s">
        <v>97</v>
      </c>
      <c r="P35" s="211" t="s">
        <v>97</v>
      </c>
      <c r="Q35" s="211" t="s">
        <v>97</v>
      </c>
      <c r="R35" s="225">
        <v>44743</v>
      </c>
      <c r="S35" s="226">
        <v>1829351</v>
      </c>
      <c r="T35" s="188"/>
      <c r="U35" s="188"/>
      <c r="V35" s="188"/>
    </row>
    <row r="36" spans="1:22" x14ac:dyDescent="0.3">
      <c r="A36" s="223" t="s">
        <v>104</v>
      </c>
      <c r="B36" s="224" t="s">
        <v>97</v>
      </c>
      <c r="C36" s="224" t="s">
        <v>180</v>
      </c>
      <c r="D36" s="224" t="s">
        <v>97</v>
      </c>
      <c r="E36" s="224" t="s">
        <v>181</v>
      </c>
      <c r="F36" s="224" t="s">
        <v>97</v>
      </c>
      <c r="G36" s="211" t="s">
        <v>97</v>
      </c>
      <c r="H36" s="224" t="s">
        <v>97</v>
      </c>
      <c r="I36" s="224" t="s">
        <v>97</v>
      </c>
      <c r="J36" s="224" t="s">
        <v>97</v>
      </c>
      <c r="K36" s="211" t="s">
        <v>182</v>
      </c>
      <c r="L36" s="211" t="s">
        <v>97</v>
      </c>
      <c r="M36" s="211" t="s">
        <v>25</v>
      </c>
      <c r="N36" s="224" t="s">
        <v>97</v>
      </c>
      <c r="O36" s="211" t="s">
        <v>97</v>
      </c>
      <c r="P36" s="211" t="s">
        <v>97</v>
      </c>
      <c r="Q36" s="211" t="s">
        <v>97</v>
      </c>
      <c r="R36" s="225">
        <v>44743</v>
      </c>
      <c r="S36" s="226">
        <v>1829352</v>
      </c>
      <c r="T36" s="188"/>
      <c r="U36" s="188"/>
      <c r="V36" s="188"/>
    </row>
    <row r="37" spans="1:22" x14ac:dyDescent="0.3">
      <c r="A37" s="220" t="s">
        <v>128</v>
      </c>
      <c r="B37" s="227" t="s">
        <v>97</v>
      </c>
      <c r="C37" s="227" t="s">
        <v>183</v>
      </c>
      <c r="D37" s="227" t="s">
        <v>97</v>
      </c>
      <c r="E37" s="227" t="s">
        <v>97</v>
      </c>
      <c r="F37" s="227" t="s">
        <v>97</v>
      </c>
      <c r="G37" s="228" t="s">
        <v>111</v>
      </c>
      <c r="H37" s="227" t="s">
        <v>97</v>
      </c>
      <c r="I37" s="227" t="s">
        <v>184</v>
      </c>
      <c r="J37" s="227" t="s">
        <v>97</v>
      </c>
      <c r="K37" s="228" t="s">
        <v>115</v>
      </c>
      <c r="L37" s="228" t="s">
        <v>97</v>
      </c>
      <c r="M37" s="211" t="s">
        <v>25</v>
      </c>
      <c r="N37" s="227" t="s">
        <v>97</v>
      </c>
      <c r="O37" s="228" t="s">
        <v>97</v>
      </c>
      <c r="P37" s="228" t="s">
        <v>97</v>
      </c>
      <c r="Q37" s="228" t="s">
        <v>97</v>
      </c>
      <c r="R37" s="225">
        <v>44743</v>
      </c>
      <c r="S37" s="226">
        <v>1829353</v>
      </c>
      <c r="T37" s="188"/>
      <c r="U37" s="188"/>
      <c r="V37" s="188"/>
    </row>
    <row r="38" spans="1:22" ht="28.8" x14ac:dyDescent="0.3">
      <c r="A38" s="229" t="s">
        <v>128</v>
      </c>
      <c r="B38" s="230" t="s">
        <v>97</v>
      </c>
      <c r="C38" s="230" t="s">
        <v>185</v>
      </c>
      <c r="D38" s="230" t="s">
        <v>97</v>
      </c>
      <c r="E38" s="230" t="s">
        <v>97</v>
      </c>
      <c r="F38" s="230" t="s">
        <v>97</v>
      </c>
      <c r="G38" s="231" t="s">
        <v>111</v>
      </c>
      <c r="H38" s="230" t="s">
        <v>97</v>
      </c>
      <c r="I38" s="230" t="s">
        <v>186</v>
      </c>
      <c r="J38" s="230" t="s">
        <v>97</v>
      </c>
      <c r="K38" s="231" t="s">
        <v>115</v>
      </c>
      <c r="L38" s="231" t="s">
        <v>97</v>
      </c>
      <c r="M38" s="211" t="s">
        <v>25</v>
      </c>
      <c r="N38" s="230" t="s">
        <v>97</v>
      </c>
      <c r="O38" s="231" t="s">
        <v>97</v>
      </c>
      <c r="P38" s="231" t="s">
        <v>97</v>
      </c>
      <c r="Q38" s="231" t="s">
        <v>97</v>
      </c>
      <c r="R38" s="225">
        <v>44743</v>
      </c>
      <c r="S38" s="226">
        <v>1829354</v>
      </c>
      <c r="T38" s="188"/>
      <c r="U38" s="188"/>
      <c r="V38" s="188"/>
    </row>
    <row r="39" spans="1:22" x14ac:dyDescent="0.3">
      <c r="A39" s="229" t="s">
        <v>128</v>
      </c>
      <c r="B39" s="230" t="s">
        <v>97</v>
      </c>
      <c r="C39" s="230" t="s">
        <v>187</v>
      </c>
      <c r="D39" s="230" t="s">
        <v>97</v>
      </c>
      <c r="E39" s="230" t="s">
        <v>97</v>
      </c>
      <c r="F39" s="230" t="s">
        <v>97</v>
      </c>
      <c r="G39" s="231" t="s">
        <v>188</v>
      </c>
      <c r="H39" s="230" t="s">
        <v>97</v>
      </c>
      <c r="I39" s="230" t="s">
        <v>97</v>
      </c>
      <c r="J39" s="230" t="s">
        <v>97</v>
      </c>
      <c r="K39" s="231" t="s">
        <v>115</v>
      </c>
      <c r="L39" s="231" t="s">
        <v>97</v>
      </c>
      <c r="M39" s="211" t="s">
        <v>25</v>
      </c>
      <c r="N39" s="230" t="s">
        <v>97</v>
      </c>
      <c r="O39" s="231" t="s">
        <v>97</v>
      </c>
      <c r="P39" s="231" t="s">
        <v>97</v>
      </c>
      <c r="Q39" s="231" t="s">
        <v>97</v>
      </c>
      <c r="R39" s="225">
        <v>44743</v>
      </c>
      <c r="S39" s="226">
        <v>1829355</v>
      </c>
      <c r="T39" s="188"/>
      <c r="U39" s="188"/>
      <c r="V39" s="188"/>
    </row>
    <row r="40" spans="1:22" x14ac:dyDescent="0.3">
      <c r="A40" s="229" t="s">
        <v>189</v>
      </c>
      <c r="B40" s="230" t="s">
        <v>97</v>
      </c>
      <c r="C40" s="230" t="s">
        <v>190</v>
      </c>
      <c r="D40" s="230" t="s">
        <v>97</v>
      </c>
      <c r="E40" s="230" t="s">
        <v>97</v>
      </c>
      <c r="F40" s="230" t="s">
        <v>97</v>
      </c>
      <c r="G40" s="231" t="s">
        <v>111</v>
      </c>
      <c r="H40" s="230" t="s">
        <v>97</v>
      </c>
      <c r="I40" s="230" t="s">
        <v>184</v>
      </c>
      <c r="J40" s="230" t="s">
        <v>97</v>
      </c>
      <c r="K40" s="231" t="s">
        <v>115</v>
      </c>
      <c r="L40" s="231" t="s">
        <v>97</v>
      </c>
      <c r="M40" s="211" t="s">
        <v>25</v>
      </c>
      <c r="N40" s="230" t="s">
        <v>97</v>
      </c>
      <c r="O40" s="231" t="s">
        <v>97</v>
      </c>
      <c r="P40" s="231" t="s">
        <v>97</v>
      </c>
      <c r="Q40" s="231" t="s">
        <v>97</v>
      </c>
      <c r="R40" s="225">
        <v>44743</v>
      </c>
      <c r="S40" s="226">
        <v>1829356</v>
      </c>
      <c r="T40" s="188"/>
      <c r="U40" s="188"/>
      <c r="V40" s="188"/>
    </row>
    <row r="41" spans="1:22" ht="28.8" x14ac:dyDescent="0.3">
      <c r="A41" s="229" t="s">
        <v>104</v>
      </c>
      <c r="B41" s="230" t="s">
        <v>97</v>
      </c>
      <c r="C41" s="230" t="s">
        <v>191</v>
      </c>
      <c r="D41" s="230" t="s">
        <v>97</v>
      </c>
      <c r="E41" s="230" t="s">
        <v>192</v>
      </c>
      <c r="F41" s="230" t="s">
        <v>97</v>
      </c>
      <c r="G41" s="231" t="s">
        <v>97</v>
      </c>
      <c r="H41" s="230" t="s">
        <v>97</v>
      </c>
      <c r="I41" s="230" t="s">
        <v>97</v>
      </c>
      <c r="J41" s="230" t="s">
        <v>97</v>
      </c>
      <c r="K41" s="231" t="s">
        <v>193</v>
      </c>
      <c r="L41" s="231" t="s">
        <v>97</v>
      </c>
      <c r="M41" s="211" t="s">
        <v>25</v>
      </c>
      <c r="N41" s="230" t="s">
        <v>97</v>
      </c>
      <c r="O41" s="231" t="s">
        <v>97</v>
      </c>
      <c r="P41" s="231" t="s">
        <v>97</v>
      </c>
      <c r="Q41" s="231" t="s">
        <v>97</v>
      </c>
      <c r="R41" s="232">
        <v>44743</v>
      </c>
      <c r="S41" s="226">
        <v>1829357</v>
      </c>
      <c r="T41" s="188"/>
      <c r="U41" s="188"/>
      <c r="V41" s="188"/>
    </row>
    <row r="42" spans="1:22" x14ac:dyDescent="0.3">
      <c r="A42" s="283" t="s">
        <v>194</v>
      </c>
      <c r="B42" s="284"/>
      <c r="C42" s="284"/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5"/>
      <c r="S42" s="209" t="s">
        <v>97</v>
      </c>
      <c r="T42" s="188"/>
      <c r="U42" s="188"/>
      <c r="V42" s="188"/>
    </row>
    <row r="43" spans="1:22" ht="28.8" x14ac:dyDescent="0.3">
      <c r="A43" s="223" t="s">
        <v>195</v>
      </c>
      <c r="B43" s="224" t="s">
        <v>97</v>
      </c>
      <c r="C43" s="224" t="s">
        <v>196</v>
      </c>
      <c r="D43" s="224" t="s">
        <v>97</v>
      </c>
      <c r="E43" s="224" t="s">
        <v>197</v>
      </c>
      <c r="F43" s="224" t="s">
        <v>97</v>
      </c>
      <c r="G43" s="224" t="s">
        <v>198</v>
      </c>
      <c r="H43" s="224" t="s">
        <v>97</v>
      </c>
      <c r="I43" s="224" t="s">
        <v>97</v>
      </c>
      <c r="J43" s="224" t="s">
        <v>97</v>
      </c>
      <c r="K43" s="211" t="s">
        <v>199</v>
      </c>
      <c r="L43" s="211" t="s">
        <v>97</v>
      </c>
      <c r="M43" s="211" t="s">
        <v>25</v>
      </c>
      <c r="N43" s="224" t="s">
        <v>97</v>
      </c>
      <c r="O43" s="211" t="s">
        <v>97</v>
      </c>
      <c r="P43" s="211" t="s">
        <v>97</v>
      </c>
      <c r="Q43" s="211" t="s">
        <v>97</v>
      </c>
      <c r="R43" s="225">
        <v>44743</v>
      </c>
      <c r="S43" s="226">
        <v>1829358</v>
      </c>
      <c r="T43" s="188"/>
      <c r="U43" s="188"/>
      <c r="V43" s="188"/>
    </row>
    <row r="44" spans="1:22" ht="28.8" x14ac:dyDescent="0.3">
      <c r="A44" s="223" t="s">
        <v>195</v>
      </c>
      <c r="B44" s="224" t="s">
        <v>97</v>
      </c>
      <c r="C44" s="224" t="s">
        <v>196</v>
      </c>
      <c r="D44" s="224" t="s">
        <v>97</v>
      </c>
      <c r="E44" s="224" t="s">
        <v>200</v>
      </c>
      <c r="F44" s="224" t="s">
        <v>97</v>
      </c>
      <c r="G44" s="224" t="s">
        <v>198</v>
      </c>
      <c r="H44" s="224" t="s">
        <v>97</v>
      </c>
      <c r="I44" s="224" t="s">
        <v>97</v>
      </c>
      <c r="J44" s="224" t="s">
        <v>97</v>
      </c>
      <c r="K44" s="211" t="s">
        <v>201</v>
      </c>
      <c r="L44" s="211" t="s">
        <v>97</v>
      </c>
      <c r="M44" s="211" t="s">
        <v>25</v>
      </c>
      <c r="N44" s="224" t="s">
        <v>97</v>
      </c>
      <c r="O44" s="211" t="s">
        <v>97</v>
      </c>
      <c r="P44" s="211" t="s">
        <v>97</v>
      </c>
      <c r="Q44" s="211" t="s">
        <v>97</v>
      </c>
      <c r="R44" s="225">
        <v>44743</v>
      </c>
      <c r="S44" s="226">
        <v>1829362</v>
      </c>
      <c r="T44" s="188"/>
      <c r="U44" s="188"/>
      <c r="V44" s="188"/>
    </row>
    <row r="45" spans="1:22" ht="28.8" x14ac:dyDescent="0.3">
      <c r="A45" s="223" t="s">
        <v>195</v>
      </c>
      <c r="B45" s="224" t="s">
        <v>97</v>
      </c>
      <c r="C45" s="224" t="s">
        <v>196</v>
      </c>
      <c r="D45" s="224" t="s">
        <v>97</v>
      </c>
      <c r="E45" s="224" t="s">
        <v>202</v>
      </c>
      <c r="F45" s="224" t="s">
        <v>97</v>
      </c>
      <c r="G45" s="224" t="s">
        <v>203</v>
      </c>
      <c r="H45" s="224" t="s">
        <v>97</v>
      </c>
      <c r="I45" s="224" t="s">
        <v>97</v>
      </c>
      <c r="J45" s="224" t="s">
        <v>97</v>
      </c>
      <c r="K45" s="211" t="s">
        <v>204</v>
      </c>
      <c r="L45" s="211" t="s">
        <v>97</v>
      </c>
      <c r="M45" s="211" t="s">
        <v>25</v>
      </c>
      <c r="N45" s="224" t="s">
        <v>97</v>
      </c>
      <c r="O45" s="211" t="s">
        <v>97</v>
      </c>
      <c r="P45" s="211" t="s">
        <v>97</v>
      </c>
      <c r="Q45" s="211" t="s">
        <v>97</v>
      </c>
      <c r="R45" s="225">
        <v>44743</v>
      </c>
      <c r="S45" s="226">
        <v>1829363</v>
      </c>
      <c r="T45" s="188"/>
      <c r="U45" s="188"/>
      <c r="V45" s="188"/>
    </row>
    <row r="46" spans="1:22" ht="28.8" x14ac:dyDescent="0.3">
      <c r="A46" s="223" t="s">
        <v>195</v>
      </c>
      <c r="B46" s="224" t="s">
        <v>97</v>
      </c>
      <c r="C46" s="224" t="s">
        <v>196</v>
      </c>
      <c r="D46" s="224" t="s">
        <v>97</v>
      </c>
      <c r="E46" s="224" t="s">
        <v>205</v>
      </c>
      <c r="F46" s="224" t="s">
        <v>97</v>
      </c>
      <c r="G46" s="224" t="s">
        <v>203</v>
      </c>
      <c r="H46" s="224" t="s">
        <v>97</v>
      </c>
      <c r="I46" s="224" t="s">
        <v>97</v>
      </c>
      <c r="J46" s="224" t="s">
        <v>97</v>
      </c>
      <c r="K46" s="211" t="s">
        <v>206</v>
      </c>
      <c r="L46" s="211" t="s">
        <v>97</v>
      </c>
      <c r="M46" s="211" t="s">
        <v>25</v>
      </c>
      <c r="N46" s="224" t="s">
        <v>97</v>
      </c>
      <c r="O46" s="211" t="s">
        <v>97</v>
      </c>
      <c r="P46" s="211" t="s">
        <v>97</v>
      </c>
      <c r="Q46" s="211" t="s">
        <v>97</v>
      </c>
      <c r="R46" s="225">
        <v>44743</v>
      </c>
      <c r="S46" s="226">
        <v>1829364</v>
      </c>
      <c r="T46" s="188"/>
      <c r="U46" s="188"/>
      <c r="V46" s="188"/>
    </row>
    <row r="47" spans="1:22" ht="28.8" x14ac:dyDescent="0.3">
      <c r="A47" s="223" t="s">
        <v>207</v>
      </c>
      <c r="B47" s="224" t="s">
        <v>97</v>
      </c>
      <c r="C47" s="224" t="s">
        <v>196</v>
      </c>
      <c r="D47" s="224" t="s">
        <v>97</v>
      </c>
      <c r="E47" s="224" t="s">
        <v>208</v>
      </c>
      <c r="F47" s="224" t="s">
        <v>97</v>
      </c>
      <c r="G47" s="224" t="s">
        <v>203</v>
      </c>
      <c r="H47" s="224" t="s">
        <v>97</v>
      </c>
      <c r="I47" s="224" t="s">
        <v>97</v>
      </c>
      <c r="J47" s="224" t="s">
        <v>97</v>
      </c>
      <c r="K47" s="211" t="s">
        <v>209</v>
      </c>
      <c r="L47" s="211" t="s">
        <v>97</v>
      </c>
      <c r="M47" s="211" t="s">
        <v>25</v>
      </c>
      <c r="N47" s="224" t="s">
        <v>97</v>
      </c>
      <c r="O47" s="211" t="s">
        <v>97</v>
      </c>
      <c r="P47" s="211" t="s">
        <v>97</v>
      </c>
      <c r="Q47" s="211" t="s">
        <v>97</v>
      </c>
      <c r="R47" s="225">
        <v>44743</v>
      </c>
      <c r="S47" s="226">
        <v>1829365</v>
      </c>
      <c r="T47" s="188"/>
      <c r="U47" s="188"/>
      <c r="V47" s="188"/>
    </row>
    <row r="48" spans="1:22" ht="28.8" x14ac:dyDescent="0.3">
      <c r="A48" s="223" t="s">
        <v>210</v>
      </c>
      <c r="B48" s="224" t="s">
        <v>97</v>
      </c>
      <c r="C48" s="224" t="s">
        <v>196</v>
      </c>
      <c r="D48" s="224" t="s">
        <v>97</v>
      </c>
      <c r="E48" s="224" t="s">
        <v>211</v>
      </c>
      <c r="F48" s="224" t="s">
        <v>97</v>
      </c>
      <c r="G48" s="224" t="s">
        <v>203</v>
      </c>
      <c r="H48" s="224" t="s">
        <v>97</v>
      </c>
      <c r="I48" s="224" t="s">
        <v>97</v>
      </c>
      <c r="J48" s="224" t="s">
        <v>97</v>
      </c>
      <c r="K48" s="211" t="s">
        <v>212</v>
      </c>
      <c r="L48" s="211" t="s">
        <v>97</v>
      </c>
      <c r="M48" s="211" t="s">
        <v>25</v>
      </c>
      <c r="N48" s="224" t="s">
        <v>97</v>
      </c>
      <c r="O48" s="211" t="s">
        <v>97</v>
      </c>
      <c r="P48" s="211" t="s">
        <v>97</v>
      </c>
      <c r="Q48" s="211" t="s">
        <v>97</v>
      </c>
      <c r="R48" s="225">
        <v>44743</v>
      </c>
      <c r="S48" s="226">
        <v>1829366</v>
      </c>
      <c r="T48" s="188"/>
      <c r="U48" s="188"/>
      <c r="V48" s="188"/>
    </row>
    <row r="49" spans="1:22" ht="28.8" x14ac:dyDescent="0.3">
      <c r="A49" s="223" t="s">
        <v>213</v>
      </c>
      <c r="B49" s="224" t="s">
        <v>97</v>
      </c>
      <c r="C49" s="224" t="s">
        <v>214</v>
      </c>
      <c r="D49" s="224" t="s">
        <v>97</v>
      </c>
      <c r="E49" s="224" t="s">
        <v>215</v>
      </c>
      <c r="F49" s="224" t="s">
        <v>97</v>
      </c>
      <c r="G49" s="211" t="s">
        <v>97</v>
      </c>
      <c r="H49" s="224" t="s">
        <v>97</v>
      </c>
      <c r="I49" s="224" t="s">
        <v>97</v>
      </c>
      <c r="J49" s="224" t="s">
        <v>97</v>
      </c>
      <c r="K49" s="211" t="s">
        <v>216</v>
      </c>
      <c r="L49" s="211" t="s">
        <v>97</v>
      </c>
      <c r="M49" s="211" t="s">
        <v>25</v>
      </c>
      <c r="N49" s="224" t="s">
        <v>97</v>
      </c>
      <c r="O49" s="211" t="s">
        <v>97</v>
      </c>
      <c r="P49" s="211" t="s">
        <v>97</v>
      </c>
      <c r="Q49" s="211" t="s">
        <v>97</v>
      </c>
      <c r="R49" s="225">
        <v>44743</v>
      </c>
      <c r="S49" s="226">
        <v>1829368</v>
      </c>
      <c r="T49" s="188"/>
      <c r="U49" s="188"/>
      <c r="V49" s="188"/>
    </row>
    <row r="50" spans="1:22" ht="28.8" x14ac:dyDescent="0.3">
      <c r="A50" s="223" t="s">
        <v>213</v>
      </c>
      <c r="B50" s="224" t="s">
        <v>97</v>
      </c>
      <c r="C50" s="224" t="s">
        <v>217</v>
      </c>
      <c r="D50" s="224" t="s">
        <v>97</v>
      </c>
      <c r="E50" s="224" t="s">
        <v>218</v>
      </c>
      <c r="F50" s="224" t="s">
        <v>97</v>
      </c>
      <c r="G50" s="211" t="s">
        <v>97</v>
      </c>
      <c r="H50" s="224" t="s">
        <v>97</v>
      </c>
      <c r="I50" s="224" t="s">
        <v>97</v>
      </c>
      <c r="J50" s="224" t="s">
        <v>97</v>
      </c>
      <c r="K50" s="211" t="s">
        <v>219</v>
      </c>
      <c r="L50" s="211" t="s">
        <v>97</v>
      </c>
      <c r="M50" s="211" t="s">
        <v>25</v>
      </c>
      <c r="N50" s="224" t="s">
        <v>97</v>
      </c>
      <c r="O50" s="211" t="s">
        <v>97</v>
      </c>
      <c r="P50" s="211" t="s">
        <v>97</v>
      </c>
      <c r="Q50" s="211" t="s">
        <v>97</v>
      </c>
      <c r="R50" s="225">
        <v>44743</v>
      </c>
      <c r="S50" s="226">
        <v>1829369</v>
      </c>
      <c r="T50" s="188"/>
      <c r="U50" s="188"/>
      <c r="V50" s="188"/>
    </row>
    <row r="51" spans="1:22" ht="43.2" x14ac:dyDescent="0.3">
      <c r="A51" s="223" t="s">
        <v>213</v>
      </c>
      <c r="B51" s="224" t="s">
        <v>97</v>
      </c>
      <c r="C51" s="224" t="s">
        <v>220</v>
      </c>
      <c r="D51" s="224" t="s">
        <v>97</v>
      </c>
      <c r="E51" s="224" t="s">
        <v>221</v>
      </c>
      <c r="F51" s="224" t="s">
        <v>97</v>
      </c>
      <c r="G51" s="211" t="s">
        <v>97</v>
      </c>
      <c r="H51" s="224" t="s">
        <v>97</v>
      </c>
      <c r="I51" s="224" t="s">
        <v>97</v>
      </c>
      <c r="J51" s="224" t="s">
        <v>97</v>
      </c>
      <c r="K51" s="211" t="s">
        <v>222</v>
      </c>
      <c r="L51" s="211" t="s">
        <v>97</v>
      </c>
      <c r="M51" s="211" t="s">
        <v>25</v>
      </c>
      <c r="N51" s="224" t="s">
        <v>97</v>
      </c>
      <c r="O51" s="211" t="s">
        <v>97</v>
      </c>
      <c r="P51" s="211" t="s">
        <v>97</v>
      </c>
      <c r="Q51" s="211" t="s">
        <v>97</v>
      </c>
      <c r="R51" s="225">
        <v>44743</v>
      </c>
      <c r="S51" s="226">
        <v>1829371</v>
      </c>
      <c r="T51" s="188"/>
      <c r="U51" s="188"/>
      <c r="V51" s="188"/>
    </row>
    <row r="52" spans="1:22" x14ac:dyDescent="0.3">
      <c r="A52" s="223" t="s">
        <v>213</v>
      </c>
      <c r="B52" s="224" t="s">
        <v>97</v>
      </c>
      <c r="C52" s="224" t="s">
        <v>223</v>
      </c>
      <c r="D52" s="224" t="s">
        <v>97</v>
      </c>
      <c r="E52" s="224" t="s">
        <v>97</v>
      </c>
      <c r="F52" s="224" t="s">
        <v>97</v>
      </c>
      <c r="G52" s="211" t="s">
        <v>83</v>
      </c>
      <c r="H52" s="224" t="s">
        <v>97</v>
      </c>
      <c r="I52" s="224" t="s">
        <v>97</v>
      </c>
      <c r="J52" s="224" t="s">
        <v>97</v>
      </c>
      <c r="K52" s="211" t="s">
        <v>224</v>
      </c>
      <c r="L52" s="211" t="s">
        <v>97</v>
      </c>
      <c r="M52" s="211" t="s">
        <v>25</v>
      </c>
      <c r="N52" s="224" t="s">
        <v>97</v>
      </c>
      <c r="O52" s="211" t="s">
        <v>97</v>
      </c>
      <c r="P52" s="211" t="s">
        <v>97</v>
      </c>
      <c r="Q52" s="211" t="s">
        <v>97</v>
      </c>
      <c r="R52" s="225">
        <v>44743</v>
      </c>
      <c r="S52" s="226">
        <v>1829372</v>
      </c>
      <c r="T52" s="188"/>
      <c r="U52" s="188"/>
      <c r="V52" s="188"/>
    </row>
    <row r="53" spans="1:22" x14ac:dyDescent="0.3">
      <c r="A53" s="223" t="s">
        <v>213</v>
      </c>
      <c r="B53" s="224" t="s">
        <v>97</v>
      </c>
      <c r="C53" s="224" t="s">
        <v>223</v>
      </c>
      <c r="D53" s="224" t="s">
        <v>97</v>
      </c>
      <c r="E53" s="224" t="s">
        <v>97</v>
      </c>
      <c r="F53" s="224" t="s">
        <v>97</v>
      </c>
      <c r="G53" s="211" t="s">
        <v>83</v>
      </c>
      <c r="H53" s="224" t="s">
        <v>97</v>
      </c>
      <c r="I53" s="224" t="s">
        <v>97</v>
      </c>
      <c r="J53" s="224" t="s">
        <v>97</v>
      </c>
      <c r="K53" s="211" t="s">
        <v>225</v>
      </c>
      <c r="L53" s="211" t="s">
        <v>97</v>
      </c>
      <c r="M53" s="211" t="s">
        <v>25</v>
      </c>
      <c r="N53" s="224" t="s">
        <v>97</v>
      </c>
      <c r="O53" s="211" t="s">
        <v>97</v>
      </c>
      <c r="P53" s="211" t="s">
        <v>97</v>
      </c>
      <c r="Q53" s="211" t="s">
        <v>97</v>
      </c>
      <c r="R53" s="225">
        <v>44743</v>
      </c>
      <c r="S53" s="226">
        <v>1829373</v>
      </c>
      <c r="T53" s="188"/>
      <c r="U53" s="188"/>
      <c r="V53" s="188"/>
    </row>
    <row r="54" spans="1:22" x14ac:dyDescent="0.3">
      <c r="A54" s="223" t="s">
        <v>213</v>
      </c>
      <c r="B54" s="224" t="s">
        <v>97</v>
      </c>
      <c r="C54" s="224" t="s">
        <v>223</v>
      </c>
      <c r="D54" s="224" t="s">
        <v>97</v>
      </c>
      <c r="E54" s="224" t="s">
        <v>97</v>
      </c>
      <c r="F54" s="224" t="s">
        <v>97</v>
      </c>
      <c r="G54" s="211" t="s">
        <v>83</v>
      </c>
      <c r="H54" s="224" t="s">
        <v>97</v>
      </c>
      <c r="I54" s="224" t="s">
        <v>97</v>
      </c>
      <c r="J54" s="224" t="s">
        <v>97</v>
      </c>
      <c r="K54" s="211" t="s">
        <v>226</v>
      </c>
      <c r="L54" s="211" t="s">
        <v>97</v>
      </c>
      <c r="M54" s="211" t="s">
        <v>25</v>
      </c>
      <c r="N54" s="224" t="s">
        <v>97</v>
      </c>
      <c r="O54" s="211" t="s">
        <v>97</v>
      </c>
      <c r="P54" s="211" t="s">
        <v>97</v>
      </c>
      <c r="Q54" s="211" t="s">
        <v>97</v>
      </c>
      <c r="R54" s="225">
        <v>44743</v>
      </c>
      <c r="S54" s="226">
        <v>1829374</v>
      </c>
      <c r="T54" s="188"/>
      <c r="U54" s="188"/>
      <c r="V54" s="188"/>
    </row>
    <row r="55" spans="1:22" x14ac:dyDescent="0.3">
      <c r="A55" s="223" t="s">
        <v>213</v>
      </c>
      <c r="B55" s="224" t="s">
        <v>97</v>
      </c>
      <c r="C55" s="224" t="s">
        <v>223</v>
      </c>
      <c r="D55" s="224" t="s">
        <v>97</v>
      </c>
      <c r="E55" s="224" t="s">
        <v>97</v>
      </c>
      <c r="F55" s="224" t="s">
        <v>97</v>
      </c>
      <c r="G55" s="211" t="s">
        <v>83</v>
      </c>
      <c r="H55" s="224" t="s">
        <v>97</v>
      </c>
      <c r="I55" s="224" t="s">
        <v>97</v>
      </c>
      <c r="J55" s="224" t="s">
        <v>97</v>
      </c>
      <c r="K55" s="211" t="s">
        <v>227</v>
      </c>
      <c r="L55" s="211" t="s">
        <v>97</v>
      </c>
      <c r="M55" s="211" t="s">
        <v>25</v>
      </c>
      <c r="N55" s="224" t="s">
        <v>97</v>
      </c>
      <c r="O55" s="211" t="s">
        <v>97</v>
      </c>
      <c r="P55" s="211" t="s">
        <v>97</v>
      </c>
      <c r="Q55" s="211" t="s">
        <v>97</v>
      </c>
      <c r="R55" s="225">
        <v>44743</v>
      </c>
      <c r="S55" s="226">
        <v>1829375</v>
      </c>
      <c r="T55" s="188"/>
      <c r="U55" s="188"/>
      <c r="V55" s="188"/>
    </row>
    <row r="56" spans="1:22" x14ac:dyDescent="0.3">
      <c r="A56" s="223" t="s">
        <v>213</v>
      </c>
      <c r="B56" s="224" t="s">
        <v>97</v>
      </c>
      <c r="C56" s="224" t="s">
        <v>223</v>
      </c>
      <c r="D56" s="224" t="s">
        <v>97</v>
      </c>
      <c r="E56" s="224" t="s">
        <v>97</v>
      </c>
      <c r="F56" s="224" t="s">
        <v>97</v>
      </c>
      <c r="G56" s="211" t="s">
        <v>83</v>
      </c>
      <c r="H56" s="224" t="s">
        <v>97</v>
      </c>
      <c r="I56" s="224" t="s">
        <v>97</v>
      </c>
      <c r="J56" s="224" t="s">
        <v>97</v>
      </c>
      <c r="K56" s="211" t="s">
        <v>228</v>
      </c>
      <c r="L56" s="211" t="s">
        <v>97</v>
      </c>
      <c r="M56" s="211" t="s">
        <v>25</v>
      </c>
      <c r="N56" s="224" t="s">
        <v>97</v>
      </c>
      <c r="O56" s="211" t="s">
        <v>97</v>
      </c>
      <c r="P56" s="211" t="s">
        <v>97</v>
      </c>
      <c r="Q56" s="211" t="s">
        <v>97</v>
      </c>
      <c r="R56" s="225">
        <v>44743</v>
      </c>
      <c r="S56" s="226">
        <v>1829376</v>
      </c>
      <c r="T56" s="188"/>
      <c r="U56" s="188"/>
      <c r="V56" s="188"/>
    </row>
    <row r="57" spans="1:22" x14ac:dyDescent="0.3">
      <c r="A57" s="220" t="s">
        <v>213</v>
      </c>
      <c r="B57" s="227" t="s">
        <v>97</v>
      </c>
      <c r="C57" s="227" t="s">
        <v>223</v>
      </c>
      <c r="D57" s="227" t="s">
        <v>97</v>
      </c>
      <c r="E57" s="227" t="s">
        <v>97</v>
      </c>
      <c r="F57" s="227" t="s">
        <v>97</v>
      </c>
      <c r="G57" s="228" t="s">
        <v>83</v>
      </c>
      <c r="H57" s="227" t="s">
        <v>97</v>
      </c>
      <c r="I57" s="227" t="s">
        <v>97</v>
      </c>
      <c r="J57" s="227" t="s">
        <v>97</v>
      </c>
      <c r="K57" s="228" t="s">
        <v>229</v>
      </c>
      <c r="L57" s="228" t="s">
        <v>97</v>
      </c>
      <c r="M57" s="211" t="s">
        <v>25</v>
      </c>
      <c r="N57" s="227" t="s">
        <v>97</v>
      </c>
      <c r="O57" s="228" t="s">
        <v>97</v>
      </c>
      <c r="P57" s="228" t="s">
        <v>97</v>
      </c>
      <c r="Q57" s="228" t="s">
        <v>97</v>
      </c>
      <c r="R57" s="232">
        <v>44743</v>
      </c>
      <c r="S57" s="226">
        <v>1829377</v>
      </c>
      <c r="T57" s="188"/>
      <c r="U57" s="188"/>
      <c r="V57" s="188"/>
    </row>
    <row r="58" spans="1:22" x14ac:dyDescent="0.3">
      <c r="A58" s="283" t="s">
        <v>230</v>
      </c>
      <c r="B58" s="284"/>
      <c r="C58" s="284"/>
      <c r="D58" s="284"/>
      <c r="E58" s="284"/>
      <c r="F58" s="284"/>
      <c r="G58" s="284"/>
      <c r="H58" s="284"/>
      <c r="I58" s="284"/>
      <c r="J58" s="284"/>
      <c r="K58" s="284"/>
      <c r="L58" s="284"/>
      <c r="M58" s="284"/>
      <c r="N58" s="284"/>
      <c r="O58" s="284"/>
      <c r="P58" s="284"/>
      <c r="Q58" s="284"/>
      <c r="R58" s="285"/>
      <c r="S58" s="209" t="s">
        <v>97</v>
      </c>
      <c r="T58" s="188"/>
      <c r="U58" s="188"/>
      <c r="V58" s="188"/>
    </row>
    <row r="59" spans="1:22" x14ac:dyDescent="0.3">
      <c r="A59" s="223" t="s">
        <v>231</v>
      </c>
      <c r="B59" s="224" t="s">
        <v>97</v>
      </c>
      <c r="C59" s="224" t="s">
        <v>232</v>
      </c>
      <c r="D59" s="224" t="s">
        <v>97</v>
      </c>
      <c r="E59" s="224" t="s">
        <v>233</v>
      </c>
      <c r="F59" s="224" t="s">
        <v>97</v>
      </c>
      <c r="G59" s="211" t="s">
        <v>97</v>
      </c>
      <c r="H59" s="224" t="s">
        <v>97</v>
      </c>
      <c r="I59" s="224" t="s">
        <v>97</v>
      </c>
      <c r="J59" s="224" t="s">
        <v>97</v>
      </c>
      <c r="K59" s="211" t="s">
        <v>234</v>
      </c>
      <c r="L59" s="211" t="s">
        <v>97</v>
      </c>
      <c r="M59" s="211" t="s">
        <v>25</v>
      </c>
      <c r="N59" s="244" t="s">
        <v>97</v>
      </c>
      <c r="O59" s="233" t="s">
        <v>97</v>
      </c>
      <c r="P59" s="211" t="s">
        <v>97</v>
      </c>
      <c r="Q59" s="211" t="s">
        <v>97</v>
      </c>
      <c r="R59" s="225">
        <v>44743</v>
      </c>
      <c r="S59" s="226">
        <v>1829379</v>
      </c>
      <c r="T59" s="188"/>
      <c r="U59" s="188"/>
      <c r="V59" s="188"/>
    </row>
    <row r="60" spans="1:22" x14ac:dyDescent="0.3">
      <c r="A60" s="223" t="s">
        <v>231</v>
      </c>
      <c r="B60" s="224" t="s">
        <v>97</v>
      </c>
      <c r="C60" s="224" t="s">
        <v>235</v>
      </c>
      <c r="D60" s="224" t="s">
        <v>97</v>
      </c>
      <c r="E60" s="224" t="s">
        <v>236</v>
      </c>
      <c r="F60" s="224" t="s">
        <v>97</v>
      </c>
      <c r="G60" s="211" t="s">
        <v>97</v>
      </c>
      <c r="H60" s="224" t="s">
        <v>97</v>
      </c>
      <c r="I60" s="224" t="s">
        <v>97</v>
      </c>
      <c r="J60" s="224" t="s">
        <v>97</v>
      </c>
      <c r="K60" s="211" t="s">
        <v>237</v>
      </c>
      <c r="L60" s="211" t="s">
        <v>97</v>
      </c>
      <c r="M60" s="211" t="s">
        <v>25</v>
      </c>
      <c r="N60" s="244" t="s">
        <v>97</v>
      </c>
      <c r="O60" s="233" t="s">
        <v>97</v>
      </c>
      <c r="P60" s="211" t="s">
        <v>97</v>
      </c>
      <c r="Q60" s="211" t="s">
        <v>97</v>
      </c>
      <c r="R60" s="225">
        <v>44743</v>
      </c>
      <c r="S60" s="226">
        <v>1829381</v>
      </c>
      <c r="T60" s="188"/>
      <c r="U60" s="188"/>
      <c r="V60" s="188"/>
    </row>
    <row r="61" spans="1:22" x14ac:dyDescent="0.3">
      <c r="A61" s="223" t="s">
        <v>231</v>
      </c>
      <c r="B61" s="224" t="s">
        <v>97</v>
      </c>
      <c r="C61" s="224" t="s">
        <v>238</v>
      </c>
      <c r="D61" s="224" t="s">
        <v>97</v>
      </c>
      <c r="E61" s="224" t="s">
        <v>239</v>
      </c>
      <c r="F61" s="224" t="s">
        <v>97</v>
      </c>
      <c r="G61" s="211" t="s">
        <v>97</v>
      </c>
      <c r="H61" s="224" t="s">
        <v>97</v>
      </c>
      <c r="I61" s="224" t="s">
        <v>97</v>
      </c>
      <c r="J61" s="224" t="s">
        <v>97</v>
      </c>
      <c r="K61" s="211" t="s">
        <v>240</v>
      </c>
      <c r="L61" s="211" t="s">
        <v>97</v>
      </c>
      <c r="M61" s="211" t="s">
        <v>25</v>
      </c>
      <c r="N61" s="244" t="s">
        <v>97</v>
      </c>
      <c r="O61" s="233" t="s">
        <v>97</v>
      </c>
      <c r="P61" s="211" t="s">
        <v>97</v>
      </c>
      <c r="Q61" s="211" t="s">
        <v>97</v>
      </c>
      <c r="R61" s="225">
        <v>44743</v>
      </c>
      <c r="S61" s="226">
        <v>1829382</v>
      </c>
      <c r="T61" s="188"/>
      <c r="U61" s="188"/>
      <c r="V61" s="188"/>
    </row>
    <row r="62" spans="1:22" x14ac:dyDescent="0.3">
      <c r="A62" s="223" t="s">
        <v>231</v>
      </c>
      <c r="B62" s="224" t="s">
        <v>97</v>
      </c>
      <c r="C62" s="224" t="s">
        <v>241</v>
      </c>
      <c r="D62" s="224" t="s">
        <v>97</v>
      </c>
      <c r="E62" s="224" t="s">
        <v>242</v>
      </c>
      <c r="F62" s="224" t="s">
        <v>97</v>
      </c>
      <c r="G62" s="211" t="s">
        <v>97</v>
      </c>
      <c r="H62" s="224" t="s">
        <v>97</v>
      </c>
      <c r="I62" s="224" t="s">
        <v>97</v>
      </c>
      <c r="J62" s="224" t="s">
        <v>97</v>
      </c>
      <c r="K62" s="211" t="s">
        <v>243</v>
      </c>
      <c r="L62" s="211" t="s">
        <v>97</v>
      </c>
      <c r="M62" s="211" t="s">
        <v>25</v>
      </c>
      <c r="N62" s="244" t="s">
        <v>97</v>
      </c>
      <c r="O62" s="233" t="s">
        <v>97</v>
      </c>
      <c r="P62" s="211" t="s">
        <v>97</v>
      </c>
      <c r="Q62" s="211" t="s">
        <v>97</v>
      </c>
      <c r="R62" s="225">
        <v>44743</v>
      </c>
      <c r="S62" s="226">
        <v>1829383</v>
      </c>
      <c r="T62" s="188"/>
      <c r="U62" s="188"/>
      <c r="V62" s="188"/>
    </row>
    <row r="63" spans="1:22" x14ac:dyDescent="0.3">
      <c r="A63" s="223" t="s">
        <v>231</v>
      </c>
      <c r="B63" s="224" t="s">
        <v>97</v>
      </c>
      <c r="C63" s="224" t="s">
        <v>244</v>
      </c>
      <c r="D63" s="224" t="s">
        <v>97</v>
      </c>
      <c r="E63" s="224" t="s">
        <v>245</v>
      </c>
      <c r="F63" s="224" t="s">
        <v>97</v>
      </c>
      <c r="G63" s="211" t="s">
        <v>97</v>
      </c>
      <c r="H63" s="224" t="s">
        <v>97</v>
      </c>
      <c r="I63" s="224" t="s">
        <v>97</v>
      </c>
      <c r="J63" s="224" t="s">
        <v>97</v>
      </c>
      <c r="K63" s="211" t="s">
        <v>246</v>
      </c>
      <c r="L63" s="211" t="s">
        <v>97</v>
      </c>
      <c r="M63" s="211" t="s">
        <v>25</v>
      </c>
      <c r="N63" s="244" t="s">
        <v>97</v>
      </c>
      <c r="O63" s="233" t="s">
        <v>97</v>
      </c>
      <c r="P63" s="211" t="s">
        <v>97</v>
      </c>
      <c r="Q63" s="211" t="s">
        <v>97</v>
      </c>
      <c r="R63" s="225">
        <v>44743</v>
      </c>
      <c r="S63" s="226">
        <v>1829385</v>
      </c>
      <c r="T63" s="188"/>
      <c r="U63" s="188"/>
      <c r="V63" s="188"/>
    </row>
    <row r="64" spans="1:22" x14ac:dyDescent="0.3">
      <c r="A64" s="223" t="s">
        <v>231</v>
      </c>
      <c r="B64" s="224" t="s">
        <v>97</v>
      </c>
      <c r="C64" s="224" t="s">
        <v>247</v>
      </c>
      <c r="D64" s="224" t="s">
        <v>97</v>
      </c>
      <c r="E64" s="224" t="s">
        <v>248</v>
      </c>
      <c r="F64" s="224" t="s">
        <v>97</v>
      </c>
      <c r="G64" s="211" t="s">
        <v>97</v>
      </c>
      <c r="H64" s="224" t="s">
        <v>97</v>
      </c>
      <c r="I64" s="224" t="s">
        <v>97</v>
      </c>
      <c r="J64" s="224" t="s">
        <v>97</v>
      </c>
      <c r="K64" s="211" t="s">
        <v>249</v>
      </c>
      <c r="L64" s="211" t="s">
        <v>97</v>
      </c>
      <c r="M64" s="211" t="s">
        <v>25</v>
      </c>
      <c r="N64" s="244" t="s">
        <v>97</v>
      </c>
      <c r="O64" s="233" t="s">
        <v>97</v>
      </c>
      <c r="P64" s="211" t="s">
        <v>97</v>
      </c>
      <c r="Q64" s="211" t="s">
        <v>97</v>
      </c>
      <c r="R64" s="225">
        <v>44743</v>
      </c>
      <c r="S64" s="226">
        <v>1829386</v>
      </c>
      <c r="T64" s="188"/>
      <c r="U64" s="188"/>
      <c r="V64" s="188"/>
    </row>
    <row r="65" spans="1:22" x14ac:dyDescent="0.3">
      <c r="A65" s="223" t="s">
        <v>231</v>
      </c>
      <c r="B65" s="224" t="s">
        <v>97</v>
      </c>
      <c r="C65" s="224" t="s">
        <v>250</v>
      </c>
      <c r="D65" s="224" t="s">
        <v>97</v>
      </c>
      <c r="E65" s="224" t="s">
        <v>251</v>
      </c>
      <c r="F65" s="224" t="s">
        <v>97</v>
      </c>
      <c r="G65" s="211" t="s">
        <v>97</v>
      </c>
      <c r="H65" s="224" t="s">
        <v>97</v>
      </c>
      <c r="I65" s="224" t="s">
        <v>97</v>
      </c>
      <c r="J65" s="224" t="s">
        <v>97</v>
      </c>
      <c r="K65" s="211" t="s">
        <v>252</v>
      </c>
      <c r="L65" s="211" t="s">
        <v>97</v>
      </c>
      <c r="M65" s="211" t="s">
        <v>25</v>
      </c>
      <c r="N65" s="244" t="s">
        <v>97</v>
      </c>
      <c r="O65" s="233" t="s">
        <v>97</v>
      </c>
      <c r="P65" s="211" t="s">
        <v>97</v>
      </c>
      <c r="Q65" s="211" t="s">
        <v>97</v>
      </c>
      <c r="R65" s="225">
        <v>44743</v>
      </c>
      <c r="S65" s="226">
        <v>1829388</v>
      </c>
      <c r="T65" s="188"/>
      <c r="U65" s="188"/>
      <c r="V65" s="188"/>
    </row>
    <row r="66" spans="1:22" x14ac:dyDescent="0.3">
      <c r="A66" s="223" t="s">
        <v>231</v>
      </c>
      <c r="B66" s="224" t="s">
        <v>97</v>
      </c>
      <c r="C66" s="224" t="s">
        <v>253</v>
      </c>
      <c r="D66" s="224" t="s">
        <v>97</v>
      </c>
      <c r="E66" s="224" t="s">
        <v>254</v>
      </c>
      <c r="F66" s="224" t="s">
        <v>97</v>
      </c>
      <c r="G66" s="211" t="s">
        <v>97</v>
      </c>
      <c r="H66" s="224" t="s">
        <v>97</v>
      </c>
      <c r="I66" s="224" t="s">
        <v>97</v>
      </c>
      <c r="J66" s="224" t="s">
        <v>97</v>
      </c>
      <c r="K66" s="211" t="s">
        <v>255</v>
      </c>
      <c r="L66" s="211" t="s">
        <v>97</v>
      </c>
      <c r="M66" s="211" t="s">
        <v>25</v>
      </c>
      <c r="N66" s="244" t="s">
        <v>97</v>
      </c>
      <c r="O66" s="233" t="s">
        <v>97</v>
      </c>
      <c r="P66" s="211" t="s">
        <v>97</v>
      </c>
      <c r="Q66" s="211" t="s">
        <v>97</v>
      </c>
      <c r="R66" s="225">
        <v>44743</v>
      </c>
      <c r="S66" s="226">
        <v>1829389</v>
      </c>
      <c r="T66" s="188"/>
      <c r="U66" s="188"/>
      <c r="V66" s="188"/>
    </row>
    <row r="67" spans="1:22" ht="28.8" x14ac:dyDescent="0.3">
      <c r="A67" s="223" t="s">
        <v>231</v>
      </c>
      <c r="B67" s="224" t="s">
        <v>97</v>
      </c>
      <c r="C67" s="224" t="s">
        <v>214</v>
      </c>
      <c r="D67" s="224" t="s">
        <v>97</v>
      </c>
      <c r="E67" s="224" t="s">
        <v>256</v>
      </c>
      <c r="F67" s="224" t="s">
        <v>97</v>
      </c>
      <c r="G67" s="211" t="s">
        <v>97</v>
      </c>
      <c r="H67" s="224" t="s">
        <v>97</v>
      </c>
      <c r="I67" s="224" t="s">
        <v>97</v>
      </c>
      <c r="J67" s="224" t="s">
        <v>97</v>
      </c>
      <c r="K67" s="211" t="s">
        <v>257</v>
      </c>
      <c r="L67" s="211" t="s">
        <v>97</v>
      </c>
      <c r="M67" s="211" t="s">
        <v>25</v>
      </c>
      <c r="N67" s="244" t="s">
        <v>97</v>
      </c>
      <c r="O67" s="233" t="s">
        <v>97</v>
      </c>
      <c r="P67" s="211" t="s">
        <v>97</v>
      </c>
      <c r="Q67" s="211" t="s">
        <v>97</v>
      </c>
      <c r="R67" s="225">
        <v>44743</v>
      </c>
      <c r="S67" s="226">
        <v>1829390</v>
      </c>
      <c r="T67" s="188"/>
      <c r="U67" s="188"/>
      <c r="V67" s="188"/>
    </row>
    <row r="68" spans="1:22" ht="28.8" x14ac:dyDescent="0.3">
      <c r="A68" s="223" t="s">
        <v>231</v>
      </c>
      <c r="B68" s="224" t="s">
        <v>97</v>
      </c>
      <c r="C68" s="224" t="s">
        <v>214</v>
      </c>
      <c r="D68" s="224" t="s">
        <v>97</v>
      </c>
      <c r="E68" s="224" t="s">
        <v>258</v>
      </c>
      <c r="F68" s="224" t="s">
        <v>97</v>
      </c>
      <c r="G68" s="211" t="s">
        <v>97</v>
      </c>
      <c r="H68" s="224" t="s">
        <v>97</v>
      </c>
      <c r="I68" s="224" t="s">
        <v>97</v>
      </c>
      <c r="J68" s="224" t="s">
        <v>97</v>
      </c>
      <c r="K68" s="211" t="s">
        <v>259</v>
      </c>
      <c r="L68" s="211" t="s">
        <v>97</v>
      </c>
      <c r="M68" s="211" t="s">
        <v>25</v>
      </c>
      <c r="N68" s="244" t="s">
        <v>97</v>
      </c>
      <c r="O68" s="233" t="s">
        <v>97</v>
      </c>
      <c r="P68" s="211" t="s">
        <v>97</v>
      </c>
      <c r="Q68" s="211" t="s">
        <v>97</v>
      </c>
      <c r="R68" s="225">
        <v>44743</v>
      </c>
      <c r="S68" s="226">
        <v>1829391</v>
      </c>
      <c r="T68" s="188"/>
      <c r="U68" s="188"/>
      <c r="V68" s="188"/>
    </row>
    <row r="69" spans="1:22" x14ac:dyDescent="0.3">
      <c r="A69" s="223" t="s">
        <v>231</v>
      </c>
      <c r="B69" s="224" t="s">
        <v>97</v>
      </c>
      <c r="C69" s="224" t="s">
        <v>175</v>
      </c>
      <c r="D69" s="224" t="s">
        <v>97</v>
      </c>
      <c r="E69" s="224" t="s">
        <v>260</v>
      </c>
      <c r="F69" s="224" t="s">
        <v>97</v>
      </c>
      <c r="G69" s="211" t="s">
        <v>97</v>
      </c>
      <c r="H69" s="224" t="s">
        <v>97</v>
      </c>
      <c r="I69" s="224" t="s">
        <v>97</v>
      </c>
      <c r="J69" s="224" t="s">
        <v>97</v>
      </c>
      <c r="K69" s="211" t="s">
        <v>261</v>
      </c>
      <c r="L69" s="211" t="s">
        <v>97</v>
      </c>
      <c r="M69" s="211" t="s">
        <v>25</v>
      </c>
      <c r="N69" s="244" t="s">
        <v>97</v>
      </c>
      <c r="O69" s="233" t="s">
        <v>97</v>
      </c>
      <c r="P69" s="211" t="s">
        <v>97</v>
      </c>
      <c r="Q69" s="211" t="s">
        <v>97</v>
      </c>
      <c r="R69" s="225">
        <v>44743</v>
      </c>
      <c r="S69" s="226">
        <v>1829392</v>
      </c>
      <c r="T69" s="188"/>
      <c r="U69" s="188"/>
      <c r="V69" s="188"/>
    </row>
    <row r="70" spans="1:22" x14ac:dyDescent="0.3">
      <c r="A70" s="223" t="s">
        <v>231</v>
      </c>
      <c r="B70" s="224" t="s">
        <v>97</v>
      </c>
      <c r="C70" s="224" t="s">
        <v>262</v>
      </c>
      <c r="D70" s="224" t="s">
        <v>97</v>
      </c>
      <c r="E70" s="224" t="s">
        <v>97</v>
      </c>
      <c r="F70" s="224" t="s">
        <v>97</v>
      </c>
      <c r="G70" s="211" t="s">
        <v>263</v>
      </c>
      <c r="H70" s="224" t="s">
        <v>97</v>
      </c>
      <c r="I70" s="224" t="s">
        <v>97</v>
      </c>
      <c r="J70" s="224" t="s">
        <v>97</v>
      </c>
      <c r="K70" s="211" t="s">
        <v>264</v>
      </c>
      <c r="L70" s="211" t="s">
        <v>97</v>
      </c>
      <c r="M70" s="211" t="s">
        <v>25</v>
      </c>
      <c r="N70" s="244" t="s">
        <v>97</v>
      </c>
      <c r="O70" s="233" t="s">
        <v>97</v>
      </c>
      <c r="P70" s="211" t="s">
        <v>97</v>
      </c>
      <c r="Q70" s="211" t="s">
        <v>97</v>
      </c>
      <c r="R70" s="225">
        <v>44744</v>
      </c>
      <c r="S70" s="234">
        <v>1829393</v>
      </c>
      <c r="T70" s="235" t="s">
        <v>97</v>
      </c>
      <c r="U70" s="214"/>
      <c r="V70" s="236"/>
    </row>
    <row r="71" spans="1:22" ht="28.8" x14ac:dyDescent="0.3">
      <c r="A71" s="223" t="s">
        <v>231</v>
      </c>
      <c r="B71" s="224" t="s">
        <v>97</v>
      </c>
      <c r="C71" s="224" t="s">
        <v>265</v>
      </c>
      <c r="D71" s="224" t="s">
        <v>97</v>
      </c>
      <c r="E71" s="224" t="s">
        <v>97</v>
      </c>
      <c r="F71" s="224" t="s">
        <v>97</v>
      </c>
      <c r="G71" s="211" t="s">
        <v>263</v>
      </c>
      <c r="H71" s="224" t="s">
        <v>97</v>
      </c>
      <c r="I71" s="224" t="s">
        <v>97</v>
      </c>
      <c r="J71" s="224" t="s">
        <v>97</v>
      </c>
      <c r="K71" s="211" t="s">
        <v>266</v>
      </c>
      <c r="L71" s="211" t="s">
        <v>97</v>
      </c>
      <c r="M71" s="211" t="s">
        <v>25</v>
      </c>
      <c r="N71" s="244" t="s">
        <v>97</v>
      </c>
      <c r="O71" s="233" t="s">
        <v>97</v>
      </c>
      <c r="P71" s="211" t="s">
        <v>97</v>
      </c>
      <c r="Q71" s="211" t="s">
        <v>97</v>
      </c>
      <c r="R71" s="225">
        <v>44745</v>
      </c>
      <c r="S71" s="234">
        <v>1829394</v>
      </c>
      <c r="T71" s="235" t="s">
        <v>97</v>
      </c>
      <c r="U71" s="214"/>
      <c r="V71" s="236"/>
    </row>
    <row r="72" spans="1:22" ht="43.2" x14ac:dyDescent="0.3">
      <c r="A72" s="223" t="s">
        <v>267</v>
      </c>
      <c r="B72" s="224" t="s">
        <v>97</v>
      </c>
      <c r="C72" s="224" t="s">
        <v>268</v>
      </c>
      <c r="D72" s="224" t="s">
        <v>97</v>
      </c>
      <c r="E72" s="224" t="s">
        <v>269</v>
      </c>
      <c r="F72" s="224" t="s">
        <v>97</v>
      </c>
      <c r="G72" s="211" t="s">
        <v>97</v>
      </c>
      <c r="H72" s="224" t="s">
        <v>97</v>
      </c>
      <c r="I72" s="224" t="s">
        <v>97</v>
      </c>
      <c r="J72" s="224" t="s">
        <v>97</v>
      </c>
      <c r="K72" s="211" t="s">
        <v>270</v>
      </c>
      <c r="L72" s="211" t="s">
        <v>97</v>
      </c>
      <c r="M72" s="211" t="s">
        <v>25</v>
      </c>
      <c r="N72" s="244" t="s">
        <v>97</v>
      </c>
      <c r="O72" s="233" t="s">
        <v>97</v>
      </c>
      <c r="P72" s="211" t="s">
        <v>97</v>
      </c>
      <c r="Q72" s="211" t="s">
        <v>97</v>
      </c>
      <c r="R72" s="225">
        <v>44743</v>
      </c>
      <c r="S72" s="226">
        <v>1829397</v>
      </c>
      <c r="T72" s="188"/>
      <c r="U72" s="188"/>
      <c r="V72" s="188"/>
    </row>
    <row r="73" spans="1:22" ht="28.8" x14ac:dyDescent="0.3">
      <c r="A73" s="223" t="s">
        <v>267</v>
      </c>
      <c r="B73" s="224" t="s">
        <v>97</v>
      </c>
      <c r="C73" s="224" t="s">
        <v>271</v>
      </c>
      <c r="D73" s="224" t="s">
        <v>97</v>
      </c>
      <c r="E73" s="224" t="s">
        <v>272</v>
      </c>
      <c r="F73" s="224" t="s">
        <v>97</v>
      </c>
      <c r="G73" s="211" t="s">
        <v>97</v>
      </c>
      <c r="H73" s="224" t="s">
        <v>97</v>
      </c>
      <c r="I73" s="224" t="s">
        <v>97</v>
      </c>
      <c r="J73" s="224" t="s">
        <v>97</v>
      </c>
      <c r="K73" s="211" t="s">
        <v>273</v>
      </c>
      <c r="L73" s="211" t="s">
        <v>97</v>
      </c>
      <c r="M73" s="211" t="s">
        <v>25</v>
      </c>
      <c r="N73" s="244" t="s">
        <v>97</v>
      </c>
      <c r="O73" s="233" t="s">
        <v>97</v>
      </c>
      <c r="P73" s="211" t="s">
        <v>97</v>
      </c>
      <c r="Q73" s="211" t="s">
        <v>97</v>
      </c>
      <c r="R73" s="225">
        <v>44743</v>
      </c>
      <c r="S73" s="226">
        <v>1829398</v>
      </c>
      <c r="T73" s="188"/>
      <c r="U73" s="188"/>
      <c r="V73" s="188"/>
    </row>
    <row r="74" spans="1:22" ht="28.8" x14ac:dyDescent="0.3">
      <c r="A74" s="223" t="s">
        <v>274</v>
      </c>
      <c r="B74" s="224" t="s">
        <v>97</v>
      </c>
      <c r="C74" s="224" t="s">
        <v>271</v>
      </c>
      <c r="D74" s="224" t="s">
        <v>97</v>
      </c>
      <c r="E74" s="224" t="s">
        <v>275</v>
      </c>
      <c r="F74" s="224" t="s">
        <v>97</v>
      </c>
      <c r="G74" s="211" t="s">
        <v>97</v>
      </c>
      <c r="H74" s="224" t="s">
        <v>97</v>
      </c>
      <c r="I74" s="224" t="s">
        <v>97</v>
      </c>
      <c r="J74" s="224" t="s">
        <v>97</v>
      </c>
      <c r="K74" s="211" t="s">
        <v>276</v>
      </c>
      <c r="L74" s="211" t="s">
        <v>97</v>
      </c>
      <c r="M74" s="211" t="s">
        <v>25</v>
      </c>
      <c r="N74" s="244" t="s">
        <v>97</v>
      </c>
      <c r="O74" s="233" t="s">
        <v>97</v>
      </c>
      <c r="P74" s="211" t="s">
        <v>97</v>
      </c>
      <c r="Q74" s="211" t="s">
        <v>97</v>
      </c>
      <c r="R74" s="225">
        <v>44743</v>
      </c>
      <c r="S74" s="226">
        <v>1829399</v>
      </c>
      <c r="T74" s="188"/>
      <c r="U74" s="188"/>
      <c r="V74" s="188"/>
    </row>
    <row r="75" spans="1:22" ht="28.8" x14ac:dyDescent="0.3">
      <c r="A75" s="223" t="s">
        <v>274</v>
      </c>
      <c r="B75" s="224" t="s">
        <v>97</v>
      </c>
      <c r="C75" s="224" t="s">
        <v>271</v>
      </c>
      <c r="D75" s="224" t="s">
        <v>97</v>
      </c>
      <c r="E75" s="224" t="s">
        <v>277</v>
      </c>
      <c r="F75" s="224" t="s">
        <v>97</v>
      </c>
      <c r="G75" s="211" t="s">
        <v>97</v>
      </c>
      <c r="H75" s="224" t="s">
        <v>97</v>
      </c>
      <c r="I75" s="224" t="s">
        <v>97</v>
      </c>
      <c r="J75" s="224" t="s">
        <v>97</v>
      </c>
      <c r="K75" s="211" t="s">
        <v>278</v>
      </c>
      <c r="L75" s="211" t="s">
        <v>97</v>
      </c>
      <c r="M75" s="211" t="s">
        <v>25</v>
      </c>
      <c r="N75" s="244" t="s">
        <v>97</v>
      </c>
      <c r="O75" s="233" t="s">
        <v>97</v>
      </c>
      <c r="P75" s="211" t="s">
        <v>97</v>
      </c>
      <c r="Q75" s="211" t="s">
        <v>97</v>
      </c>
      <c r="R75" s="225">
        <v>44743</v>
      </c>
      <c r="S75" s="226">
        <v>1829400</v>
      </c>
      <c r="T75" s="188"/>
      <c r="U75" s="188"/>
      <c r="V75" s="188"/>
    </row>
    <row r="76" spans="1:22" ht="28.8" x14ac:dyDescent="0.3">
      <c r="A76" s="223" t="s">
        <v>279</v>
      </c>
      <c r="B76" s="224" t="s">
        <v>97</v>
      </c>
      <c r="C76" s="224" t="s">
        <v>271</v>
      </c>
      <c r="D76" s="224" t="s">
        <v>97</v>
      </c>
      <c r="E76" s="224" t="s">
        <v>280</v>
      </c>
      <c r="F76" s="224" t="s">
        <v>97</v>
      </c>
      <c r="G76" s="211" t="s">
        <v>97</v>
      </c>
      <c r="H76" s="224" t="s">
        <v>97</v>
      </c>
      <c r="I76" s="224" t="s">
        <v>97</v>
      </c>
      <c r="J76" s="224" t="s">
        <v>97</v>
      </c>
      <c r="K76" s="211" t="s">
        <v>281</v>
      </c>
      <c r="L76" s="211" t="s">
        <v>97</v>
      </c>
      <c r="M76" s="211" t="s">
        <v>25</v>
      </c>
      <c r="N76" s="218" t="s">
        <v>97</v>
      </c>
      <c r="O76" s="233" t="s">
        <v>97</v>
      </c>
      <c r="P76" s="211" t="s">
        <v>97</v>
      </c>
      <c r="Q76" s="211" t="s">
        <v>97</v>
      </c>
      <c r="R76" s="225">
        <v>44743</v>
      </c>
      <c r="S76" s="226">
        <v>1829401</v>
      </c>
      <c r="T76" s="188"/>
      <c r="U76" s="188"/>
      <c r="V76" s="188"/>
    </row>
    <row r="77" spans="1:22" x14ac:dyDescent="0.3">
      <c r="A77" s="223" t="s">
        <v>159</v>
      </c>
      <c r="B77" s="218"/>
      <c r="C77" s="223" t="s">
        <v>282</v>
      </c>
      <c r="D77" s="218"/>
      <c r="E77" s="223" t="s">
        <v>97</v>
      </c>
      <c r="F77" s="218"/>
      <c r="G77" s="233" t="s">
        <v>97</v>
      </c>
      <c r="H77" s="218"/>
      <c r="I77" s="223" t="s">
        <v>97</v>
      </c>
      <c r="J77" s="218"/>
      <c r="K77" s="233" t="s">
        <v>97</v>
      </c>
      <c r="L77" s="188"/>
      <c r="M77" s="233" t="s">
        <v>283</v>
      </c>
      <c r="N77" s="218"/>
      <c r="O77" s="233" t="s">
        <v>97</v>
      </c>
      <c r="P77" s="211" t="s">
        <v>97</v>
      </c>
      <c r="Q77" s="211" t="s">
        <v>97</v>
      </c>
      <c r="R77" s="225">
        <v>44743</v>
      </c>
      <c r="S77" s="234">
        <v>1830904</v>
      </c>
      <c r="T77" s="237" t="s">
        <v>97</v>
      </c>
      <c r="U77" s="238"/>
      <c r="V77" s="188"/>
    </row>
    <row r="78" spans="1:22" ht="28.8" x14ac:dyDescent="0.3">
      <c r="A78" s="223" t="s">
        <v>213</v>
      </c>
      <c r="B78" s="218"/>
      <c r="C78" s="223" t="s">
        <v>271</v>
      </c>
      <c r="D78" s="218"/>
      <c r="E78" s="223" t="s">
        <v>97</v>
      </c>
      <c r="F78" s="218"/>
      <c r="G78" s="233" t="s">
        <v>83</v>
      </c>
      <c r="H78" s="218"/>
      <c r="I78" s="223" t="s">
        <v>97</v>
      </c>
      <c r="J78" s="218"/>
      <c r="K78" s="233" t="s">
        <v>229</v>
      </c>
      <c r="L78" s="188"/>
      <c r="M78" s="233" t="s">
        <v>283</v>
      </c>
      <c r="N78" s="218"/>
      <c r="O78" s="233" t="s">
        <v>97</v>
      </c>
      <c r="P78" s="211" t="s">
        <v>97</v>
      </c>
      <c r="Q78" s="211" t="s">
        <v>97</v>
      </c>
      <c r="R78" s="225">
        <v>44743</v>
      </c>
      <c r="S78" s="234">
        <v>1830906</v>
      </c>
      <c r="T78" s="237" t="s">
        <v>97</v>
      </c>
      <c r="U78" s="238"/>
      <c r="V78" s="188"/>
    </row>
    <row r="79" spans="1:22" x14ac:dyDescent="0.3">
      <c r="A79" s="188"/>
      <c r="B79" s="188"/>
      <c r="C79" s="188"/>
      <c r="D79" s="218"/>
      <c r="E79" s="188"/>
      <c r="F79" s="188"/>
      <c r="G79" s="188"/>
      <c r="H79" s="218"/>
      <c r="I79" s="218"/>
      <c r="J79" s="218"/>
      <c r="K79" s="188"/>
      <c r="L79" s="188"/>
      <c r="M79" s="239" t="s">
        <v>96</v>
      </c>
      <c r="N79" s="236"/>
      <c r="O79" s="170">
        <f>SUM(O8:O41)+SUM(O43:O57)+SUM(O59:O78)</f>
        <v>0</v>
      </c>
      <c r="P79" s="240" t="s">
        <v>97</v>
      </c>
      <c r="Q79" s="170">
        <f>SUM(Q8:Q41)+SUM(Q43:Q57)+SUM(Q59:Q78)</f>
        <v>0</v>
      </c>
      <c r="R79" s="218"/>
      <c r="S79" s="213"/>
      <c r="T79" s="213" t="s">
        <v>284</v>
      </c>
      <c r="U79" s="188"/>
      <c r="V79" s="188"/>
    </row>
    <row r="80" spans="1:22" x14ac:dyDescent="0.3">
      <c r="A80" s="188"/>
      <c r="B80" s="188"/>
      <c r="C80" s="188"/>
      <c r="D80" s="218"/>
      <c r="E80" s="188"/>
      <c r="F80" s="188"/>
      <c r="G80" s="18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188"/>
      <c r="S80" s="213"/>
      <c r="T80" s="241" t="s">
        <v>285</v>
      </c>
      <c r="U80" s="188"/>
      <c r="V80" s="188"/>
    </row>
  </sheetData>
  <mergeCells count="4">
    <mergeCell ref="A7:R7"/>
    <mergeCell ref="A1:R1"/>
    <mergeCell ref="A42:R42"/>
    <mergeCell ref="A58:R5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opLeftCell="A31" workbookViewId="0">
      <selection activeCell="C36" sqref="C36"/>
    </sheetView>
  </sheetViews>
  <sheetFormatPr baseColWidth="10" defaultColWidth="11.44140625" defaultRowHeight="14.4" x14ac:dyDescent="0.3"/>
  <cols>
    <col min="1" max="1" width="36" style="1" customWidth="1"/>
    <col min="2" max="2" width="1.33203125" style="1" customWidth="1"/>
    <col min="3" max="3" width="30.88671875" style="1" bestFit="1" customWidth="1"/>
    <col min="4" max="4" width="1.109375" style="1" customWidth="1"/>
    <col min="5" max="5" width="14.109375" style="1" customWidth="1"/>
    <col min="6" max="6" width="1" style="1" customWidth="1"/>
    <col min="7" max="7" width="15.5546875" style="1" customWidth="1"/>
    <col min="8" max="8" width="1" style="1" customWidth="1"/>
    <col min="9" max="9" width="16.109375" style="1" customWidth="1"/>
    <col min="10" max="10" width="1" style="1" customWidth="1"/>
    <col min="11" max="11" width="19.109375" style="1" customWidth="1"/>
    <col min="12" max="12" width="1.33203125" style="1" customWidth="1"/>
    <col min="13" max="13" width="20.6640625" style="1" customWidth="1"/>
    <col min="14" max="14" width="1" style="1" customWidth="1"/>
    <col min="15" max="15" width="21.44140625" style="3" customWidth="1"/>
    <col min="16" max="16" width="13.44140625" style="3" customWidth="1"/>
    <col min="17" max="17" width="26.5546875" style="3" customWidth="1"/>
    <col min="18" max="16384" width="11.44140625" style="1"/>
  </cols>
  <sheetData>
    <row r="1" spans="1:18" ht="33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109"/>
      <c r="Q1" s="109"/>
      <c r="R1" s="109"/>
    </row>
    <row r="3" spans="1:18" ht="18.600000000000001" thickBot="1" x14ac:dyDescent="0.4">
      <c r="C3" s="7"/>
      <c r="D3" s="7"/>
    </row>
    <row r="4" spans="1:18" ht="18.600000000000001" thickBot="1" x14ac:dyDescent="0.4">
      <c r="A4" s="41" t="s">
        <v>286</v>
      </c>
      <c r="B4" s="48"/>
      <c r="C4" s="7"/>
      <c r="D4" s="7"/>
    </row>
    <row r="5" spans="1:18" ht="24" customHeight="1" x14ac:dyDescent="0.35">
      <c r="A5" s="48"/>
      <c r="B5" s="48"/>
      <c r="C5" s="18"/>
      <c r="D5" s="18"/>
      <c r="E5" s="15"/>
      <c r="F5" s="15"/>
      <c r="G5" s="19"/>
      <c r="H5" s="19"/>
      <c r="I5" s="16"/>
      <c r="J5" s="16"/>
      <c r="K5" s="16"/>
      <c r="L5" s="16"/>
      <c r="M5" s="16"/>
      <c r="N5" s="16"/>
      <c r="O5" s="17"/>
      <c r="P5" s="17"/>
      <c r="Q5" s="17"/>
    </row>
    <row r="6" spans="1:18" ht="86.25" customHeight="1" x14ac:dyDescent="0.3">
      <c r="A6" s="97" t="s">
        <v>2</v>
      </c>
      <c r="B6" s="96"/>
      <c r="C6" s="98" t="s">
        <v>3</v>
      </c>
      <c r="D6" s="105"/>
      <c r="E6" s="85" t="s">
        <v>4</v>
      </c>
      <c r="F6" s="74"/>
      <c r="G6" s="99" t="s">
        <v>5</v>
      </c>
      <c r="H6" s="63"/>
      <c r="I6" s="100" t="s">
        <v>101</v>
      </c>
      <c r="J6" s="75"/>
      <c r="K6" s="101" t="s">
        <v>6</v>
      </c>
      <c r="L6" s="74"/>
      <c r="M6" s="92" t="s">
        <v>7</v>
      </c>
      <c r="N6" s="106"/>
      <c r="O6" s="91" t="s">
        <v>8</v>
      </c>
      <c r="Q6" s="1"/>
    </row>
    <row r="7" spans="1:18" x14ac:dyDescent="0.3">
      <c r="A7" s="292" t="s">
        <v>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108"/>
      <c r="Q7" s="108"/>
      <c r="R7" s="108"/>
    </row>
    <row r="8" spans="1:18" ht="24" customHeight="1" x14ac:dyDescent="0.3">
      <c r="A8" s="181" t="s">
        <v>287</v>
      </c>
      <c r="B8" s="76"/>
      <c r="C8" s="182" t="s">
        <v>288</v>
      </c>
      <c r="D8" s="76"/>
      <c r="E8" s="182" t="s">
        <v>289</v>
      </c>
      <c r="F8" s="79"/>
      <c r="G8" s="183" t="s">
        <v>290</v>
      </c>
      <c r="H8" s="110"/>
      <c r="I8" s="184" t="s">
        <v>291</v>
      </c>
      <c r="J8" s="75"/>
      <c r="K8" s="43" t="s">
        <v>13</v>
      </c>
      <c r="L8" s="75"/>
      <c r="M8" s="82"/>
      <c r="N8" s="107"/>
      <c r="O8" s="53"/>
      <c r="P8" s="1"/>
      <c r="Q8" s="1"/>
    </row>
    <row r="9" spans="1:18" ht="24" customHeight="1" x14ac:dyDescent="0.3">
      <c r="A9" s="32" t="s">
        <v>287</v>
      </c>
      <c r="B9" s="111"/>
      <c r="C9" s="32" t="s">
        <v>288</v>
      </c>
      <c r="D9" s="111"/>
      <c r="E9" s="33" t="s">
        <v>289</v>
      </c>
      <c r="F9" s="62"/>
      <c r="G9" s="103" t="s">
        <v>290</v>
      </c>
      <c r="H9" s="102"/>
      <c r="I9" s="104" t="s">
        <v>292</v>
      </c>
      <c r="J9" s="64"/>
      <c r="K9" s="43" t="s">
        <v>13</v>
      </c>
      <c r="L9" s="64"/>
      <c r="M9" s="50"/>
      <c r="N9" s="58"/>
      <c r="O9" s="53"/>
      <c r="P9" s="1"/>
      <c r="Q9" s="1"/>
    </row>
    <row r="10" spans="1:18" ht="24" customHeight="1" x14ac:dyDescent="0.3">
      <c r="A10" s="32" t="s">
        <v>287</v>
      </c>
      <c r="B10" s="32"/>
      <c r="C10" s="32" t="s">
        <v>293</v>
      </c>
      <c r="D10" s="32"/>
      <c r="E10" s="33" t="s">
        <v>289</v>
      </c>
      <c r="F10" s="33"/>
      <c r="G10" s="103" t="s">
        <v>290</v>
      </c>
      <c r="H10" s="103"/>
      <c r="I10" s="104" t="s">
        <v>294</v>
      </c>
      <c r="J10" s="43"/>
      <c r="K10" s="43" t="s">
        <v>13</v>
      </c>
      <c r="L10" s="43"/>
      <c r="M10" s="50"/>
      <c r="N10" s="58"/>
      <c r="O10" s="53"/>
      <c r="P10" s="1"/>
      <c r="Q10" s="1"/>
    </row>
    <row r="11" spans="1:18" ht="24" customHeight="1" x14ac:dyDescent="0.3">
      <c r="A11" s="32" t="s">
        <v>287</v>
      </c>
      <c r="B11" s="32"/>
      <c r="C11" s="32" t="s">
        <v>293</v>
      </c>
      <c r="D11" s="32"/>
      <c r="E11" s="33" t="s">
        <v>289</v>
      </c>
      <c r="F11" s="33"/>
      <c r="G11" s="103" t="s">
        <v>290</v>
      </c>
      <c r="H11" s="103"/>
      <c r="I11" s="104" t="s">
        <v>295</v>
      </c>
      <c r="J11" s="43"/>
      <c r="K11" s="43" t="s">
        <v>13</v>
      </c>
      <c r="L11" s="43"/>
      <c r="M11" s="50"/>
      <c r="N11" s="58"/>
      <c r="O11" s="53"/>
      <c r="P11" s="1"/>
      <c r="Q11" s="1"/>
    </row>
    <row r="12" spans="1:18" ht="24" customHeight="1" x14ac:dyDescent="0.3">
      <c r="A12" s="32" t="s">
        <v>287</v>
      </c>
      <c r="B12" s="32"/>
      <c r="C12" s="32" t="s">
        <v>296</v>
      </c>
      <c r="D12" s="32"/>
      <c r="E12" s="33" t="s">
        <v>289</v>
      </c>
      <c r="F12" s="33"/>
      <c r="G12" s="103" t="s">
        <v>290</v>
      </c>
      <c r="H12" s="103"/>
      <c r="I12" s="104" t="s">
        <v>297</v>
      </c>
      <c r="J12" s="43"/>
      <c r="K12" s="43" t="s">
        <v>13</v>
      </c>
      <c r="L12" s="43"/>
      <c r="M12" s="50"/>
      <c r="N12" s="58"/>
      <c r="O12" s="53"/>
      <c r="P12" s="1"/>
      <c r="Q12" s="1"/>
    </row>
    <row r="13" spans="1:18" ht="24" customHeight="1" x14ac:dyDescent="0.3">
      <c r="A13" s="32" t="s">
        <v>287</v>
      </c>
      <c r="B13" s="32"/>
      <c r="C13" s="32" t="s">
        <v>296</v>
      </c>
      <c r="D13" s="32"/>
      <c r="E13" s="33" t="s">
        <v>289</v>
      </c>
      <c r="F13" s="33"/>
      <c r="G13" s="103" t="s">
        <v>290</v>
      </c>
      <c r="H13" s="103"/>
      <c r="I13" s="104" t="s">
        <v>298</v>
      </c>
      <c r="J13" s="43"/>
      <c r="K13" s="43" t="s">
        <v>13</v>
      </c>
      <c r="L13" s="43"/>
      <c r="M13" s="50"/>
      <c r="N13" s="58"/>
      <c r="O13" s="53"/>
      <c r="P13" s="1"/>
      <c r="Q13" s="1"/>
    </row>
    <row r="14" spans="1:18" x14ac:dyDescent="0.3">
      <c r="A14" s="32" t="s">
        <v>287</v>
      </c>
      <c r="B14" s="32"/>
      <c r="C14" s="32" t="s">
        <v>299</v>
      </c>
      <c r="D14" s="32"/>
      <c r="E14" s="33" t="s">
        <v>289</v>
      </c>
      <c r="F14" s="33"/>
      <c r="G14" s="103" t="s">
        <v>290</v>
      </c>
      <c r="H14" s="103"/>
      <c r="I14" s="104" t="s">
        <v>300</v>
      </c>
      <c r="J14" s="43"/>
      <c r="K14" s="43" t="s">
        <v>13</v>
      </c>
      <c r="L14" s="43"/>
      <c r="M14" s="50"/>
      <c r="N14" s="58"/>
      <c r="O14" s="53"/>
      <c r="P14" s="1"/>
      <c r="Q14" s="1"/>
    </row>
    <row r="15" spans="1:18" x14ac:dyDescent="0.3">
      <c r="A15" s="32" t="s">
        <v>287</v>
      </c>
      <c r="B15" s="32"/>
      <c r="C15" s="32" t="s">
        <v>301</v>
      </c>
      <c r="D15" s="32"/>
      <c r="E15" s="33" t="s">
        <v>289</v>
      </c>
      <c r="F15" s="33"/>
      <c r="G15" s="103" t="s">
        <v>290</v>
      </c>
      <c r="H15" s="103"/>
      <c r="I15" s="104" t="s">
        <v>302</v>
      </c>
      <c r="J15" s="43"/>
      <c r="K15" s="43" t="s">
        <v>13</v>
      </c>
      <c r="L15" s="43"/>
      <c r="M15" s="50"/>
      <c r="N15" s="58"/>
      <c r="O15" s="53"/>
      <c r="P15" s="1"/>
      <c r="Q15" s="1"/>
    </row>
    <row r="16" spans="1:18" ht="24" customHeight="1" x14ac:dyDescent="0.3">
      <c r="A16" s="32" t="s">
        <v>287</v>
      </c>
      <c r="B16" s="32"/>
      <c r="C16" s="32" t="s">
        <v>303</v>
      </c>
      <c r="D16" s="32"/>
      <c r="E16" s="33" t="s">
        <v>289</v>
      </c>
      <c r="F16" s="33"/>
      <c r="G16" s="103" t="s">
        <v>290</v>
      </c>
      <c r="H16" s="103"/>
      <c r="I16" s="104" t="s">
        <v>304</v>
      </c>
      <c r="J16" s="43"/>
      <c r="K16" s="43" t="s">
        <v>13</v>
      </c>
      <c r="L16" s="43"/>
      <c r="M16" s="50"/>
      <c r="N16" s="58"/>
      <c r="O16" s="53"/>
      <c r="P16" s="1"/>
      <c r="Q16" s="1"/>
    </row>
    <row r="17" spans="1:17" ht="24" customHeight="1" x14ac:dyDescent="0.3">
      <c r="A17" s="32" t="s">
        <v>287</v>
      </c>
      <c r="B17" s="32"/>
      <c r="C17" s="32" t="s">
        <v>305</v>
      </c>
      <c r="D17" s="32"/>
      <c r="E17" s="33" t="s">
        <v>306</v>
      </c>
      <c r="F17" s="33"/>
      <c r="G17" s="103" t="s">
        <v>290</v>
      </c>
      <c r="H17" s="103"/>
      <c r="I17" s="104" t="s">
        <v>307</v>
      </c>
      <c r="J17" s="43"/>
      <c r="K17" s="43" t="s">
        <v>13</v>
      </c>
      <c r="L17" s="43"/>
      <c r="M17" s="50"/>
      <c r="N17" s="58"/>
      <c r="O17" s="53"/>
      <c r="P17" s="1"/>
      <c r="Q17" s="1"/>
    </row>
    <row r="18" spans="1:17" ht="24" customHeight="1" x14ac:dyDescent="0.3">
      <c r="A18" s="32" t="s">
        <v>287</v>
      </c>
      <c r="B18" s="32"/>
      <c r="C18" s="32" t="s">
        <v>308</v>
      </c>
      <c r="D18" s="32"/>
      <c r="E18" s="33" t="s">
        <v>306</v>
      </c>
      <c r="F18" s="33"/>
      <c r="G18" s="103" t="s">
        <v>290</v>
      </c>
      <c r="H18" s="103"/>
      <c r="I18" s="104" t="s">
        <v>309</v>
      </c>
      <c r="J18" s="43"/>
      <c r="K18" s="43" t="s">
        <v>13</v>
      </c>
      <c r="L18" s="43"/>
      <c r="M18" s="50"/>
      <c r="N18" s="58"/>
      <c r="O18" s="53"/>
      <c r="P18" s="1"/>
      <c r="Q18" s="1"/>
    </row>
    <row r="19" spans="1:17" ht="24" customHeight="1" x14ac:dyDescent="0.3">
      <c r="A19" s="32" t="s">
        <v>310</v>
      </c>
      <c r="B19" s="32"/>
      <c r="C19" s="32" t="s">
        <v>288</v>
      </c>
      <c r="D19" s="32"/>
      <c r="E19" s="33" t="s">
        <v>311</v>
      </c>
      <c r="F19" s="33"/>
      <c r="G19" s="103" t="s">
        <v>290</v>
      </c>
      <c r="H19" s="103"/>
      <c r="I19" s="104" t="s">
        <v>312</v>
      </c>
      <c r="J19" s="43"/>
      <c r="K19" s="43" t="s">
        <v>13</v>
      </c>
      <c r="L19" s="43"/>
      <c r="M19" s="50"/>
      <c r="N19" s="58"/>
      <c r="O19" s="53"/>
      <c r="P19" s="1"/>
      <c r="Q19" s="1"/>
    </row>
    <row r="20" spans="1:17" ht="24" customHeight="1" x14ac:dyDescent="0.3">
      <c r="A20" s="32" t="s">
        <v>310</v>
      </c>
      <c r="B20" s="32"/>
      <c r="C20" s="32" t="s">
        <v>293</v>
      </c>
      <c r="D20" s="32"/>
      <c r="E20" s="33" t="s">
        <v>311</v>
      </c>
      <c r="F20" s="33"/>
      <c r="G20" s="103" t="s">
        <v>290</v>
      </c>
      <c r="H20" s="103"/>
      <c r="I20" s="104" t="s">
        <v>313</v>
      </c>
      <c r="J20" s="43"/>
      <c r="K20" s="43" t="s">
        <v>13</v>
      </c>
      <c r="L20" s="43"/>
      <c r="M20" s="50"/>
      <c r="N20" s="58"/>
      <c r="O20" s="53"/>
      <c r="P20" s="1"/>
      <c r="Q20" s="1"/>
    </row>
    <row r="21" spans="1:17" ht="24" customHeight="1" x14ac:dyDescent="0.3">
      <c r="A21" s="32" t="s">
        <v>310</v>
      </c>
      <c r="B21" s="32"/>
      <c r="C21" s="32" t="s">
        <v>296</v>
      </c>
      <c r="D21" s="32"/>
      <c r="E21" s="33" t="s">
        <v>311</v>
      </c>
      <c r="F21" s="33"/>
      <c r="G21" s="103" t="s">
        <v>290</v>
      </c>
      <c r="H21" s="103"/>
      <c r="I21" s="104" t="s">
        <v>314</v>
      </c>
      <c r="J21" s="43"/>
      <c r="K21" s="43" t="s">
        <v>13</v>
      </c>
      <c r="L21" s="43"/>
      <c r="M21" s="50"/>
      <c r="N21" s="58"/>
      <c r="O21" s="53"/>
      <c r="P21" s="1"/>
      <c r="Q21" s="1"/>
    </row>
    <row r="22" spans="1:17" ht="24" customHeight="1" x14ac:dyDescent="0.3">
      <c r="A22" s="32" t="s">
        <v>310</v>
      </c>
      <c r="B22" s="32"/>
      <c r="C22" s="32" t="s">
        <v>315</v>
      </c>
      <c r="D22" s="32"/>
      <c r="E22" s="33" t="s">
        <v>311</v>
      </c>
      <c r="F22" s="33"/>
      <c r="G22" s="103" t="s">
        <v>290</v>
      </c>
      <c r="H22" s="103"/>
      <c r="I22" s="104" t="s">
        <v>316</v>
      </c>
      <c r="J22" s="43"/>
      <c r="K22" s="43" t="s">
        <v>13</v>
      </c>
      <c r="L22" s="43"/>
      <c r="M22" s="50"/>
      <c r="N22" s="58"/>
      <c r="O22" s="53"/>
      <c r="P22" s="1"/>
      <c r="Q22" s="1"/>
    </row>
    <row r="23" spans="1:17" ht="24" customHeight="1" x14ac:dyDescent="0.3">
      <c r="A23" s="32" t="s">
        <v>310</v>
      </c>
      <c r="B23" s="32"/>
      <c r="C23" s="32" t="s">
        <v>315</v>
      </c>
      <c r="D23" s="32"/>
      <c r="E23" s="33" t="s">
        <v>311</v>
      </c>
      <c r="F23" s="33"/>
      <c r="G23" s="103" t="s">
        <v>290</v>
      </c>
      <c r="H23" s="103"/>
      <c r="I23" s="104" t="s">
        <v>317</v>
      </c>
      <c r="J23" s="43"/>
      <c r="K23" s="43" t="s">
        <v>13</v>
      </c>
      <c r="L23" s="43"/>
      <c r="M23" s="50"/>
      <c r="N23" s="58"/>
      <c r="O23" s="53"/>
      <c r="P23" s="1"/>
      <c r="Q23" s="1"/>
    </row>
    <row r="24" spans="1:17" ht="24" customHeight="1" x14ac:dyDescent="0.3">
      <c r="A24" s="32" t="s">
        <v>310</v>
      </c>
      <c r="B24" s="32"/>
      <c r="C24" s="32" t="s">
        <v>315</v>
      </c>
      <c r="D24" s="32"/>
      <c r="E24" s="33" t="s">
        <v>311</v>
      </c>
      <c r="F24" s="33"/>
      <c r="G24" s="103" t="s">
        <v>290</v>
      </c>
      <c r="H24" s="103"/>
      <c r="I24" s="104" t="s">
        <v>318</v>
      </c>
      <c r="J24" s="43"/>
      <c r="K24" s="43" t="s">
        <v>13</v>
      </c>
      <c r="L24" s="43"/>
      <c r="M24" s="50"/>
      <c r="N24" s="58"/>
      <c r="O24" s="53"/>
      <c r="P24" s="1"/>
      <c r="Q24" s="1"/>
    </row>
    <row r="25" spans="1:17" ht="24" customHeight="1" x14ac:dyDescent="0.3">
      <c r="A25" s="32" t="s">
        <v>310</v>
      </c>
      <c r="B25" s="32"/>
      <c r="C25" s="32" t="s">
        <v>319</v>
      </c>
      <c r="D25" s="32"/>
      <c r="E25" s="33" t="s">
        <v>311</v>
      </c>
      <c r="F25" s="33"/>
      <c r="G25" s="103" t="s">
        <v>290</v>
      </c>
      <c r="H25" s="103"/>
      <c r="I25" s="104" t="s">
        <v>320</v>
      </c>
      <c r="J25" s="43"/>
      <c r="K25" s="43" t="s">
        <v>13</v>
      </c>
      <c r="L25" s="43"/>
      <c r="M25" s="50"/>
      <c r="N25" s="58"/>
      <c r="O25" s="53"/>
      <c r="P25" s="1"/>
      <c r="Q25" s="1"/>
    </row>
    <row r="26" spans="1:17" ht="24" customHeight="1" x14ac:dyDescent="0.3">
      <c r="A26" s="32" t="s">
        <v>310</v>
      </c>
      <c r="B26" s="32"/>
      <c r="C26" s="32" t="s">
        <v>305</v>
      </c>
      <c r="D26" s="32"/>
      <c r="E26" s="33" t="s">
        <v>311</v>
      </c>
      <c r="F26" s="33"/>
      <c r="G26" s="103" t="s">
        <v>290</v>
      </c>
      <c r="H26" s="103"/>
      <c r="I26" s="104" t="s">
        <v>321</v>
      </c>
      <c r="J26" s="43"/>
      <c r="K26" s="43" t="s">
        <v>13</v>
      </c>
      <c r="L26" s="43"/>
      <c r="M26" s="50"/>
      <c r="N26" s="58"/>
      <c r="O26" s="53"/>
      <c r="P26" s="1"/>
      <c r="Q26" s="1"/>
    </row>
    <row r="27" spans="1:17" ht="24" customHeight="1" x14ac:dyDescent="0.3">
      <c r="A27" s="32" t="s">
        <v>287</v>
      </c>
      <c r="B27" s="32"/>
      <c r="C27" s="32" t="s">
        <v>322</v>
      </c>
      <c r="D27" s="32"/>
      <c r="E27" s="33" t="s">
        <v>289</v>
      </c>
      <c r="F27" s="33"/>
      <c r="G27" s="103" t="s">
        <v>290</v>
      </c>
      <c r="H27" s="103"/>
      <c r="I27" s="104" t="s">
        <v>323</v>
      </c>
      <c r="J27" s="43"/>
      <c r="K27" s="43" t="s">
        <v>13</v>
      </c>
      <c r="L27" s="43"/>
      <c r="M27" s="50"/>
      <c r="N27" s="58"/>
      <c r="O27" s="53"/>
      <c r="P27" s="1"/>
      <c r="Q27" s="1"/>
    </row>
    <row r="28" spans="1:17" ht="24" customHeight="1" x14ac:dyDescent="0.3">
      <c r="A28" s="32" t="s">
        <v>287</v>
      </c>
      <c r="B28" s="32"/>
      <c r="C28" s="32" t="s">
        <v>322</v>
      </c>
      <c r="D28" s="32"/>
      <c r="E28" s="33" t="s">
        <v>289</v>
      </c>
      <c r="F28" s="33"/>
      <c r="G28" s="103" t="s">
        <v>290</v>
      </c>
      <c r="H28" s="103"/>
      <c r="I28" s="104" t="s">
        <v>324</v>
      </c>
      <c r="J28" s="43"/>
      <c r="K28" s="43" t="s">
        <v>13</v>
      </c>
      <c r="L28" s="43"/>
      <c r="M28" s="50"/>
      <c r="N28" s="58"/>
      <c r="O28" s="53"/>
      <c r="P28" s="1"/>
      <c r="Q28" s="1"/>
    </row>
    <row r="29" spans="1:17" ht="24" customHeight="1" x14ac:dyDescent="0.3">
      <c r="A29" s="32" t="s">
        <v>310</v>
      </c>
      <c r="B29" s="32"/>
      <c r="C29" s="32" t="s">
        <v>322</v>
      </c>
      <c r="D29" s="32"/>
      <c r="E29" s="33" t="s">
        <v>311</v>
      </c>
      <c r="F29" s="33"/>
      <c r="G29" s="103" t="s">
        <v>290</v>
      </c>
      <c r="H29" s="103"/>
      <c r="I29" s="104" t="s">
        <v>325</v>
      </c>
      <c r="J29" s="43"/>
      <c r="K29" s="43" t="s">
        <v>13</v>
      </c>
      <c r="L29" s="43"/>
      <c r="M29" s="50"/>
      <c r="N29" s="58"/>
      <c r="O29" s="53"/>
      <c r="P29" s="1"/>
      <c r="Q29" s="1"/>
    </row>
    <row r="30" spans="1:17" ht="24" customHeight="1" x14ac:dyDescent="0.3">
      <c r="A30" s="32" t="s">
        <v>310</v>
      </c>
      <c r="B30" s="32"/>
      <c r="C30" s="32" t="s">
        <v>326</v>
      </c>
      <c r="D30" s="32"/>
      <c r="E30" s="33" t="s">
        <v>327</v>
      </c>
      <c r="F30" s="33"/>
      <c r="G30" s="103" t="s">
        <v>290</v>
      </c>
      <c r="H30" s="103"/>
      <c r="I30" s="104" t="s">
        <v>328</v>
      </c>
      <c r="J30" s="43"/>
      <c r="K30" s="43" t="s">
        <v>13</v>
      </c>
      <c r="L30" s="43"/>
      <c r="M30" s="50"/>
      <c r="N30" s="58"/>
      <c r="O30" s="53"/>
      <c r="P30" s="1"/>
      <c r="Q30" s="1"/>
    </row>
    <row r="31" spans="1:17" ht="24" customHeight="1" x14ac:dyDescent="0.3">
      <c r="A31" s="32" t="s">
        <v>310</v>
      </c>
      <c r="B31" s="32"/>
      <c r="C31" s="32" t="s">
        <v>329</v>
      </c>
      <c r="D31" s="32"/>
      <c r="E31" s="33" t="s">
        <v>327</v>
      </c>
      <c r="F31" s="33"/>
      <c r="G31" s="103" t="s">
        <v>290</v>
      </c>
      <c r="H31" s="103"/>
      <c r="I31" s="104" t="s">
        <v>330</v>
      </c>
      <c r="J31" s="43"/>
      <c r="K31" s="43" t="s">
        <v>13</v>
      </c>
      <c r="L31" s="43"/>
      <c r="M31" s="50"/>
      <c r="N31" s="58"/>
      <c r="O31" s="53"/>
      <c r="P31" s="1"/>
      <c r="Q31" s="1"/>
    </row>
    <row r="32" spans="1:17" ht="24" customHeight="1" x14ac:dyDescent="0.3">
      <c r="A32" s="320" t="s">
        <v>310</v>
      </c>
      <c r="B32" s="320"/>
      <c r="C32" s="320" t="s">
        <v>331</v>
      </c>
      <c r="D32" s="320"/>
      <c r="E32" s="321" t="s">
        <v>327</v>
      </c>
      <c r="F32" s="321"/>
      <c r="G32" s="322" t="s">
        <v>290</v>
      </c>
      <c r="H32" s="322"/>
      <c r="I32" s="323" t="s">
        <v>332</v>
      </c>
      <c r="J32" s="324"/>
      <c r="K32" s="324" t="s">
        <v>13</v>
      </c>
      <c r="L32" s="324"/>
      <c r="M32" s="325"/>
      <c r="N32" s="326"/>
      <c r="O32" s="327"/>
      <c r="P32" s="333"/>
      <c r="Q32" s="1"/>
    </row>
    <row r="33" spans="1:17" ht="28.8" x14ac:dyDescent="0.3">
      <c r="A33" s="328" t="s">
        <v>333</v>
      </c>
      <c r="B33" s="328" t="s">
        <v>97</v>
      </c>
      <c r="C33" s="328" t="s">
        <v>334</v>
      </c>
      <c r="D33" s="328" t="s">
        <v>97</v>
      </c>
      <c r="E33" s="328" t="s">
        <v>333</v>
      </c>
      <c r="F33" s="328" t="s">
        <v>97</v>
      </c>
      <c r="G33" s="329" t="s">
        <v>111</v>
      </c>
      <c r="H33" s="330" t="s">
        <v>97</v>
      </c>
      <c r="I33" s="331" t="s">
        <v>97</v>
      </c>
      <c r="J33" s="330" t="s">
        <v>97</v>
      </c>
      <c r="K33" s="324" t="s">
        <v>13</v>
      </c>
      <c r="L33" s="331" t="s">
        <v>97</v>
      </c>
      <c r="M33" s="332"/>
      <c r="N33" s="326"/>
      <c r="O33" s="327"/>
      <c r="P33" s="333"/>
      <c r="Q33" s="1"/>
    </row>
    <row r="34" spans="1:17" ht="28.8" x14ac:dyDescent="0.3">
      <c r="A34" s="328" t="s">
        <v>333</v>
      </c>
      <c r="B34" s="328" t="s">
        <v>97</v>
      </c>
      <c r="C34" s="328" t="s">
        <v>335</v>
      </c>
      <c r="D34" s="328" t="s">
        <v>97</v>
      </c>
      <c r="E34" s="328" t="s">
        <v>333</v>
      </c>
      <c r="F34" s="328" t="s">
        <v>97</v>
      </c>
      <c r="G34" s="329" t="s">
        <v>111</v>
      </c>
      <c r="H34" s="330" t="s">
        <v>97</v>
      </c>
      <c r="I34" s="331" t="s">
        <v>97</v>
      </c>
      <c r="J34" s="330" t="s">
        <v>97</v>
      </c>
      <c r="K34" s="324" t="s">
        <v>13</v>
      </c>
      <c r="L34" s="331"/>
      <c r="M34" s="332"/>
      <c r="N34" s="326"/>
      <c r="O34" s="327"/>
      <c r="P34" s="333"/>
      <c r="Q34" s="1"/>
    </row>
    <row r="35" spans="1:17" ht="24" customHeight="1" x14ac:dyDescent="0.3">
      <c r="A35" s="320" t="s">
        <v>287</v>
      </c>
      <c r="B35" s="320"/>
      <c r="C35" s="320" t="s">
        <v>336</v>
      </c>
      <c r="D35" s="320"/>
      <c r="E35" s="321" t="s">
        <v>289</v>
      </c>
      <c r="F35" s="321"/>
      <c r="G35" s="322" t="s">
        <v>290</v>
      </c>
      <c r="H35" s="322"/>
      <c r="I35" s="323" t="s">
        <v>307</v>
      </c>
      <c r="J35" s="324"/>
      <c r="K35" s="324" t="s">
        <v>13</v>
      </c>
      <c r="L35" s="324"/>
      <c r="M35" s="325"/>
      <c r="N35" s="326"/>
      <c r="O35" s="327"/>
      <c r="P35" s="333"/>
      <c r="Q35" s="1"/>
    </row>
    <row r="36" spans="1:17" ht="24" customHeight="1" x14ac:dyDescent="0.3">
      <c r="A36" s="320" t="s">
        <v>287</v>
      </c>
      <c r="B36" s="320"/>
      <c r="C36" s="320" t="s">
        <v>336</v>
      </c>
      <c r="D36" s="320"/>
      <c r="E36" s="321" t="s">
        <v>289</v>
      </c>
      <c r="F36" s="321"/>
      <c r="G36" s="322" t="s">
        <v>290</v>
      </c>
      <c r="H36" s="322"/>
      <c r="I36" s="323" t="s">
        <v>309</v>
      </c>
      <c r="J36" s="324"/>
      <c r="K36" s="324" t="s">
        <v>13</v>
      </c>
      <c r="L36" s="324"/>
      <c r="M36" s="325"/>
      <c r="N36" s="326"/>
      <c r="O36" s="327"/>
      <c r="P36" s="333"/>
      <c r="Q36" s="1"/>
    </row>
    <row r="37" spans="1:17" ht="24" customHeight="1" x14ac:dyDescent="0.3">
      <c r="A37" s="320" t="s">
        <v>310</v>
      </c>
      <c r="B37" s="320"/>
      <c r="C37" s="320" t="s">
        <v>337</v>
      </c>
      <c r="D37" s="320"/>
      <c r="E37" s="321" t="s">
        <v>338</v>
      </c>
      <c r="F37" s="321"/>
      <c r="G37" s="322" t="s">
        <v>290</v>
      </c>
      <c r="H37" s="322"/>
      <c r="I37" s="323" t="s">
        <v>339</v>
      </c>
      <c r="J37" s="324"/>
      <c r="K37" s="324" t="s">
        <v>13</v>
      </c>
      <c r="L37" s="324"/>
      <c r="M37" s="325"/>
      <c r="N37" s="326"/>
      <c r="O37" s="327"/>
      <c r="P37" s="333"/>
      <c r="Q37" s="1"/>
    </row>
    <row r="38" spans="1:17" ht="24" customHeight="1" x14ac:dyDescent="0.3">
      <c r="A38" s="32" t="s">
        <v>287</v>
      </c>
      <c r="B38" s="32"/>
      <c r="C38" s="32" t="s">
        <v>340</v>
      </c>
      <c r="D38" s="32"/>
      <c r="E38" s="33" t="s">
        <v>341</v>
      </c>
      <c r="F38" s="33"/>
      <c r="G38" s="103" t="s">
        <v>124</v>
      </c>
      <c r="H38" s="103"/>
      <c r="I38" s="104" t="s">
        <v>342</v>
      </c>
      <c r="J38" s="43"/>
      <c r="K38" s="43" t="s">
        <v>13</v>
      </c>
      <c r="L38" s="43"/>
      <c r="M38" s="50"/>
      <c r="N38" s="58"/>
      <c r="O38" s="53"/>
      <c r="P38" s="1"/>
      <c r="Q38" s="1"/>
    </row>
    <row r="39" spans="1:17" ht="24" customHeight="1" x14ac:dyDescent="0.3">
      <c r="A39" s="32" t="s">
        <v>287</v>
      </c>
      <c r="B39" s="32"/>
      <c r="C39" s="32" t="s">
        <v>343</v>
      </c>
      <c r="D39" s="32"/>
      <c r="E39" s="33" t="s">
        <v>341</v>
      </c>
      <c r="F39" s="33"/>
      <c r="G39" s="103" t="s">
        <v>124</v>
      </c>
      <c r="H39" s="103"/>
      <c r="I39" s="104" t="s">
        <v>344</v>
      </c>
      <c r="J39" s="43"/>
      <c r="K39" s="43" t="s">
        <v>13</v>
      </c>
      <c r="L39" s="43"/>
      <c r="M39" s="50"/>
      <c r="N39" s="58"/>
      <c r="O39" s="53"/>
      <c r="P39" s="1"/>
      <c r="Q39" s="1"/>
    </row>
    <row r="40" spans="1:17" ht="24" customHeight="1" x14ac:dyDescent="0.3">
      <c r="A40" s="32" t="s">
        <v>287</v>
      </c>
      <c r="B40" s="32"/>
      <c r="C40" s="32" t="s">
        <v>345</v>
      </c>
      <c r="D40" s="32"/>
      <c r="E40" s="33" t="s">
        <v>341</v>
      </c>
      <c r="F40" s="33"/>
      <c r="G40" s="103" t="s">
        <v>124</v>
      </c>
      <c r="H40" s="103"/>
      <c r="I40" s="104" t="s">
        <v>346</v>
      </c>
      <c r="J40" s="43"/>
      <c r="K40" s="43" t="s">
        <v>13</v>
      </c>
      <c r="L40" s="43"/>
      <c r="M40" s="50"/>
      <c r="N40" s="58"/>
      <c r="O40" s="53"/>
      <c r="P40" s="1"/>
      <c r="Q40" s="1"/>
    </row>
    <row r="41" spans="1:17" ht="24" customHeight="1" x14ac:dyDescent="0.3">
      <c r="A41" s="32" t="s">
        <v>287</v>
      </c>
      <c r="B41" s="32"/>
      <c r="C41" s="32" t="s">
        <v>347</v>
      </c>
      <c r="D41" s="32"/>
      <c r="E41" s="33" t="s">
        <v>348</v>
      </c>
      <c r="F41" s="33"/>
      <c r="G41" s="103" t="s">
        <v>290</v>
      </c>
      <c r="H41" s="103"/>
      <c r="I41" s="104" t="s">
        <v>349</v>
      </c>
      <c r="J41" s="43"/>
      <c r="K41" s="43" t="s">
        <v>13</v>
      </c>
      <c r="L41" s="43"/>
      <c r="M41" s="50"/>
      <c r="N41" s="58"/>
      <c r="O41" s="53"/>
      <c r="P41" s="1"/>
      <c r="Q41" s="1"/>
    </row>
    <row r="42" spans="1:17" ht="24" customHeight="1" x14ac:dyDescent="0.3">
      <c r="A42" s="32" t="s">
        <v>350</v>
      </c>
      <c r="B42" s="32"/>
      <c r="C42" s="32" t="s">
        <v>351</v>
      </c>
      <c r="D42" s="32"/>
      <c r="E42" s="33" t="s">
        <v>352</v>
      </c>
      <c r="F42" s="33"/>
      <c r="G42" s="103"/>
      <c r="H42" s="103"/>
      <c r="I42" s="104">
        <v>3752</v>
      </c>
      <c r="J42" s="43"/>
      <c r="K42" s="43" t="s">
        <v>13</v>
      </c>
      <c r="L42" s="43"/>
      <c r="M42" s="50"/>
      <c r="N42" s="58"/>
      <c r="O42" s="53"/>
      <c r="P42" s="1"/>
      <c r="Q42" s="1"/>
    </row>
    <row r="43" spans="1:17" ht="24" customHeight="1" x14ac:dyDescent="0.3">
      <c r="A43" s="32" t="s">
        <v>350</v>
      </c>
      <c r="B43" s="32"/>
      <c r="C43" s="32" t="s">
        <v>353</v>
      </c>
      <c r="D43" s="32"/>
      <c r="E43" s="33" t="s">
        <v>352</v>
      </c>
      <c r="F43" s="33"/>
      <c r="G43" s="103"/>
      <c r="H43" s="103"/>
      <c r="I43" s="104" t="s">
        <v>354</v>
      </c>
      <c r="J43" s="43"/>
      <c r="K43" s="43" t="s">
        <v>13</v>
      </c>
      <c r="L43" s="43"/>
      <c r="M43" s="50"/>
      <c r="N43" s="58"/>
      <c r="O43" s="53"/>
      <c r="P43" s="1"/>
      <c r="Q43" s="1"/>
    </row>
    <row r="44" spans="1:17" ht="24" customHeight="1" x14ac:dyDescent="0.3">
      <c r="A44" s="32" t="s">
        <v>350</v>
      </c>
      <c r="B44" s="32"/>
      <c r="C44" s="32" t="s">
        <v>355</v>
      </c>
      <c r="D44" s="32"/>
      <c r="E44" s="33" t="s">
        <v>356</v>
      </c>
      <c r="F44" s="33"/>
      <c r="G44" s="103"/>
      <c r="H44" s="103"/>
      <c r="I44" s="104" t="s">
        <v>357</v>
      </c>
      <c r="J44" s="43"/>
      <c r="K44" s="43" t="s">
        <v>13</v>
      </c>
      <c r="L44" s="43"/>
      <c r="M44" s="50"/>
      <c r="N44" s="58"/>
      <c r="O44" s="53"/>
      <c r="P44" s="1"/>
      <c r="Q44" s="1"/>
    </row>
    <row r="45" spans="1:17" ht="24" customHeight="1" x14ac:dyDescent="0.3">
      <c r="A45" s="32" t="s">
        <v>287</v>
      </c>
      <c r="B45" s="32"/>
      <c r="C45" s="32" t="s">
        <v>358</v>
      </c>
      <c r="D45" s="32"/>
      <c r="E45" s="33" t="s">
        <v>289</v>
      </c>
      <c r="F45" s="33"/>
      <c r="G45" s="103" t="s">
        <v>290</v>
      </c>
      <c r="H45" s="103"/>
      <c r="I45" s="104" t="s">
        <v>359</v>
      </c>
      <c r="J45" s="43"/>
      <c r="K45" s="43" t="s">
        <v>13</v>
      </c>
      <c r="L45" s="43"/>
      <c r="M45" s="50"/>
      <c r="N45" s="58"/>
      <c r="O45" s="53"/>
      <c r="P45" s="1"/>
      <c r="Q45" s="1"/>
    </row>
    <row r="46" spans="1:17" ht="24" customHeight="1" x14ac:dyDescent="0.3">
      <c r="A46" s="32" t="s">
        <v>287</v>
      </c>
      <c r="B46" s="32"/>
      <c r="C46" s="32" t="s">
        <v>360</v>
      </c>
      <c r="D46" s="32"/>
      <c r="E46" s="33" t="s">
        <v>341</v>
      </c>
      <c r="F46" s="33"/>
      <c r="G46" s="103" t="s">
        <v>124</v>
      </c>
      <c r="H46" s="103"/>
      <c r="I46" s="104" t="s">
        <v>361</v>
      </c>
      <c r="J46" s="43"/>
      <c r="K46" s="43" t="s">
        <v>13</v>
      </c>
      <c r="L46" s="43"/>
      <c r="M46" s="50"/>
      <c r="N46" s="58"/>
      <c r="O46" s="53"/>
      <c r="P46" s="1"/>
      <c r="Q46" s="1"/>
    </row>
    <row r="47" spans="1:17" ht="24" customHeight="1" x14ac:dyDescent="0.3">
      <c r="A47" s="32" t="s">
        <v>350</v>
      </c>
      <c r="B47" s="32"/>
      <c r="C47" s="32" t="s">
        <v>362</v>
      </c>
      <c r="D47" s="32"/>
      <c r="E47" s="33" t="s">
        <v>363</v>
      </c>
      <c r="F47" s="33"/>
      <c r="G47" s="103"/>
      <c r="H47" s="103"/>
      <c r="I47" s="104" t="s">
        <v>364</v>
      </c>
      <c r="J47" s="43"/>
      <c r="K47" s="43" t="s">
        <v>13</v>
      </c>
      <c r="L47" s="43"/>
      <c r="M47" s="50"/>
      <c r="N47" s="58"/>
      <c r="O47" s="53"/>
      <c r="P47" s="1"/>
      <c r="Q47" s="1"/>
    </row>
    <row r="48" spans="1:17" ht="24" customHeight="1" x14ac:dyDescent="0.3">
      <c r="A48" s="32" t="s">
        <v>287</v>
      </c>
      <c r="B48" s="32"/>
      <c r="C48" s="32" t="s">
        <v>365</v>
      </c>
      <c r="D48" s="32"/>
      <c r="E48" s="33" t="s">
        <v>341</v>
      </c>
      <c r="F48" s="33"/>
      <c r="G48" s="103" t="s">
        <v>124</v>
      </c>
      <c r="H48" s="103"/>
      <c r="I48" s="104" t="s">
        <v>366</v>
      </c>
      <c r="J48" s="43"/>
      <c r="K48" s="43" t="s">
        <v>13</v>
      </c>
      <c r="L48" s="43"/>
      <c r="M48" s="50"/>
      <c r="N48" s="58"/>
      <c r="O48" s="53"/>
      <c r="P48" s="1"/>
      <c r="Q48" s="1"/>
    </row>
    <row r="49" spans="1:17" ht="24" customHeight="1" x14ac:dyDescent="0.3">
      <c r="A49" s="32" t="s">
        <v>287</v>
      </c>
      <c r="B49" s="32"/>
      <c r="C49" s="32" t="s">
        <v>367</v>
      </c>
      <c r="D49" s="32"/>
      <c r="E49" s="33" t="s">
        <v>341</v>
      </c>
      <c r="F49" s="33"/>
      <c r="G49" s="103" t="s">
        <v>124</v>
      </c>
      <c r="H49" s="103"/>
      <c r="I49" s="104" t="s">
        <v>368</v>
      </c>
      <c r="J49" s="43"/>
      <c r="K49" s="43" t="s">
        <v>13</v>
      </c>
      <c r="L49" s="43"/>
      <c r="M49" s="50"/>
      <c r="N49" s="58"/>
      <c r="O49" s="53"/>
      <c r="P49" s="1"/>
      <c r="Q49" s="1"/>
    </row>
    <row r="50" spans="1:17" ht="24" customHeight="1" x14ac:dyDescent="0.3">
      <c r="A50" s="32" t="s">
        <v>310</v>
      </c>
      <c r="B50" s="32"/>
      <c r="C50" s="32" t="s">
        <v>369</v>
      </c>
      <c r="D50" s="32"/>
      <c r="E50" s="33" t="s">
        <v>370</v>
      </c>
      <c r="F50" s="33"/>
      <c r="G50" s="103" t="s">
        <v>290</v>
      </c>
      <c r="H50" s="103"/>
      <c r="I50" s="104"/>
      <c r="J50" s="43"/>
      <c r="K50" s="43" t="s">
        <v>13</v>
      </c>
      <c r="L50" s="43"/>
      <c r="M50" s="50"/>
      <c r="N50" s="58"/>
      <c r="O50" s="53"/>
      <c r="P50" s="1"/>
      <c r="Q50" s="1"/>
    </row>
    <row r="51" spans="1:17" ht="24" customHeight="1" x14ac:dyDescent="0.3">
      <c r="A51" s="32" t="s">
        <v>310</v>
      </c>
      <c r="B51" s="32"/>
      <c r="C51" s="32" t="s">
        <v>371</v>
      </c>
      <c r="D51" s="32"/>
      <c r="E51" s="33" t="s">
        <v>370</v>
      </c>
      <c r="F51" s="33"/>
      <c r="G51" s="103" t="s">
        <v>290</v>
      </c>
      <c r="H51" s="103"/>
      <c r="I51" s="104"/>
      <c r="J51" s="43"/>
      <c r="K51" s="43" t="s">
        <v>13</v>
      </c>
      <c r="L51" s="43"/>
      <c r="M51" s="50"/>
      <c r="N51" s="58"/>
      <c r="O51" s="53"/>
      <c r="P51" s="1"/>
      <c r="Q51" s="1"/>
    </row>
    <row r="52" spans="1:17" ht="24" customHeight="1" x14ac:dyDescent="0.3">
      <c r="A52" s="32" t="s">
        <v>287</v>
      </c>
      <c r="B52" s="32"/>
      <c r="C52" s="32" t="s">
        <v>372</v>
      </c>
      <c r="D52" s="32"/>
      <c r="E52" s="33" t="s">
        <v>373</v>
      </c>
      <c r="F52" s="33"/>
      <c r="G52" s="103" t="s">
        <v>290</v>
      </c>
      <c r="H52" s="103"/>
      <c r="I52" s="104" t="s">
        <v>374</v>
      </c>
      <c r="J52" s="43"/>
      <c r="K52" s="43" t="s">
        <v>13</v>
      </c>
      <c r="L52" s="43"/>
      <c r="M52" s="50"/>
      <c r="N52" s="58"/>
      <c r="O52" s="53"/>
      <c r="P52" s="1"/>
      <c r="Q52" s="1"/>
    </row>
    <row r="53" spans="1:17" ht="24" customHeight="1" x14ac:dyDescent="0.3">
      <c r="A53" s="32" t="s">
        <v>287</v>
      </c>
      <c r="B53" s="32"/>
      <c r="C53" s="32" t="s">
        <v>375</v>
      </c>
      <c r="D53" s="32"/>
      <c r="E53" s="33" t="s">
        <v>376</v>
      </c>
      <c r="F53" s="33"/>
      <c r="G53" s="103" t="s">
        <v>290</v>
      </c>
      <c r="H53" s="103"/>
      <c r="I53" s="104" t="s">
        <v>377</v>
      </c>
      <c r="J53" s="43"/>
      <c r="K53" s="43" t="s">
        <v>13</v>
      </c>
      <c r="L53" s="43"/>
      <c r="M53" s="50"/>
      <c r="N53" s="58"/>
      <c r="O53" s="53"/>
      <c r="P53" s="1"/>
      <c r="Q53" s="1"/>
    </row>
    <row r="54" spans="1:17" ht="28.8" x14ac:dyDescent="0.3">
      <c r="A54" s="320" t="s">
        <v>287</v>
      </c>
      <c r="B54" s="320"/>
      <c r="C54" s="320" t="s">
        <v>378</v>
      </c>
      <c r="D54" s="320"/>
      <c r="E54" s="321" t="s">
        <v>379</v>
      </c>
      <c r="F54" s="321"/>
      <c r="G54" s="322" t="s">
        <v>380</v>
      </c>
      <c r="H54" s="322"/>
      <c r="I54" s="323" t="s">
        <v>381</v>
      </c>
      <c r="J54" s="324"/>
      <c r="K54" s="324" t="s">
        <v>13</v>
      </c>
      <c r="L54" s="324"/>
      <c r="M54" s="325"/>
      <c r="N54" s="326"/>
      <c r="O54" s="327"/>
      <c r="P54" s="1"/>
      <c r="Q54" s="1"/>
    </row>
    <row r="55" spans="1:17" x14ac:dyDescent="0.3">
      <c r="A55" s="320" t="s">
        <v>382</v>
      </c>
      <c r="B55" s="320"/>
      <c r="C55" s="320" t="s">
        <v>383</v>
      </c>
      <c r="D55" s="320"/>
      <c r="E55" s="321" t="s">
        <v>384</v>
      </c>
      <c r="F55" s="321"/>
      <c r="G55" s="322" t="s">
        <v>111</v>
      </c>
      <c r="H55" s="322"/>
      <c r="I55" s="323"/>
      <c r="J55" s="324"/>
      <c r="K55" s="324" t="s">
        <v>13</v>
      </c>
      <c r="L55" s="324"/>
      <c r="M55" s="325"/>
      <c r="N55" s="326"/>
      <c r="O55" s="327"/>
      <c r="P55" s="1"/>
      <c r="Q55" s="1"/>
    </row>
    <row r="56" spans="1:17" ht="24" customHeight="1" x14ac:dyDescent="0.3">
      <c r="A56" s="320" t="s">
        <v>287</v>
      </c>
      <c r="B56" s="320"/>
      <c r="C56" s="320" t="s">
        <v>385</v>
      </c>
      <c r="D56" s="320"/>
      <c r="E56" s="321" t="s">
        <v>386</v>
      </c>
      <c r="F56" s="321"/>
      <c r="G56" s="322" t="s">
        <v>290</v>
      </c>
      <c r="H56" s="322"/>
      <c r="I56" s="323" t="s">
        <v>387</v>
      </c>
      <c r="J56" s="324"/>
      <c r="K56" s="324" t="s">
        <v>13</v>
      </c>
      <c r="L56" s="324"/>
      <c r="M56" s="325"/>
      <c r="N56" s="326"/>
      <c r="O56" s="327"/>
      <c r="P56" s="1"/>
      <c r="Q56" s="1"/>
    </row>
    <row r="57" spans="1:17" ht="24" customHeight="1" x14ac:dyDescent="0.3">
      <c r="A57" s="320" t="s">
        <v>310</v>
      </c>
      <c r="B57" s="320"/>
      <c r="C57" s="320" t="s">
        <v>388</v>
      </c>
      <c r="D57" s="320"/>
      <c r="E57" s="321" t="s">
        <v>338</v>
      </c>
      <c r="F57" s="321"/>
      <c r="G57" s="322" t="s">
        <v>290</v>
      </c>
      <c r="H57" s="322"/>
      <c r="I57" s="323" t="s">
        <v>389</v>
      </c>
      <c r="J57" s="324"/>
      <c r="K57" s="324" t="s">
        <v>13</v>
      </c>
      <c r="L57" s="324"/>
      <c r="M57" s="325"/>
      <c r="N57" s="326"/>
      <c r="O57" s="327"/>
      <c r="P57" s="1"/>
      <c r="Q57" s="1"/>
    </row>
    <row r="58" spans="1:17" ht="24" customHeight="1" x14ac:dyDescent="0.3">
      <c r="A58" s="328" t="s">
        <v>333</v>
      </c>
      <c r="B58" s="328" t="s">
        <v>97</v>
      </c>
      <c r="C58" s="328" t="s">
        <v>390</v>
      </c>
      <c r="D58" s="328" t="s">
        <v>97</v>
      </c>
      <c r="E58" s="328" t="s">
        <v>333</v>
      </c>
      <c r="F58" s="328" t="s">
        <v>97</v>
      </c>
      <c r="G58" s="329" t="s">
        <v>111</v>
      </c>
      <c r="H58" s="330" t="s">
        <v>97</v>
      </c>
      <c r="I58" s="331" t="s">
        <v>97</v>
      </c>
      <c r="J58" s="330" t="s">
        <v>97</v>
      </c>
      <c r="K58" s="324" t="s">
        <v>13</v>
      </c>
      <c r="L58" s="331" t="s">
        <v>97</v>
      </c>
      <c r="M58" s="332"/>
      <c r="N58" s="326"/>
      <c r="O58" s="327"/>
      <c r="P58" s="1"/>
      <c r="Q58" s="1"/>
    </row>
    <row r="59" spans="1:17" ht="24" customHeight="1" x14ac:dyDescent="0.3">
      <c r="A59" s="320" t="s">
        <v>287</v>
      </c>
      <c r="B59" s="320"/>
      <c r="C59" s="320" t="s">
        <v>391</v>
      </c>
      <c r="D59" s="320"/>
      <c r="E59" s="321" t="s">
        <v>386</v>
      </c>
      <c r="F59" s="321"/>
      <c r="G59" s="322" t="s">
        <v>290</v>
      </c>
      <c r="H59" s="322"/>
      <c r="I59" s="323" t="s">
        <v>392</v>
      </c>
      <c r="J59" s="324"/>
      <c r="K59" s="324" t="s">
        <v>13</v>
      </c>
      <c r="L59" s="324"/>
      <c r="M59" s="325"/>
      <c r="N59" s="326"/>
      <c r="O59" s="327"/>
      <c r="P59" s="1"/>
      <c r="Q59" s="1"/>
    </row>
    <row r="60" spans="1:17" ht="24" customHeight="1" x14ac:dyDescent="0.3">
      <c r="A60" s="320" t="s">
        <v>287</v>
      </c>
      <c r="B60" s="320"/>
      <c r="C60" s="320" t="s">
        <v>393</v>
      </c>
      <c r="D60" s="320"/>
      <c r="E60" s="321" t="s">
        <v>394</v>
      </c>
      <c r="F60" s="321"/>
      <c r="G60" s="322" t="s">
        <v>395</v>
      </c>
      <c r="H60" s="322"/>
      <c r="I60" s="323" t="s">
        <v>396</v>
      </c>
      <c r="J60" s="324"/>
      <c r="K60" s="324" t="s">
        <v>13</v>
      </c>
      <c r="L60" s="324"/>
      <c r="M60" s="325"/>
      <c r="N60" s="326"/>
      <c r="O60" s="327"/>
      <c r="P60" s="1"/>
      <c r="Q60" s="1"/>
    </row>
    <row r="61" spans="1:17" x14ac:dyDescent="0.3">
      <c r="A61" s="32" t="s">
        <v>287</v>
      </c>
      <c r="B61" s="32"/>
      <c r="C61" s="32" t="s">
        <v>393</v>
      </c>
      <c r="D61" s="32"/>
      <c r="E61" s="33" t="s">
        <v>397</v>
      </c>
      <c r="F61" s="33"/>
      <c r="G61" s="103" t="s">
        <v>398</v>
      </c>
      <c r="H61" s="103"/>
      <c r="I61" s="104" t="s">
        <v>399</v>
      </c>
      <c r="J61" s="43"/>
      <c r="K61" s="43" t="s">
        <v>13</v>
      </c>
      <c r="L61" s="43"/>
      <c r="M61" s="50"/>
      <c r="N61" s="58"/>
      <c r="O61" s="53"/>
      <c r="P61" s="1"/>
      <c r="Q61" s="1"/>
    </row>
    <row r="62" spans="1:17" x14ac:dyDescent="0.3">
      <c r="A62" s="32" t="s">
        <v>287</v>
      </c>
      <c r="B62" s="32"/>
      <c r="C62" s="32" t="s">
        <v>393</v>
      </c>
      <c r="D62" s="32"/>
      <c r="E62" s="33" t="s">
        <v>397</v>
      </c>
      <c r="F62" s="33"/>
      <c r="G62" s="103" t="s">
        <v>398</v>
      </c>
      <c r="H62" s="103"/>
      <c r="I62" s="104" t="s">
        <v>400</v>
      </c>
      <c r="J62" s="43"/>
      <c r="K62" s="43" t="s">
        <v>13</v>
      </c>
      <c r="L62" s="43"/>
      <c r="M62" s="50"/>
      <c r="N62" s="58"/>
      <c r="O62" s="53"/>
      <c r="P62" s="1"/>
      <c r="Q62" s="1"/>
    </row>
    <row r="63" spans="1:17" ht="24" customHeight="1" x14ac:dyDescent="0.3">
      <c r="A63" s="32" t="s">
        <v>287</v>
      </c>
      <c r="B63" s="32"/>
      <c r="C63" s="32" t="s">
        <v>401</v>
      </c>
      <c r="D63" s="32"/>
      <c r="E63" s="33" t="s">
        <v>402</v>
      </c>
      <c r="F63" s="33"/>
      <c r="G63" s="103" t="s">
        <v>124</v>
      </c>
      <c r="H63" s="103"/>
      <c r="I63" s="104" t="s">
        <v>403</v>
      </c>
      <c r="J63" s="43"/>
      <c r="K63" s="43" t="s">
        <v>13</v>
      </c>
      <c r="L63" s="43"/>
      <c r="M63" s="50"/>
      <c r="N63" s="58"/>
      <c r="O63" s="53"/>
      <c r="P63" s="1"/>
      <c r="Q63" s="1"/>
    </row>
    <row r="64" spans="1:17" ht="24" customHeight="1" x14ac:dyDescent="0.3">
      <c r="A64" s="32" t="s">
        <v>287</v>
      </c>
      <c r="B64" s="32"/>
      <c r="C64" s="32" t="s">
        <v>393</v>
      </c>
      <c r="D64" s="32"/>
      <c r="E64" s="33" t="s">
        <v>402</v>
      </c>
      <c r="F64" s="33"/>
      <c r="G64" s="103" t="s">
        <v>124</v>
      </c>
      <c r="H64" s="103"/>
      <c r="I64" s="104" t="s">
        <v>404</v>
      </c>
      <c r="J64" s="43"/>
      <c r="K64" s="43" t="s">
        <v>13</v>
      </c>
      <c r="L64" s="43"/>
      <c r="M64" s="50"/>
      <c r="N64" s="58"/>
      <c r="O64" s="53"/>
      <c r="P64" s="1"/>
      <c r="Q64" s="1"/>
    </row>
    <row r="65" spans="1:17" ht="24" customHeight="1" x14ac:dyDescent="0.3">
      <c r="A65" s="32" t="s">
        <v>287</v>
      </c>
      <c r="B65" s="32"/>
      <c r="C65" s="32" t="s">
        <v>405</v>
      </c>
      <c r="D65" s="32"/>
      <c r="E65" s="33" t="s">
        <v>402</v>
      </c>
      <c r="F65" s="33"/>
      <c r="G65" s="103" t="s">
        <v>124</v>
      </c>
      <c r="H65" s="103"/>
      <c r="I65" s="104" t="s">
        <v>406</v>
      </c>
      <c r="J65" s="43"/>
      <c r="K65" s="43" t="s">
        <v>13</v>
      </c>
      <c r="L65" s="43"/>
      <c r="M65" s="50"/>
      <c r="N65" s="58"/>
      <c r="O65" s="53"/>
      <c r="P65" s="1"/>
      <c r="Q65" s="1"/>
    </row>
    <row r="66" spans="1:17" ht="24" customHeight="1" x14ac:dyDescent="0.3">
      <c r="A66" s="32" t="s">
        <v>287</v>
      </c>
      <c r="B66" s="32"/>
      <c r="C66" s="32" t="s">
        <v>407</v>
      </c>
      <c r="D66" s="32"/>
      <c r="E66" s="33" t="s">
        <v>402</v>
      </c>
      <c r="F66" s="33"/>
      <c r="G66" s="103" t="s">
        <v>124</v>
      </c>
      <c r="H66" s="103"/>
      <c r="I66" s="104" t="s">
        <v>408</v>
      </c>
      <c r="J66" s="43"/>
      <c r="K66" s="43" t="s">
        <v>13</v>
      </c>
      <c r="L66" s="43"/>
      <c r="M66" s="50"/>
      <c r="N66" s="58"/>
      <c r="O66" s="53"/>
      <c r="P66" s="1"/>
      <c r="Q66" s="1"/>
    </row>
    <row r="67" spans="1:17" ht="24" customHeight="1" x14ac:dyDescent="0.3">
      <c r="A67" s="32" t="s">
        <v>287</v>
      </c>
      <c r="B67" s="32"/>
      <c r="C67" s="32" t="s">
        <v>409</v>
      </c>
      <c r="D67" s="32"/>
      <c r="E67" s="33" t="s">
        <v>402</v>
      </c>
      <c r="F67" s="33"/>
      <c r="G67" s="103" t="s">
        <v>124</v>
      </c>
      <c r="H67" s="103"/>
      <c r="I67" s="104" t="s">
        <v>410</v>
      </c>
      <c r="J67" s="43"/>
      <c r="K67" s="43" t="s">
        <v>13</v>
      </c>
      <c r="L67" s="43"/>
      <c r="M67" s="50"/>
      <c r="N67" s="58"/>
      <c r="O67" s="53"/>
      <c r="P67" s="1"/>
      <c r="Q67" s="1"/>
    </row>
    <row r="68" spans="1:17" ht="24" customHeight="1" x14ac:dyDescent="0.3">
      <c r="A68" s="32" t="s">
        <v>287</v>
      </c>
      <c r="B68" s="32"/>
      <c r="C68" s="32" t="s">
        <v>411</v>
      </c>
      <c r="D68" s="32"/>
      <c r="E68" s="33" t="s">
        <v>402</v>
      </c>
      <c r="F68" s="33"/>
      <c r="G68" s="103" t="s">
        <v>124</v>
      </c>
      <c r="H68" s="103"/>
      <c r="I68" s="104" t="s">
        <v>412</v>
      </c>
      <c r="J68" s="43"/>
      <c r="K68" s="43" t="s">
        <v>13</v>
      </c>
      <c r="L68" s="43"/>
      <c r="M68" s="50"/>
      <c r="N68" s="58"/>
      <c r="O68" s="53"/>
      <c r="P68" s="1"/>
      <c r="Q68" s="1"/>
    </row>
    <row r="69" spans="1:17" ht="24" customHeight="1" x14ac:dyDescent="0.3">
      <c r="A69" s="32" t="s">
        <v>287</v>
      </c>
      <c r="B69" s="32"/>
      <c r="C69" s="32" t="s">
        <v>411</v>
      </c>
      <c r="D69" s="32"/>
      <c r="E69" s="33" t="s">
        <v>413</v>
      </c>
      <c r="F69" s="33"/>
      <c r="G69" s="103" t="s">
        <v>124</v>
      </c>
      <c r="H69" s="103"/>
      <c r="I69" s="104" t="s">
        <v>414</v>
      </c>
      <c r="J69" s="43"/>
      <c r="K69" s="43" t="s">
        <v>13</v>
      </c>
      <c r="L69" s="43"/>
      <c r="M69" s="50"/>
      <c r="N69" s="58"/>
      <c r="O69" s="53"/>
      <c r="P69" s="1"/>
      <c r="Q69" s="1"/>
    </row>
    <row r="70" spans="1:17" ht="16.5" customHeight="1" x14ac:dyDescent="0.3">
      <c r="A70" s="289" t="s">
        <v>415</v>
      </c>
      <c r="B70" s="290"/>
      <c r="C70" s="290"/>
      <c r="D70" s="290"/>
      <c r="E70" s="290"/>
      <c r="F70" s="290"/>
      <c r="G70" s="290"/>
      <c r="H70" s="290"/>
      <c r="I70" s="290"/>
      <c r="J70" s="290"/>
      <c r="K70" s="290"/>
      <c r="L70" s="290"/>
      <c r="M70" s="290"/>
      <c r="N70" s="290"/>
      <c r="O70" s="291"/>
      <c r="Q70" s="1"/>
    </row>
    <row r="71" spans="1:17" ht="28.8" x14ac:dyDescent="0.3">
      <c r="A71" s="32" t="s">
        <v>287</v>
      </c>
      <c r="B71" s="32"/>
      <c r="C71" s="32" t="s">
        <v>375</v>
      </c>
      <c r="D71" s="32"/>
      <c r="E71" s="33" t="s">
        <v>416</v>
      </c>
      <c r="F71" s="33"/>
      <c r="G71" s="103" t="s">
        <v>29</v>
      </c>
      <c r="H71" s="103"/>
      <c r="I71" s="104" t="s">
        <v>417</v>
      </c>
      <c r="J71" s="43"/>
      <c r="K71" s="43" t="s">
        <v>13</v>
      </c>
      <c r="L71" s="43"/>
      <c r="M71" s="50"/>
      <c r="N71" s="58"/>
      <c r="O71" s="53"/>
    </row>
    <row r="72" spans="1:17" ht="29.4" thickBot="1" x14ac:dyDescent="0.35">
      <c r="A72" s="32" t="s">
        <v>287</v>
      </c>
      <c r="B72" s="32"/>
      <c r="C72" s="32" t="s">
        <v>378</v>
      </c>
      <c r="D72" s="32"/>
      <c r="E72" s="33" t="s">
        <v>416</v>
      </c>
      <c r="F72" s="33"/>
      <c r="G72" s="103" t="s">
        <v>29</v>
      </c>
      <c r="H72" s="103"/>
      <c r="I72" s="104" t="s">
        <v>418</v>
      </c>
      <c r="J72" s="43"/>
      <c r="K72" s="43" t="s">
        <v>13</v>
      </c>
      <c r="L72" s="43"/>
      <c r="M72" s="50"/>
      <c r="N72" s="58"/>
      <c r="O72" s="53"/>
    </row>
    <row r="73" spans="1:17" x14ac:dyDescent="0.3">
      <c r="A73" s="289" t="s">
        <v>419</v>
      </c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  <c r="M73" s="290"/>
      <c r="N73" s="290"/>
      <c r="O73" s="291"/>
    </row>
    <row r="74" spans="1:17" ht="28.8" x14ac:dyDescent="0.3">
      <c r="A74" s="317" t="s">
        <v>420</v>
      </c>
      <c r="B74" s="317"/>
      <c r="C74" s="317" t="s">
        <v>421</v>
      </c>
      <c r="D74" s="317"/>
      <c r="E74" s="318" t="s">
        <v>422</v>
      </c>
      <c r="F74" s="317"/>
      <c r="G74" s="319" t="s">
        <v>423</v>
      </c>
      <c r="H74" s="319"/>
      <c r="I74" s="317"/>
      <c r="J74" s="317"/>
      <c r="K74" s="317"/>
      <c r="L74" s="317"/>
      <c r="M74" s="317"/>
      <c r="N74" s="317"/>
      <c r="O74" s="317"/>
    </row>
    <row r="75" spans="1:17" x14ac:dyDescent="0.3">
      <c r="A75" s="317" t="s">
        <v>420</v>
      </c>
      <c r="B75" s="317"/>
      <c r="C75" s="317" t="s">
        <v>424</v>
      </c>
      <c r="D75" s="317"/>
      <c r="E75" s="318"/>
      <c r="F75" s="317"/>
      <c r="G75" s="319" t="s">
        <v>425</v>
      </c>
      <c r="H75" s="319"/>
      <c r="I75" s="317"/>
      <c r="J75" s="317"/>
      <c r="K75" s="317"/>
      <c r="L75" s="317"/>
      <c r="M75" s="317"/>
      <c r="N75" s="317"/>
      <c r="O75" s="317"/>
    </row>
    <row r="76" spans="1:17" x14ac:dyDescent="0.3">
      <c r="G76" s="20"/>
      <c r="H76" s="20"/>
      <c r="K76" s="158" t="s">
        <v>96</v>
      </c>
      <c r="L76" s="88"/>
      <c r="M76" s="170">
        <f>M8+M9+M10+M11+M12+M13+M14+M15+M16+M17+M18+M19+M20+M21+M22+M23+M24+M25+M26+M27+M28+M29+M30+M31+M32+M35+M36+M37+M38+M39+M40+M41+M42+M43+M44+M45+M46+M47+M48+M49+M50+M51+M52+M53+M54+M56+M57+M59+M60+M61+M62+M63+M64+M65+M66+M67+M68+M69+M71+M72</f>
        <v>0</v>
      </c>
      <c r="N76" s="172"/>
      <c r="O76" s="170">
        <f>O8+O9+O10+O11+O12+O13+O14+O15+O16+O17+O18+O19+O20+O21+O22+O23+O24+O25+O26+O27+O28+O29+O30+O31+O32+O35+O36+O37+O38+O39+O40+O41+O42+O43+O44+O45+O46+O47+O48+O49+O50+O51+O52+O53+O54+O56+O57+O59+O60+O61+O62+O63+O64+O65+O66+O67+O68+O69+O71+O72</f>
        <v>0</v>
      </c>
    </row>
    <row r="77" spans="1:17" x14ac:dyDescent="0.3">
      <c r="G77" s="20"/>
      <c r="H77" s="20"/>
    </row>
    <row r="78" spans="1:17" x14ac:dyDescent="0.3">
      <c r="G78" s="20"/>
      <c r="H78" s="20"/>
    </row>
    <row r="79" spans="1:17" x14ac:dyDescent="0.3">
      <c r="G79" s="20"/>
      <c r="H79" s="20"/>
    </row>
    <row r="80" spans="1:17" x14ac:dyDescent="0.3">
      <c r="G80" s="20"/>
      <c r="H80" s="20"/>
    </row>
  </sheetData>
  <mergeCells count="4">
    <mergeCell ref="A1:O1"/>
    <mergeCell ref="A70:O70"/>
    <mergeCell ref="A7:O7"/>
    <mergeCell ref="A73:O73"/>
  </mergeCells>
  <pageMargins left="0.7" right="0.7" top="0.75" bottom="0.75" header="0.3" footer="0.3"/>
  <pageSetup paperSize="9" orientation="portrait" horizontalDpi="4294967292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I35" workbookViewId="0">
      <selection activeCell="Y44" sqref="Y44"/>
    </sheetView>
  </sheetViews>
  <sheetFormatPr baseColWidth="10" defaultColWidth="11.44140625" defaultRowHeight="14.4" x14ac:dyDescent="0.3"/>
  <cols>
    <col min="1" max="1" width="40.33203125" style="1" bestFit="1" customWidth="1"/>
    <col min="2" max="2" width="1.33203125" style="1" customWidth="1"/>
    <col min="3" max="3" width="26.6640625" style="1" customWidth="1"/>
    <col min="4" max="4" width="1.109375" style="1" customWidth="1"/>
    <col min="5" max="5" width="21" style="1" customWidth="1"/>
    <col min="6" max="6" width="1" style="1" customWidth="1"/>
    <col min="7" max="7" width="21" style="1" customWidth="1"/>
    <col min="8" max="8" width="1.33203125" style="1" customWidth="1"/>
    <col min="9" max="9" width="15.6640625" style="1" customWidth="1"/>
    <col min="10" max="10" width="1" style="1" customWidth="1"/>
    <col min="11" max="11" width="25.109375" style="1" customWidth="1"/>
    <col min="12" max="12" width="1" style="1" customWidth="1"/>
    <col min="13" max="13" width="12" style="1" bestFit="1" customWidth="1"/>
    <col min="14" max="14" width="1" style="1" customWidth="1"/>
    <col min="15" max="15" width="32.33203125" style="1" bestFit="1" customWidth="1"/>
    <col min="16" max="16" width="1.33203125" style="1" customWidth="1"/>
    <col min="17" max="17" width="16.5546875" style="1" customWidth="1"/>
    <col min="18" max="18" width="1" style="1" customWidth="1"/>
    <col min="19" max="19" width="17.6640625" style="2" customWidth="1"/>
    <col min="20" max="20" width="1.5546875" style="2" customWidth="1"/>
    <col min="21" max="21" width="20.88671875" style="2" customWidth="1"/>
    <col min="22" max="22" width="1.44140625" style="2" customWidth="1"/>
    <col min="23" max="23" width="19.6640625" style="2" customWidth="1"/>
    <col min="24" max="24" width="1.33203125" style="1" customWidth="1"/>
    <col min="25" max="25" width="20.109375" style="1" customWidth="1"/>
    <col min="26" max="16384" width="11.44140625" style="1"/>
  </cols>
  <sheetData>
    <row r="1" spans="1:25" ht="33.75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2"/>
    </row>
    <row r="3" spans="1:25" ht="18.600000000000001" thickBot="1" x14ac:dyDescent="0.4">
      <c r="C3" s="48"/>
      <c r="D3" s="48"/>
    </row>
    <row r="4" spans="1:25" ht="18.600000000000001" thickBot="1" x14ac:dyDescent="0.4">
      <c r="A4" s="41" t="s">
        <v>426</v>
      </c>
      <c r="B4" s="48"/>
      <c r="S4" s="1"/>
      <c r="T4" s="1"/>
      <c r="U4" s="1"/>
      <c r="V4" s="1"/>
      <c r="W4" s="1"/>
    </row>
    <row r="5" spans="1:25" ht="18" x14ac:dyDescent="0.35">
      <c r="A5" s="48"/>
      <c r="B5" s="48"/>
      <c r="S5" s="14"/>
      <c r="T5" s="14"/>
      <c r="U5" s="14"/>
      <c r="V5" s="14"/>
      <c r="W5" s="14"/>
    </row>
    <row r="6" spans="1:25" ht="87" customHeight="1" x14ac:dyDescent="0.3">
      <c r="A6" s="123" t="s">
        <v>2</v>
      </c>
      <c r="B6" s="118"/>
      <c r="C6" s="123" t="s">
        <v>3</v>
      </c>
      <c r="D6" s="73"/>
      <c r="E6" s="85" t="s">
        <v>4</v>
      </c>
      <c r="F6" s="11"/>
      <c r="G6" s="124" t="s">
        <v>5</v>
      </c>
      <c r="H6" s="149"/>
      <c r="I6" s="123" t="s">
        <v>427</v>
      </c>
      <c r="J6" s="73"/>
      <c r="K6" s="124" t="s">
        <v>428</v>
      </c>
      <c r="L6" s="73"/>
      <c r="M6" s="124" t="s">
        <v>429</v>
      </c>
      <c r="N6" s="73"/>
      <c r="O6" s="124" t="s">
        <v>430</v>
      </c>
      <c r="P6" s="73"/>
      <c r="Q6" s="123" t="s">
        <v>431</v>
      </c>
      <c r="R6" s="73"/>
      <c r="S6" s="123" t="s">
        <v>432</v>
      </c>
      <c r="T6" s="151"/>
      <c r="U6" s="113" t="s">
        <v>6</v>
      </c>
      <c r="V6" s="115"/>
      <c r="W6" s="92" t="s">
        <v>7</v>
      </c>
      <c r="X6" s="106"/>
      <c r="Y6" s="92" t="s">
        <v>8</v>
      </c>
    </row>
    <row r="7" spans="1:25" x14ac:dyDescent="0.3">
      <c r="A7" s="279" t="s">
        <v>9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</row>
    <row r="8" spans="1:25" ht="24" customHeight="1" x14ac:dyDescent="0.3">
      <c r="A8" s="153" t="s">
        <v>433</v>
      </c>
      <c r="B8" s="72"/>
      <c r="C8" s="153" t="s">
        <v>434</v>
      </c>
      <c r="D8" s="73"/>
      <c r="E8" s="53"/>
      <c r="G8" s="53"/>
      <c r="I8" s="47" t="s">
        <v>435</v>
      </c>
      <c r="J8"/>
      <c r="K8" s="47">
        <v>2</v>
      </c>
      <c r="L8" s="73"/>
      <c r="M8" s="47">
        <v>165</v>
      </c>
      <c r="N8" s="73"/>
      <c r="O8" s="153" t="s">
        <v>436</v>
      </c>
      <c r="P8"/>
      <c r="Q8" s="47" t="s">
        <v>437</v>
      </c>
      <c r="R8" s="81"/>
      <c r="S8" s="51"/>
      <c r="T8"/>
      <c r="U8" s="185" t="s">
        <v>13</v>
      </c>
      <c r="V8" s="152"/>
      <c r="W8" s="52"/>
      <c r="Y8" s="53"/>
    </row>
    <row r="9" spans="1:25" ht="24" customHeight="1" x14ac:dyDescent="0.3">
      <c r="A9" s="9" t="s">
        <v>433</v>
      </c>
      <c r="B9" s="73"/>
      <c r="C9" s="9" t="s">
        <v>438</v>
      </c>
      <c r="D9" s="73"/>
      <c r="E9" s="53"/>
      <c r="G9" s="53"/>
      <c r="I9" s="21" t="s">
        <v>439</v>
      </c>
      <c r="J9"/>
      <c r="K9" s="21">
        <v>2</v>
      </c>
      <c r="L9" s="73"/>
      <c r="M9" s="21">
        <v>150</v>
      </c>
      <c r="N9" s="73"/>
      <c r="O9" s="9" t="s">
        <v>440</v>
      </c>
      <c r="P9"/>
      <c r="Q9" s="21" t="s">
        <v>437</v>
      </c>
      <c r="R9" s="70"/>
      <c r="S9" s="51"/>
      <c r="T9"/>
      <c r="U9" s="185" t="s">
        <v>13</v>
      </c>
      <c r="V9" s="152"/>
      <c r="W9" s="52"/>
      <c r="Y9" s="53"/>
    </row>
    <row r="10" spans="1:25" ht="24" customHeight="1" x14ac:dyDescent="0.3">
      <c r="A10" s="9" t="s">
        <v>433</v>
      </c>
      <c r="B10" s="73"/>
      <c r="C10" s="9" t="s">
        <v>438</v>
      </c>
      <c r="D10" s="73"/>
      <c r="E10" s="53"/>
      <c r="G10" s="53"/>
      <c r="I10" s="21" t="s">
        <v>441</v>
      </c>
      <c r="J10"/>
      <c r="K10" s="21">
        <v>2</v>
      </c>
      <c r="L10" s="73"/>
      <c r="M10" s="21">
        <v>175</v>
      </c>
      <c r="N10" s="73"/>
      <c r="O10" s="9" t="s">
        <v>436</v>
      </c>
      <c r="P10"/>
      <c r="Q10" s="21" t="s">
        <v>437</v>
      </c>
      <c r="R10" s="21"/>
      <c r="S10" s="51"/>
      <c r="T10"/>
      <c r="U10" s="185" t="s">
        <v>13</v>
      </c>
      <c r="V10" s="152"/>
      <c r="W10" s="52"/>
      <c r="Y10" s="53"/>
    </row>
    <row r="11" spans="1:25" ht="24" customHeight="1" x14ac:dyDescent="0.3">
      <c r="A11" s="9" t="s">
        <v>442</v>
      </c>
      <c r="B11" s="72"/>
      <c r="C11" s="9" t="s">
        <v>443</v>
      </c>
      <c r="D11" s="73"/>
      <c r="E11" s="53"/>
      <c r="G11" s="53"/>
      <c r="I11" s="21" t="s">
        <v>444</v>
      </c>
      <c r="J11"/>
      <c r="K11" s="21">
        <v>2</v>
      </c>
      <c r="L11" s="73"/>
      <c r="M11" s="21">
        <v>155</v>
      </c>
      <c r="N11" s="73"/>
      <c r="O11" s="9" t="s">
        <v>440</v>
      </c>
      <c r="P11"/>
      <c r="Q11" s="21" t="s">
        <v>437</v>
      </c>
      <c r="R11" s="21"/>
      <c r="S11" s="51"/>
      <c r="T11"/>
      <c r="U11" s="185" t="s">
        <v>13</v>
      </c>
      <c r="V11" s="152"/>
      <c r="W11" s="52"/>
      <c r="Y11" s="53"/>
    </row>
    <row r="12" spans="1:25" ht="24" customHeight="1" x14ac:dyDescent="0.3">
      <c r="A12" s="9" t="s">
        <v>442</v>
      </c>
      <c r="B12" s="73"/>
      <c r="C12" s="9" t="s">
        <v>438</v>
      </c>
      <c r="D12" s="73"/>
      <c r="E12" s="53"/>
      <c r="G12" s="53"/>
      <c r="I12" s="21" t="s">
        <v>445</v>
      </c>
      <c r="J12"/>
      <c r="K12" s="21">
        <v>1</v>
      </c>
      <c r="L12" s="73"/>
      <c r="M12" s="21">
        <v>120</v>
      </c>
      <c r="N12" s="73"/>
      <c r="O12" s="9" t="s">
        <v>436</v>
      </c>
      <c r="P12"/>
      <c r="Q12" s="21" t="s">
        <v>437</v>
      </c>
      <c r="R12" s="21"/>
      <c r="S12" s="51"/>
      <c r="T12"/>
      <c r="U12" s="185" t="s">
        <v>13</v>
      </c>
      <c r="V12" s="152"/>
      <c r="W12" s="52"/>
      <c r="Y12" s="53"/>
    </row>
    <row r="13" spans="1:25" ht="24" customHeight="1" x14ac:dyDescent="0.3">
      <c r="A13" s="9" t="s">
        <v>442</v>
      </c>
      <c r="B13" s="72"/>
      <c r="C13" s="9" t="s">
        <v>446</v>
      </c>
      <c r="D13" s="73"/>
      <c r="E13" s="53"/>
      <c r="G13" s="53"/>
      <c r="I13" s="21" t="s">
        <v>447</v>
      </c>
      <c r="J13"/>
      <c r="K13" s="21">
        <v>2</v>
      </c>
      <c r="L13" s="73"/>
      <c r="M13" s="21">
        <v>140</v>
      </c>
      <c r="N13" s="73"/>
      <c r="O13" s="9" t="s">
        <v>436</v>
      </c>
      <c r="P13"/>
      <c r="Q13" s="21" t="s">
        <v>448</v>
      </c>
      <c r="R13" s="21"/>
      <c r="S13" s="51"/>
      <c r="T13"/>
      <c r="U13" s="185" t="s">
        <v>13</v>
      </c>
      <c r="V13" s="152"/>
      <c r="W13" s="52"/>
      <c r="Y13" s="53"/>
    </row>
    <row r="14" spans="1:25" ht="24" customHeight="1" x14ac:dyDescent="0.3">
      <c r="A14" s="9" t="s">
        <v>433</v>
      </c>
      <c r="B14" s="72"/>
      <c r="C14" s="9" t="s">
        <v>449</v>
      </c>
      <c r="D14" s="73"/>
      <c r="E14" s="53"/>
      <c r="G14" s="53"/>
      <c r="I14" s="21" t="s">
        <v>450</v>
      </c>
      <c r="J14"/>
      <c r="K14" s="21">
        <v>2</v>
      </c>
      <c r="L14" s="73"/>
      <c r="M14" s="21">
        <v>195</v>
      </c>
      <c r="N14" s="73"/>
      <c r="O14" s="9" t="s">
        <v>451</v>
      </c>
      <c r="P14"/>
      <c r="Q14" s="21" t="s">
        <v>448</v>
      </c>
      <c r="R14" s="21"/>
      <c r="S14" s="51"/>
      <c r="T14"/>
      <c r="U14" s="185" t="s">
        <v>13</v>
      </c>
      <c r="V14" s="152"/>
      <c r="W14" s="52"/>
      <c r="Y14" s="53"/>
    </row>
    <row r="15" spans="1:25" ht="24" customHeight="1" x14ac:dyDescent="0.3">
      <c r="A15" s="9" t="s">
        <v>433</v>
      </c>
      <c r="B15" s="73"/>
      <c r="C15" s="9" t="s">
        <v>438</v>
      </c>
      <c r="D15" s="73"/>
      <c r="E15" s="53"/>
      <c r="G15" s="53"/>
      <c r="I15" s="21" t="s">
        <v>452</v>
      </c>
      <c r="J15"/>
      <c r="K15" s="21">
        <v>2</v>
      </c>
      <c r="L15" s="73"/>
      <c r="M15" s="21">
        <v>195</v>
      </c>
      <c r="N15" s="73"/>
      <c r="O15" s="9" t="s">
        <v>436</v>
      </c>
      <c r="P15"/>
      <c r="Q15" s="21" t="s">
        <v>448</v>
      </c>
      <c r="R15" s="21"/>
      <c r="S15" s="51"/>
      <c r="T15"/>
      <c r="U15" s="185" t="s">
        <v>13</v>
      </c>
      <c r="V15" s="152"/>
      <c r="W15" s="52"/>
      <c r="Y15" s="53"/>
    </row>
    <row r="16" spans="1:25" ht="24" customHeight="1" x14ac:dyDescent="0.3">
      <c r="A16" s="9" t="s">
        <v>442</v>
      </c>
      <c r="B16" s="72"/>
      <c r="C16" s="9" t="s">
        <v>453</v>
      </c>
      <c r="D16" s="73"/>
      <c r="E16" s="53"/>
      <c r="G16" s="53"/>
      <c r="I16" s="21" t="s">
        <v>454</v>
      </c>
      <c r="J16"/>
      <c r="K16" s="21">
        <v>2</v>
      </c>
      <c r="L16" s="73"/>
      <c r="M16" s="21">
        <v>155</v>
      </c>
      <c r="N16" s="73"/>
      <c r="O16" s="9" t="s">
        <v>436</v>
      </c>
      <c r="P16"/>
      <c r="Q16" s="21" t="s">
        <v>437</v>
      </c>
      <c r="R16" s="21"/>
      <c r="S16" s="51"/>
      <c r="T16"/>
      <c r="U16" s="185" t="s">
        <v>13</v>
      </c>
      <c r="V16" s="152"/>
      <c r="W16" s="52"/>
      <c r="Y16" s="53"/>
    </row>
    <row r="17" spans="1:25" ht="24" customHeight="1" x14ac:dyDescent="0.3">
      <c r="A17" s="9" t="s">
        <v>442</v>
      </c>
      <c r="B17" s="73"/>
      <c r="C17" s="9" t="s">
        <v>438</v>
      </c>
      <c r="D17" s="73"/>
      <c r="E17" s="53"/>
      <c r="G17" s="53"/>
      <c r="I17" s="21" t="s">
        <v>455</v>
      </c>
      <c r="J17"/>
      <c r="K17" s="21">
        <v>2</v>
      </c>
      <c r="L17" s="73"/>
      <c r="M17" s="21">
        <v>175</v>
      </c>
      <c r="N17" s="73"/>
      <c r="O17" s="9" t="s">
        <v>440</v>
      </c>
      <c r="P17"/>
      <c r="Q17" s="21" t="s">
        <v>437</v>
      </c>
      <c r="R17" s="21"/>
      <c r="S17" s="51"/>
      <c r="T17"/>
      <c r="U17" s="185" t="s">
        <v>13</v>
      </c>
      <c r="V17" s="152"/>
      <c r="W17" s="52"/>
      <c r="Y17" s="53"/>
    </row>
    <row r="18" spans="1:25" ht="24" customHeight="1" x14ac:dyDescent="0.3">
      <c r="A18" s="9" t="s">
        <v>433</v>
      </c>
      <c r="B18" s="73"/>
      <c r="C18" s="9" t="s">
        <v>438</v>
      </c>
      <c r="D18" s="73"/>
      <c r="E18" s="53"/>
      <c r="G18" s="53"/>
      <c r="I18" s="21" t="s">
        <v>456</v>
      </c>
      <c r="J18"/>
      <c r="K18" s="21">
        <v>2</v>
      </c>
      <c r="L18" s="73"/>
      <c r="M18" s="21">
        <v>200</v>
      </c>
      <c r="N18" s="73"/>
      <c r="O18" s="9" t="s">
        <v>440</v>
      </c>
      <c r="P18"/>
      <c r="Q18" s="21" t="s">
        <v>437</v>
      </c>
      <c r="R18" s="21"/>
      <c r="S18" s="51"/>
      <c r="T18"/>
      <c r="U18" s="185" t="s">
        <v>13</v>
      </c>
      <c r="V18" s="152"/>
      <c r="W18" s="52"/>
      <c r="Y18" s="53"/>
    </row>
    <row r="19" spans="1:25" ht="24" customHeight="1" x14ac:dyDescent="0.3">
      <c r="A19" s="9" t="s">
        <v>442</v>
      </c>
      <c r="B19" s="72"/>
      <c r="C19" s="9" t="s">
        <v>457</v>
      </c>
      <c r="D19" s="73"/>
      <c r="E19" s="53"/>
      <c r="G19" s="53"/>
      <c r="I19" s="21" t="s">
        <v>458</v>
      </c>
      <c r="J19"/>
      <c r="K19" s="21">
        <v>2</v>
      </c>
      <c r="L19" s="73"/>
      <c r="M19" s="21">
        <v>180</v>
      </c>
      <c r="N19" s="73"/>
      <c r="O19" s="9" t="s">
        <v>440</v>
      </c>
      <c r="P19"/>
      <c r="Q19" s="21" t="s">
        <v>437</v>
      </c>
      <c r="R19" s="21"/>
      <c r="S19" s="51"/>
      <c r="T19"/>
      <c r="U19" s="185" t="s">
        <v>13</v>
      </c>
      <c r="V19" s="152"/>
      <c r="W19" s="52"/>
      <c r="Y19" s="53"/>
    </row>
    <row r="20" spans="1:25" ht="24" customHeight="1" x14ac:dyDescent="0.3">
      <c r="A20" s="9" t="s">
        <v>442</v>
      </c>
      <c r="B20" s="72"/>
      <c r="C20" s="9" t="s">
        <v>459</v>
      </c>
      <c r="D20" s="73"/>
      <c r="E20" s="53"/>
      <c r="G20" s="53"/>
      <c r="I20" s="21" t="s">
        <v>460</v>
      </c>
      <c r="J20"/>
      <c r="K20" s="21">
        <v>2</v>
      </c>
      <c r="L20" s="73"/>
      <c r="M20" s="21">
        <v>140</v>
      </c>
      <c r="N20" s="73"/>
      <c r="O20" s="9" t="s">
        <v>436</v>
      </c>
      <c r="P20"/>
      <c r="Q20" s="21" t="s">
        <v>437</v>
      </c>
      <c r="R20" s="21"/>
      <c r="S20" s="51"/>
      <c r="T20"/>
      <c r="U20" s="185" t="s">
        <v>13</v>
      </c>
      <c r="V20" s="152"/>
      <c r="W20" s="52"/>
      <c r="Y20" s="53"/>
    </row>
    <row r="21" spans="1:25" ht="24" customHeight="1" x14ac:dyDescent="0.3">
      <c r="A21" s="9" t="s">
        <v>442</v>
      </c>
      <c r="B21" s="73"/>
      <c r="C21" s="9" t="s">
        <v>438</v>
      </c>
      <c r="D21" s="73"/>
      <c r="E21" s="53"/>
      <c r="G21" s="53"/>
      <c r="I21" s="21" t="s">
        <v>461</v>
      </c>
      <c r="J21"/>
      <c r="K21" s="21">
        <v>2</v>
      </c>
      <c r="L21" s="73"/>
      <c r="M21" s="21">
        <v>140</v>
      </c>
      <c r="N21" s="73"/>
      <c r="O21" s="9" t="s">
        <v>451</v>
      </c>
      <c r="P21"/>
      <c r="Q21" s="21" t="s">
        <v>437</v>
      </c>
      <c r="R21" s="21"/>
      <c r="S21" s="51"/>
      <c r="T21"/>
      <c r="U21" s="185" t="s">
        <v>13</v>
      </c>
      <c r="V21" s="152"/>
      <c r="W21" s="52"/>
      <c r="Y21" s="53"/>
    </row>
    <row r="22" spans="1:25" ht="24" customHeight="1" x14ac:dyDescent="0.3">
      <c r="A22" s="9" t="s">
        <v>462</v>
      </c>
      <c r="B22" s="73"/>
      <c r="C22" s="9" t="s">
        <v>438</v>
      </c>
      <c r="D22" s="73"/>
      <c r="E22" s="53"/>
      <c r="G22" s="53"/>
      <c r="I22" s="21" t="s">
        <v>463</v>
      </c>
      <c r="J22"/>
      <c r="K22" s="21">
        <v>1</v>
      </c>
      <c r="L22" s="73"/>
      <c r="M22" s="21">
        <v>515</v>
      </c>
      <c r="N22" s="73"/>
      <c r="O22" s="9" t="s">
        <v>464</v>
      </c>
      <c r="P22"/>
      <c r="Q22" s="21" t="s">
        <v>448</v>
      </c>
      <c r="R22" s="21"/>
      <c r="S22" s="51"/>
      <c r="T22"/>
      <c r="U22" s="185" t="s">
        <v>13</v>
      </c>
      <c r="V22" s="152"/>
      <c r="W22" s="52"/>
      <c r="Y22" s="53"/>
    </row>
    <row r="23" spans="1:25" ht="24" customHeight="1" x14ac:dyDescent="0.3">
      <c r="A23" s="9" t="s">
        <v>462</v>
      </c>
      <c r="B23" s="72"/>
      <c r="C23" s="9" t="s">
        <v>465</v>
      </c>
      <c r="D23" s="73"/>
      <c r="E23" s="53"/>
      <c r="G23" s="53"/>
      <c r="I23" s="21" t="s">
        <v>466</v>
      </c>
      <c r="J23"/>
      <c r="K23" s="21">
        <v>1</v>
      </c>
      <c r="L23" s="73"/>
      <c r="M23" s="21">
        <v>650</v>
      </c>
      <c r="N23" s="73"/>
      <c r="O23" s="9" t="s">
        <v>467</v>
      </c>
      <c r="P23"/>
      <c r="Q23" s="21" t="s">
        <v>448</v>
      </c>
      <c r="R23" s="21"/>
      <c r="S23" s="21" t="s">
        <v>437</v>
      </c>
      <c r="T23" s="73"/>
      <c r="U23" s="185" t="s">
        <v>437</v>
      </c>
      <c r="V23" s="152"/>
      <c r="W23" s="157"/>
      <c r="Y23" s="53"/>
    </row>
    <row r="24" spans="1:25" ht="24" customHeight="1" x14ac:dyDescent="0.3">
      <c r="A24" s="9" t="s">
        <v>468</v>
      </c>
      <c r="B24" s="73"/>
      <c r="C24" s="9" t="s">
        <v>438</v>
      </c>
      <c r="D24" s="73"/>
      <c r="E24" s="53"/>
      <c r="G24" s="53"/>
      <c r="I24" s="21" t="s">
        <v>469</v>
      </c>
      <c r="J24"/>
      <c r="K24" s="21">
        <v>1</v>
      </c>
      <c r="L24" s="73"/>
      <c r="M24" s="21">
        <v>120</v>
      </c>
      <c r="N24" s="73"/>
      <c r="O24" s="9" t="s">
        <v>464</v>
      </c>
      <c r="P24"/>
      <c r="Q24" s="21" t="s">
        <v>448</v>
      </c>
      <c r="R24" s="21"/>
      <c r="S24" s="51"/>
      <c r="T24"/>
      <c r="U24" s="185" t="s">
        <v>13</v>
      </c>
      <c r="V24" s="152"/>
      <c r="W24" s="52"/>
      <c r="Y24" s="53"/>
    </row>
    <row r="25" spans="1:25" ht="24" customHeight="1" x14ac:dyDescent="0.3">
      <c r="A25" s="93" t="s">
        <v>470</v>
      </c>
      <c r="B25" s="72"/>
      <c r="C25" s="93" t="s">
        <v>471</v>
      </c>
      <c r="D25" s="73"/>
      <c r="E25" s="144"/>
      <c r="G25" s="144"/>
      <c r="I25" s="87" t="s">
        <v>472</v>
      </c>
      <c r="J25"/>
      <c r="K25" s="87">
        <v>2</v>
      </c>
      <c r="L25" s="73"/>
      <c r="M25" s="87">
        <v>565</v>
      </c>
      <c r="N25" s="73"/>
      <c r="O25" s="93" t="s">
        <v>464</v>
      </c>
      <c r="P25"/>
      <c r="Q25" s="87" t="s">
        <v>448</v>
      </c>
      <c r="R25" s="87"/>
      <c r="S25" s="155"/>
      <c r="T25"/>
      <c r="U25" s="185" t="s">
        <v>13</v>
      </c>
      <c r="V25" s="152"/>
      <c r="W25" s="52"/>
      <c r="Y25" s="53"/>
    </row>
    <row r="26" spans="1:25" x14ac:dyDescent="0.3">
      <c r="A26" s="279" t="s">
        <v>77</v>
      </c>
      <c r="B26" s="279"/>
      <c r="C26" s="279"/>
      <c r="D26" s="279"/>
      <c r="E26" s="279"/>
      <c r="F26" s="279"/>
      <c r="G26" s="279"/>
      <c r="H26" s="279"/>
      <c r="I26" s="294"/>
      <c r="J26" s="279"/>
      <c r="K26" s="294"/>
      <c r="L26" s="279"/>
      <c r="M26" s="294"/>
      <c r="N26" s="279"/>
      <c r="O26" s="294"/>
      <c r="P26" s="279"/>
      <c r="Q26" s="294"/>
      <c r="R26" s="279"/>
      <c r="S26" s="294"/>
      <c r="T26" s="279"/>
      <c r="U26" s="294"/>
      <c r="V26" s="279"/>
      <c r="W26" s="294"/>
      <c r="X26" s="279"/>
      <c r="Y26" s="294"/>
    </row>
    <row r="27" spans="1:25" ht="24" customHeight="1" x14ac:dyDescent="0.3">
      <c r="A27" s="71" t="s">
        <v>473</v>
      </c>
      <c r="B27" s="73"/>
      <c r="C27" s="148" t="s">
        <v>438</v>
      </c>
      <c r="D27" s="73"/>
      <c r="E27" s="53"/>
      <c r="G27" s="53"/>
      <c r="I27" s="21" t="s">
        <v>474</v>
      </c>
      <c r="J27"/>
      <c r="K27" s="22" t="s">
        <v>475</v>
      </c>
      <c r="L27" s="73"/>
      <c r="M27" s="21">
        <v>206</v>
      </c>
      <c r="N27" s="73"/>
      <c r="O27" s="9" t="s">
        <v>440</v>
      </c>
      <c r="P27"/>
      <c r="Q27" s="21" t="s">
        <v>448</v>
      </c>
      <c r="R27" s="156"/>
      <c r="S27" s="51"/>
      <c r="T27"/>
      <c r="U27" s="185" t="s">
        <v>13</v>
      </c>
      <c r="V27" s="152"/>
      <c r="W27" s="52"/>
      <c r="Y27" s="53"/>
    </row>
    <row r="28" spans="1:25" ht="24" customHeight="1" x14ac:dyDescent="0.3">
      <c r="A28" s="9" t="s">
        <v>473</v>
      </c>
      <c r="B28" s="73"/>
      <c r="C28" s="148" t="s">
        <v>438</v>
      </c>
      <c r="D28" s="73"/>
      <c r="E28" s="53"/>
      <c r="G28" s="53"/>
      <c r="I28" s="21" t="s">
        <v>476</v>
      </c>
      <c r="J28"/>
      <c r="K28" s="22" t="s">
        <v>475</v>
      </c>
      <c r="L28" s="73"/>
      <c r="M28" s="21">
        <v>145</v>
      </c>
      <c r="N28" s="73"/>
      <c r="O28" s="9" t="s">
        <v>440</v>
      </c>
      <c r="P28"/>
      <c r="Q28" s="21" t="s">
        <v>448</v>
      </c>
      <c r="R28" s="60"/>
      <c r="S28" s="51"/>
      <c r="T28"/>
      <c r="U28" s="185" t="s">
        <v>13</v>
      </c>
      <c r="V28" s="152"/>
      <c r="W28" s="52"/>
      <c r="Y28" s="53"/>
    </row>
    <row r="29" spans="1:25" ht="24" customHeight="1" x14ac:dyDescent="0.3">
      <c r="A29" s="9" t="s">
        <v>473</v>
      </c>
      <c r="B29" s="73"/>
      <c r="C29" s="148" t="s">
        <v>438</v>
      </c>
      <c r="D29" s="73"/>
      <c r="E29" s="53"/>
      <c r="G29" s="53"/>
      <c r="I29" s="21" t="s">
        <v>477</v>
      </c>
      <c r="J29"/>
      <c r="K29" s="22" t="s">
        <v>475</v>
      </c>
      <c r="L29" s="73"/>
      <c r="M29" s="21">
        <v>275</v>
      </c>
      <c r="N29" s="73"/>
      <c r="O29" s="9" t="s">
        <v>440</v>
      </c>
      <c r="P29"/>
      <c r="Q29" s="21" t="s">
        <v>448</v>
      </c>
      <c r="R29" s="60"/>
      <c r="S29" s="51"/>
      <c r="T29"/>
      <c r="U29" s="185" t="s">
        <v>13</v>
      </c>
      <c r="V29" s="152"/>
      <c r="W29" s="52"/>
      <c r="Y29" s="53"/>
    </row>
    <row r="30" spans="1:25" ht="24" customHeight="1" x14ac:dyDescent="0.3">
      <c r="A30" s="9" t="s">
        <v>478</v>
      </c>
      <c r="B30" s="72"/>
      <c r="C30" s="148"/>
      <c r="D30" s="73"/>
      <c r="E30" s="53"/>
      <c r="G30" s="53"/>
      <c r="I30" s="21" t="s">
        <v>479</v>
      </c>
      <c r="J30"/>
      <c r="K30" s="22" t="s">
        <v>475</v>
      </c>
      <c r="L30" s="73"/>
      <c r="M30" s="23">
        <v>170</v>
      </c>
      <c r="N30" s="150"/>
      <c r="O30" s="9" t="s">
        <v>480</v>
      </c>
      <c r="P30"/>
      <c r="Q30" s="21" t="s">
        <v>448</v>
      </c>
      <c r="R30" s="60"/>
      <c r="S30" s="51"/>
      <c r="T30"/>
      <c r="U30" s="185" t="s">
        <v>13</v>
      </c>
      <c r="V30" s="152"/>
      <c r="W30" s="52"/>
      <c r="Y30" s="53"/>
    </row>
    <row r="31" spans="1:25" ht="24" customHeight="1" x14ac:dyDescent="0.3">
      <c r="A31" s="9" t="s">
        <v>478</v>
      </c>
      <c r="B31" s="73"/>
      <c r="C31" s="148"/>
      <c r="D31" s="73"/>
      <c r="E31" s="53"/>
      <c r="G31" s="53"/>
      <c r="I31" s="21" t="s">
        <v>481</v>
      </c>
      <c r="J31"/>
      <c r="K31" s="22" t="s">
        <v>475</v>
      </c>
      <c r="L31" s="73"/>
      <c r="M31" s="21">
        <v>150</v>
      </c>
      <c r="N31" s="73"/>
      <c r="O31" s="9" t="s">
        <v>480</v>
      </c>
      <c r="P31"/>
      <c r="Q31" s="21" t="s">
        <v>448</v>
      </c>
      <c r="R31" s="60"/>
      <c r="S31" s="51"/>
      <c r="T31"/>
      <c r="U31" s="185" t="s">
        <v>13</v>
      </c>
      <c r="V31" s="152"/>
      <c r="W31" s="52"/>
      <c r="Y31" s="53"/>
    </row>
    <row r="32" spans="1:25" ht="24" customHeight="1" x14ac:dyDescent="0.3">
      <c r="A32" s="9" t="s">
        <v>478</v>
      </c>
      <c r="B32" s="72"/>
      <c r="C32" s="148" t="s">
        <v>482</v>
      </c>
      <c r="D32" s="73"/>
      <c r="E32" s="53"/>
      <c r="G32" s="53"/>
      <c r="I32" s="21" t="s">
        <v>483</v>
      </c>
      <c r="J32"/>
      <c r="K32" s="22" t="s">
        <v>475</v>
      </c>
      <c r="L32" s="73"/>
      <c r="M32" s="21">
        <v>225</v>
      </c>
      <c r="N32" s="73"/>
      <c r="O32" s="9" t="s">
        <v>484</v>
      </c>
      <c r="P32"/>
      <c r="Q32" s="21" t="s">
        <v>448</v>
      </c>
      <c r="R32" s="60"/>
      <c r="S32" s="51"/>
      <c r="T32"/>
      <c r="U32" s="185" t="s">
        <v>13</v>
      </c>
      <c r="V32" s="152"/>
      <c r="W32" s="52"/>
      <c r="Y32" s="53"/>
    </row>
    <row r="33" spans="1:25" ht="24" customHeight="1" x14ac:dyDescent="0.3">
      <c r="A33" s="9" t="s">
        <v>478</v>
      </c>
      <c r="B33" s="73"/>
      <c r="C33" s="148" t="s">
        <v>438</v>
      </c>
      <c r="D33" s="73"/>
      <c r="E33" s="53"/>
      <c r="G33" s="53"/>
      <c r="I33" s="21" t="s">
        <v>485</v>
      </c>
      <c r="J33"/>
      <c r="K33" s="22" t="s">
        <v>475</v>
      </c>
      <c r="L33" s="73"/>
      <c r="M33" s="21">
        <v>225</v>
      </c>
      <c r="N33" s="73"/>
      <c r="O33" s="9" t="s">
        <v>484</v>
      </c>
      <c r="P33"/>
      <c r="Q33" s="21" t="s">
        <v>448</v>
      </c>
      <c r="R33" s="60"/>
      <c r="S33" s="51"/>
      <c r="T33"/>
      <c r="U33" s="185" t="s">
        <v>13</v>
      </c>
      <c r="V33" s="152"/>
      <c r="W33" s="52"/>
      <c r="Y33" s="53"/>
    </row>
    <row r="34" spans="1:25" ht="24" customHeight="1" x14ac:dyDescent="0.3">
      <c r="A34" s="9" t="s">
        <v>478</v>
      </c>
      <c r="B34" s="73"/>
      <c r="C34" s="148" t="s">
        <v>438</v>
      </c>
      <c r="D34" s="73"/>
      <c r="E34" s="53"/>
      <c r="G34" s="53"/>
      <c r="I34" s="21" t="s">
        <v>486</v>
      </c>
      <c r="J34"/>
      <c r="K34" s="22" t="s">
        <v>475</v>
      </c>
      <c r="L34" s="73"/>
      <c r="M34" s="21">
        <v>225</v>
      </c>
      <c r="N34" s="73"/>
      <c r="O34" s="9" t="s">
        <v>484</v>
      </c>
      <c r="P34"/>
      <c r="Q34" s="21" t="s">
        <v>448</v>
      </c>
      <c r="R34" s="60"/>
      <c r="S34" s="51"/>
      <c r="T34"/>
      <c r="U34" s="185" t="s">
        <v>13</v>
      </c>
      <c r="V34" s="152"/>
      <c r="W34" s="52"/>
      <c r="Y34" s="53"/>
    </row>
    <row r="35" spans="1:25" ht="24" customHeight="1" x14ac:dyDescent="0.3">
      <c r="A35" s="9" t="s">
        <v>478</v>
      </c>
      <c r="B35" s="73"/>
      <c r="C35" s="148" t="s">
        <v>438</v>
      </c>
      <c r="D35" s="73"/>
      <c r="E35" s="53"/>
      <c r="G35" s="53"/>
      <c r="I35" s="21" t="s">
        <v>487</v>
      </c>
      <c r="J35"/>
      <c r="K35" s="22" t="s">
        <v>475</v>
      </c>
      <c r="L35" s="73"/>
      <c r="M35" s="21">
        <v>265</v>
      </c>
      <c r="N35" s="73"/>
      <c r="O35" s="9" t="s">
        <v>484</v>
      </c>
      <c r="P35"/>
      <c r="Q35" s="21" t="s">
        <v>448</v>
      </c>
      <c r="R35" s="60"/>
      <c r="S35" s="51"/>
      <c r="T35"/>
      <c r="U35" s="185" t="s">
        <v>13</v>
      </c>
      <c r="V35" s="152"/>
      <c r="W35" s="52"/>
      <c r="Y35" s="53"/>
    </row>
    <row r="36" spans="1:25" ht="24" customHeight="1" x14ac:dyDescent="0.3">
      <c r="A36" s="9" t="s">
        <v>478</v>
      </c>
      <c r="B36" s="73"/>
      <c r="C36" s="148" t="s">
        <v>438</v>
      </c>
      <c r="D36" s="73"/>
      <c r="E36" s="53"/>
      <c r="G36" s="53"/>
      <c r="I36" s="21" t="s">
        <v>488</v>
      </c>
      <c r="J36"/>
      <c r="K36" s="22" t="s">
        <v>475</v>
      </c>
      <c r="L36" s="73"/>
      <c r="M36" s="21">
        <v>265</v>
      </c>
      <c r="N36" s="73"/>
      <c r="O36" s="9" t="s">
        <v>484</v>
      </c>
      <c r="P36"/>
      <c r="Q36" s="21" t="s">
        <v>448</v>
      </c>
      <c r="R36" s="60"/>
      <c r="S36" s="51"/>
      <c r="T36"/>
      <c r="U36" s="185" t="s">
        <v>13</v>
      </c>
      <c r="V36" s="152"/>
      <c r="W36" s="52"/>
      <c r="Y36" s="53"/>
    </row>
    <row r="37" spans="1:25" ht="24" customHeight="1" x14ac:dyDescent="0.3">
      <c r="A37" s="9" t="s">
        <v>478</v>
      </c>
      <c r="B37" s="73"/>
      <c r="C37" s="148" t="s">
        <v>438</v>
      </c>
      <c r="D37" s="73"/>
      <c r="E37" s="53"/>
      <c r="G37" s="53"/>
      <c r="I37" s="21" t="s">
        <v>489</v>
      </c>
      <c r="J37"/>
      <c r="K37" s="22" t="s">
        <v>475</v>
      </c>
      <c r="L37" s="73"/>
      <c r="M37" s="21">
        <v>265</v>
      </c>
      <c r="N37" s="73"/>
      <c r="O37" s="9" t="s">
        <v>484</v>
      </c>
      <c r="P37"/>
      <c r="Q37" s="21" t="s">
        <v>448</v>
      </c>
      <c r="R37" s="60"/>
      <c r="S37" s="51"/>
      <c r="T37"/>
      <c r="U37" s="185" t="s">
        <v>13</v>
      </c>
      <c r="V37" s="152"/>
      <c r="W37" s="52"/>
      <c r="Y37" s="53"/>
    </row>
    <row r="38" spans="1:25" ht="24" customHeight="1" x14ac:dyDescent="0.3">
      <c r="A38" s="9" t="s">
        <v>490</v>
      </c>
      <c r="B38" s="73"/>
      <c r="C38" s="148" t="s">
        <v>491</v>
      </c>
      <c r="D38" s="73"/>
      <c r="E38" s="53"/>
      <c r="G38" s="53"/>
      <c r="I38" s="21" t="s">
        <v>492</v>
      </c>
      <c r="J38"/>
      <c r="K38" s="22" t="s">
        <v>475</v>
      </c>
      <c r="L38" s="73"/>
      <c r="M38" s="21">
        <v>240</v>
      </c>
      <c r="N38" s="73"/>
      <c r="O38" s="9" t="s">
        <v>484</v>
      </c>
      <c r="P38"/>
      <c r="Q38" s="21" t="s">
        <v>448</v>
      </c>
      <c r="R38" s="60"/>
      <c r="S38" s="51"/>
      <c r="T38"/>
      <c r="U38" s="185" t="s">
        <v>13</v>
      </c>
      <c r="V38" s="152"/>
      <c r="W38" s="52"/>
      <c r="Y38" s="53"/>
    </row>
    <row r="39" spans="1:25" ht="24" customHeight="1" x14ac:dyDescent="0.3">
      <c r="A39" s="9" t="s">
        <v>490</v>
      </c>
      <c r="B39" s="73"/>
      <c r="C39" s="148" t="s">
        <v>438</v>
      </c>
      <c r="D39" s="73"/>
      <c r="E39" s="53"/>
      <c r="G39" s="53"/>
      <c r="I39" s="21" t="s">
        <v>493</v>
      </c>
      <c r="J39"/>
      <c r="K39" s="22" t="s">
        <v>475</v>
      </c>
      <c r="L39" s="73"/>
      <c r="M39" s="21">
        <v>240</v>
      </c>
      <c r="N39" s="73"/>
      <c r="O39" s="9" t="s">
        <v>484</v>
      </c>
      <c r="P39"/>
      <c r="Q39" s="21" t="s">
        <v>448</v>
      </c>
      <c r="R39" s="60"/>
      <c r="S39" s="51"/>
      <c r="T39"/>
      <c r="U39" s="185" t="s">
        <v>13</v>
      </c>
      <c r="V39" s="152"/>
      <c r="W39" s="52"/>
      <c r="Y39" s="53"/>
    </row>
    <row r="40" spans="1:25" ht="24" customHeight="1" x14ac:dyDescent="0.3">
      <c r="A40" s="93" t="s">
        <v>494</v>
      </c>
      <c r="B40" s="72"/>
      <c r="C40" s="154" t="s">
        <v>495</v>
      </c>
      <c r="D40" s="73"/>
      <c r="E40" s="144"/>
      <c r="G40" s="144"/>
      <c r="I40" s="21" t="s">
        <v>496</v>
      </c>
      <c r="J40"/>
      <c r="K40" s="22" t="s">
        <v>475</v>
      </c>
      <c r="L40" s="73"/>
      <c r="M40" s="21">
        <v>140</v>
      </c>
      <c r="N40" s="73"/>
      <c r="O40" s="9" t="s">
        <v>464</v>
      </c>
      <c r="P40"/>
      <c r="Q40" s="21" t="s">
        <v>448</v>
      </c>
      <c r="R40" s="90"/>
      <c r="S40" s="51"/>
      <c r="T40"/>
      <c r="U40" s="185" t="s">
        <v>13</v>
      </c>
      <c r="V40" s="152"/>
      <c r="W40" s="52"/>
      <c r="Y40" s="53"/>
    </row>
    <row r="41" spans="1:25" x14ac:dyDescent="0.3">
      <c r="A41" s="279" t="s">
        <v>497</v>
      </c>
      <c r="B41" s="279"/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</row>
    <row r="42" spans="1:25" ht="24" customHeight="1" thickBot="1" x14ac:dyDescent="0.35">
      <c r="A42" s="9" t="s">
        <v>498</v>
      </c>
      <c r="B42" s="72"/>
      <c r="C42" s="148" t="s">
        <v>499</v>
      </c>
      <c r="D42" s="73"/>
      <c r="E42" s="53"/>
      <c r="G42" s="53"/>
      <c r="I42" s="21" t="s">
        <v>500</v>
      </c>
      <c r="J42"/>
      <c r="K42" s="21" t="s">
        <v>501</v>
      </c>
      <c r="L42" s="73"/>
      <c r="M42" s="21">
        <v>750</v>
      </c>
      <c r="N42" s="73"/>
      <c r="O42" s="9" t="s">
        <v>502</v>
      </c>
      <c r="P42"/>
      <c r="Q42" s="21" t="s">
        <v>448</v>
      </c>
      <c r="R42" s="24"/>
      <c r="S42" s="21" t="s">
        <v>437</v>
      </c>
      <c r="T42" s="73"/>
      <c r="U42" s="185" t="s">
        <v>13</v>
      </c>
      <c r="V42" s="152"/>
      <c r="W42" s="157"/>
      <c r="Y42" s="53"/>
    </row>
    <row r="43" spans="1:25" ht="15" thickBot="1" x14ac:dyDescent="0.35">
      <c r="U43" s="158" t="s">
        <v>96</v>
      </c>
      <c r="V43" s="88"/>
      <c r="W43" s="170">
        <f>W8+W9+W10+W11+W12+W13+W14+W15+W16+W17+W18+W19+W20+W21+W22+W23+W24+W25+W27+W28+W29+W30+W31+W32+W33+W34+W35+W36+W37+W38+W39+W40+W42</f>
        <v>0</v>
      </c>
      <c r="X43" s="171"/>
      <c r="Y43" s="170">
        <f>Y8+Y9+Y10+Y11+Y12+Y13+Y14+Y15+Y16+Y17+Y18+Y19+Y20+Y21+Y22+Y23+Y24+Y25+Y27+Y28+Y29+Y30+Y31+Y32+Y33+Y34+Y35+Y36+Y37+Y38+Y39+Y40+Y42</f>
        <v>0</v>
      </c>
    </row>
  </sheetData>
  <mergeCells count="4">
    <mergeCell ref="A7:Y7"/>
    <mergeCell ref="A26:Y26"/>
    <mergeCell ref="A41:Y41"/>
    <mergeCell ref="A1:Y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opLeftCell="C11" workbookViewId="0">
      <selection activeCell="O24" sqref="O24"/>
    </sheetView>
  </sheetViews>
  <sheetFormatPr baseColWidth="10" defaultColWidth="11.44140625" defaultRowHeight="14.4" x14ac:dyDescent="0.3"/>
  <cols>
    <col min="1" max="1" width="24.88671875" style="1" customWidth="1"/>
    <col min="2" max="2" width="1.33203125" style="1" customWidth="1"/>
    <col min="3" max="3" width="24" style="3" bestFit="1" customWidth="1"/>
    <col min="4" max="4" width="1.109375" style="3" customWidth="1"/>
    <col min="5" max="5" width="14.88671875" style="1" customWidth="1"/>
    <col min="6" max="6" width="1" style="1" customWidth="1"/>
    <col min="7" max="7" width="16.44140625" style="3" customWidth="1"/>
    <col min="8" max="8" width="1" style="3" customWidth="1"/>
    <col min="9" max="9" width="42.33203125" style="1" customWidth="1"/>
    <col min="10" max="10" width="1" style="1" customWidth="1"/>
    <col min="11" max="11" width="21.6640625" style="2" bestFit="1" customWidth="1"/>
    <col min="12" max="12" width="1.33203125" style="2" customWidth="1"/>
    <col min="13" max="13" width="21.6640625" style="2" customWidth="1"/>
    <col min="14" max="14" width="1" style="2" customWidth="1"/>
    <col min="15" max="15" width="21.6640625" style="2" customWidth="1"/>
    <col min="16" max="16" width="1.33203125" style="1" customWidth="1"/>
    <col min="17" max="17" width="19.88671875" style="1" customWidth="1"/>
    <col min="18" max="16384" width="11.44140625" style="1"/>
  </cols>
  <sheetData>
    <row r="1" spans="1:17" ht="32.25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2"/>
    </row>
    <row r="3" spans="1:17" ht="15" thickBot="1" x14ac:dyDescent="0.35">
      <c r="C3" s="1"/>
      <c r="D3" s="1"/>
    </row>
    <row r="4" spans="1:17" ht="18.600000000000001" thickBot="1" x14ac:dyDescent="0.4">
      <c r="A4" s="41" t="s">
        <v>503</v>
      </c>
      <c r="B4" s="48"/>
      <c r="C4" s="7"/>
      <c r="D4" s="7"/>
    </row>
    <row r="5" spans="1:17" s="6" customFormat="1" x14ac:dyDescent="0.3">
      <c r="C5" s="25"/>
      <c r="D5" s="25"/>
      <c r="E5" s="26"/>
      <c r="F5" s="26"/>
      <c r="G5" s="26"/>
      <c r="H5" s="26"/>
      <c r="I5" s="27"/>
      <c r="J5" s="27"/>
      <c r="K5" s="28"/>
      <c r="L5" s="28"/>
      <c r="M5" s="28"/>
      <c r="N5" s="28"/>
      <c r="O5" s="28"/>
      <c r="P5" s="29"/>
    </row>
    <row r="6" spans="1:17" s="6" customFormat="1" ht="75" customHeight="1" x14ac:dyDescent="0.35">
      <c r="A6" s="123" t="s">
        <v>2</v>
      </c>
      <c r="B6" s="118"/>
      <c r="C6" s="123" t="s">
        <v>3</v>
      </c>
      <c r="D6" s="116"/>
      <c r="E6" s="85" t="s">
        <v>4</v>
      </c>
      <c r="F6" s="11"/>
      <c r="G6" s="124" t="s">
        <v>5</v>
      </c>
      <c r="H6" s="116"/>
      <c r="I6" s="124" t="s">
        <v>100</v>
      </c>
      <c r="J6" s="116"/>
      <c r="K6" s="125" t="s">
        <v>101</v>
      </c>
      <c r="L6" s="12"/>
      <c r="M6" s="126" t="s">
        <v>6</v>
      </c>
      <c r="N6" s="116"/>
      <c r="O6" s="92" t="s">
        <v>7</v>
      </c>
      <c r="P6" s="95"/>
      <c r="Q6" s="92" t="s">
        <v>8</v>
      </c>
    </row>
    <row r="7" spans="1:17" s="6" customFormat="1" x14ac:dyDescent="0.3">
      <c r="A7" s="279" t="s">
        <v>9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</row>
    <row r="8" spans="1:17" s="6" customFormat="1" ht="43.2" x14ac:dyDescent="0.3">
      <c r="A8" s="119" t="s">
        <v>504</v>
      </c>
      <c r="B8" s="76"/>
      <c r="C8" s="120" t="s">
        <v>505</v>
      </c>
      <c r="D8" s="77"/>
      <c r="E8" s="120" t="s">
        <v>506</v>
      </c>
      <c r="F8" s="77"/>
      <c r="G8" s="121" t="s">
        <v>37</v>
      </c>
      <c r="H8" s="78"/>
      <c r="I8" s="122" t="s">
        <v>507</v>
      </c>
      <c r="J8" s="76"/>
      <c r="K8" s="117"/>
      <c r="L8" s="80"/>
      <c r="M8" s="186" t="s">
        <v>437</v>
      </c>
      <c r="N8" s="80"/>
      <c r="O8" s="187"/>
      <c r="Q8" s="35"/>
    </row>
    <row r="9" spans="1:17" s="6" customFormat="1" ht="86.4" x14ac:dyDescent="0.3">
      <c r="A9" s="30" t="s">
        <v>508</v>
      </c>
      <c r="B9" s="65"/>
      <c r="C9" s="4" t="s">
        <v>509</v>
      </c>
      <c r="D9" s="66"/>
      <c r="E9" s="4" t="s">
        <v>510</v>
      </c>
      <c r="F9" s="66"/>
      <c r="G9" s="4" t="s">
        <v>423</v>
      </c>
      <c r="H9" s="66"/>
      <c r="I9" s="31" t="s">
        <v>511</v>
      </c>
      <c r="J9" s="67"/>
      <c r="K9" s="42" t="s">
        <v>512</v>
      </c>
      <c r="L9" s="68"/>
      <c r="M9" s="42" t="s">
        <v>437</v>
      </c>
      <c r="N9" s="69"/>
      <c r="O9" s="187"/>
      <c r="Q9" s="35"/>
    </row>
    <row r="10" spans="1:17" s="6" customFormat="1" ht="72" x14ac:dyDescent="0.3">
      <c r="A10" s="30" t="s">
        <v>508</v>
      </c>
      <c r="B10" s="55"/>
      <c r="C10" s="4" t="s">
        <v>513</v>
      </c>
      <c r="D10" s="4"/>
      <c r="E10" s="4" t="s">
        <v>514</v>
      </c>
      <c r="F10" s="4"/>
      <c r="G10" s="4" t="s">
        <v>24</v>
      </c>
      <c r="H10" s="4"/>
      <c r="I10" s="31" t="s">
        <v>515</v>
      </c>
      <c r="J10" s="31"/>
      <c r="K10" s="42" t="s">
        <v>516</v>
      </c>
      <c r="L10" s="42"/>
      <c r="M10" s="42" t="s">
        <v>437</v>
      </c>
      <c r="N10" s="59"/>
      <c r="O10" s="187"/>
      <c r="Q10" s="35"/>
    </row>
    <row r="11" spans="1:17" s="6" customFormat="1" ht="100.8" x14ac:dyDescent="0.3">
      <c r="A11" s="30" t="s">
        <v>508</v>
      </c>
      <c r="B11" s="55"/>
      <c r="C11" s="4" t="s">
        <v>517</v>
      </c>
      <c r="D11" s="4"/>
      <c r="E11" s="4" t="s">
        <v>518</v>
      </c>
      <c r="F11" s="4"/>
      <c r="G11" s="4" t="s">
        <v>423</v>
      </c>
      <c r="H11" s="4"/>
      <c r="I11" s="32" t="s">
        <v>519</v>
      </c>
      <c r="J11" s="32"/>
      <c r="K11" s="42" t="s">
        <v>520</v>
      </c>
      <c r="L11" s="42"/>
      <c r="M11" s="42" t="s">
        <v>437</v>
      </c>
      <c r="N11" s="59"/>
      <c r="O11" s="187"/>
      <c r="Q11" s="35"/>
    </row>
    <row r="12" spans="1:17" s="6" customFormat="1" ht="57.6" x14ac:dyDescent="0.3">
      <c r="A12" s="30" t="s">
        <v>508</v>
      </c>
      <c r="B12" s="55"/>
      <c r="C12" s="4" t="s">
        <v>521</v>
      </c>
      <c r="D12" s="4"/>
      <c r="E12" s="4"/>
      <c r="F12" s="4"/>
      <c r="G12" s="5" t="s">
        <v>24</v>
      </c>
      <c r="H12" s="5"/>
      <c r="I12" s="32" t="s">
        <v>522</v>
      </c>
      <c r="J12" s="32"/>
      <c r="K12" s="42"/>
      <c r="L12" s="42"/>
      <c r="M12" s="42" t="s">
        <v>437</v>
      </c>
      <c r="N12" s="59"/>
      <c r="O12" s="187"/>
      <c r="Q12" s="35"/>
    </row>
    <row r="13" spans="1:17" s="6" customFormat="1" ht="43.2" x14ac:dyDescent="0.3">
      <c r="A13" s="30" t="s">
        <v>508</v>
      </c>
      <c r="B13" s="55"/>
      <c r="C13" s="4" t="s">
        <v>523</v>
      </c>
      <c r="D13" s="4"/>
      <c r="E13" s="4"/>
      <c r="F13" s="4"/>
      <c r="G13" s="5" t="s">
        <v>24</v>
      </c>
      <c r="H13" s="5"/>
      <c r="I13" s="32" t="s">
        <v>524</v>
      </c>
      <c r="J13" s="32"/>
      <c r="K13" s="42"/>
      <c r="L13" s="42"/>
      <c r="M13" s="42" t="s">
        <v>437</v>
      </c>
      <c r="N13" s="59"/>
      <c r="O13" s="187"/>
      <c r="Q13" s="35"/>
    </row>
    <row r="14" spans="1:17" ht="43.2" x14ac:dyDescent="0.3">
      <c r="A14" s="13" t="s">
        <v>508</v>
      </c>
      <c r="B14" s="56"/>
      <c r="C14" s="4" t="s">
        <v>525</v>
      </c>
      <c r="D14" s="4"/>
      <c r="E14" s="4"/>
      <c r="F14" s="4"/>
      <c r="G14" s="5" t="s">
        <v>24</v>
      </c>
      <c r="H14" s="5"/>
      <c r="I14" s="32" t="s">
        <v>526</v>
      </c>
      <c r="J14" s="32"/>
      <c r="K14" s="42"/>
      <c r="L14" s="42"/>
      <c r="M14" s="42" t="s">
        <v>437</v>
      </c>
      <c r="N14" s="59"/>
      <c r="O14" s="187"/>
      <c r="Q14" s="35"/>
    </row>
    <row r="15" spans="1:17" s="6" customFormat="1" ht="43.2" x14ac:dyDescent="0.3">
      <c r="A15" s="30" t="s">
        <v>527</v>
      </c>
      <c r="B15" s="55"/>
      <c r="C15" s="4" t="s">
        <v>523</v>
      </c>
      <c r="D15" s="4"/>
      <c r="E15" s="4"/>
      <c r="F15" s="4"/>
      <c r="G15" s="5" t="s">
        <v>528</v>
      </c>
      <c r="H15" s="5"/>
      <c r="I15" s="32" t="s">
        <v>529</v>
      </c>
      <c r="J15" s="32"/>
      <c r="K15" s="42"/>
      <c r="L15" s="42"/>
      <c r="M15" s="42" t="s">
        <v>437</v>
      </c>
      <c r="N15" s="59"/>
      <c r="O15" s="187"/>
      <c r="Q15" s="35"/>
    </row>
    <row r="16" spans="1:17" s="6" customFormat="1" ht="28.8" x14ac:dyDescent="0.3">
      <c r="A16" s="34" t="s">
        <v>527</v>
      </c>
      <c r="B16" s="57"/>
      <c r="C16" s="35" t="s">
        <v>530</v>
      </c>
      <c r="D16" s="35"/>
      <c r="E16" s="36"/>
      <c r="F16" s="36"/>
      <c r="G16" s="37" t="s">
        <v>531</v>
      </c>
      <c r="H16" s="37"/>
      <c r="I16" s="32" t="s">
        <v>532</v>
      </c>
      <c r="J16" s="32"/>
      <c r="K16" s="44"/>
      <c r="L16" s="44"/>
      <c r="M16" s="42" t="s">
        <v>437</v>
      </c>
      <c r="N16" s="59"/>
      <c r="O16" s="187"/>
      <c r="Q16" s="35"/>
    </row>
    <row r="17" spans="1:17" s="6" customFormat="1" ht="28.5" customHeight="1" x14ac:dyDescent="0.3">
      <c r="A17" s="34" t="s">
        <v>533</v>
      </c>
      <c r="B17" s="57"/>
      <c r="C17" s="35" t="s">
        <v>534</v>
      </c>
      <c r="D17" s="35"/>
      <c r="E17" s="36" t="s">
        <v>535</v>
      </c>
      <c r="F17" s="36"/>
      <c r="G17" s="35" t="s">
        <v>24</v>
      </c>
      <c r="H17" s="35"/>
      <c r="I17" s="38" t="s">
        <v>536</v>
      </c>
      <c r="J17" s="38"/>
      <c r="K17" s="45"/>
      <c r="L17" s="45"/>
      <c r="M17" s="42" t="s">
        <v>437</v>
      </c>
      <c r="N17" s="59"/>
      <c r="O17" s="187"/>
      <c r="Q17" s="35"/>
    </row>
    <row r="18" spans="1:17" s="6" customFormat="1" x14ac:dyDescent="0.3">
      <c r="A18" s="295" t="s">
        <v>77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7"/>
    </row>
    <row r="19" spans="1:17" s="6" customFormat="1" ht="15" thickBot="1" x14ac:dyDescent="0.35">
      <c r="A19" s="34" t="s">
        <v>537</v>
      </c>
      <c r="B19" s="129"/>
      <c r="C19" s="35" t="s">
        <v>538</v>
      </c>
      <c r="D19" s="130"/>
      <c r="E19" s="36"/>
      <c r="F19" s="131"/>
      <c r="G19" s="35"/>
      <c r="H19" s="130"/>
      <c r="I19" s="38"/>
      <c r="J19" s="132"/>
      <c r="K19" s="45"/>
      <c r="L19" s="128"/>
      <c r="M19" s="42" t="s">
        <v>437</v>
      </c>
      <c r="N19" s="127"/>
      <c r="O19" s="45"/>
      <c r="Q19" s="35"/>
    </row>
    <row r="20" spans="1:17" ht="15" thickBot="1" x14ac:dyDescent="0.35">
      <c r="M20" s="158" t="s">
        <v>96</v>
      </c>
      <c r="N20" s="88"/>
      <c r="O20" s="170">
        <f>O8+O9+O10+O11+O12+O13+O14+O15+O16+O17+O19</f>
        <v>0</v>
      </c>
      <c r="P20" s="171"/>
      <c r="Q20" s="170">
        <f>Q8+Q9+Q10+Q11+Q12+Q13+Q14+Q15+Q16+Q17+Q19</f>
        <v>0</v>
      </c>
    </row>
  </sheetData>
  <mergeCells count="3">
    <mergeCell ref="A7:Q7"/>
    <mergeCell ref="A18:Q18"/>
    <mergeCell ref="A1:Q1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26" workbookViewId="0"/>
  </sheetViews>
  <sheetFormatPr baseColWidth="10" defaultColWidth="11.44140625" defaultRowHeight="14.4" x14ac:dyDescent="0.3"/>
  <cols>
    <col min="1" max="1" width="29.6640625" style="1" customWidth="1"/>
    <col min="2" max="2" width="1.109375" style="1" customWidth="1"/>
    <col min="3" max="3" width="24.33203125" style="1" customWidth="1"/>
    <col min="4" max="4" width="1" style="1" customWidth="1"/>
    <col min="5" max="5" width="13" style="1" customWidth="1"/>
    <col min="6" max="6" width="1" style="1" customWidth="1"/>
    <col min="7" max="7" width="16.6640625" style="1" customWidth="1"/>
    <col min="8" max="8" width="1.109375" style="1" customWidth="1"/>
    <col min="9" max="9" width="15.88671875" style="1" customWidth="1"/>
    <col min="10" max="10" width="1" style="1" customWidth="1"/>
    <col min="11" max="11" width="18.44140625" style="1" customWidth="1"/>
    <col min="12" max="12" width="1.33203125" style="1" customWidth="1"/>
    <col min="13" max="13" width="20.6640625" style="1" customWidth="1"/>
    <col min="14" max="14" width="1" style="1" customWidth="1"/>
    <col min="15" max="15" width="22.44140625" style="1" customWidth="1"/>
    <col min="16" max="16384" width="11.44140625" style="1"/>
  </cols>
  <sheetData>
    <row r="1" spans="1:15" ht="36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</row>
    <row r="3" spans="1:15" ht="18.600000000000001" thickBot="1" x14ac:dyDescent="0.4">
      <c r="A3" s="299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</row>
    <row r="4" spans="1:15" ht="18.600000000000001" thickBot="1" x14ac:dyDescent="0.4">
      <c r="A4" s="41" t="s">
        <v>539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4" customHeight="1" x14ac:dyDescent="0.3">
      <c r="A5" s="39"/>
      <c r="B5" s="39"/>
      <c r="C5" s="39"/>
      <c r="D5" s="39"/>
      <c r="E5" s="40"/>
      <c r="F5" s="40"/>
      <c r="G5" s="39"/>
      <c r="H5" s="39"/>
      <c r="I5" s="39"/>
      <c r="J5" s="39"/>
      <c r="K5" s="40"/>
      <c r="L5" s="40"/>
      <c r="M5" s="40"/>
      <c r="N5" s="40"/>
      <c r="O5" s="39"/>
    </row>
    <row r="6" spans="1:15" ht="72.75" customHeight="1" x14ac:dyDescent="0.3">
      <c r="A6" s="123" t="s">
        <v>2</v>
      </c>
      <c r="B6" s="133"/>
      <c r="C6" s="98" t="s">
        <v>3</v>
      </c>
      <c r="D6" s="134"/>
      <c r="E6" s="98" t="s">
        <v>540</v>
      </c>
      <c r="F6" s="134"/>
      <c r="G6" s="85" t="s">
        <v>4</v>
      </c>
      <c r="H6" s="112"/>
      <c r="I6" s="114" t="s">
        <v>5</v>
      </c>
      <c r="J6" s="134"/>
      <c r="K6" s="113" t="s">
        <v>6</v>
      </c>
      <c r="L6" s="134"/>
      <c r="M6" s="92" t="s">
        <v>7</v>
      </c>
      <c r="N6" s="106"/>
      <c r="O6" s="91" t="s">
        <v>8</v>
      </c>
    </row>
    <row r="7" spans="1:15" x14ac:dyDescent="0.3">
      <c r="A7" s="298" t="s">
        <v>541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</row>
    <row r="8" spans="1:15" x14ac:dyDescent="0.3">
      <c r="A8" s="279" t="s">
        <v>9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</row>
    <row r="9" spans="1:15" s="136" customFormat="1" ht="23.25" customHeight="1" x14ac:dyDescent="0.3">
      <c r="A9" s="32" t="s">
        <v>542</v>
      </c>
      <c r="B9" s="141"/>
      <c r="C9" s="32" t="s">
        <v>543</v>
      </c>
      <c r="D9" s="141"/>
      <c r="E9" s="140">
        <v>2024</v>
      </c>
      <c r="F9" s="143"/>
      <c r="G9" s="138">
        <v>1829119</v>
      </c>
      <c r="H9" s="145"/>
      <c r="I9" s="138" t="s">
        <v>111</v>
      </c>
      <c r="J9" s="143"/>
      <c r="K9" s="35" t="s">
        <v>13</v>
      </c>
      <c r="L9" s="143"/>
      <c r="M9" s="135"/>
      <c r="N9" s="143"/>
      <c r="O9" s="146"/>
    </row>
    <row r="10" spans="1:15" s="136" customFormat="1" ht="23.25" customHeight="1" x14ac:dyDescent="0.3">
      <c r="A10" s="32" t="s">
        <v>544</v>
      </c>
      <c r="B10" s="76"/>
      <c r="C10" s="32" t="s">
        <v>545</v>
      </c>
      <c r="D10" s="76"/>
      <c r="E10" s="138"/>
      <c r="F10" s="147"/>
      <c r="G10" s="138">
        <v>1829153</v>
      </c>
      <c r="H10" s="145"/>
      <c r="I10" s="138" t="s">
        <v>47</v>
      </c>
      <c r="J10" s="147"/>
      <c r="K10" s="35" t="s">
        <v>13</v>
      </c>
      <c r="L10" s="147"/>
      <c r="M10" s="138"/>
      <c r="N10" s="147"/>
      <c r="O10" s="138"/>
    </row>
    <row r="11" spans="1:15" s="136" customFormat="1" ht="23.25" customHeight="1" x14ac:dyDescent="0.3">
      <c r="A11" s="32" t="s">
        <v>546</v>
      </c>
      <c r="B11" s="76"/>
      <c r="C11" s="32" t="s">
        <v>547</v>
      </c>
      <c r="D11" s="76"/>
      <c r="E11" s="138"/>
      <c r="F11" s="147"/>
      <c r="G11" s="138">
        <v>1829123</v>
      </c>
      <c r="H11" s="145"/>
      <c r="I11" s="138" t="s">
        <v>29</v>
      </c>
      <c r="J11" s="147"/>
      <c r="K11" s="35" t="s">
        <v>13</v>
      </c>
      <c r="L11" s="147"/>
      <c r="M11" s="138"/>
      <c r="N11" s="147"/>
      <c r="O11" s="138"/>
    </row>
    <row r="12" spans="1:15" s="136" customFormat="1" x14ac:dyDescent="0.3">
      <c r="A12" s="32" t="s">
        <v>546</v>
      </c>
      <c r="B12" s="76"/>
      <c r="C12" s="32" t="s">
        <v>548</v>
      </c>
      <c r="D12" s="76"/>
      <c r="E12" s="138"/>
      <c r="F12" s="147"/>
      <c r="G12" s="138">
        <v>1829126</v>
      </c>
      <c r="H12" s="145"/>
      <c r="I12" s="138" t="s">
        <v>124</v>
      </c>
      <c r="J12" s="147"/>
      <c r="K12" s="35" t="s">
        <v>13</v>
      </c>
      <c r="L12" s="147"/>
      <c r="M12" s="138"/>
      <c r="N12" s="147"/>
      <c r="O12" s="138"/>
    </row>
    <row r="13" spans="1:15" s="136" customFormat="1" x14ac:dyDescent="0.3">
      <c r="A13" s="32" t="s">
        <v>549</v>
      </c>
      <c r="B13" s="76"/>
      <c r="C13" s="32" t="s">
        <v>550</v>
      </c>
      <c r="D13" s="76"/>
      <c r="E13" s="138"/>
      <c r="F13" s="147"/>
      <c r="G13" s="138">
        <v>1829129</v>
      </c>
      <c r="H13" s="145"/>
      <c r="I13" s="138" t="s">
        <v>124</v>
      </c>
      <c r="J13" s="147"/>
      <c r="K13" s="35" t="s">
        <v>13</v>
      </c>
      <c r="L13" s="147"/>
      <c r="M13" s="138"/>
      <c r="N13" s="147"/>
      <c r="O13" s="138"/>
    </row>
    <row r="14" spans="1:15" s="136" customFormat="1" x14ac:dyDescent="0.3">
      <c r="A14" s="32" t="s">
        <v>549</v>
      </c>
      <c r="B14" s="76"/>
      <c r="C14" s="32" t="s">
        <v>551</v>
      </c>
      <c r="D14" s="76"/>
      <c r="E14" s="138"/>
      <c r="F14" s="147"/>
      <c r="G14" s="138">
        <v>1829133</v>
      </c>
      <c r="H14" s="145"/>
      <c r="I14" s="138" t="s">
        <v>29</v>
      </c>
      <c r="J14" s="147"/>
      <c r="K14" s="35" t="s">
        <v>13</v>
      </c>
      <c r="L14" s="147"/>
      <c r="M14" s="138"/>
      <c r="N14" s="147"/>
      <c r="O14" s="138"/>
    </row>
    <row r="15" spans="1:15" s="136" customFormat="1" x14ac:dyDescent="0.3">
      <c r="A15" s="32" t="s">
        <v>549</v>
      </c>
      <c r="B15" s="76"/>
      <c r="C15" s="32" t="s">
        <v>550</v>
      </c>
      <c r="D15" s="76"/>
      <c r="E15" s="138"/>
      <c r="F15" s="147"/>
      <c r="G15" s="138">
        <v>1829147</v>
      </c>
      <c r="H15" s="145"/>
      <c r="I15" s="138" t="s">
        <v>552</v>
      </c>
      <c r="J15" s="147"/>
      <c r="K15" s="35" t="s">
        <v>13</v>
      </c>
      <c r="L15" s="147"/>
      <c r="M15" s="138"/>
      <c r="N15" s="147"/>
      <c r="O15" s="138"/>
    </row>
    <row r="16" spans="1:15" s="136" customFormat="1" x14ac:dyDescent="0.3">
      <c r="A16" s="32" t="s">
        <v>553</v>
      </c>
      <c r="B16" s="76"/>
      <c r="C16" s="32" t="s">
        <v>554</v>
      </c>
      <c r="D16" s="76"/>
      <c r="E16" s="138"/>
      <c r="F16" s="147"/>
      <c r="G16" s="138">
        <v>1829145</v>
      </c>
      <c r="H16" s="145"/>
      <c r="I16" s="138" t="s">
        <v>552</v>
      </c>
      <c r="J16" s="147"/>
      <c r="K16" s="35" t="s">
        <v>13</v>
      </c>
      <c r="L16" s="147"/>
      <c r="M16" s="138"/>
      <c r="N16" s="147"/>
      <c r="O16" s="138"/>
    </row>
    <row r="17" spans="1:17" s="136" customFormat="1" x14ac:dyDescent="0.3">
      <c r="A17" s="32" t="s">
        <v>549</v>
      </c>
      <c r="B17" s="76"/>
      <c r="C17" s="32" t="s">
        <v>555</v>
      </c>
      <c r="D17" s="76"/>
      <c r="E17" s="138">
        <v>2023</v>
      </c>
      <c r="F17" s="147"/>
      <c r="G17" s="138">
        <v>1829146</v>
      </c>
      <c r="H17" s="145"/>
      <c r="I17" s="138" t="s">
        <v>111</v>
      </c>
      <c r="J17" s="147"/>
      <c r="K17" s="35" t="s">
        <v>13</v>
      </c>
      <c r="L17" s="147"/>
      <c r="M17" s="138"/>
      <c r="N17" s="147"/>
      <c r="O17" s="138"/>
    </row>
    <row r="18" spans="1:17" s="136" customFormat="1" x14ac:dyDescent="0.3">
      <c r="A18" s="32" t="s">
        <v>549</v>
      </c>
      <c r="B18" s="76"/>
      <c r="C18" s="32" t="s">
        <v>556</v>
      </c>
      <c r="D18" s="76"/>
      <c r="E18" s="138"/>
      <c r="F18" s="147"/>
      <c r="G18" s="138">
        <v>1829125</v>
      </c>
      <c r="H18" s="145"/>
      <c r="I18" s="138" t="s">
        <v>111</v>
      </c>
      <c r="J18" s="147"/>
      <c r="K18" s="35" t="s">
        <v>13</v>
      </c>
      <c r="L18" s="147"/>
      <c r="M18" s="138"/>
      <c r="N18" s="147"/>
      <c r="O18" s="138"/>
    </row>
    <row r="19" spans="1:17" s="136" customFormat="1" ht="49.5" customHeight="1" x14ac:dyDescent="0.3">
      <c r="A19" s="32" t="s">
        <v>557</v>
      </c>
      <c r="B19" s="76"/>
      <c r="C19" s="32" t="s">
        <v>558</v>
      </c>
      <c r="D19" s="76"/>
      <c r="E19" s="138"/>
      <c r="F19" s="147"/>
      <c r="G19" s="138">
        <v>1829157</v>
      </c>
      <c r="H19" s="145"/>
      <c r="I19" s="138" t="s">
        <v>559</v>
      </c>
      <c r="J19" s="147"/>
      <c r="K19" s="35" t="s">
        <v>13</v>
      </c>
      <c r="L19" s="147"/>
      <c r="M19" s="138"/>
      <c r="N19" s="147"/>
      <c r="O19" s="138"/>
    </row>
    <row r="20" spans="1:17" s="136" customFormat="1" x14ac:dyDescent="0.3">
      <c r="A20" s="32" t="s">
        <v>557</v>
      </c>
      <c r="B20" s="76"/>
      <c r="C20" s="32" t="s">
        <v>560</v>
      </c>
      <c r="D20" s="76"/>
      <c r="E20" s="138"/>
      <c r="F20" s="147"/>
      <c r="G20" s="138" t="s">
        <v>561</v>
      </c>
      <c r="H20" s="145"/>
      <c r="I20" s="138" t="s">
        <v>562</v>
      </c>
      <c r="J20" s="147"/>
      <c r="K20" s="35" t="s">
        <v>13</v>
      </c>
      <c r="L20" s="147"/>
      <c r="M20" s="138"/>
      <c r="N20" s="147"/>
      <c r="O20" s="138"/>
    </row>
    <row r="21" spans="1:17" s="136" customFormat="1" x14ac:dyDescent="0.3">
      <c r="A21" s="32" t="s">
        <v>557</v>
      </c>
      <c r="B21" s="76"/>
      <c r="C21" s="32" t="s">
        <v>563</v>
      </c>
      <c r="D21" s="76"/>
      <c r="E21" s="138"/>
      <c r="F21" s="147"/>
      <c r="G21" s="138">
        <v>1829150</v>
      </c>
      <c r="H21" s="145"/>
      <c r="I21" s="138" t="s">
        <v>562</v>
      </c>
      <c r="J21" s="147"/>
      <c r="K21" s="35" t="s">
        <v>13</v>
      </c>
      <c r="L21" s="147"/>
      <c r="M21" s="138"/>
      <c r="N21" s="147"/>
      <c r="O21" s="138"/>
    </row>
    <row r="22" spans="1:17" s="136" customFormat="1" x14ac:dyDescent="0.3">
      <c r="A22" s="141" t="s">
        <v>564</v>
      </c>
      <c r="B22" s="76"/>
      <c r="C22" s="141" t="s">
        <v>565</v>
      </c>
      <c r="D22" s="76"/>
      <c r="E22" s="143"/>
      <c r="F22" s="147"/>
      <c r="G22" s="143">
        <v>1829148</v>
      </c>
      <c r="H22" s="145"/>
      <c r="I22" s="143"/>
      <c r="J22" s="147"/>
      <c r="K22" s="35" t="s">
        <v>13</v>
      </c>
      <c r="L22" s="147"/>
      <c r="M22" s="143"/>
      <c r="N22" s="147"/>
      <c r="O22" s="143"/>
    </row>
    <row r="23" spans="1:17" s="136" customFormat="1" x14ac:dyDescent="0.3">
      <c r="A23" s="141" t="s">
        <v>557</v>
      </c>
      <c r="B23" s="76"/>
      <c r="C23" s="141" t="s">
        <v>566</v>
      </c>
      <c r="D23" s="76"/>
      <c r="E23" s="143"/>
      <c r="F23" s="147"/>
      <c r="G23" s="143">
        <v>1829154</v>
      </c>
      <c r="H23" s="145"/>
      <c r="I23" s="143"/>
      <c r="J23" s="147"/>
      <c r="K23" s="35"/>
      <c r="L23" s="147"/>
      <c r="M23" s="143"/>
      <c r="N23" s="147"/>
      <c r="O23" s="143"/>
    </row>
    <row r="24" spans="1:17" s="136" customFormat="1" x14ac:dyDescent="0.3">
      <c r="A24" s="279" t="s">
        <v>567</v>
      </c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</row>
    <row r="25" spans="1:17" s="136" customFormat="1" ht="22.5" customHeight="1" x14ac:dyDescent="0.3">
      <c r="A25" s="111" t="s">
        <v>568</v>
      </c>
      <c r="B25" s="76"/>
      <c r="C25" s="111" t="s">
        <v>569</v>
      </c>
      <c r="D25" s="76"/>
      <c r="E25" s="139"/>
      <c r="F25" s="147"/>
      <c r="G25" s="139">
        <v>1829151</v>
      </c>
      <c r="H25" s="145"/>
      <c r="I25" s="139" t="s">
        <v>47</v>
      </c>
      <c r="J25" s="147"/>
      <c r="K25" s="35" t="s">
        <v>13</v>
      </c>
      <c r="L25" s="147"/>
      <c r="M25" s="139"/>
      <c r="N25" s="147"/>
      <c r="O25" s="139"/>
      <c r="Q25" s="137"/>
    </row>
    <row r="26" spans="1:17" s="136" customFormat="1" ht="22.5" customHeight="1" x14ac:dyDescent="0.3">
      <c r="A26" s="32" t="s">
        <v>570</v>
      </c>
      <c r="B26" s="76"/>
      <c r="C26" s="32" t="s">
        <v>571</v>
      </c>
      <c r="D26" s="76"/>
      <c r="E26" s="138"/>
      <c r="F26" s="147"/>
      <c r="G26" s="138">
        <v>1829152</v>
      </c>
      <c r="H26" s="145"/>
      <c r="I26" s="138" t="s">
        <v>572</v>
      </c>
      <c r="J26" s="147"/>
      <c r="K26" s="35" t="s">
        <v>13</v>
      </c>
      <c r="L26" s="147"/>
      <c r="M26" s="138"/>
      <c r="N26" s="147"/>
      <c r="O26" s="138"/>
    </row>
    <row r="27" spans="1:17" s="136" customFormat="1" x14ac:dyDescent="0.3">
      <c r="A27" s="298" t="s">
        <v>573</v>
      </c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</row>
    <row r="28" spans="1:17" s="136" customFormat="1" ht="22.5" customHeight="1" x14ac:dyDescent="0.3">
      <c r="A28" s="111" t="s">
        <v>574</v>
      </c>
      <c r="B28" s="76"/>
      <c r="C28" s="111"/>
      <c r="D28" s="76"/>
      <c r="E28" s="111">
        <v>2007</v>
      </c>
      <c r="F28" s="76"/>
      <c r="G28" s="111" t="s">
        <v>575</v>
      </c>
      <c r="H28" s="145"/>
      <c r="I28" s="111" t="s">
        <v>572</v>
      </c>
      <c r="J28" s="76"/>
      <c r="K28" s="35" t="s">
        <v>13</v>
      </c>
      <c r="L28" s="76"/>
      <c r="M28" s="111"/>
      <c r="N28" s="76"/>
      <c r="O28" s="139"/>
    </row>
    <row r="29" spans="1:17" s="136" customFormat="1" ht="28.8" x14ac:dyDescent="0.3">
      <c r="A29" s="32" t="s">
        <v>576</v>
      </c>
      <c r="B29" s="76"/>
      <c r="C29" s="32"/>
      <c r="D29" s="76"/>
      <c r="E29" s="32">
        <v>2009</v>
      </c>
      <c r="F29" s="76"/>
      <c r="G29" s="32" t="s">
        <v>577</v>
      </c>
      <c r="H29" s="145"/>
      <c r="I29" s="32" t="s">
        <v>111</v>
      </c>
      <c r="J29" s="76"/>
      <c r="K29" s="35" t="s">
        <v>13</v>
      </c>
      <c r="L29" s="76"/>
      <c r="M29" s="32"/>
      <c r="N29" s="76"/>
      <c r="O29" s="138"/>
    </row>
    <row r="30" spans="1:17" s="136" customFormat="1" ht="28.8" x14ac:dyDescent="0.3">
      <c r="A30" s="32" t="s">
        <v>578</v>
      </c>
      <c r="B30" s="76"/>
      <c r="C30" s="32"/>
      <c r="D30" s="76"/>
      <c r="E30" s="32">
        <v>2009</v>
      </c>
      <c r="F30" s="76"/>
      <c r="G30" s="32" t="s">
        <v>579</v>
      </c>
      <c r="H30" s="145"/>
      <c r="I30" s="32" t="s">
        <v>111</v>
      </c>
      <c r="J30" s="76"/>
      <c r="K30" s="35" t="s">
        <v>13</v>
      </c>
      <c r="L30" s="76"/>
      <c r="M30" s="32"/>
      <c r="N30" s="76"/>
      <c r="O30" s="138"/>
    </row>
    <row r="31" spans="1:17" s="136" customFormat="1" ht="28.8" x14ac:dyDescent="0.3">
      <c r="A31" s="32" t="s">
        <v>580</v>
      </c>
      <c r="B31" s="76"/>
      <c r="C31" s="32"/>
      <c r="D31" s="76"/>
      <c r="E31" s="32">
        <v>2007</v>
      </c>
      <c r="F31" s="76"/>
      <c r="G31" s="32" t="s">
        <v>581</v>
      </c>
      <c r="H31" s="145"/>
      <c r="I31" s="32" t="s">
        <v>29</v>
      </c>
      <c r="J31" s="76"/>
      <c r="K31" s="35" t="s">
        <v>13</v>
      </c>
      <c r="L31" s="76"/>
      <c r="M31" s="32"/>
      <c r="N31" s="76"/>
      <c r="O31" s="138"/>
    </row>
    <row r="32" spans="1:17" s="136" customFormat="1" ht="28.8" x14ac:dyDescent="0.3">
      <c r="A32" s="32" t="s">
        <v>582</v>
      </c>
      <c r="B32" s="76"/>
      <c r="C32" s="32"/>
      <c r="D32" s="76"/>
      <c r="E32" s="32">
        <v>2007</v>
      </c>
      <c r="F32" s="76"/>
      <c r="G32" s="32" t="s">
        <v>583</v>
      </c>
      <c r="H32" s="145"/>
      <c r="I32" s="32" t="s">
        <v>29</v>
      </c>
      <c r="J32" s="76"/>
      <c r="K32" s="35" t="s">
        <v>13</v>
      </c>
      <c r="L32" s="76"/>
      <c r="M32" s="32"/>
      <c r="N32" s="76"/>
      <c r="O32" s="138"/>
    </row>
    <row r="33" spans="1:15" s="136" customFormat="1" ht="28.8" x14ac:dyDescent="0.3">
      <c r="A33" s="32" t="s">
        <v>584</v>
      </c>
      <c r="B33" s="76"/>
      <c r="C33" s="32"/>
      <c r="D33" s="76"/>
      <c r="E33" s="32">
        <v>2007</v>
      </c>
      <c r="F33" s="76"/>
      <c r="G33" s="32" t="s">
        <v>585</v>
      </c>
      <c r="H33" s="145"/>
      <c r="I33" s="32" t="s">
        <v>29</v>
      </c>
      <c r="J33" s="76"/>
      <c r="K33" s="35" t="s">
        <v>13</v>
      </c>
      <c r="L33" s="76"/>
      <c r="M33" s="32"/>
      <c r="N33" s="76"/>
      <c r="O33" s="138"/>
    </row>
    <row r="34" spans="1:15" s="136" customFormat="1" ht="29.4" thickBot="1" x14ac:dyDescent="0.35">
      <c r="A34" s="32" t="s">
        <v>586</v>
      </c>
      <c r="B34" s="111"/>
      <c r="C34" s="32"/>
      <c r="D34" s="111"/>
      <c r="E34" s="138">
        <v>2007</v>
      </c>
      <c r="F34" s="139"/>
      <c r="G34" s="32" t="s">
        <v>587</v>
      </c>
      <c r="H34" s="145"/>
      <c r="I34" s="138" t="s">
        <v>29</v>
      </c>
      <c r="J34" s="139"/>
      <c r="K34" s="35" t="s">
        <v>13</v>
      </c>
      <c r="L34" s="111"/>
      <c r="M34" s="32"/>
      <c r="N34" s="76"/>
      <c r="O34" s="138"/>
    </row>
    <row r="35" spans="1:15" ht="15" thickBot="1" x14ac:dyDescent="0.35">
      <c r="K35" s="158" t="s">
        <v>96</v>
      </c>
      <c r="L35" s="88"/>
      <c r="M35" s="170">
        <f>M9+M10+M11+M12+M13+M14+M15+M16+M17+M18+M19+M20+M21+M22+M25+M26+M28+M29+M30+M31+M32+M33+M34</f>
        <v>0</v>
      </c>
      <c r="N35" s="171"/>
      <c r="O35" s="170">
        <f>O9+O10+O11+O12+O13+O14+O15+O16+O17+O18+O19+O20+O21+O22+O25+O26+O28+O29+O30+O31+O32+O33+O34</f>
        <v>0</v>
      </c>
    </row>
  </sheetData>
  <mergeCells count="6">
    <mergeCell ref="A1:O1"/>
    <mergeCell ref="A24:O24"/>
    <mergeCell ref="A7:O7"/>
    <mergeCell ref="A8:O8"/>
    <mergeCell ref="A27:O27"/>
    <mergeCell ref="A3:O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K11" sqref="K11"/>
    </sheetView>
  </sheetViews>
  <sheetFormatPr baseColWidth="10" defaultColWidth="8.88671875" defaultRowHeight="14.4" x14ac:dyDescent="0.3"/>
  <cols>
    <col min="1" max="1" width="27.6640625" bestFit="1" customWidth="1"/>
    <col min="2" max="2" width="2.33203125" customWidth="1"/>
    <col min="3" max="3" width="19.44140625" customWidth="1"/>
    <col min="4" max="4" width="1.5546875" customWidth="1"/>
    <col min="5" max="5" width="11.33203125" bestFit="1" customWidth="1"/>
    <col min="6" max="6" width="2.109375" customWidth="1"/>
    <col min="7" max="7" width="19.44140625" customWidth="1"/>
    <col min="8" max="8" width="1.88671875" customWidth="1"/>
    <col min="9" max="9" width="17.109375" bestFit="1" customWidth="1"/>
    <col min="10" max="10" width="1.109375" customWidth="1"/>
    <col min="11" max="11" width="28.44140625" customWidth="1"/>
    <col min="12" max="12" width="0.88671875" customWidth="1"/>
    <col min="13" max="13" width="25.109375" customWidth="1"/>
  </cols>
  <sheetData>
    <row r="2" spans="1:20" ht="18" x14ac:dyDescent="0.35">
      <c r="A2" s="307" t="s">
        <v>0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9"/>
      <c r="N2" s="188"/>
      <c r="O2" s="188"/>
      <c r="P2" s="188"/>
      <c r="Q2" s="188"/>
      <c r="R2" s="188"/>
      <c r="S2" s="188"/>
      <c r="T2" s="188"/>
    </row>
    <row r="4" spans="1:20" ht="18" x14ac:dyDescent="0.35">
      <c r="A4" s="188"/>
      <c r="B4" s="188"/>
      <c r="C4" s="189" t="s">
        <v>97</v>
      </c>
      <c r="D4" s="189" t="s">
        <v>97</v>
      </c>
      <c r="E4" s="188"/>
      <c r="F4" s="188"/>
      <c r="G4" s="188"/>
      <c r="H4" s="188"/>
      <c r="I4" s="188"/>
      <c r="J4" s="188"/>
      <c r="K4" s="188"/>
      <c r="L4" s="188"/>
      <c r="M4" s="190"/>
    </row>
    <row r="5" spans="1:20" ht="54.75" customHeight="1" x14ac:dyDescent="0.35">
      <c r="A5" s="192" t="s">
        <v>588</v>
      </c>
      <c r="B5" s="191"/>
      <c r="C5" s="301" t="s">
        <v>589</v>
      </c>
      <c r="D5" s="302"/>
      <c r="E5" s="302"/>
      <c r="F5" s="302"/>
      <c r="G5" s="302"/>
      <c r="H5" s="302"/>
      <c r="I5" s="302"/>
      <c r="J5" s="302"/>
      <c r="K5" s="303"/>
      <c r="L5" s="188"/>
      <c r="M5" s="188"/>
    </row>
    <row r="6" spans="1:20" ht="18" x14ac:dyDescent="0.3">
      <c r="A6" s="193" t="s">
        <v>590</v>
      </c>
      <c r="B6" s="49"/>
      <c r="C6" s="194"/>
      <c r="D6" s="194"/>
      <c r="E6" s="194"/>
      <c r="F6" s="194"/>
      <c r="G6" s="195"/>
      <c r="H6" s="195"/>
      <c r="I6" s="195"/>
      <c r="J6" s="195"/>
      <c r="K6" s="195"/>
      <c r="L6" s="195"/>
      <c r="M6" s="195"/>
    </row>
    <row r="7" spans="1:20" ht="31.2" x14ac:dyDescent="0.3">
      <c r="A7" s="196" t="s">
        <v>2</v>
      </c>
      <c r="B7" s="197" t="s">
        <v>97</v>
      </c>
      <c r="C7" s="198" t="s">
        <v>3</v>
      </c>
      <c r="D7" s="199" t="s">
        <v>97</v>
      </c>
      <c r="E7" s="200" t="s">
        <v>4</v>
      </c>
      <c r="F7" s="194" t="s">
        <v>97</v>
      </c>
      <c r="G7" s="201" t="s">
        <v>5</v>
      </c>
      <c r="H7" s="120" t="s">
        <v>97</v>
      </c>
      <c r="I7" s="202" t="s">
        <v>6</v>
      </c>
      <c r="J7" s="151"/>
      <c r="K7" s="203" t="s">
        <v>7</v>
      </c>
      <c r="L7" s="95" t="s">
        <v>97</v>
      </c>
      <c r="M7" s="204" t="s">
        <v>8</v>
      </c>
    </row>
    <row r="8" spans="1:20" x14ac:dyDescent="0.3">
      <c r="A8" s="304" t="s">
        <v>9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6"/>
    </row>
    <row r="9" spans="1:20" x14ac:dyDescent="0.3">
      <c r="A9" s="205" t="s">
        <v>591</v>
      </c>
      <c r="B9" s="195"/>
      <c r="C9" s="205" t="s">
        <v>592</v>
      </c>
      <c r="D9" s="195"/>
      <c r="E9" s="66" t="s">
        <v>97</v>
      </c>
      <c r="F9" s="195"/>
      <c r="G9" s="66" t="s">
        <v>593</v>
      </c>
      <c r="H9" s="195" t="s">
        <v>97</v>
      </c>
      <c r="I9" s="205" t="s">
        <v>13</v>
      </c>
      <c r="J9" s="195"/>
      <c r="K9" s="206"/>
      <c r="L9" s="195"/>
      <c r="M9" s="207"/>
    </row>
    <row r="10" spans="1:20" x14ac:dyDescent="0.3">
      <c r="A10" s="205" t="s">
        <v>594</v>
      </c>
      <c r="B10" s="195"/>
      <c r="C10" s="205" t="s">
        <v>592</v>
      </c>
      <c r="D10" s="195"/>
      <c r="E10" s="66" t="s">
        <v>97</v>
      </c>
      <c r="F10" s="195"/>
      <c r="G10" s="66" t="s">
        <v>593</v>
      </c>
      <c r="H10" s="195"/>
      <c r="I10" s="205" t="s">
        <v>13</v>
      </c>
      <c r="J10" s="195"/>
      <c r="K10" s="206"/>
      <c r="L10" s="195"/>
      <c r="M10" s="207"/>
    </row>
    <row r="11" spans="1:20" x14ac:dyDescent="0.3">
      <c r="A11" s="195"/>
      <c r="B11" s="195"/>
      <c r="C11" s="195"/>
      <c r="D11" s="195"/>
      <c r="E11" s="195"/>
      <c r="F11" s="195"/>
      <c r="G11" s="195"/>
      <c r="H11" s="195"/>
      <c r="I11" s="208" t="s">
        <v>96</v>
      </c>
      <c r="J11" s="149"/>
      <c r="K11" s="170">
        <f>SUM(K9:K10)</f>
        <v>0</v>
      </c>
      <c r="L11" s="149"/>
      <c r="M11" s="170">
        <f>SUM(M9:M10)</f>
        <v>0</v>
      </c>
    </row>
  </sheetData>
  <mergeCells count="3">
    <mergeCell ref="C5:K5"/>
    <mergeCell ref="A8:M8"/>
    <mergeCell ref="A2:M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A12" workbookViewId="0">
      <selection activeCell="O18" sqref="O18"/>
    </sheetView>
  </sheetViews>
  <sheetFormatPr baseColWidth="10" defaultColWidth="11.44140625" defaultRowHeight="14.4" x14ac:dyDescent="0.3"/>
  <cols>
    <col min="1" max="1" width="38.33203125" style="1" customWidth="1"/>
    <col min="2" max="2" width="1.33203125" style="1" customWidth="1"/>
    <col min="3" max="3" width="26.6640625" style="1" customWidth="1"/>
    <col min="4" max="4" width="1.109375" style="1" customWidth="1"/>
    <col min="5" max="5" width="15.33203125" style="1" customWidth="1"/>
    <col min="6" max="6" width="1" style="1" customWidth="1"/>
    <col min="7" max="7" width="14.109375" style="3" customWidth="1"/>
    <col min="8" max="8" width="1" style="3" customWidth="1"/>
    <col min="9" max="9" width="12" style="3" bestFit="1" customWidth="1"/>
    <col min="10" max="10" width="1" style="3" customWidth="1"/>
    <col min="11" max="11" width="22.5546875" style="3" customWidth="1"/>
    <col min="12" max="12" width="1.33203125" style="3" customWidth="1"/>
    <col min="13" max="13" width="17.6640625" style="3" customWidth="1"/>
    <col min="14" max="14" width="1" style="3" customWidth="1"/>
    <col min="15" max="15" width="19.6640625" style="3" customWidth="1"/>
    <col min="16" max="16" width="1" style="1" customWidth="1"/>
    <col min="17" max="17" width="19.44140625" style="1" customWidth="1"/>
    <col min="18" max="16384" width="11.44140625" style="1"/>
  </cols>
  <sheetData>
    <row r="1" spans="1:17" ht="35.25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2"/>
    </row>
    <row r="3" spans="1:17" ht="18.600000000000001" thickBot="1" x14ac:dyDescent="0.4">
      <c r="C3" s="48"/>
      <c r="D3" s="48"/>
    </row>
    <row r="4" spans="1:17" ht="18.600000000000001" thickBot="1" x14ac:dyDescent="0.4">
      <c r="A4" s="41" t="s">
        <v>595</v>
      </c>
      <c r="B4" s="48"/>
    </row>
    <row r="5" spans="1:17" ht="20.25" customHeight="1" x14ac:dyDescent="0.3">
      <c r="A5" s="11"/>
      <c r="B5" s="11"/>
      <c r="C5" s="11"/>
      <c r="D5" s="11"/>
      <c r="E5" s="11"/>
      <c r="F5" s="11"/>
      <c r="G5" s="8"/>
      <c r="H5" s="8"/>
      <c r="I5" s="8"/>
      <c r="J5" s="8"/>
      <c r="K5" s="8"/>
      <c r="L5" s="8"/>
      <c r="M5" s="8"/>
      <c r="N5" s="8"/>
      <c r="O5" s="8"/>
    </row>
    <row r="6" spans="1:17" ht="69.75" customHeight="1" x14ac:dyDescent="0.3">
      <c r="A6" s="97" t="s">
        <v>2</v>
      </c>
      <c r="B6" s="96"/>
      <c r="C6" s="123" t="s">
        <v>3</v>
      </c>
      <c r="D6" s="61"/>
      <c r="E6" s="85" t="s">
        <v>4</v>
      </c>
      <c r="F6" s="112"/>
      <c r="G6" s="124" t="s">
        <v>5</v>
      </c>
      <c r="H6" s="142"/>
      <c r="I6" s="124" t="s">
        <v>540</v>
      </c>
      <c r="J6" s="142"/>
      <c r="K6" s="99" t="s">
        <v>100</v>
      </c>
      <c r="L6" s="142"/>
      <c r="M6" s="126" t="s">
        <v>6</v>
      </c>
      <c r="N6" s="96"/>
      <c r="O6" s="92" t="s">
        <v>7</v>
      </c>
      <c r="P6" s="106"/>
      <c r="Q6" s="92" t="s">
        <v>8</v>
      </c>
    </row>
    <row r="7" spans="1:17" x14ac:dyDescent="0.3">
      <c r="A7" s="283" t="s">
        <v>9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310"/>
    </row>
    <row r="8" spans="1:17" x14ac:dyDescent="0.3">
      <c r="A8" s="255" t="s">
        <v>596</v>
      </c>
      <c r="B8" s="256" t="s">
        <v>97</v>
      </c>
      <c r="C8" s="256" t="s">
        <v>597</v>
      </c>
      <c r="D8" s="256" t="s">
        <v>97</v>
      </c>
      <c r="E8" s="256" t="s">
        <v>598</v>
      </c>
      <c r="F8" s="256" t="s">
        <v>97</v>
      </c>
      <c r="G8" s="256" t="s">
        <v>599</v>
      </c>
      <c r="H8" s="256" t="s">
        <v>97</v>
      </c>
      <c r="I8" s="256">
        <v>2022</v>
      </c>
      <c r="J8" s="256" t="s">
        <v>97</v>
      </c>
      <c r="K8" s="256" t="s">
        <v>600</v>
      </c>
      <c r="L8" s="256" t="s">
        <v>97</v>
      </c>
      <c r="M8" s="256" t="s">
        <v>437</v>
      </c>
      <c r="N8" s="256" t="s">
        <v>97</v>
      </c>
      <c r="O8" s="256" t="s">
        <v>97</v>
      </c>
      <c r="P8" s="257"/>
      <c r="Q8" s="258" t="s">
        <v>97</v>
      </c>
    </row>
    <row r="9" spans="1:17" x14ac:dyDescent="0.3">
      <c r="A9" s="255" t="s">
        <v>596</v>
      </c>
      <c r="B9" s="256" t="s">
        <v>97</v>
      </c>
      <c r="C9" s="256" t="s">
        <v>601</v>
      </c>
      <c r="D9" s="256" t="s">
        <v>97</v>
      </c>
      <c r="E9" s="256" t="s">
        <v>602</v>
      </c>
      <c r="F9" s="256" t="s">
        <v>97</v>
      </c>
      <c r="G9" s="256" t="s">
        <v>599</v>
      </c>
      <c r="H9" s="256" t="s">
        <v>97</v>
      </c>
      <c r="I9" s="256">
        <v>2015</v>
      </c>
      <c r="J9" s="256" t="s">
        <v>97</v>
      </c>
      <c r="K9" s="256" t="s">
        <v>603</v>
      </c>
      <c r="L9" s="256" t="s">
        <v>97</v>
      </c>
      <c r="M9" s="256" t="s">
        <v>25</v>
      </c>
      <c r="N9" s="256" t="s">
        <v>97</v>
      </c>
      <c r="O9" s="256" t="s">
        <v>97</v>
      </c>
      <c r="P9" s="257"/>
      <c r="Q9" s="259" t="s">
        <v>97</v>
      </c>
    </row>
    <row r="10" spans="1:17" x14ac:dyDescent="0.3">
      <c r="A10" s="255" t="s">
        <v>596</v>
      </c>
      <c r="B10" s="256" t="s">
        <v>97</v>
      </c>
      <c r="C10" s="256" t="s">
        <v>604</v>
      </c>
      <c r="D10" s="256" t="s">
        <v>97</v>
      </c>
      <c r="E10" s="256" t="s">
        <v>605</v>
      </c>
      <c r="F10" s="256" t="s">
        <v>97</v>
      </c>
      <c r="G10" s="256" t="s">
        <v>606</v>
      </c>
      <c r="H10" s="256" t="s">
        <v>97</v>
      </c>
      <c r="I10" s="256">
        <v>2008</v>
      </c>
      <c r="J10" s="256" t="s">
        <v>97</v>
      </c>
      <c r="K10" s="256" t="s">
        <v>603</v>
      </c>
      <c r="L10" s="256" t="s">
        <v>97</v>
      </c>
      <c r="M10" s="256" t="s">
        <v>437</v>
      </c>
      <c r="N10" s="256" t="s">
        <v>97</v>
      </c>
      <c r="O10" s="256" t="s">
        <v>97</v>
      </c>
      <c r="P10" s="257"/>
      <c r="Q10" s="259" t="s">
        <v>97</v>
      </c>
    </row>
    <row r="11" spans="1:17" x14ac:dyDescent="0.3">
      <c r="A11" s="260" t="s">
        <v>596</v>
      </c>
      <c r="B11" s="261" t="s">
        <v>97</v>
      </c>
      <c r="C11" s="261" t="s">
        <v>607</v>
      </c>
      <c r="D11" s="261" t="s">
        <v>97</v>
      </c>
      <c r="E11" s="261" t="s">
        <v>97</v>
      </c>
      <c r="F11" s="261" t="s">
        <v>97</v>
      </c>
      <c r="G11" s="261" t="s">
        <v>599</v>
      </c>
      <c r="H11" s="261" t="s">
        <v>97</v>
      </c>
      <c r="I11" s="261">
        <v>2022</v>
      </c>
      <c r="J11" s="261" t="s">
        <v>97</v>
      </c>
      <c r="K11" s="261" t="s">
        <v>608</v>
      </c>
      <c r="L11" s="261" t="s">
        <v>97</v>
      </c>
      <c r="M11" s="256" t="s">
        <v>437</v>
      </c>
      <c r="N11" s="261" t="s">
        <v>97</v>
      </c>
      <c r="O11" s="261" t="s">
        <v>97</v>
      </c>
      <c r="P11" s="257"/>
      <c r="Q11" s="262" t="s">
        <v>97</v>
      </c>
    </row>
    <row r="12" spans="1:17" ht="27.6" x14ac:dyDescent="0.3">
      <c r="A12" s="263" t="s">
        <v>609</v>
      </c>
      <c r="B12" s="264" t="s">
        <v>97</v>
      </c>
      <c r="C12" s="264" t="s">
        <v>610</v>
      </c>
      <c r="D12" s="264" t="s">
        <v>97</v>
      </c>
      <c r="E12" s="264" t="s">
        <v>97</v>
      </c>
      <c r="F12" s="264" t="s">
        <v>97</v>
      </c>
      <c r="G12" s="264" t="s">
        <v>611</v>
      </c>
      <c r="H12" s="264" t="s">
        <v>97</v>
      </c>
      <c r="I12" s="264">
        <v>2022</v>
      </c>
      <c r="J12" s="264" t="s">
        <v>97</v>
      </c>
      <c r="K12" s="265" t="s">
        <v>612</v>
      </c>
      <c r="L12" s="264" t="s">
        <v>97</v>
      </c>
      <c r="M12" s="256" t="s">
        <v>437</v>
      </c>
      <c r="N12" s="264" t="s">
        <v>97</v>
      </c>
      <c r="O12" s="264" t="s">
        <v>97</v>
      </c>
      <c r="P12" s="257"/>
      <c r="Q12" s="266" t="s">
        <v>97</v>
      </c>
    </row>
    <row r="13" spans="1:17" x14ac:dyDescent="0.3">
      <c r="A13" s="263" t="s">
        <v>596</v>
      </c>
      <c r="B13" s="264" t="s">
        <v>97</v>
      </c>
      <c r="C13" s="264" t="s">
        <v>613</v>
      </c>
      <c r="D13" s="264" t="s">
        <v>97</v>
      </c>
      <c r="E13" s="264" t="s">
        <v>614</v>
      </c>
      <c r="F13" s="264" t="s">
        <v>97</v>
      </c>
      <c r="G13" s="264" t="s">
        <v>599</v>
      </c>
      <c r="H13" s="264" t="s">
        <v>97</v>
      </c>
      <c r="I13" s="264">
        <v>2024</v>
      </c>
      <c r="J13" s="264" t="s">
        <v>97</v>
      </c>
      <c r="K13" s="265" t="s">
        <v>615</v>
      </c>
      <c r="L13" s="265" t="s">
        <v>97</v>
      </c>
      <c r="M13" s="256" t="s">
        <v>437</v>
      </c>
      <c r="N13" s="265" t="s">
        <v>97</v>
      </c>
      <c r="O13" s="265" t="s">
        <v>97</v>
      </c>
      <c r="P13" s="257"/>
      <c r="Q13" s="266" t="s">
        <v>97</v>
      </c>
    </row>
    <row r="14" spans="1:17" x14ac:dyDescent="0.3">
      <c r="A14" s="311" t="s">
        <v>497</v>
      </c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3"/>
    </row>
    <row r="15" spans="1:17" x14ac:dyDescent="0.3">
      <c r="A15" s="267" t="s">
        <v>499</v>
      </c>
      <c r="B15" s="268" t="s">
        <v>97</v>
      </c>
      <c r="C15" s="268" t="s">
        <v>616</v>
      </c>
      <c r="D15" s="268" t="s">
        <v>97</v>
      </c>
      <c r="E15" s="268" t="s">
        <v>97</v>
      </c>
      <c r="F15" s="268" t="s">
        <v>97</v>
      </c>
      <c r="G15" s="268" t="s">
        <v>611</v>
      </c>
      <c r="H15" s="268" t="s">
        <v>97</v>
      </c>
      <c r="I15" s="268">
        <v>2001</v>
      </c>
      <c r="J15" s="268" t="s">
        <v>97</v>
      </c>
      <c r="K15" s="256" t="s">
        <v>617</v>
      </c>
      <c r="L15" s="269" t="s">
        <v>97</v>
      </c>
      <c r="M15" s="268" t="s">
        <v>13</v>
      </c>
      <c r="N15" s="270" t="s">
        <v>97</v>
      </c>
      <c r="O15" s="271" t="s">
        <v>97</v>
      </c>
      <c r="P15" s="272" t="s">
        <v>97</v>
      </c>
      <c r="Q15" s="273" t="s">
        <v>97</v>
      </c>
    </row>
    <row r="16" spans="1:17" x14ac:dyDescent="0.3">
      <c r="A16" s="255" t="s">
        <v>499</v>
      </c>
      <c r="B16" s="256" t="s">
        <v>97</v>
      </c>
      <c r="C16" s="256" t="s">
        <v>618</v>
      </c>
      <c r="D16" s="256" t="s">
        <v>97</v>
      </c>
      <c r="E16" s="256">
        <v>1046228</v>
      </c>
      <c r="F16" s="256" t="s">
        <v>97</v>
      </c>
      <c r="G16" s="274" t="s">
        <v>611</v>
      </c>
      <c r="H16" s="256" t="s">
        <v>97</v>
      </c>
      <c r="I16" s="256">
        <v>2001</v>
      </c>
      <c r="J16" s="274" t="s">
        <v>97</v>
      </c>
      <c r="K16" s="256" t="s">
        <v>617</v>
      </c>
      <c r="L16" s="261" t="s">
        <v>97</v>
      </c>
      <c r="M16" s="256" t="s">
        <v>13</v>
      </c>
      <c r="N16" s="261" t="s">
        <v>97</v>
      </c>
      <c r="O16" s="256" t="s">
        <v>97</v>
      </c>
      <c r="P16" s="257"/>
      <c r="Q16" s="259" t="s">
        <v>97</v>
      </c>
    </row>
    <row r="17" spans="1:17" x14ac:dyDescent="0.3">
      <c r="A17" s="275" t="s">
        <v>97</v>
      </c>
      <c r="B17" s="276" t="s">
        <v>97</v>
      </c>
      <c r="C17" s="276" t="s">
        <v>97</v>
      </c>
      <c r="D17" s="276" t="s">
        <v>97</v>
      </c>
      <c r="E17" s="276" t="s">
        <v>97</v>
      </c>
      <c r="F17" s="276" t="s">
        <v>97</v>
      </c>
      <c r="G17" s="276" t="s">
        <v>97</v>
      </c>
      <c r="H17" s="276" t="s">
        <v>97</v>
      </c>
      <c r="I17" s="276" t="s">
        <v>97</v>
      </c>
      <c r="J17" s="276" t="s">
        <v>97</v>
      </c>
      <c r="K17" s="276" t="s">
        <v>97</v>
      </c>
      <c r="L17" s="277" t="s">
        <v>97</v>
      </c>
      <c r="M17" s="276" t="s">
        <v>97</v>
      </c>
      <c r="N17" s="277" t="s">
        <v>97</v>
      </c>
      <c r="O17" s="276" t="s">
        <v>97</v>
      </c>
      <c r="P17" s="278" t="s">
        <v>97</v>
      </c>
      <c r="Q17" s="275" t="s">
        <v>97</v>
      </c>
    </row>
    <row r="18" spans="1:17" x14ac:dyDescent="0.3">
      <c r="M18" s="158" t="s">
        <v>96</v>
      </c>
      <c r="N18" s="88"/>
      <c r="O18" s="170">
        <f>SUM(O8:O13)+SUM(O15:O16)</f>
        <v>0</v>
      </c>
      <c r="P18" s="171"/>
      <c r="Q18" s="170">
        <f>SUM(Q8:Q13)+SUM(Q15:Q16)</f>
        <v>0</v>
      </c>
    </row>
    <row r="24" spans="1:17" x14ac:dyDescent="0.3">
      <c r="M24" s="1"/>
      <c r="N24" s="1"/>
      <c r="O24" s="1"/>
    </row>
  </sheetData>
  <mergeCells count="3">
    <mergeCell ref="A1:Q1"/>
    <mergeCell ref="A7:Q7"/>
    <mergeCell ref="A14:Q14"/>
  </mergeCells>
  <pageMargins left="0.7" right="0.7" top="0.75" bottom="0.75" header="0.3" footer="0.3"/>
  <pageSetup paperSize="9" orientation="portrait" horizontalDpi="4294967292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4" workbookViewId="0">
      <selection activeCell="L14" sqref="L14"/>
    </sheetView>
  </sheetViews>
  <sheetFormatPr baseColWidth="10" defaultColWidth="11.44140625" defaultRowHeight="14.4" x14ac:dyDescent="0.3"/>
  <cols>
    <col min="1" max="1" width="21.33203125" customWidth="1"/>
    <col min="2" max="2" width="25.33203125" customWidth="1"/>
    <col min="3" max="3" width="23.33203125" customWidth="1"/>
    <col min="4" max="4" width="1.6640625" customWidth="1"/>
    <col min="5" max="5" width="23.6640625" customWidth="1"/>
    <col min="6" max="6" width="1.5546875" customWidth="1"/>
    <col min="7" max="7" width="25.109375" customWidth="1"/>
    <col min="8" max="8" width="1.88671875" customWidth="1"/>
    <col min="9" max="9" width="24.88671875" customWidth="1"/>
  </cols>
  <sheetData>
    <row r="1" spans="1:13" ht="36.75" customHeight="1" thickBot="1" x14ac:dyDescent="0.35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2"/>
    </row>
    <row r="9" spans="1:13" ht="47.25" customHeight="1" x14ac:dyDescent="0.3">
      <c r="C9" s="92" t="s">
        <v>619</v>
      </c>
      <c r="D9" s="106"/>
      <c r="E9" s="91" t="s">
        <v>620</v>
      </c>
      <c r="G9" s="91" t="s">
        <v>621</v>
      </c>
      <c r="H9" s="95"/>
      <c r="I9" s="91" t="s">
        <v>622</v>
      </c>
    </row>
    <row r="10" spans="1:13" ht="24.75" customHeight="1" x14ac:dyDescent="0.3">
      <c r="A10" s="314" t="s">
        <v>623</v>
      </c>
      <c r="B10" s="314"/>
      <c r="C10" s="175">
        <f>'DPGF - H LE VESINET'!J44</f>
        <v>0</v>
      </c>
      <c r="E10" s="175">
        <f>'DPGF - H LE VESINET'!L44</f>
        <v>0</v>
      </c>
      <c r="G10" s="180">
        <f>C10*4</f>
        <v>0</v>
      </c>
      <c r="I10" s="180">
        <f>E10*4</f>
        <v>0</v>
      </c>
    </row>
    <row r="11" spans="1:13" ht="24.75" customHeight="1" x14ac:dyDescent="0.3">
      <c r="A11" s="314" t="s">
        <v>624</v>
      </c>
      <c r="B11" s="314"/>
      <c r="C11" s="175">
        <f>'DPGF - CH PLAISIR'!O79</f>
        <v>0</v>
      </c>
      <c r="E11" s="175">
        <f>'DPGF - CH PLAISIR'!Q79</f>
        <v>0</v>
      </c>
      <c r="G11" s="180">
        <f t="shared" ref="G11:G16" si="0">C11*4</f>
        <v>0</v>
      </c>
      <c r="I11" s="180">
        <f t="shared" ref="I11:I16" si="1">E11*4</f>
        <v>0</v>
      </c>
    </row>
    <row r="12" spans="1:13" ht="24.75" customHeight="1" x14ac:dyDescent="0.3">
      <c r="A12" s="314" t="s">
        <v>625</v>
      </c>
      <c r="B12" s="314"/>
      <c r="C12" s="175">
        <f>'DPGF - CH RAMBOUILLET'!M76</f>
        <v>0</v>
      </c>
      <c r="E12" s="175">
        <f>'DPGF - CH RAMBOUILLET'!O76</f>
        <v>0</v>
      </c>
      <c r="G12" s="180">
        <f t="shared" si="0"/>
        <v>0</v>
      </c>
      <c r="I12" s="180">
        <f t="shared" si="1"/>
        <v>0</v>
      </c>
    </row>
    <row r="13" spans="1:13" ht="24.75" customHeight="1" x14ac:dyDescent="0.3">
      <c r="A13" s="314" t="s">
        <v>626</v>
      </c>
      <c r="B13" s="314"/>
      <c r="C13" s="175">
        <f>'DPGF - HPR BULLION'!W43</f>
        <v>0</v>
      </c>
      <c r="E13" s="175">
        <f>'DPGF - HPR BULLION'!Y43</f>
        <v>0</v>
      </c>
      <c r="G13" s="180">
        <f t="shared" si="0"/>
        <v>0</v>
      </c>
      <c r="I13" s="180">
        <f t="shared" si="1"/>
        <v>0</v>
      </c>
    </row>
    <row r="14" spans="1:13" ht="24.75" customHeight="1" x14ac:dyDescent="0.3">
      <c r="A14" s="314" t="s">
        <v>627</v>
      </c>
      <c r="B14" s="314"/>
      <c r="C14" s="176">
        <f>'DPGF - HG CHEVREUSE'!O20</f>
        <v>0</v>
      </c>
      <c r="E14" s="175">
        <f>'DPGF - HG CHEVREUSE'!Q20</f>
        <v>0</v>
      </c>
      <c r="G14" s="180">
        <f t="shared" si="0"/>
        <v>0</v>
      </c>
      <c r="I14" s="180">
        <f t="shared" si="1"/>
        <v>0</v>
      </c>
    </row>
    <row r="15" spans="1:13" ht="24.75" customHeight="1" x14ac:dyDescent="0.3">
      <c r="A15" s="314" t="s">
        <v>628</v>
      </c>
      <c r="B15" s="314"/>
      <c r="C15" s="175">
        <f>'DPGF- CH LA MAULDRE'!M35</f>
        <v>0</v>
      </c>
      <c r="E15" s="175">
        <f>'DPGF- CH LA MAULDRE'!O35</f>
        <v>0</v>
      </c>
      <c r="G15" s="180">
        <f t="shared" si="0"/>
        <v>0</v>
      </c>
      <c r="I15" s="180">
        <f t="shared" si="1"/>
        <v>0</v>
      </c>
    </row>
    <row r="16" spans="1:13" ht="24.75" customHeight="1" x14ac:dyDescent="0.3">
      <c r="A16" s="314" t="s">
        <v>629</v>
      </c>
      <c r="B16" s="314"/>
      <c r="C16" s="175">
        <f>'DPGF - CH HOUDAN'!O18</f>
        <v>0</v>
      </c>
      <c r="E16" s="175">
        <f>'DPGF - CH HOUDAN'!Q18</f>
        <v>0</v>
      </c>
      <c r="G16" s="180">
        <f t="shared" si="0"/>
        <v>0</v>
      </c>
      <c r="I16" s="180">
        <f t="shared" si="1"/>
        <v>0</v>
      </c>
    </row>
    <row r="17" spans="1:9" ht="24.75" customHeight="1" x14ac:dyDescent="0.3">
      <c r="A17" s="314" t="s">
        <v>630</v>
      </c>
      <c r="B17" s="314"/>
      <c r="C17" s="175">
        <f>'DPGF - Les AULNETTES'!K11</f>
        <v>0</v>
      </c>
      <c r="E17" s="175">
        <f>'DPGF - Les AULNETTES'!M11</f>
        <v>0</v>
      </c>
      <c r="G17" s="180">
        <f t="shared" ref="G17" si="2">C17*4</f>
        <v>0</v>
      </c>
      <c r="I17" s="180">
        <f t="shared" ref="I17" si="3">E17*4</f>
        <v>0</v>
      </c>
    </row>
    <row r="18" spans="1:9" ht="15" thickBot="1" x14ac:dyDescent="0.35">
      <c r="B18" s="173"/>
      <c r="C18" s="174"/>
    </row>
    <row r="19" spans="1:9" ht="15" thickBot="1" x14ac:dyDescent="0.35">
      <c r="A19" s="315" t="s">
        <v>631</v>
      </c>
      <c r="B19" s="316"/>
      <c r="C19" s="178">
        <f>SUM(C10:C16)</f>
        <v>0</v>
      </c>
      <c r="D19" s="177"/>
      <c r="E19" s="179">
        <f>SUM(E10:E16)</f>
        <v>0</v>
      </c>
      <c r="G19" s="180">
        <f>SUM(G10:G18)</f>
        <v>0</v>
      </c>
      <c r="I19" s="180">
        <f>SUM(I10:I18)</f>
        <v>0</v>
      </c>
    </row>
  </sheetData>
  <mergeCells count="10">
    <mergeCell ref="A1:M1"/>
    <mergeCell ref="A10:B10"/>
    <mergeCell ref="A11:B11"/>
    <mergeCell ref="A12:B12"/>
    <mergeCell ref="A19:B19"/>
    <mergeCell ref="A13:B13"/>
    <mergeCell ref="A14:B14"/>
    <mergeCell ref="A15:B15"/>
    <mergeCell ref="A16:B16"/>
    <mergeCell ref="A17:B17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4b601464-6f8a-417f-86d1-cd35292d9b7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F10F7187CBA94488FA9E3A9C3560C6" ma:contentTypeVersion="12" ma:contentTypeDescription="Crée un document." ma:contentTypeScope="" ma:versionID="c45b181d82e0cb964a084848e395b001">
  <xsd:schema xmlns:xsd="http://www.w3.org/2001/XMLSchema" xmlns:xs="http://www.w3.org/2001/XMLSchema" xmlns:p="http://schemas.microsoft.com/office/2006/metadata/properties" xmlns:ns3="4b601464-6f8a-417f-86d1-cd35292d9b79" targetNamespace="http://schemas.microsoft.com/office/2006/metadata/properties" ma:root="true" ma:fieldsID="5a5fbafd5309667f4d85dd8f2f091a02" ns3:_="">
    <xsd:import namespace="4b601464-6f8a-417f-86d1-cd35292d9b7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601464-6f8a-417f-86d1-cd35292d9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C9383-43C6-43B8-8B1D-343EABFEED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E44ACF-9379-4E06-8A3E-7F39CE9E6291}">
  <ds:schemaRefs>
    <ds:schemaRef ds:uri="http://purl.org/dc/terms/"/>
    <ds:schemaRef ds:uri="4b601464-6f8a-417f-86d1-cd35292d9b7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81BCA8D-3CAD-4FBB-9100-4D9F4B67F5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601464-6f8a-417f-86d1-cd35292d9b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DPGF - H LE VESINET</vt:lpstr>
      <vt:lpstr>DPGF - CH PLAISIR</vt:lpstr>
      <vt:lpstr>DPGF - CH RAMBOUILLET</vt:lpstr>
      <vt:lpstr>DPGF - HPR BULLION</vt:lpstr>
      <vt:lpstr>DPGF - HG CHEVREUSE</vt:lpstr>
      <vt:lpstr>DPGF- CH LA MAULDRE</vt:lpstr>
      <vt:lpstr>DPGF - Les AULNETTES</vt:lpstr>
      <vt:lpstr>DPGF - CH HOUDAN</vt:lpstr>
      <vt:lpstr>MONTANT DU MARCHE</vt:lpstr>
    </vt:vector>
  </TitlesOfParts>
  <Manager/>
  <Company>ThyssenKrupp Ascenseurs 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MERIMI Amina</dc:creator>
  <cp:keywords/>
  <dc:description/>
  <cp:lastModifiedBy>DUFOUR Pierre-Emmanuel</cp:lastModifiedBy>
  <cp:revision/>
  <dcterms:created xsi:type="dcterms:W3CDTF">2011-12-06T09:38:03Z</dcterms:created>
  <dcterms:modified xsi:type="dcterms:W3CDTF">2025-03-04T08:51:50Z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0x01010032F10F7187CBA94488FA9E3A9C3560C6</vt:lpwstr>
  </property>
  <property fmtid="{D5CDD505-2E9C-101B-9397-08002B2CF9AE}" pid="3" name="MediaServiceImageTags">
    <vt:lpwstr/>
  </property>
</Properties>
</file>