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00"/>
  </bookViews>
  <sheets>
    <sheet name="DPGF" sheetId="2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4" l="1"/>
  <c r="F10" i="24"/>
  <c r="F8" i="24"/>
  <c r="F7" i="24"/>
  <c r="F14" i="24"/>
  <c r="F15" i="24"/>
  <c r="F16" i="24"/>
  <c r="F17" i="24"/>
  <c r="F19" i="24"/>
  <c r="F20" i="24"/>
  <c r="F22" i="24" s="1"/>
  <c r="F21" i="24"/>
  <c r="F23" i="24" l="1"/>
  <c r="F24" i="24" s="1"/>
</calcChain>
</file>

<file path=xl/sharedStrings.xml><?xml version="1.0" encoding="utf-8"?>
<sst xmlns="http://schemas.openxmlformats.org/spreadsheetml/2006/main" count="49" uniqueCount="40">
  <si>
    <t>Unité</t>
  </si>
  <si>
    <t>N° de l'opération</t>
  </si>
  <si>
    <t>Quantité estimée</t>
  </si>
  <si>
    <t>Montant total en € HT</t>
  </si>
  <si>
    <t>Montant total en € TTC</t>
  </si>
  <si>
    <t>Nature de l'intervention</t>
  </si>
  <si>
    <t>0.1</t>
  </si>
  <si>
    <t>0.2</t>
  </si>
  <si>
    <t>1.2</t>
  </si>
  <si>
    <t>2.1</t>
  </si>
  <si>
    <t>3.1</t>
  </si>
  <si>
    <t>3.2</t>
  </si>
  <si>
    <t>3.3</t>
  </si>
  <si>
    <t>3.4</t>
  </si>
  <si>
    <t>4.1</t>
  </si>
  <si>
    <t>4.2</t>
  </si>
  <si>
    <t>4.3</t>
  </si>
  <si>
    <t>Installation chantier</t>
  </si>
  <si>
    <t>Livraison</t>
  </si>
  <si>
    <t>PIQUETS</t>
  </si>
  <si>
    <t>CLOTURES AGRICOLES</t>
  </si>
  <si>
    <t>unité</t>
  </si>
  <si>
    <t>ml</t>
  </si>
  <si>
    <t xml:space="preserve">Forfait </t>
  </si>
  <si>
    <t>TVA 20%</t>
  </si>
  <si>
    <t>DECOMPOSITION DU PRIX GLOBAL ET FORFAITAIRE (DPGF)</t>
  </si>
  <si>
    <t>CHANTIER-INSTALLATION-LIVRAISON</t>
  </si>
  <si>
    <t>PANNEAUX</t>
  </si>
  <si>
    <t>BARRIERES</t>
  </si>
  <si>
    <t>Prix en € HT</t>
  </si>
  <si>
    <r>
      <t xml:space="preserve">Travaux de pose de clôture de pâturage
Site du Polder littoral de la baie du Mont-Saint-Michel
Communes de Cherrueix, Saint-Broladre et Roz-sur-Couesnon (35)
</t>
    </r>
    <r>
      <rPr>
        <b/>
        <sz val="14"/>
        <color rgb="FF0000FF"/>
        <rFont val="Marianne"/>
        <family val="3"/>
      </rPr>
      <t>Marché 2025M12</t>
    </r>
  </si>
  <si>
    <t>Fourniture et pose grillage à mouton hauteur 1.20 m type URSUS, compris quincaillerie</t>
  </si>
  <si>
    <t>Fourniture et pose piquets Acacia brut circonférence 12/14, longueur 2 m</t>
  </si>
  <si>
    <t>Fourniture et pose Barrière bois chêne 3,5 m de largeur</t>
  </si>
  <si>
    <t>Fourniture et pose Double barrière bois chêne 2x3,5m de largeur</t>
  </si>
  <si>
    <t>Fourniture et pose Barrière bois chêne 1,5 m de largeur</t>
  </si>
  <si>
    <t>Pose Panneau type i</t>
  </si>
  <si>
    <t>Pose Panneau type S1</t>
  </si>
  <si>
    <t>Pose Panneau type S2</t>
  </si>
  <si>
    <r>
      <rPr>
        <sz val="11"/>
        <rFont val="Marianne"/>
        <family val="3"/>
      </rPr>
      <t>Pose Pictogramme 12x12</t>
    </r>
    <r>
      <rPr>
        <sz val="11"/>
        <color rgb="FF000000"/>
        <rFont val="Marianne"/>
        <family val="3"/>
      </rPr>
      <t xml:space="preserve"> "pâturage - accès interdit"</t>
    </r>
    <r>
      <rPr>
        <sz val="11"/>
        <color rgb="FFFF0000"/>
        <rFont val="Marianne"/>
        <family val="3"/>
      </rPr>
      <t xml:space="preserve"> </t>
    </r>
    <r>
      <rPr>
        <sz val="11"/>
        <rFont val="Marianne"/>
        <family val="3"/>
      </rPr>
      <t>(1 picto / 100ml)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</si>
</sst>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0C]General"/>
    <numFmt numFmtId="165" formatCode="[$-40C]#,##0.00"/>
    <numFmt numFmtId="166" formatCode="[$-40C]#,##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b/>
      <sz val="16"/>
      <color theme="0"/>
      <name val="Marianne"/>
      <family val="3"/>
    </font>
    <font>
      <sz val="11"/>
      <color rgb="FF000000"/>
      <name val="Calibri"/>
      <family val="2"/>
    </font>
    <font>
      <b/>
      <sz val="11"/>
      <color rgb="FF000000"/>
      <name val="Marianne"/>
      <family val="3"/>
    </font>
    <font>
      <b/>
      <sz val="10"/>
      <color rgb="FF000000"/>
      <name val="Marianne"/>
      <family val="3"/>
    </font>
    <font>
      <sz val="10"/>
      <name val="Marianne"/>
      <family val="3"/>
    </font>
    <font>
      <sz val="10"/>
      <color rgb="FF000000"/>
      <name val="Marianne"/>
      <family val="3"/>
    </font>
    <font>
      <sz val="11"/>
      <color rgb="FF000000"/>
      <name val="Marianne"/>
      <family val="3"/>
    </font>
    <font>
      <sz val="10"/>
      <name val="Marianne"/>
      <family val="3"/>
    </font>
    <font>
      <b/>
      <sz val="11"/>
      <color theme="0"/>
      <name val="Marianne"/>
      <family val="3"/>
    </font>
    <font>
      <b/>
      <sz val="14"/>
      <color theme="1"/>
      <name val="Marianne"/>
      <family val="3"/>
    </font>
    <font>
      <b/>
      <sz val="14"/>
      <color rgb="FF0000FF"/>
      <name val="Marianne"/>
      <family val="3"/>
    </font>
    <font>
      <sz val="11"/>
      <color rgb="FFFF0000"/>
      <name val="Marianne"/>
      <family val="3"/>
    </font>
    <font>
      <sz val="11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rgb="FF006AB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rgb="FFD9D9D9"/>
      </patternFill>
    </fill>
    <fill>
      <patternFill patternType="solid">
        <fgColor theme="0"/>
        <bgColor rgb="FF00B050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rgb="FFD9D9D9"/>
      </patternFill>
    </fill>
    <fill>
      <patternFill patternType="solid">
        <fgColor theme="4" tint="0.79998168889431442"/>
        <bgColor rgb="FF00B050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6" fillId="0" borderId="0"/>
  </cellStyleXfs>
  <cellXfs count="58">
    <xf numFmtId="0" fontId="0" fillId="0" borderId="0" xfId="0"/>
    <xf numFmtId="164" fontId="7" fillId="0" borderId="11" xfId="2" applyFont="1" applyBorder="1" applyAlignment="1">
      <alignment horizontal="center" vertical="center" wrapText="1"/>
    </xf>
    <xf numFmtId="164" fontId="7" fillId="0" borderId="12" xfId="2" applyFont="1" applyBorder="1" applyAlignment="1">
      <alignment horizontal="center" vertical="center" wrapText="1"/>
    </xf>
    <xf numFmtId="164" fontId="7" fillId="4" borderId="11" xfId="2" applyFont="1" applyFill="1" applyBorder="1" applyAlignment="1">
      <alignment horizontal="center" vertical="center" wrapText="1"/>
    </xf>
    <xf numFmtId="0" fontId="1" fillId="0" borderId="0" xfId="0" applyFont="1"/>
    <xf numFmtId="9" fontId="1" fillId="0" borderId="0" xfId="1" applyFont="1"/>
    <xf numFmtId="164" fontId="7" fillId="4" borderId="14" xfId="2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164" fontId="7" fillId="4" borderId="2" xfId="2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165" fontId="10" fillId="0" borderId="12" xfId="2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/>
    <xf numFmtId="2" fontId="4" fillId="0" borderId="2" xfId="0" applyNumberFormat="1" applyFont="1" applyBorder="1"/>
    <xf numFmtId="2" fontId="4" fillId="0" borderId="11" xfId="0" applyNumberFormat="1" applyFont="1" applyBorder="1" applyAlignment="1">
      <alignment horizontal="right" vertical="center" wrapText="1"/>
    </xf>
    <xf numFmtId="2" fontId="0" fillId="0" borderId="0" xfId="0" applyNumberFormat="1"/>
    <xf numFmtId="165" fontId="8" fillId="6" borderId="12" xfId="2" applyNumberFormat="1" applyFont="1" applyFill="1" applyBorder="1" applyAlignment="1">
      <alignment horizontal="center" vertical="center" wrapText="1"/>
    </xf>
    <xf numFmtId="2" fontId="3" fillId="6" borderId="11" xfId="0" applyNumberFormat="1" applyFont="1" applyFill="1" applyBorder="1" applyAlignment="1">
      <alignment horizontal="right" vertical="center" wrapText="1"/>
    </xf>
    <xf numFmtId="164" fontId="7" fillId="7" borderId="6" xfId="2" applyFont="1" applyFill="1" applyBorder="1" applyAlignment="1" applyProtection="1">
      <alignment horizontal="left" vertical="center" wrapText="1"/>
      <protection locked="0"/>
    </xf>
    <xf numFmtId="165" fontId="11" fillId="0" borderId="12" xfId="2" applyNumberFormat="1" applyFont="1" applyFill="1" applyBorder="1" applyAlignment="1" applyProtection="1">
      <alignment horizontal="justify" vertical="center" wrapText="1"/>
      <protection locked="0"/>
    </xf>
    <xf numFmtId="165" fontId="11" fillId="0" borderId="15" xfId="2" applyNumberFormat="1" applyFont="1" applyFill="1" applyBorder="1" applyAlignment="1" applyProtection="1">
      <alignment horizontal="justify" vertical="center" wrapText="1"/>
      <protection locked="0"/>
    </xf>
    <xf numFmtId="165" fontId="11" fillId="0" borderId="16" xfId="2" applyNumberFormat="1" applyFont="1" applyFill="1" applyBorder="1" applyAlignment="1" applyProtection="1">
      <alignment horizontal="justify" vertical="center" wrapText="1"/>
      <protection locked="0"/>
    </xf>
    <xf numFmtId="165" fontId="11" fillId="0" borderId="11" xfId="2" applyNumberFormat="1" applyFont="1" applyFill="1" applyBorder="1" applyAlignment="1" applyProtection="1">
      <alignment horizontal="justify" vertical="center" wrapText="1"/>
      <protection locked="0"/>
    </xf>
    <xf numFmtId="165" fontId="11" fillId="0" borderId="2" xfId="2" applyNumberFormat="1" applyFont="1" applyFill="1" applyBorder="1" applyAlignment="1" applyProtection="1">
      <alignment horizontal="center" vertical="center"/>
    </xf>
    <xf numFmtId="165" fontId="11" fillId="0" borderId="21" xfId="2" applyNumberFormat="1" applyFont="1" applyFill="1" applyBorder="1" applyAlignment="1">
      <alignment horizontal="center" vertical="center"/>
    </xf>
    <xf numFmtId="165" fontId="11" fillId="0" borderId="19" xfId="2" applyNumberFormat="1" applyFont="1" applyFill="1" applyBorder="1" applyAlignment="1">
      <alignment horizontal="center" vertical="center"/>
    </xf>
    <xf numFmtId="165" fontId="11" fillId="0" borderId="14" xfId="2" applyNumberFormat="1" applyFont="1" applyFill="1" applyBorder="1" applyAlignment="1">
      <alignment horizontal="center" vertical="center"/>
    </xf>
    <xf numFmtId="165" fontId="11" fillId="0" borderId="20" xfId="2" applyNumberFormat="1" applyFont="1" applyFill="1" applyBorder="1" applyAlignment="1">
      <alignment horizontal="center" vertical="center"/>
    </xf>
    <xf numFmtId="166" fontId="9" fillId="5" borderId="2" xfId="2" applyNumberFormat="1" applyFont="1" applyFill="1" applyBorder="1" applyAlignment="1" applyProtection="1">
      <alignment horizontal="center" vertical="center"/>
      <protection locked="0"/>
    </xf>
    <xf numFmtId="0" fontId="13" fillId="2" borderId="3" xfId="0" applyFont="1" applyFill="1" applyBorder="1" applyAlignment="1">
      <alignment horizontal="center" vertical="center" wrapText="1"/>
    </xf>
    <xf numFmtId="2" fontId="7" fillId="7" borderId="7" xfId="2" applyNumberFormat="1" applyFont="1" applyFill="1" applyBorder="1" applyAlignment="1">
      <alignment horizontal="center" vertical="center" wrapText="1"/>
    </xf>
    <xf numFmtId="2" fontId="8" fillId="7" borderId="5" xfId="2" applyNumberFormat="1" applyFont="1" applyFill="1" applyBorder="1" applyAlignment="1">
      <alignment horizontal="center" vertical="center" wrapText="1"/>
    </xf>
    <xf numFmtId="166" fontId="9" fillId="5" borderId="18" xfId="2" applyNumberFormat="1" applyFont="1" applyFill="1" applyBorder="1" applyAlignment="1" applyProtection="1">
      <alignment horizontal="center" vertical="center"/>
      <protection locked="0"/>
    </xf>
    <xf numFmtId="2" fontId="4" fillId="0" borderId="8" xfId="0" applyNumberFormat="1" applyFont="1" applyBorder="1"/>
    <xf numFmtId="166" fontId="9" fillId="5" borderId="3" xfId="2" applyNumberFormat="1" applyFont="1" applyFill="1" applyBorder="1" applyAlignment="1" applyProtection="1">
      <alignment horizontal="center" vertical="center"/>
      <protection locked="0"/>
    </xf>
    <xf numFmtId="2" fontId="12" fillId="5" borderId="13" xfId="2" applyNumberFormat="1" applyFont="1" applyFill="1" applyBorder="1" applyAlignment="1" applyProtection="1">
      <alignment horizontal="center" vertical="center"/>
      <protection locked="0"/>
    </xf>
    <xf numFmtId="2" fontId="7" fillId="7" borderId="0" xfId="2" applyNumberFormat="1" applyFont="1" applyFill="1" applyBorder="1" applyAlignment="1">
      <alignment horizontal="center" vertical="center" wrapText="1"/>
    </xf>
    <xf numFmtId="166" fontId="12" fillId="8" borderId="0" xfId="2" applyNumberFormat="1" applyFont="1" applyFill="1" applyBorder="1" applyAlignment="1" applyProtection="1">
      <alignment horizontal="center" vertical="center"/>
      <protection locked="0"/>
    </xf>
    <xf numFmtId="2" fontId="8" fillId="7" borderId="0" xfId="2" applyNumberFormat="1" applyFont="1" applyFill="1" applyBorder="1" applyAlignment="1">
      <alignment horizontal="center" vertical="center" wrapText="1"/>
    </xf>
    <xf numFmtId="164" fontId="7" fillId="0" borderId="19" xfId="2" applyFont="1" applyBorder="1" applyAlignment="1">
      <alignment horizontal="center" vertical="center" wrapText="1"/>
    </xf>
    <xf numFmtId="164" fontId="7" fillId="0" borderId="14" xfId="2" applyFont="1" applyBorder="1" applyAlignment="1">
      <alignment horizontal="center" vertical="center" wrapText="1"/>
    </xf>
    <xf numFmtId="164" fontId="7" fillId="7" borderId="4" xfId="2" applyFont="1" applyFill="1" applyBorder="1" applyAlignment="1" applyProtection="1">
      <alignment horizontal="left" vertical="center" wrapText="1"/>
      <protection locked="0"/>
    </xf>
    <xf numFmtId="165" fontId="11" fillId="0" borderId="2" xfId="2" applyNumberFormat="1" applyFont="1" applyFill="1" applyBorder="1" applyAlignment="1" applyProtection="1">
      <alignment horizontal="justify" vertical="center" wrapText="1"/>
      <protection locked="0"/>
    </xf>
    <xf numFmtId="2" fontId="12" fillId="5" borderId="2" xfId="2" applyNumberFormat="1" applyFont="1" applyFill="1" applyBorder="1" applyAlignment="1" applyProtection="1">
      <alignment horizontal="center" vertical="center"/>
      <protection locked="0"/>
    </xf>
    <xf numFmtId="165" fontId="11" fillId="0" borderId="21" xfId="2" applyNumberFormat="1" applyFont="1" applyFill="1" applyBorder="1" applyAlignment="1" applyProtection="1">
      <alignment horizontal="justify" vertical="center" wrapText="1"/>
      <protection locked="0"/>
    </xf>
    <xf numFmtId="165" fontId="11" fillId="0" borderId="18" xfId="2" applyNumberFormat="1" applyFont="1" applyFill="1" applyBorder="1" applyAlignment="1" applyProtection="1">
      <alignment horizontal="center" vertical="center"/>
    </xf>
    <xf numFmtId="2" fontId="12" fillId="5" borderId="18" xfId="2" applyNumberFormat="1" applyFont="1" applyFill="1" applyBorder="1" applyAlignment="1" applyProtection="1">
      <alignment horizontal="center" vertical="center"/>
      <protection locked="0"/>
    </xf>
    <xf numFmtId="166" fontId="9" fillId="5" borderId="8" xfId="2" applyNumberFormat="1" applyFont="1" applyFill="1" applyBorder="1" applyAlignment="1" applyProtection="1">
      <alignment horizontal="center" vertical="center"/>
      <protection locked="0"/>
    </xf>
    <xf numFmtId="2" fontId="12" fillId="5" borderId="8" xfId="2" applyNumberFormat="1" applyFont="1" applyFill="1" applyBorder="1" applyAlignment="1" applyProtection="1">
      <alignment horizontal="center" vertical="center"/>
      <protection locked="0"/>
    </xf>
    <xf numFmtId="166" fontId="12" fillId="8" borderId="7" xfId="2" applyNumberFormat="1" applyFont="1" applyFill="1" applyBorder="1" applyAlignment="1" applyProtection="1">
      <alignment horizontal="center" vertical="center"/>
      <protection locked="0"/>
    </xf>
    <xf numFmtId="2" fontId="4" fillId="0" borderId="18" xfId="0" applyNumberFormat="1" applyFont="1" applyBorder="1"/>
    <xf numFmtId="0" fontId="0" fillId="0" borderId="1" xfId="0" applyBorder="1" applyAlignment="1">
      <alignment horizontal="center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top" wrapText="1"/>
    </xf>
    <xf numFmtId="0" fontId="14" fillId="3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</cellXfs>
  <cellStyles count="3">
    <cellStyle name="Excel Built-in Normal" xfId="2"/>
    <cellStyle name="Normal" xfId="0" builtinId="0"/>
    <cellStyle name="Pourcentage" xfId="1" builtinId="5"/>
  </cellStyles>
  <dxfs count="11">
    <dxf>
      <font>
        <strike val="0"/>
        <outline val="0"/>
        <shadow val="0"/>
        <u val="none"/>
        <vertAlign val="baseline"/>
        <sz val="11"/>
        <name val="Marianne"/>
        <scheme val="none"/>
      </font>
      <numFmt numFmtId="2" formatCode="0.00"/>
    </dxf>
    <dxf>
      <font>
        <strike val="0"/>
        <outline val="0"/>
        <shadow val="0"/>
        <u val="none"/>
        <vertAlign val="baseline"/>
        <sz val="10"/>
        <color auto="1"/>
        <name val="Marianne"/>
        <scheme val="none"/>
      </font>
      <numFmt numFmtId="166" formatCode="[$-40C]#,##0"/>
      <fill>
        <patternFill patternType="solid">
          <fgColor rgb="FF00B05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Marianne"/>
        <scheme val="none"/>
      </font>
      <numFmt numFmtId="166" formatCode="[$-40C]#,##0"/>
      <fill>
        <patternFill patternType="solid">
          <fgColor rgb="FF00B050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1"/>
        <color rgb="FF000000"/>
        <name val="Marianne"/>
        <scheme val="none"/>
      </font>
      <numFmt numFmtId="165" formatCode="[$-40C]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1"/>
        <color rgb="FF000000"/>
        <name val="Marianne"/>
        <scheme val="none"/>
      </font>
      <numFmt numFmtId="165" formatCode="[$-40C]#,##0.00"/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  <protection locked="0" hidden="0"/>
    </dxf>
    <dxf>
      <font>
        <b/>
        <strike val="0"/>
        <outline val="0"/>
        <shadow val="0"/>
        <u val="none"/>
        <vertAlign val="baseline"/>
        <sz val="11"/>
        <color rgb="FF000000"/>
        <name val="Mariann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Marianne"/>
        <scheme val="none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0"/>
        <name val="Marianne"/>
        <scheme val="none"/>
      </font>
      <fill>
        <patternFill patternType="solid">
          <fgColor indexed="64"/>
          <bgColor rgb="FF006AB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00FF"/>
      <color rgb="FF66CCFF"/>
      <color rgb="FF006AB0"/>
      <color rgb="FF4472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198755</xdr:colOff>
      <xdr:row>0</xdr:row>
      <xdr:rowOff>266700</xdr:rowOff>
    </xdr:from>
    <xdr:ext cx="1677670" cy="685800"/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52105" y="266700"/>
          <a:ext cx="1677670" cy="685800"/>
        </a:xfrm>
        <a:prstGeom prst="rect">
          <a:avLst/>
        </a:prstGeom>
      </xdr:spPr>
    </xdr:pic>
    <xdr:clientData/>
  </xdr:oneCellAnchor>
  <xdr:oneCellAnchor>
    <xdr:from>
      <xdr:col>0</xdr:col>
      <xdr:colOff>152400</xdr:colOff>
      <xdr:row>0</xdr:row>
      <xdr:rowOff>180974</xdr:rowOff>
    </xdr:from>
    <xdr:ext cx="1009650" cy="866775"/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0974"/>
          <a:ext cx="1009650" cy="8667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ables/table1.xml><?xml version="1.0" encoding="utf-8"?>
<table xmlns="http://schemas.openxmlformats.org/spreadsheetml/2006/main" id="5" name="Tableau16" displayName="Tableau16" ref="A5:F21" totalsRowShown="0" headerRowDxfId="10" dataDxfId="8" headerRowBorderDxfId="9" tableBorderDxfId="7" totalsRowBorderDxfId="6">
  <tableColumns count="6">
    <tableColumn id="1" name="N° de l'opération" dataDxfId="5" dataCellStyle="Excel Built-in Normal"/>
    <tableColumn id="2" name="Nature de l'intervention" dataDxfId="4" dataCellStyle="Excel Built-in Normal"/>
    <tableColumn id="3" name="Unité" dataDxfId="3" dataCellStyle="Excel Built-in Normal"/>
    <tableColumn id="6" name="Quantité estimée" dataDxfId="2" dataCellStyle="Excel Built-in Normal"/>
    <tableColumn id="4" name="Prix en € HT" dataDxfId="1" dataCellStyle="Excel Built-in Normal"/>
    <tableColumn id="5" name="Montant total en € HT" dataDxfId="0">
      <calculatedColumnFormula>Tableau16[[#This Row],[Quantité estimée]]*Tableau16[[#This Row],[Prix en € HT]]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G24"/>
  <sheetViews>
    <sheetView tabSelected="1" topLeftCell="A4" workbookViewId="0">
      <selection activeCell="F23" sqref="F23"/>
    </sheetView>
  </sheetViews>
  <sheetFormatPr baseColWidth="10" defaultColWidth="9.140625" defaultRowHeight="15" x14ac:dyDescent="0.25"/>
  <cols>
    <col min="1" max="1" width="13.85546875" customWidth="1"/>
    <col min="2" max="2" width="81.42578125" customWidth="1"/>
    <col min="3" max="3" width="21" customWidth="1"/>
    <col min="4" max="4" width="17.42578125" customWidth="1"/>
    <col min="5" max="5" width="18.140625" customWidth="1"/>
    <col min="6" max="6" width="21.28515625" customWidth="1"/>
  </cols>
  <sheetData>
    <row r="1" spans="1:7" ht="84.75" customHeight="1" x14ac:dyDescent="0.25">
      <c r="A1" s="57"/>
      <c r="B1" s="57"/>
      <c r="C1" s="57"/>
      <c r="D1" s="57"/>
      <c r="E1" s="57"/>
      <c r="F1" s="57"/>
    </row>
    <row r="2" spans="1:7" ht="111" customHeight="1" x14ac:dyDescent="0.25">
      <c r="A2" s="55" t="s">
        <v>30</v>
      </c>
      <c r="B2" s="56"/>
      <c r="C2" s="56"/>
      <c r="D2" s="56"/>
      <c r="E2" s="56"/>
      <c r="F2" s="56"/>
    </row>
    <row r="3" spans="1:7" ht="16.5" customHeight="1" x14ac:dyDescent="0.25">
      <c r="A3" s="52"/>
      <c r="B3" s="52"/>
      <c r="C3" s="52"/>
      <c r="D3" s="52"/>
      <c r="E3" s="52"/>
    </row>
    <row r="4" spans="1:7" ht="42" customHeight="1" x14ac:dyDescent="0.25">
      <c r="A4" s="53" t="s">
        <v>25</v>
      </c>
      <c r="B4" s="54"/>
      <c r="C4" s="54"/>
      <c r="D4" s="54"/>
      <c r="E4" s="54"/>
      <c r="F4" s="54"/>
    </row>
    <row r="5" spans="1:7" ht="40.5" customHeight="1" x14ac:dyDescent="0.25">
      <c r="A5" s="11" t="s">
        <v>1</v>
      </c>
      <c r="B5" s="7" t="s">
        <v>5</v>
      </c>
      <c r="C5" s="7" t="s">
        <v>0</v>
      </c>
      <c r="D5" s="10" t="s">
        <v>2</v>
      </c>
      <c r="E5" s="30" t="s">
        <v>29</v>
      </c>
      <c r="F5" s="9" t="s">
        <v>3</v>
      </c>
    </row>
    <row r="6" spans="1:7" s="4" customFormat="1" ht="24.95" customHeight="1" x14ac:dyDescent="0.25">
      <c r="A6" s="8">
        <v>0</v>
      </c>
      <c r="B6" s="19" t="s">
        <v>26</v>
      </c>
      <c r="C6" s="31"/>
      <c r="D6" s="31"/>
      <c r="E6" s="50"/>
      <c r="F6" s="32"/>
    </row>
    <row r="7" spans="1:7" s="4" customFormat="1" ht="20.100000000000001" customHeight="1" x14ac:dyDescent="0.25">
      <c r="A7" s="40" t="s">
        <v>6</v>
      </c>
      <c r="B7" s="43" t="s">
        <v>17</v>
      </c>
      <c r="C7" s="24" t="s">
        <v>23</v>
      </c>
      <c r="D7" s="29">
        <v>1</v>
      </c>
      <c r="E7" s="44">
        <v>0</v>
      </c>
      <c r="F7" s="14">
        <f>Tableau16[[#This Row],[Quantité estimée]]*Tableau16[[#This Row],[Prix en € HT]]</f>
        <v>0</v>
      </c>
      <c r="G7" s="5"/>
    </row>
    <row r="8" spans="1:7" s="4" customFormat="1" ht="20.100000000000001" customHeight="1" x14ac:dyDescent="0.25">
      <c r="A8" s="41" t="s">
        <v>7</v>
      </c>
      <c r="B8" s="43" t="s">
        <v>18</v>
      </c>
      <c r="C8" s="24" t="s">
        <v>23</v>
      </c>
      <c r="D8" s="29">
        <v>1</v>
      </c>
      <c r="E8" s="44">
        <v>0</v>
      </c>
      <c r="F8" s="14">
        <f>Tableau16[[#This Row],[Quantité estimée]]*Tableau16[[#This Row],[Prix en € HT]]</f>
        <v>0</v>
      </c>
      <c r="G8" s="5"/>
    </row>
    <row r="9" spans="1:7" s="4" customFormat="1" ht="24.95" customHeight="1" x14ac:dyDescent="0.25">
      <c r="A9" s="3">
        <v>1</v>
      </c>
      <c r="B9" s="42" t="s">
        <v>19</v>
      </c>
      <c r="C9" s="37"/>
      <c r="D9" s="37"/>
      <c r="E9" s="38"/>
      <c r="F9" s="39"/>
      <c r="G9" s="5"/>
    </row>
    <row r="10" spans="1:7" s="4" customFormat="1" ht="20.100000000000001" customHeight="1" x14ac:dyDescent="0.25">
      <c r="A10" s="1" t="s">
        <v>8</v>
      </c>
      <c r="B10" s="45" t="s">
        <v>32</v>
      </c>
      <c r="C10" s="46" t="s">
        <v>21</v>
      </c>
      <c r="D10" s="33">
        <v>6000</v>
      </c>
      <c r="E10" s="47">
        <v>0</v>
      </c>
      <c r="F10" s="51">
        <f>Tableau16[[#This Row],[Quantité estimée]]*Tableau16[[#This Row],[Prix en € HT]]</f>
        <v>0</v>
      </c>
    </row>
    <row r="11" spans="1:7" s="4" customFormat="1" ht="24.95" customHeight="1" x14ac:dyDescent="0.25">
      <c r="A11" s="6">
        <v>2</v>
      </c>
      <c r="B11" s="19" t="s">
        <v>20</v>
      </c>
      <c r="C11" s="31"/>
      <c r="D11" s="31"/>
      <c r="E11" s="50"/>
      <c r="F11" s="32"/>
    </row>
    <row r="12" spans="1:7" s="4" customFormat="1" ht="27.75" customHeight="1" x14ac:dyDescent="0.25">
      <c r="A12" s="1" t="s">
        <v>9</v>
      </c>
      <c r="B12" s="22" t="s">
        <v>31</v>
      </c>
      <c r="C12" s="25" t="s">
        <v>22</v>
      </c>
      <c r="D12" s="48">
        <v>10000</v>
      </c>
      <c r="E12" s="49">
        <v>0</v>
      </c>
      <c r="F12" s="34">
        <f>Tableau16[[#This Row],[Quantité estimée]]*Tableau16[[#This Row],[Prix en € HT]]</f>
        <v>0</v>
      </c>
    </row>
    <row r="13" spans="1:7" s="4" customFormat="1" ht="24.95" customHeight="1" x14ac:dyDescent="0.25">
      <c r="A13" s="6">
        <v>3</v>
      </c>
      <c r="B13" s="19" t="s">
        <v>27</v>
      </c>
      <c r="C13" s="31"/>
      <c r="D13" s="31"/>
      <c r="E13" s="50"/>
      <c r="F13" s="32"/>
    </row>
    <row r="14" spans="1:7" s="4" customFormat="1" ht="20.100000000000001" customHeight="1" x14ac:dyDescent="0.25">
      <c r="A14" s="2" t="s">
        <v>10</v>
      </c>
      <c r="B14" s="20" t="s">
        <v>36</v>
      </c>
      <c r="C14" s="26" t="s">
        <v>21</v>
      </c>
      <c r="D14" s="35">
        <v>3</v>
      </c>
      <c r="E14" s="36">
        <v>0</v>
      </c>
      <c r="F14" s="13">
        <f>Tableau16[[#This Row],[Quantité estimée]]*Tableau16[[#This Row],[Prix en € HT]]</f>
        <v>0</v>
      </c>
    </row>
    <row r="15" spans="1:7" s="4" customFormat="1" ht="20.100000000000001" customHeight="1" x14ac:dyDescent="0.25">
      <c r="A15" s="1" t="s">
        <v>11</v>
      </c>
      <c r="B15" s="23" t="s">
        <v>37</v>
      </c>
      <c r="C15" s="27" t="s">
        <v>21</v>
      </c>
      <c r="D15" s="29">
        <v>10</v>
      </c>
      <c r="E15" s="36">
        <v>0</v>
      </c>
      <c r="F15" s="14">
        <f>Tableau16[[#This Row],[Quantité estimée]]*Tableau16[[#This Row],[Prix en € HT]]</f>
        <v>0</v>
      </c>
    </row>
    <row r="16" spans="1:7" s="4" customFormat="1" ht="20.100000000000001" customHeight="1" x14ac:dyDescent="0.25">
      <c r="A16" s="1" t="s">
        <v>12</v>
      </c>
      <c r="B16" s="23" t="s">
        <v>38</v>
      </c>
      <c r="C16" s="27" t="s">
        <v>21</v>
      </c>
      <c r="D16" s="29">
        <v>14</v>
      </c>
      <c r="E16" s="36">
        <v>0</v>
      </c>
      <c r="F16" s="14">
        <f>Tableau16[[#This Row],[Quantité estimée]]*Tableau16[[#This Row],[Prix en € HT]]</f>
        <v>0</v>
      </c>
    </row>
    <row r="17" spans="1:7" s="4" customFormat="1" ht="20.100000000000001" customHeight="1" x14ac:dyDescent="0.25">
      <c r="A17" s="1" t="s">
        <v>13</v>
      </c>
      <c r="B17" s="21" t="s">
        <v>39</v>
      </c>
      <c r="C17" s="28" t="s">
        <v>21</v>
      </c>
      <c r="D17" s="33">
        <v>100</v>
      </c>
      <c r="E17" s="36">
        <v>0</v>
      </c>
      <c r="F17" s="51">
        <f>Tableau16[[#This Row],[Quantité estimée]]*Tableau16[[#This Row],[Prix en € HT]]</f>
        <v>0</v>
      </c>
    </row>
    <row r="18" spans="1:7" s="4" customFormat="1" ht="24.95" customHeight="1" x14ac:dyDescent="0.25">
      <c r="A18" s="6">
        <v>4</v>
      </c>
      <c r="B18" s="19" t="s">
        <v>28</v>
      </c>
      <c r="C18" s="31"/>
      <c r="D18" s="31"/>
      <c r="E18" s="50"/>
      <c r="F18" s="32"/>
    </row>
    <row r="19" spans="1:7" s="4" customFormat="1" ht="20.100000000000001" customHeight="1" x14ac:dyDescent="0.25">
      <c r="A19" s="2" t="s">
        <v>14</v>
      </c>
      <c r="B19" s="20" t="s">
        <v>33</v>
      </c>
      <c r="C19" s="26" t="s">
        <v>21</v>
      </c>
      <c r="D19" s="35">
        <v>5</v>
      </c>
      <c r="E19" s="36">
        <v>0</v>
      </c>
      <c r="F19" s="13">
        <f>Tableau16[[#This Row],[Quantité estimée]]*Tableau16[[#This Row],[Prix en € HT]]</f>
        <v>0</v>
      </c>
    </row>
    <row r="20" spans="1:7" s="4" customFormat="1" ht="20.100000000000001" customHeight="1" x14ac:dyDescent="0.25">
      <c r="A20" s="2" t="s">
        <v>15</v>
      </c>
      <c r="B20" s="23" t="s">
        <v>34</v>
      </c>
      <c r="C20" s="27" t="s">
        <v>21</v>
      </c>
      <c r="D20" s="29">
        <v>13</v>
      </c>
      <c r="E20" s="36">
        <v>0</v>
      </c>
      <c r="F20" s="14">
        <f>Tableau16[[#This Row],[Quantité estimée]]*Tableau16[[#This Row],[Prix en € HT]]</f>
        <v>0</v>
      </c>
    </row>
    <row r="21" spans="1:7" s="4" customFormat="1" ht="20.100000000000001" customHeight="1" x14ac:dyDescent="0.25">
      <c r="A21" s="2" t="s">
        <v>16</v>
      </c>
      <c r="B21" s="23" t="s">
        <v>35</v>
      </c>
      <c r="C21" s="27" t="s">
        <v>21</v>
      </c>
      <c r="D21" s="29">
        <v>16</v>
      </c>
      <c r="E21" s="36">
        <v>0</v>
      </c>
      <c r="F21" s="14">
        <f>Tableau16[[#This Row],[Quantité estimée]]*Tableau16[[#This Row],[Prix en € HT]]</f>
        <v>0</v>
      </c>
    </row>
    <row r="22" spans="1:7" ht="29.25" customHeight="1" x14ac:dyDescent="0.25">
      <c r="E22" s="12" t="s">
        <v>3</v>
      </c>
      <c r="F22" s="15">
        <f>SUBTOTAL(109,Tableau16[Montant total en € HT])</f>
        <v>0</v>
      </c>
      <c r="G22" s="16"/>
    </row>
    <row r="23" spans="1:7" ht="25.5" customHeight="1" x14ac:dyDescent="0.25">
      <c r="E23" s="12" t="s">
        <v>24</v>
      </c>
      <c r="F23" s="15">
        <f>F22*0.2</f>
        <v>0</v>
      </c>
    </row>
    <row r="24" spans="1:7" ht="30.75" customHeight="1" x14ac:dyDescent="0.25">
      <c r="E24" s="17" t="s">
        <v>4</v>
      </c>
      <c r="F24" s="18">
        <f>SUM(F22:F23)</f>
        <v>0</v>
      </c>
      <c r="G24" s="16"/>
    </row>
  </sheetData>
  <mergeCells count="4">
    <mergeCell ref="A3:E3"/>
    <mergeCell ref="A4:F4"/>
    <mergeCell ref="A2:F2"/>
    <mergeCell ref="A1:F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o D A A B Q S w M E F A A C A A g A N 1 p O W l c X C 9 S q A A A A + g A A A B I A H A B D b 2 5 m a W c v U G F j a 2 F n Z S 5 4 b W w g o h g A K K A U A A A A A A A A A A A A A A A A A A A A A A A A A A A A h Y 9 N D o I w G E S v Q r q n L T X 4 Q z 7 K w s S V J E Y T 4 7 a B A o 1 Q D C 2 W u 7 n w S F 5 B E k X d u Z y Z t 3 j z u N 0 h G Z r a u 8 r O q F b H K M A U e V J n b a 5 0 G a P e F v 4 S J R x 2 I j u L U n o j r E 0 0 m D x G l b W X i B D n H H Y z 3 H Y l Y Z Q G 5 J R u D 1 k l G 4 E + s P o P + 0 o b K 3 Q m E Y f j S 4 Y z P A 9 w G K w Y D h l j C y D T A K n S X 4 i N z p g C + S l h 3 d e 2 7 y Q v O n + z B z J F I O 8 f / A l Q S w M E F A A C A A g A N 1 p O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d a T l o o i k e 4 D g A A A B E A A A A T A B w A R m 9 y b X V s Y X M v U 2 V j d G l v b j E u b S C i G A A o o B Q A A A A A A A A A A A A A A A A A A A A A A A A A A A A r T k 0 u y c z P U w i G 0 I b W A F B L A Q I t A B Q A A g A I A D d a T l p X F w v U q g A A A P o A A A A S A A A A A A A A A A A A A A A A A A A A A A B D b 2 5 m a W c v U G F j a 2 F n Z S 5 4 b W x Q S w E C L Q A U A A I A C A A 3 W k 5 a D 8 r p q 6 Q A A A D p A A A A E w A A A A A A A A A A A A A A A A D 2 A A A A W 0 N v b n R l b n R f V H l w Z X N d L n h t b F B L A Q I t A B Q A A g A I A D d a T l o o i k e 4 D g A A A B E A A A A T A A A A A A A A A A A A A A A A A O c B A A B G b 3 J t d W x h c y 9 T Z W N 0 a W 9 u M S 5 t U E s F B g A A A A A D A A M A w g A A A E I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m D J Y 0 8 y a T T 7 r T V 1 S d 8 i J c A A A A A A I A A A A A A A N m A A D A A A A A E A A A A F a 1 3 c p F E O v q O B z / x U u W / y 8 A A A A A B I A A A K A A A A A Q A A A A R J C Q 9 B + N u z 1 d N d H R h k x y 0 V A A A A A 5 r 1 V j A v j Y n i p e g n P k K D V j 0 o D B y 3 K H 3 C 1 + 3 J + G d s X c B m + r 5 8 M 6 8 q o E w y U X 4 Q S c r d W H h x i U y 3 e i M y h g Q k D d I q 1 2 V 6 C Q r R w N U a H X 6 i N B d B z B Y h Q A A A B q J C N O 1 D S o X t J m g L 4 f d 7 a 1 D 6 J J / A = = < / D a t a M a s h u p > 
</file>

<file path=customXml/itemProps1.xml><?xml version="1.0" encoding="utf-8"?>
<ds:datastoreItem xmlns:ds="http://schemas.openxmlformats.org/officeDocument/2006/customXml" ds:itemID="{BB22AC0E-699B-4D2C-8923-FCCC426B50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2025-03-11T07:33:49Z</dcterms:modified>
</cp:coreProperties>
</file>