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2C19385C-8CE7-4833-932E-AD96C2B39962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Récapitulatif lot 04" sheetId="3" r:id="rId1"/>
    <sheet name="Lot 04a" sheetId="1" r:id="rId2"/>
    <sheet name="Lot 04b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3" i="2" l="1"/>
  <c r="F121" i="2"/>
  <c r="A121" i="2"/>
  <c r="F103" i="2"/>
  <c r="A103" i="2"/>
  <c r="F82" i="2"/>
  <c r="A82" i="2"/>
  <c r="F76" i="2"/>
  <c r="A76" i="2"/>
  <c r="F64" i="2"/>
  <c r="A64" i="2"/>
  <c r="F34" i="2"/>
  <c r="A34" i="2"/>
  <c r="F27" i="2"/>
  <c r="A27" i="2"/>
  <c r="F22" i="2"/>
  <c r="A22" i="2"/>
  <c r="F17" i="2"/>
  <c r="A17" i="2"/>
  <c r="F12" i="2"/>
  <c r="A12" i="2"/>
  <c r="B1" i="2"/>
  <c r="F241" i="1"/>
  <c r="A241" i="1"/>
  <c r="F236" i="1"/>
  <c r="A236" i="1"/>
  <c r="A225" i="1"/>
  <c r="F223" i="1"/>
  <c r="A223" i="1"/>
  <c r="F218" i="1"/>
  <c r="A218" i="1"/>
  <c r="F213" i="1"/>
  <c r="A213" i="1"/>
  <c r="F208" i="1"/>
  <c r="A208" i="1"/>
  <c r="F203" i="1"/>
  <c r="A203" i="1"/>
  <c r="F183" i="1"/>
  <c r="A183" i="1"/>
  <c r="F170" i="1"/>
  <c r="A170" i="1"/>
  <c r="F164" i="1"/>
  <c r="A164" i="1"/>
  <c r="A137" i="1"/>
  <c r="F120" i="1"/>
  <c r="F137" i="1" s="1"/>
  <c r="A75" i="1"/>
  <c r="F69" i="1"/>
  <c r="F68" i="1"/>
  <c r="A67" i="1"/>
  <c r="F60" i="1"/>
  <c r="F67" i="1" s="1"/>
  <c r="F59" i="1"/>
  <c r="F58" i="1"/>
  <c r="A58" i="1"/>
  <c r="F33" i="1"/>
  <c r="F32" i="1"/>
  <c r="F31" i="1"/>
  <c r="A31" i="1"/>
  <c r="F25" i="1"/>
  <c r="A25" i="1"/>
  <c r="F20" i="1"/>
  <c r="A20" i="1"/>
  <c r="F15" i="1"/>
  <c r="A15" i="1"/>
  <c r="F10" i="1"/>
  <c r="A10" i="1"/>
  <c r="F123" i="2" l="1"/>
  <c r="F75" i="1"/>
  <c r="F2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CARIOU Anna (PSL)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CARIOU Anna (PSL):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<sst xmlns="http://schemas.openxmlformats.org/spreadsheetml/2006/main" count="686" uniqueCount="227">
  <si>
    <t>N°</t>
  </si>
  <si>
    <t>Désignation</t>
  </si>
  <si>
    <t>Qté</t>
  </si>
  <si>
    <t>Prix
Unitaire</t>
  </si>
  <si>
    <t>Prix
Total</t>
  </si>
  <si>
    <t/>
  </si>
  <si>
    <t>HOPITAL LA PITIE SALPETRIERE - Restructuration partielle du service d’hématologie du Bâtiment HEUYER</t>
  </si>
  <si>
    <t xml:space="preserve">Lot 04 </t>
  </si>
  <si>
    <t>Partie Chauffage - Ventilation - Climatisation</t>
  </si>
  <si>
    <t>4.</t>
  </si>
  <si>
    <t>Etudes d'exécution</t>
  </si>
  <si>
    <t xml:space="preserve">Etudes et plans d'exécution </t>
  </si>
  <si>
    <t>ens</t>
  </si>
  <si>
    <t>Participation à la synthèse</t>
  </si>
  <si>
    <t>9.2.</t>
  </si>
  <si>
    <t>Relevé de l'existant</t>
  </si>
  <si>
    <t xml:space="preserve">Relevé des installations existantes </t>
  </si>
  <si>
    <t>9.3.</t>
  </si>
  <si>
    <t>Neutralisation et consignation des réseaux</t>
  </si>
  <si>
    <t>Consignations  des réseaux eau chaude chauffage et ventilation.</t>
  </si>
  <si>
    <t>9.4.</t>
  </si>
  <si>
    <t>Dépose des installations existantes</t>
  </si>
  <si>
    <t xml:space="preserve">* Dépose des réseaux et équipements non réutilisés de chauffage, de climatisation, de ventilation </t>
  </si>
  <si>
    <t>ensem</t>
  </si>
  <si>
    <t>9.5.</t>
  </si>
  <si>
    <t>Dévoiements des réseaux existants</t>
  </si>
  <si>
    <t>Remplacement de  200 ml / DN 50 calorifugé</t>
  </si>
  <si>
    <t>ml</t>
  </si>
  <si>
    <t>Remplacement de 100 Kg de gaine acier rectangulaire calorifugé</t>
  </si>
  <si>
    <t>kg</t>
  </si>
  <si>
    <t>9.6.</t>
  </si>
  <si>
    <t>Réseaux de distribution eau chaude</t>
  </si>
  <si>
    <t>* Réseau en tube acier noir y compris accessoires et supportage</t>
  </si>
  <si>
    <t>DN 32</t>
  </si>
  <si>
    <t>DN 20</t>
  </si>
  <si>
    <t>DN 15</t>
  </si>
  <si>
    <t>Vannes d'isolement</t>
  </si>
  <si>
    <t>u</t>
  </si>
  <si>
    <t>Vannes de réglage</t>
  </si>
  <si>
    <t>* DN 32</t>
  </si>
  <si>
    <t>* DN 15</t>
  </si>
  <si>
    <t>Calorifuge avec revêtement PVC</t>
  </si>
  <si>
    <t xml:space="preserve">Robinet de vidange </t>
  </si>
  <si>
    <t>Purgeurs automatiques</t>
  </si>
  <si>
    <t>Raccordement daux appareils terminaux</t>
  </si>
  <si>
    <t xml:space="preserve">  Batterie terminale</t>
  </si>
  <si>
    <t xml:space="preserve">  Armoire de traitement d'air</t>
  </si>
  <si>
    <t xml:space="preserve">  Radiateur</t>
  </si>
  <si>
    <t>9.7.</t>
  </si>
  <si>
    <t>Radiateurs et nouvelles antennes</t>
  </si>
  <si>
    <t>Fourniture, pose et raccordement y compris équipements
 Marque :
 Modèle :</t>
  </si>
  <si>
    <t>Robinet thermostatique</t>
  </si>
  <si>
    <t>Robinet de vidange</t>
  </si>
  <si>
    <t>Robinet purgeur</t>
  </si>
  <si>
    <t>Bouchon</t>
  </si>
  <si>
    <t>Batterie terminale</t>
  </si>
  <si>
    <t>Fourniture, pose et raccordement y compris équipements, accessoires et supportage
 Marque :
 Modèle :</t>
  </si>
  <si>
    <t xml:space="preserve">Vanne d'isolement </t>
  </si>
  <si>
    <t>Purgeur automatique</t>
  </si>
  <si>
    <t>9.9</t>
  </si>
  <si>
    <t>Travaux de ventilation</t>
  </si>
  <si>
    <t>9.9.2.</t>
  </si>
  <si>
    <t>Armoires de traitement d'air des chambres d'hématologie + sas</t>
  </si>
  <si>
    <t>Collecteur commun et antenne pour l'air neuf</t>
  </si>
  <si>
    <t>* Gaine rectangulaire en tôle d'acier galavanisé</t>
  </si>
  <si>
    <t>* Gaine circulaire en tôle d'acier galvanisé</t>
  </si>
  <si>
    <t>* Calorifuge</t>
  </si>
  <si>
    <t>m²</t>
  </si>
  <si>
    <t>Registre de réglage manuel</t>
  </si>
  <si>
    <t>Founriture, pose et raccordement d'une armoire de traitement d'air  y compris supportage et accessoires :</t>
  </si>
  <si>
    <t>. Marque :</t>
  </si>
  <si>
    <t>. Type :</t>
  </si>
  <si>
    <t xml:space="preserve">Débit : </t>
  </si>
  <si>
    <t>Pièges à son sur le soufflage et la reprise</t>
  </si>
  <si>
    <t>Gaine de soufflage et de reprise</t>
  </si>
  <si>
    <t>. Gaine rectangulaire</t>
  </si>
  <si>
    <t>. Gaine circulaire</t>
  </si>
  <si>
    <t>* Ø 250</t>
  </si>
  <si>
    <t>* Ø 200</t>
  </si>
  <si>
    <t>* Ø 125</t>
  </si>
  <si>
    <t>Caisson filtre avec grille</t>
  </si>
  <si>
    <t xml:space="preserve">. Type : </t>
  </si>
  <si>
    <t xml:space="preserve">. Dimensions : </t>
  </si>
  <si>
    <t xml:space="preserve">Flexible de raccordement </t>
  </si>
  <si>
    <t>Caisson filtre avec diffuseur dans sas</t>
  </si>
  <si>
    <t>Grille de reprise en plafond</t>
  </si>
  <si>
    <t>Grille de reprise murale</t>
  </si>
  <si>
    <t>Tableau regroupant les équipements et coffret de commande de la ventilation</t>
  </si>
  <si>
    <t>Compris cablage et paramétrage</t>
  </si>
  <si>
    <t>Manomètre différentiel de mesure de pression avec affichage numérique</t>
  </si>
  <si>
    <t>unita</t>
  </si>
  <si>
    <t>Y compris tube de prise de pression, raccords et cablage électrique</t>
  </si>
  <si>
    <t>Electricité</t>
  </si>
  <si>
    <t>Fourniture, pose et raccordement d'une armoire électrique  EMBARQUE EN CTA</t>
  </si>
  <si>
    <t>Régulation</t>
  </si>
  <si>
    <t>Fourniture, pose et raccordement d'un système de régulation (capteurs, actionneurs, sondes, automates et extensions, câblages) EMBARQUE EN CTA</t>
  </si>
  <si>
    <t>9.9.3.</t>
  </si>
  <si>
    <t>Raccordement sur CTA existante</t>
  </si>
  <si>
    <t>* Ø 160</t>
  </si>
  <si>
    <t>Locaux hors DMS - Bouche de soufflage et de reprise</t>
  </si>
  <si>
    <t>Module MR</t>
  </si>
  <si>
    <t xml:space="preserve">Locaux DMS - Caisson porte filtre avec grille </t>
  </si>
  <si>
    <t>Registre de réglage</t>
  </si>
  <si>
    <t>Fourniture, pose et raccordement de clapet coupe feu</t>
  </si>
  <si>
    <t>9.9.4.</t>
  </si>
  <si>
    <t>Qualification des locaux</t>
  </si>
  <si>
    <t>Qualification des locaux suivant CCTP</t>
  </si>
  <si>
    <t>9.9.5.</t>
  </si>
  <si>
    <t>Extraction d'air locaux hors CPI</t>
  </si>
  <si>
    <t>Gaine circulaire</t>
  </si>
  <si>
    <t>Bouche d'extraction</t>
  </si>
  <si>
    <t>9.9.6.</t>
  </si>
  <si>
    <t>Extractions des locaux à pollution spécifique</t>
  </si>
  <si>
    <t>* Fourniture, pose et raccordement d'un caisson d'extraction  y compris  accesoires :</t>
  </si>
  <si>
    <t>Gaine d'extraction</t>
  </si>
  <si>
    <t>9.9.7.</t>
  </si>
  <si>
    <t>Dépose et repose des faux-plafonds</t>
  </si>
  <si>
    <t>10.</t>
  </si>
  <si>
    <t>Gestion technique centralisée</t>
  </si>
  <si>
    <t>11.</t>
  </si>
  <si>
    <t>Finitions</t>
  </si>
  <si>
    <t>Etiquetage des installations suivant CCTP</t>
  </si>
  <si>
    <t>12.</t>
  </si>
  <si>
    <t>Essais et mise en service</t>
  </si>
  <si>
    <t>Essais et mise en service des installations</t>
  </si>
  <si>
    <t>13.</t>
  </si>
  <si>
    <t xml:space="preserve">PRESTATION SUPPLEMENTAIRE </t>
  </si>
  <si>
    <t>13.1.</t>
  </si>
  <si>
    <t>PSE 1 – Passage en ISO 5 pour chambres et ISO 7 pour sas</t>
  </si>
  <si>
    <t>Kg</t>
  </si>
  <si>
    <t>Plus value pour plafond soufflant</t>
  </si>
  <si>
    <t>Plus value pour grille de reprise</t>
  </si>
  <si>
    <t>Plus value pour qualification</t>
  </si>
  <si>
    <t>13.2.</t>
  </si>
  <si>
    <t>PSE 2 – Climatisation des postes de soins</t>
  </si>
  <si>
    <t>Fourtiure, pose, raccordement, essais et mise d'un système de climatisation pour poste 1</t>
  </si>
  <si>
    <t>Fourtiure, pose, raccordement, essais et mise d'un système de climatisation pour poste 2</t>
  </si>
  <si>
    <t>U</t>
  </si>
  <si>
    <t>CDPGF</t>
  </si>
  <si>
    <t>DESIGNATION DES OUVRAGES</t>
  </si>
  <si>
    <t>Q</t>
  </si>
  <si>
    <t>P.U. EN € HT</t>
  </si>
  <si>
    <t xml:space="preserve">PRIX TOTAL EN € H.T.  </t>
  </si>
  <si>
    <t>Partie Plomberie</t>
  </si>
  <si>
    <t xml:space="preserve">Etudes d'exécution </t>
  </si>
  <si>
    <t xml:space="preserve">Etudes et Plans </t>
  </si>
  <si>
    <t xml:space="preserve">Etudes d'exécution et plans </t>
  </si>
  <si>
    <t>14.2.</t>
  </si>
  <si>
    <t>14.3.</t>
  </si>
  <si>
    <t>Consignations des réseaux</t>
  </si>
  <si>
    <t>Consignation des réseaux de plomberie</t>
  </si>
  <si>
    <t>Dépose des réseaux et équipements non réutilisés de plomberie suivants CCTP</t>
  </si>
  <si>
    <t>14.4.</t>
  </si>
  <si>
    <t>Remplacement de 5 vannes d'isolement DN 25</t>
  </si>
  <si>
    <t xml:space="preserve">Remplacement de  20 ml / CU 18-20 </t>
  </si>
  <si>
    <t>Remplacement de 10 Kg de de tube en fonte SMU</t>
  </si>
  <si>
    <t>14.5.</t>
  </si>
  <si>
    <t xml:space="preserve">Distribution EF et ECS </t>
  </si>
  <si>
    <t>Travaux de raccordement sur réseaux existants EF y compris vannes d'isolement et toutes sujétions</t>
  </si>
  <si>
    <t>Travaux de raccordement sur colonnes existantes ECS y compris vannes d'isolement et toutes sujétions</t>
  </si>
  <si>
    <t>Réseau de distribution principale et terminale EF en tube cuivre écroui</t>
  </si>
  <si>
    <t>DN</t>
  </si>
  <si>
    <t>Réseau de distribution principale et terminale ECS en tube cuivre</t>
  </si>
  <si>
    <t xml:space="preserve">Clapet anti retour </t>
  </si>
  <si>
    <t>Calorifuge suivant CCTP</t>
  </si>
  <si>
    <t>Nourrice de distribution</t>
  </si>
  <si>
    <t>Tube recuit sous fourreau incorporé</t>
  </si>
  <si>
    <t>Attentes EF suivant CCTP</t>
  </si>
  <si>
    <t>Attentes ECS suivant CCTP</t>
  </si>
  <si>
    <t xml:space="preserve">14.6. </t>
  </si>
  <si>
    <t xml:space="preserve">Bouclage Réseau ECS </t>
  </si>
  <si>
    <t xml:space="preserve">Travaux de raccordemnt sur colonnes existantes R ECS y compris vannes d'isolement et toutes sujétions </t>
  </si>
  <si>
    <t xml:space="preserve">Réseaux R ECS en tube cuivre écroui </t>
  </si>
  <si>
    <t xml:space="preserve">ml </t>
  </si>
  <si>
    <t xml:space="preserve">Calorifuge </t>
  </si>
  <si>
    <t>Vanne d'équilibrage</t>
  </si>
  <si>
    <t xml:space="preserve">14.7. </t>
  </si>
  <si>
    <t>Désinfection des réseaux</t>
  </si>
  <si>
    <t>Désinfection des réseaux suivant CCTP</t>
  </si>
  <si>
    <t xml:space="preserve">14.8. </t>
  </si>
  <si>
    <t>Réseaux EU/EV</t>
  </si>
  <si>
    <t>Réseaux terminaux</t>
  </si>
  <si>
    <t>Réseaux EU en tube PVC Me fonte y compris toutes sujétions</t>
  </si>
  <si>
    <t>DN 100</t>
  </si>
  <si>
    <t>DN 50</t>
  </si>
  <si>
    <t>DN 40</t>
  </si>
  <si>
    <t xml:space="preserve">Attentes EU </t>
  </si>
  <si>
    <t>Attentes EU pour équipements</t>
  </si>
  <si>
    <t>Réseaux généraux</t>
  </si>
  <si>
    <t>Réseaux EU en tube PVC Me y compris toutes sujétions</t>
  </si>
  <si>
    <t>Raccordements sur collecteurs existants au sous-sol</t>
  </si>
  <si>
    <t>Ventilation primaire</t>
  </si>
  <si>
    <t>Ventilation primaire suivant CCTP</t>
  </si>
  <si>
    <t xml:space="preserve">14.9. </t>
  </si>
  <si>
    <t>Appareils robinetteries et accessoires</t>
  </si>
  <si>
    <t>(Fourniture, pose et raccordement)</t>
  </si>
  <si>
    <t xml:space="preserve">WC avec bâti support </t>
  </si>
  <si>
    <t>Plan vasque PMR</t>
  </si>
  <si>
    <t xml:space="preserve">Lavabo </t>
  </si>
  <si>
    <t>Plan vasque SDE chambre de garde</t>
  </si>
  <si>
    <t>Panneau de douche</t>
  </si>
  <si>
    <t>Receveur de douche</t>
  </si>
  <si>
    <t>Paroi de douche</t>
  </si>
  <si>
    <t>Accessoires</t>
  </si>
  <si>
    <t>Barre de maintien</t>
  </si>
  <si>
    <t>Barre de relevage</t>
  </si>
  <si>
    <t>Robinetterie évier de paillasse office, local détente,poste de soins</t>
  </si>
  <si>
    <t>Moins values pour les prestations prévues en base</t>
  </si>
  <si>
    <t>Plus value pour armoire de traitement d'air</t>
  </si>
  <si>
    <t>Plus value pour les gaines</t>
  </si>
  <si>
    <t>Date et signature électronique obligatoire</t>
  </si>
  <si>
    <t>TVA 20 %</t>
  </si>
  <si>
    <t>BÂTIMENT HEUYER
Restructuration partielle du service d’hématologie</t>
  </si>
  <si>
    <t>LOT 04a - Chauffage - Ventilation - Climatisation</t>
  </si>
  <si>
    <t xml:space="preserve"> Sous-total Lot 04a en € HT</t>
  </si>
  <si>
    <t xml:space="preserve"> Sous-total Lot 04a en € TTC</t>
  </si>
  <si>
    <t>LOT 04b - Plomberie</t>
  </si>
  <si>
    <t xml:space="preserve"> Sous-total Lot 04b en € HT</t>
  </si>
  <si>
    <t xml:space="preserve"> Sous-total Lot 04b en € TTC</t>
  </si>
  <si>
    <t>Total général Lot 04 en € HT</t>
  </si>
  <si>
    <t>Total général Lot 04 en € TTC</t>
  </si>
  <si>
    <t xml:space="preserve"> Sous-total PSE 1 en € HT</t>
  </si>
  <si>
    <t xml:space="preserve"> Sous-total PSE 1 en € TTC</t>
  </si>
  <si>
    <t>PSE 1 - Passage des chambres en ISO 5 et du sas en ISO 7</t>
  </si>
  <si>
    <t>PSE 2 - Climatisation des postes de soins</t>
  </si>
  <si>
    <t xml:space="preserve"> Sous-total PSE 2 en € HT</t>
  </si>
  <si>
    <t xml:space="preserve"> Sous-total PSE 2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</si>
</sst>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General;\-General;;@"/>
    <numFmt numFmtId="165" formatCode="#,##0.00[$ €];\-#,##0.00[$ €];;@"/>
    <numFmt numFmtId="166" formatCode="#,##0.00[$ €]"/>
    <numFmt numFmtId="167" formatCode="#,##0.00\ &quot;€&quot;"/>
    <numFmt numFmtId="168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804040"/>
      <name val="Arial"/>
      <family val="2"/>
    </font>
    <font>
      <b/>
      <sz val="11"/>
      <color theme="1"/>
      <name val="Arial"/>
      <family val="2"/>
    </font>
    <font>
      <sz val="10"/>
      <color rgb="FF804040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sz val="10"/>
      <color rgb="FF080000"/>
      <name val="Arial"/>
      <family val="2"/>
    </font>
    <font>
      <sz val="10"/>
      <color rgb="FF080000"/>
      <name val="Arial"/>
      <family val="2"/>
    </font>
    <font>
      <b/>
      <sz val="11"/>
      <name val="Montserrat"/>
    </font>
    <font>
      <sz val="10"/>
      <name val="Montserrat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Montserrat"/>
    </font>
    <font>
      <sz val="11"/>
      <name val="Montserrat"/>
    </font>
    <font>
      <sz val="9"/>
      <color theme="1"/>
      <name val="Montserrat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 applyFill="0"/>
    <xf numFmtId="0" fontId="1" fillId="0" borderId="0"/>
  </cellStyleXfs>
  <cellXfs count="137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4" fillId="0" borderId="2" xfId="1" quotePrefix="1" applyNumberFormat="1" applyFont="1" applyBorder="1" applyAlignment="1">
      <alignment horizontal="left" vertical="top"/>
    </xf>
    <xf numFmtId="164" fontId="5" fillId="0" borderId="2" xfId="1" quotePrefix="1" applyNumberFormat="1" applyFont="1" applyBorder="1" applyAlignment="1">
      <alignment horizontal="center" vertical="center" wrapText="1"/>
    </xf>
    <xf numFmtId="164" fontId="6" fillId="0" borderId="2" xfId="1" quotePrefix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right" vertical="center"/>
    </xf>
    <xf numFmtId="165" fontId="6" fillId="0" borderId="2" xfId="1" applyNumberFormat="1" applyFont="1" applyBorder="1" applyAlignment="1">
      <alignment horizontal="right" vertical="top"/>
    </xf>
    <xf numFmtId="166" fontId="6" fillId="0" borderId="2" xfId="1" applyNumberFormat="1" applyFont="1" applyBorder="1" applyAlignment="1">
      <alignment horizontal="right" vertical="top"/>
    </xf>
    <xf numFmtId="164" fontId="8" fillId="0" borderId="2" xfId="1" quotePrefix="1" applyNumberFormat="1" applyFont="1" applyBorder="1" applyAlignment="1">
      <alignment horizontal="left" vertical="center" wrapText="1"/>
    </xf>
    <xf numFmtId="164" fontId="9" fillId="0" borderId="2" xfId="1" quotePrefix="1" applyNumberFormat="1" applyFont="1" applyBorder="1" applyAlignment="1">
      <alignment horizontal="center" vertical="center" wrapText="1"/>
    </xf>
    <xf numFmtId="0" fontId="11" fillId="0" borderId="3" xfId="2" quotePrefix="1" applyFont="1" applyBorder="1" applyAlignment="1">
      <alignment horizontal="left" vertical="center"/>
    </xf>
    <xf numFmtId="164" fontId="6" fillId="0" borderId="2" xfId="1" applyNumberFormat="1" applyFont="1" applyBorder="1" applyAlignment="1">
      <alignment horizontal="left" vertical="top"/>
    </xf>
    <xf numFmtId="164" fontId="7" fillId="0" borderId="2" xfId="1" applyNumberFormat="1" applyFont="1" applyBorder="1" applyAlignment="1">
      <alignment horizontal="left" vertical="top"/>
    </xf>
    <xf numFmtId="164" fontId="9" fillId="0" borderId="2" xfId="1" quotePrefix="1" applyNumberFormat="1" applyFont="1" applyBorder="1" applyAlignment="1">
      <alignment horizontal="center" vertical="center"/>
    </xf>
    <xf numFmtId="164" fontId="5" fillId="0" borderId="2" xfId="1" quotePrefix="1" applyNumberFormat="1" applyFont="1" applyBorder="1" applyAlignment="1">
      <alignment horizontal="left" vertical="center" wrapText="1"/>
    </xf>
    <xf numFmtId="164" fontId="3" fillId="0" borderId="2" xfId="1" quotePrefix="1" applyNumberFormat="1" applyFont="1" applyBorder="1" applyAlignment="1">
      <alignment horizontal="left" vertical="top"/>
    </xf>
    <xf numFmtId="164" fontId="12" fillId="0" borderId="2" xfId="1" quotePrefix="1" applyNumberFormat="1" applyFont="1" applyBorder="1" applyAlignment="1">
      <alignment horizontal="left" vertical="top" wrapText="1"/>
    </xf>
    <xf numFmtId="164" fontId="7" fillId="0" borderId="2" xfId="1" quotePrefix="1" applyNumberFormat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right" vertical="center"/>
    </xf>
    <xf numFmtId="166" fontId="7" fillId="0" borderId="2" xfId="1" applyNumberFormat="1" applyFont="1" applyBorder="1" applyAlignment="1">
      <alignment horizontal="right" vertical="center"/>
    </xf>
    <xf numFmtId="164" fontId="3" fillId="0" borderId="4" xfId="1" quotePrefix="1" applyNumberFormat="1" applyFont="1" applyBorder="1" applyAlignment="1">
      <alignment horizontal="left" vertical="top"/>
    </xf>
    <xf numFmtId="164" fontId="12" fillId="0" borderId="0" xfId="1" quotePrefix="1" applyNumberFormat="1" applyFont="1" applyAlignment="1">
      <alignment horizontal="left" vertical="top" wrapText="1"/>
    </xf>
    <xf numFmtId="164" fontId="7" fillId="0" borderId="0" xfId="1" quotePrefix="1" applyNumberFormat="1" applyFont="1" applyAlignment="1">
      <alignment horizontal="center" vertical="center"/>
    </xf>
    <xf numFmtId="164" fontId="7" fillId="0" borderId="0" xfId="1" applyNumberFormat="1" applyFont="1" applyAlignment="1">
      <alignment horizontal="right" vertical="center"/>
    </xf>
    <xf numFmtId="165" fontId="7" fillId="0" borderId="5" xfId="1" applyNumberFormat="1" applyFont="1" applyBorder="1" applyAlignment="1">
      <alignment horizontal="right" vertical="center"/>
    </xf>
    <xf numFmtId="4" fontId="14" fillId="0" borderId="1" xfId="3" applyNumberFormat="1" applyFont="1" applyBorder="1"/>
    <xf numFmtId="166" fontId="4" fillId="0" borderId="2" xfId="1" applyNumberFormat="1" applyFont="1" applyBorder="1" applyAlignment="1">
      <alignment horizontal="right" vertical="top"/>
    </xf>
    <xf numFmtId="164" fontId="3" fillId="0" borderId="9" xfId="1" quotePrefix="1" applyNumberFormat="1" applyFont="1" applyBorder="1" applyAlignment="1">
      <alignment horizontal="left" vertical="top"/>
    </xf>
    <xf numFmtId="164" fontId="7" fillId="0" borderId="9" xfId="1" quotePrefix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right" vertical="center"/>
    </xf>
    <xf numFmtId="165" fontId="7" fillId="0" borderId="9" xfId="1" applyNumberFormat="1" applyFont="1" applyBorder="1" applyAlignment="1">
      <alignment horizontal="right" vertical="center"/>
    </xf>
    <xf numFmtId="166" fontId="7" fillId="0" borderId="9" xfId="1" applyNumberFormat="1" applyFont="1" applyBorder="1" applyAlignment="1">
      <alignment horizontal="right" vertical="center"/>
    </xf>
    <xf numFmtId="164" fontId="12" fillId="0" borderId="2" xfId="1" quotePrefix="1" applyNumberFormat="1" applyFont="1" applyBorder="1" applyAlignment="1">
      <alignment horizontal="left" vertical="center" wrapText="1"/>
    </xf>
    <xf numFmtId="164" fontId="12" fillId="0" borderId="2" xfId="1" quotePrefix="1" applyNumberFormat="1" applyFont="1" applyBorder="1" applyAlignment="1">
      <alignment horizontal="left" vertical="center" wrapText="1" indent="1"/>
    </xf>
    <xf numFmtId="164" fontId="7" fillId="0" borderId="2" xfId="1" quotePrefix="1" applyNumberFormat="1" applyFont="1" applyBorder="1" applyAlignment="1">
      <alignment horizontal="right" vertical="center"/>
    </xf>
    <xf numFmtId="164" fontId="15" fillId="0" borderId="2" xfId="1" quotePrefix="1" applyNumberFormat="1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right" vertical="top"/>
    </xf>
    <xf numFmtId="4" fontId="14" fillId="0" borderId="1" xfId="3" applyNumberFormat="1" applyFont="1" applyBorder="1" applyAlignment="1">
      <alignment vertical="center"/>
    </xf>
    <xf numFmtId="164" fontId="12" fillId="0" borderId="0" xfId="1" quotePrefix="1" applyNumberFormat="1" applyFont="1" applyAlignment="1">
      <alignment horizontal="left" vertical="center" wrapText="1"/>
    </xf>
    <xf numFmtId="49" fontId="14" fillId="0" borderId="10" xfId="3" applyNumberFormat="1" applyFont="1" applyBorder="1" applyAlignment="1">
      <alignment horizontal="center" vertical="center"/>
    </xf>
    <xf numFmtId="0" fontId="14" fillId="2" borderId="10" xfId="3" applyFont="1" applyFill="1" applyBorder="1" applyAlignment="1">
      <alignment horizontal="left" wrapText="1"/>
    </xf>
    <xf numFmtId="0" fontId="13" fillId="0" borderId="10" xfId="3" applyBorder="1" applyAlignment="1">
      <alignment horizontal="center"/>
    </xf>
    <xf numFmtId="1" fontId="13" fillId="0" borderId="10" xfId="3" applyNumberFormat="1" applyBorder="1"/>
    <xf numFmtId="4" fontId="13" fillId="0" borderId="10" xfId="3" applyNumberFormat="1" applyBorder="1"/>
    <xf numFmtId="4" fontId="13" fillId="0" borderId="2" xfId="3" applyNumberFormat="1" applyBorder="1"/>
    <xf numFmtId="49" fontId="13" fillId="0" borderId="2" xfId="3" applyNumberFormat="1" applyBorder="1" applyAlignment="1">
      <alignment horizontal="center" vertical="center"/>
    </xf>
    <xf numFmtId="0" fontId="13" fillId="0" borderId="2" xfId="3" applyBorder="1" applyAlignment="1">
      <alignment wrapText="1"/>
    </xf>
    <xf numFmtId="0" fontId="13" fillId="0" borderId="2" xfId="3" applyBorder="1" applyAlignment="1">
      <alignment horizontal="center"/>
    </xf>
    <xf numFmtId="1" fontId="13" fillId="0" borderId="2" xfId="3" applyNumberFormat="1" applyBorder="1"/>
    <xf numFmtId="49" fontId="14" fillId="0" borderId="2" xfId="3" applyNumberFormat="1" applyFont="1" applyBorder="1" applyAlignment="1">
      <alignment horizontal="center" vertical="center"/>
    </xf>
    <xf numFmtId="0" fontId="14" fillId="0" borderId="2" xfId="3" applyFont="1" applyBorder="1" applyAlignment="1">
      <alignment wrapText="1"/>
    </xf>
    <xf numFmtId="0" fontId="16" fillId="0" borderId="2" xfId="3" quotePrefix="1" applyFont="1" applyBorder="1" applyAlignment="1">
      <alignment horizontal="left" wrapText="1"/>
    </xf>
    <xf numFmtId="0" fontId="13" fillId="0" borderId="2" xfId="4" applyBorder="1" applyAlignment="1">
      <alignment horizontal="left" wrapText="1"/>
    </xf>
    <xf numFmtId="0" fontId="13" fillId="0" borderId="2" xfId="4" applyBorder="1" applyAlignment="1">
      <alignment horizontal="center"/>
    </xf>
    <xf numFmtId="4" fontId="13" fillId="0" borderId="2" xfId="4" applyNumberFormat="1" applyBorder="1"/>
    <xf numFmtId="0" fontId="13" fillId="0" borderId="2" xfId="3" applyBorder="1"/>
    <xf numFmtId="0" fontId="13" fillId="0" borderId="9" xfId="3" applyBorder="1"/>
    <xf numFmtId="0" fontId="13" fillId="0" borderId="9" xfId="3" applyBorder="1" applyAlignment="1">
      <alignment wrapText="1"/>
    </xf>
    <xf numFmtId="0" fontId="13" fillId="0" borderId="9" xfId="3" applyBorder="1" applyAlignment="1">
      <alignment horizontal="center"/>
    </xf>
    <xf numFmtId="1" fontId="13" fillId="0" borderId="9" xfId="3" applyNumberFormat="1" applyBorder="1"/>
    <xf numFmtId="4" fontId="13" fillId="0" borderId="9" xfId="3" applyNumberFormat="1" applyBorder="1"/>
    <xf numFmtId="0" fontId="3" fillId="2" borderId="1" xfId="5" applyFont="1" applyFill="1" applyBorder="1" applyAlignment="1">
      <alignment horizontal="center" vertical="center"/>
    </xf>
    <xf numFmtId="0" fontId="17" fillId="2" borderId="1" xfId="3" applyFont="1" applyFill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0" fontId="13" fillId="0" borderId="4" xfId="3" applyBorder="1"/>
    <xf numFmtId="2" fontId="13" fillId="0" borderId="2" xfId="3" applyNumberFormat="1" applyBorder="1" applyAlignment="1">
      <alignment horizontal="center"/>
    </xf>
    <xf numFmtId="2" fontId="13" fillId="0" borderId="2" xfId="3" applyNumberFormat="1" applyBorder="1" applyAlignment="1">
      <alignment horizontal="right"/>
    </xf>
    <xf numFmtId="0" fontId="18" fillId="0" borderId="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/>
    </xf>
    <xf numFmtId="2" fontId="19" fillId="0" borderId="2" xfId="3" applyNumberFormat="1" applyFont="1" applyBorder="1" applyAlignment="1">
      <alignment horizontal="center"/>
    </xf>
    <xf numFmtId="2" fontId="19" fillId="0" borderId="2" xfId="3" applyNumberFormat="1" applyFont="1" applyBorder="1" applyAlignment="1">
      <alignment horizontal="right"/>
    </xf>
    <xf numFmtId="164" fontId="8" fillId="0" borderId="2" xfId="5" quotePrefix="1" applyNumberFormat="1" applyFont="1" applyBorder="1" applyAlignment="1">
      <alignment horizontal="left" vertical="center" wrapText="1"/>
    </xf>
    <xf numFmtId="0" fontId="18" fillId="0" borderId="2" xfId="3" applyFont="1" applyBorder="1" applyAlignment="1">
      <alignment wrapText="1"/>
    </xf>
    <xf numFmtId="167" fontId="19" fillId="0" borderId="2" xfId="3" applyNumberFormat="1" applyFont="1" applyBorder="1" applyAlignment="1">
      <alignment horizontal="center"/>
    </xf>
    <xf numFmtId="167" fontId="19" fillId="0" borderId="2" xfId="3" applyNumberFormat="1" applyFont="1" applyBorder="1" applyAlignment="1">
      <alignment horizontal="right"/>
    </xf>
    <xf numFmtId="0" fontId="19" fillId="0" borderId="2" xfId="3" applyFont="1" applyBorder="1" applyAlignment="1">
      <alignment wrapText="1"/>
    </xf>
    <xf numFmtId="164" fontId="7" fillId="0" borderId="2" xfId="5" applyNumberFormat="1" applyFont="1" applyBorder="1" applyAlignment="1">
      <alignment horizontal="right" vertical="center"/>
    </xf>
    <xf numFmtId="164" fontId="4" fillId="0" borderId="2" xfId="5" quotePrefix="1" applyNumberFormat="1" applyFont="1" applyBorder="1" applyAlignment="1">
      <alignment horizontal="left" vertical="top"/>
    </xf>
    <xf numFmtId="164" fontId="12" fillId="0" borderId="2" xfId="5" quotePrefix="1" applyNumberFormat="1" applyFont="1" applyBorder="1" applyAlignment="1">
      <alignment horizontal="left" vertical="top" wrapText="1"/>
    </xf>
    <xf numFmtId="164" fontId="6" fillId="0" borderId="2" xfId="5" quotePrefix="1" applyNumberFormat="1" applyFont="1" applyBorder="1" applyAlignment="1">
      <alignment horizontal="center" vertical="center"/>
    </xf>
    <xf numFmtId="165" fontId="6" fillId="0" borderId="2" xfId="5" applyNumberFormat="1" applyFont="1" applyBorder="1" applyAlignment="1">
      <alignment horizontal="right" vertical="top"/>
    </xf>
    <xf numFmtId="166" fontId="6" fillId="0" borderId="2" xfId="5" applyNumberFormat="1" applyFont="1" applyBorder="1" applyAlignment="1">
      <alignment horizontal="right" vertical="top"/>
    </xf>
    <xf numFmtId="164" fontId="5" fillId="0" borderId="2" xfId="5" quotePrefix="1" applyNumberFormat="1" applyFont="1" applyBorder="1" applyAlignment="1">
      <alignment horizontal="center" vertical="center"/>
    </xf>
    <xf numFmtId="164" fontId="5" fillId="0" borderId="2" xfId="5" quotePrefix="1" applyNumberFormat="1" applyFont="1" applyBorder="1" applyAlignment="1">
      <alignment horizontal="left" vertical="center" wrapText="1"/>
    </xf>
    <xf numFmtId="164" fontId="6" fillId="0" borderId="2" xfId="5" applyNumberFormat="1" applyFont="1" applyBorder="1" applyAlignment="1">
      <alignment horizontal="left" vertical="top"/>
    </xf>
    <xf numFmtId="164" fontId="7" fillId="0" borderId="2" xfId="5" applyNumberFormat="1" applyFont="1" applyBorder="1" applyAlignment="1">
      <alignment horizontal="left" vertical="top"/>
    </xf>
    <xf numFmtId="166" fontId="4" fillId="0" borderId="2" xfId="5" applyNumberFormat="1" applyFont="1" applyBorder="1" applyAlignment="1">
      <alignment horizontal="right" vertical="top"/>
    </xf>
    <xf numFmtId="164" fontId="3" fillId="0" borderId="2" xfId="5" quotePrefix="1" applyNumberFormat="1" applyFont="1" applyBorder="1" applyAlignment="1">
      <alignment horizontal="left" vertical="top"/>
    </xf>
    <xf numFmtId="164" fontId="7" fillId="0" borderId="2" xfId="5" quotePrefix="1" applyNumberFormat="1" applyFont="1" applyBorder="1" applyAlignment="1">
      <alignment horizontal="center" vertical="center"/>
    </xf>
    <xf numFmtId="165" fontId="7" fillId="0" borderId="2" xfId="5" applyNumberFormat="1" applyFont="1" applyBorder="1" applyAlignment="1">
      <alignment horizontal="right" vertical="center"/>
    </xf>
    <xf numFmtId="166" fontId="7" fillId="0" borderId="2" xfId="5" applyNumberFormat="1" applyFont="1" applyBorder="1" applyAlignment="1">
      <alignment horizontal="right" vertical="center"/>
    </xf>
    <xf numFmtId="164" fontId="3" fillId="0" borderId="9" xfId="5" quotePrefix="1" applyNumberFormat="1" applyFont="1" applyBorder="1" applyAlignment="1">
      <alignment horizontal="left" vertical="top"/>
    </xf>
    <xf numFmtId="164" fontId="7" fillId="0" borderId="9" xfId="5" quotePrefix="1" applyNumberFormat="1" applyFont="1" applyBorder="1" applyAlignment="1">
      <alignment horizontal="center" vertical="center"/>
    </xf>
    <xf numFmtId="164" fontId="7" fillId="0" borderId="9" xfId="5" applyNumberFormat="1" applyFont="1" applyBorder="1" applyAlignment="1">
      <alignment horizontal="right" vertical="center"/>
    </xf>
    <xf numFmtId="165" fontId="7" fillId="0" borderId="9" xfId="5" applyNumberFormat="1" applyFont="1" applyBorder="1" applyAlignment="1">
      <alignment horizontal="right" vertical="center"/>
    </xf>
    <xf numFmtId="166" fontId="7" fillId="0" borderId="9" xfId="5" applyNumberFormat="1" applyFont="1" applyBorder="1" applyAlignment="1">
      <alignment horizontal="right" vertical="center"/>
    </xf>
    <xf numFmtId="164" fontId="12" fillId="0" borderId="2" xfId="5" quotePrefix="1" applyNumberFormat="1" applyFont="1" applyBorder="1" applyAlignment="1">
      <alignment horizontal="left" vertical="center" wrapText="1"/>
    </xf>
    <xf numFmtId="0" fontId="7" fillId="0" borderId="0" xfId="5" applyFont="1"/>
    <xf numFmtId="44" fontId="2" fillId="0" borderId="1" xfId="6" applyFont="1" applyBorder="1"/>
    <xf numFmtId="44" fontId="0" fillId="0" borderId="1" xfId="6" applyFont="1" applyBorder="1"/>
    <xf numFmtId="0" fontId="0" fillId="0" borderId="4" xfId="0" applyBorder="1"/>
    <xf numFmtId="0" fontId="22" fillId="0" borderId="0" xfId="7" applyFont="1" applyAlignment="1">
      <alignment horizontal="center" vertical="center"/>
    </xf>
    <xf numFmtId="0" fontId="23" fillId="0" borderId="0" xfId="9" applyFont="1" applyAlignment="1">
      <alignment horizontal="center" vertical="center"/>
    </xf>
    <xf numFmtId="0" fontId="0" fillId="3" borderId="1" xfId="0" applyFill="1" applyBorder="1"/>
    <xf numFmtId="168" fontId="0" fillId="0" borderId="1" xfId="0" applyNumberFormat="1" applyBorder="1"/>
    <xf numFmtId="0" fontId="0" fillId="0" borderId="1" xfId="0" applyBorder="1"/>
    <xf numFmtId="0" fontId="25" fillId="0" borderId="0" xfId="8" applyFont="1" applyAlignment="1">
      <alignment vertical="center" wrapText="1"/>
    </xf>
    <xf numFmtId="0" fontId="20" fillId="0" borderId="0" xfId="9" applyFont="1" applyAlignment="1">
      <alignment vertical="center" wrapText="1"/>
    </xf>
    <xf numFmtId="0" fontId="26" fillId="0" borderId="0" xfId="0" applyFont="1"/>
    <xf numFmtId="0" fontId="21" fillId="0" borderId="1" xfId="7" applyFont="1" applyBorder="1" applyAlignment="1">
      <alignment horizontal="right" vertical="center" wrapText="1"/>
    </xf>
    <xf numFmtId="0" fontId="21" fillId="0" borderId="6" xfId="7" applyFont="1" applyBorder="1" applyAlignment="1">
      <alignment horizontal="right" vertical="center" wrapText="1"/>
    </xf>
    <xf numFmtId="0" fontId="20" fillId="0" borderId="1" xfId="7" applyFont="1" applyBorder="1" applyAlignment="1">
      <alignment horizontal="right" vertical="center" wrapText="1"/>
    </xf>
    <xf numFmtId="0" fontId="20" fillId="0" borderId="14" xfId="9" applyFont="1" applyBorder="1" applyAlignment="1">
      <alignment horizontal="left" vertical="center" wrapText="1"/>
    </xf>
    <xf numFmtId="0" fontId="20" fillId="0" borderId="13" xfId="9" applyFont="1" applyBorder="1" applyAlignment="1">
      <alignment horizontal="left" vertical="center" wrapText="1"/>
    </xf>
    <xf numFmtId="0" fontId="20" fillId="0" borderId="4" xfId="9" applyFont="1" applyBorder="1" applyAlignment="1">
      <alignment horizontal="left" vertical="center" wrapText="1"/>
    </xf>
    <xf numFmtId="0" fontId="20" fillId="0" borderId="5" xfId="9" applyFont="1" applyBorder="1" applyAlignment="1">
      <alignment horizontal="left" vertical="center" wrapText="1"/>
    </xf>
    <xf numFmtId="0" fontId="25" fillId="0" borderId="12" xfId="8" applyFont="1" applyBorder="1" applyAlignment="1">
      <alignment horizontal="left" vertical="center" wrapText="1"/>
    </xf>
    <xf numFmtId="0" fontId="25" fillId="0" borderId="11" xfId="8" applyFont="1" applyBorder="1" applyAlignment="1">
      <alignment horizontal="left" vertical="center" wrapText="1"/>
    </xf>
    <xf numFmtId="0" fontId="20" fillId="0" borderId="0" xfId="9" applyFont="1" applyAlignment="1">
      <alignment horizontal="left" vertical="center" wrapText="1"/>
    </xf>
    <xf numFmtId="0" fontId="25" fillId="0" borderId="0" xfId="8" applyFont="1" applyAlignment="1">
      <alignment horizontal="left" vertical="center" wrapText="1"/>
    </xf>
    <xf numFmtId="0" fontId="20" fillId="0" borderId="1" xfId="9" applyFont="1" applyBorder="1" applyAlignment="1">
      <alignment horizontal="center" vertical="center" wrapText="1"/>
    </xf>
    <xf numFmtId="0" fontId="24" fillId="3" borderId="1" xfId="7" applyFont="1" applyFill="1" applyBorder="1" applyAlignment="1">
      <alignment horizontal="left" vertical="center" wrapText="1"/>
    </xf>
    <xf numFmtId="0" fontId="24" fillId="3" borderId="6" xfId="7" applyFont="1" applyFill="1" applyBorder="1" applyAlignment="1">
      <alignment horizontal="left" vertical="center" wrapText="1"/>
    </xf>
    <xf numFmtId="0" fontId="14" fillId="2" borderId="1" xfId="3" applyFont="1" applyFill="1" applyBorder="1" applyAlignment="1">
      <alignment horizontal="right" vertical="center" wrapText="1"/>
    </xf>
    <xf numFmtId="0" fontId="14" fillId="2" borderId="6" xfId="3" applyFont="1" applyFill="1" applyBorder="1" applyAlignment="1">
      <alignment horizontal="right" vertical="center" wrapText="1"/>
    </xf>
    <xf numFmtId="0" fontId="14" fillId="2" borderId="7" xfId="3" applyFont="1" applyFill="1" applyBorder="1" applyAlignment="1">
      <alignment horizontal="right" vertical="center" wrapText="1"/>
    </xf>
    <xf numFmtId="0" fontId="14" fillId="2" borderId="8" xfId="3" applyFont="1" applyFill="1" applyBorder="1" applyAlignment="1">
      <alignment horizontal="right" vertical="center" wrapText="1"/>
    </xf>
    <xf numFmtId="164" fontId="5" fillId="0" borderId="4" xfId="1" quotePrefix="1" applyNumberFormat="1" applyFont="1" applyBorder="1" applyAlignment="1">
      <alignment horizontal="center" vertical="center" wrapText="1"/>
    </xf>
    <xf numFmtId="164" fontId="5" fillId="0" borderId="0" xfId="1" quotePrefix="1" applyNumberFormat="1" applyFont="1" applyBorder="1" applyAlignment="1">
      <alignment horizontal="center" vertical="center" wrapText="1"/>
    </xf>
    <xf numFmtId="164" fontId="5" fillId="0" borderId="5" xfId="1" quotePrefix="1" applyNumberFormat="1" applyFont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right"/>
    </xf>
    <xf numFmtId="0" fontId="2" fillId="2" borderId="1" xfId="5" applyFont="1" applyFill="1" applyBorder="1" applyAlignment="1">
      <alignment horizontal="right"/>
    </xf>
    <xf numFmtId="0" fontId="21" fillId="0" borderId="0" xfId="7" applyFont="1" applyBorder="1" applyAlignment="1">
      <alignment horizontal="right" vertical="center" wrapText="1"/>
    </xf>
    <xf numFmtId="0" fontId="0" fillId="0" borderId="0" xfId="0" applyBorder="1"/>
    <xf numFmtId="44" fontId="0" fillId="0" borderId="0" xfId="6" applyFont="1" applyBorder="1"/>
  </cellXfs>
  <cellStyles count="10">
    <cellStyle name="Monétaire" xfId="6" builtinId="4"/>
    <cellStyle name="Normal" xfId="0" builtinId="0"/>
    <cellStyle name="Normal 16" xfId="1" xr:uid="{00000000-0005-0000-0000-000002000000}"/>
    <cellStyle name="Normal 17" xfId="5" xr:uid="{00000000-0005-0000-0000-000003000000}"/>
    <cellStyle name="Normal 2" xfId="9" xr:uid="{00000000-0005-0000-0000-000004000000}"/>
    <cellStyle name="Normal 2 2 2" xfId="3" xr:uid="{00000000-0005-0000-0000-000005000000}"/>
    <cellStyle name="Normal 21" xfId="8" xr:uid="{00000000-0005-0000-0000-000006000000}"/>
    <cellStyle name="Normal 3" xfId="7" xr:uid="{00000000-0005-0000-0000-000007000000}"/>
    <cellStyle name="Normal 8 2" xfId="4" xr:uid="{00000000-0005-0000-0000-000008000000}"/>
    <cellStyle name="Normal_Estimation - CIC + URC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01%20-%20PROJETS\01%20-%20HOSPITALIER\PITIE\03%20-%20March&#233;%20cadre%202024\01%20-%20PHEM%20-%20PITIE%20HEMATOLOGIE\07%20-%20PRO\03.3_ECONOMISTE\BIM\RENDU%20PRO%20BIM%2016%2012%202024\1-%20Pi&#232;ces%20&#233;crites\B-%20DPGF\DPGF%20LOT%204%20CVC%20PL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VC"/>
      <sheetName val="Plomberie"/>
    </sheetNames>
    <sheetDataSet>
      <sheetData sheetId="0" refreshError="1">
        <row r="2">
          <cell r="B2" t="str">
            <v>HOPITAL LA PITIE SALPETRIERE - Restructuration partielle du service d’hématologie du Bâtiment HEUYER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1"/>
  <sheetViews>
    <sheetView workbookViewId="0">
      <selection activeCell="C31" sqref="C31"/>
    </sheetView>
  </sheetViews>
  <sheetFormatPr baseColWidth="10" defaultRowHeight="14.5" x14ac:dyDescent="0.35"/>
  <cols>
    <col min="1" max="1" width="4.1796875" customWidth="1"/>
    <col min="2" max="2" width="32.7265625" customWidth="1"/>
    <col min="3" max="3" width="13.54296875" customWidth="1"/>
    <col min="4" max="4" width="1.81640625" customWidth="1"/>
  </cols>
  <sheetData>
    <row r="1" spans="2:7" x14ac:dyDescent="0.35"/>
    <row r="2" spans="2:7" ht="14.5" customHeight="1" x14ac:dyDescent="0.35">
      <c r="B2" s="114" t="s">
        <v>212</v>
      </c>
      <c r="C2" s="115"/>
      <c r="D2" s="104"/>
      <c r="E2" s="122" t="s">
        <v>138</v>
      </c>
      <c r="F2" s="109"/>
      <c r="G2" s="120"/>
    </row>
    <row r="3" spans="2:7" x14ac:dyDescent="0.35">
      <c r="B3" s="116"/>
      <c r="C3" s="117"/>
      <c r="D3" s="104"/>
      <c r="E3" s="122"/>
      <c r="F3" s="109"/>
      <c r="G3" s="120"/>
    </row>
    <row r="4" spans="2:7" x14ac:dyDescent="0.35">
      <c r="B4" s="118"/>
      <c r="C4" s="119"/>
      <c r="D4" s="103"/>
      <c r="E4" s="122"/>
      <c r="F4" s="108"/>
      <c r="G4" s="121"/>
    </row>
    <row r="6" spans="2:7" ht="27" customHeight="1" x14ac:dyDescent="0.35">
      <c r="B6" s="123" t="s">
        <v>213</v>
      </c>
      <c r="C6" s="124"/>
      <c r="D6" s="102"/>
      <c r="E6" s="105"/>
    </row>
    <row r="7" spans="2:7" ht="14.5" customHeight="1" x14ac:dyDescent="0.35">
      <c r="B7" s="111" t="s">
        <v>214</v>
      </c>
      <c r="C7" s="112"/>
      <c r="D7" s="102"/>
      <c r="E7" s="107"/>
    </row>
    <row r="8" spans="2:7" x14ac:dyDescent="0.35">
      <c r="B8" s="111" t="s">
        <v>211</v>
      </c>
      <c r="C8" s="112"/>
      <c r="D8" s="102"/>
      <c r="E8" s="107"/>
    </row>
    <row r="9" spans="2:7" x14ac:dyDescent="0.35">
      <c r="B9" s="111" t="s">
        <v>215</v>
      </c>
      <c r="C9" s="112"/>
      <c r="D9" s="102"/>
      <c r="E9" s="106"/>
    </row>
    <row r="10" spans="2:7" x14ac:dyDescent="0.35">
      <c r="B10" s="123" t="s">
        <v>216</v>
      </c>
      <c r="C10" s="124"/>
      <c r="D10" s="102"/>
      <c r="E10" s="105"/>
    </row>
    <row r="11" spans="2:7" x14ac:dyDescent="0.35">
      <c r="B11" s="111" t="s">
        <v>217</v>
      </c>
      <c r="C11" s="112"/>
      <c r="D11" s="102"/>
      <c r="E11" s="101"/>
    </row>
    <row r="12" spans="2:7" x14ac:dyDescent="0.35">
      <c r="B12" s="111" t="s">
        <v>211</v>
      </c>
      <c r="C12" s="112"/>
      <c r="D12" s="102"/>
      <c r="E12" s="101"/>
    </row>
    <row r="13" spans="2:7" x14ac:dyDescent="0.35">
      <c r="B13" s="111" t="s">
        <v>218</v>
      </c>
      <c r="C13" s="112"/>
      <c r="D13" s="102"/>
      <c r="E13" s="101"/>
    </row>
    <row r="15" spans="2:7" x14ac:dyDescent="0.35">
      <c r="B15" s="113" t="s">
        <v>219</v>
      </c>
      <c r="C15" s="113"/>
      <c r="E15" s="100"/>
    </row>
    <row r="16" spans="2:7" x14ac:dyDescent="0.35">
      <c r="B16" s="113" t="s">
        <v>211</v>
      </c>
      <c r="C16" s="113"/>
      <c r="E16" s="100"/>
    </row>
    <row r="17" spans="2:5" x14ac:dyDescent="0.35">
      <c r="B17" s="113" t="s">
        <v>220</v>
      </c>
      <c r="C17" s="113"/>
      <c r="E17" s="100"/>
    </row>
    <row r="20" spans="2:5" ht="27.5" customHeight="1" x14ac:dyDescent="0.35">
      <c r="B20" s="123" t="s">
        <v>223</v>
      </c>
      <c r="C20" s="124"/>
      <c r="D20" s="102"/>
      <c r="E20" s="105"/>
    </row>
    <row r="21" spans="2:5" x14ac:dyDescent="0.35">
      <c r="B21" s="111" t="s">
        <v>221</v>
      </c>
      <c r="C21" s="112"/>
      <c r="D21" s="102"/>
      <c r="E21" s="101"/>
    </row>
    <row r="22" spans="2:5" x14ac:dyDescent="0.35">
      <c r="B22" s="111" t="s">
        <v>211</v>
      </c>
      <c r="C22" s="112"/>
      <c r="D22" s="102"/>
      <c r="E22" s="101"/>
    </row>
    <row r="23" spans="2:5" x14ac:dyDescent="0.35">
      <c r="B23" s="111" t="s">
        <v>222</v>
      </c>
      <c r="C23" s="112"/>
      <c r="D23" s="102"/>
      <c r="E23" s="101"/>
    </row>
    <row r="25" spans="2:5" x14ac:dyDescent="0.35">
      <c r="B25" s="123" t="s">
        <v>224</v>
      </c>
      <c r="C25" s="124"/>
      <c r="D25" s="102"/>
      <c r="E25" s="105"/>
    </row>
    <row r="26" spans="2:5" x14ac:dyDescent="0.35">
      <c r="B26" s="111" t="s">
        <v>225</v>
      </c>
      <c r="C26" s="112"/>
      <c r="D26" s="102"/>
      <c r="E26" s="101"/>
    </row>
    <row r="27" spans="2:5" x14ac:dyDescent="0.35">
      <c r="B27" s="111" t="s">
        <v>211</v>
      </c>
      <c r="C27" s="112"/>
      <c r="D27" s="102"/>
      <c r="E27" s="101"/>
    </row>
    <row r="28" spans="2:5" x14ac:dyDescent="0.35">
      <c r="B28" s="111" t="s">
        <v>226</v>
      </c>
      <c r="C28" s="112"/>
      <c r="D28" s="102"/>
      <c r="E28" s="101"/>
    </row>
    <row r="29" spans="2:5" x14ac:dyDescent="0.35">
      <c r="B29" s="134"/>
      <c r="C29" s="134"/>
      <c r="D29" s="135"/>
      <c r="E29" s="136"/>
    </row>
    <row r="30" spans="2:5" x14ac:dyDescent="0.35">
      <c r="B30" s="134"/>
      <c r="C30" s="134"/>
      <c r="D30" s="135"/>
      <c r="E30" s="136"/>
    </row>
    <row r="31" spans="2:5" x14ac:dyDescent="0.35">
      <c r="B31" s="110" t="s">
        <v>210</v>
      </c>
    </row>
  </sheetData>
  <mergeCells count="22">
    <mergeCell ref="B25:C25"/>
    <mergeCell ref="B26:C26"/>
    <mergeCell ref="B27:C27"/>
    <mergeCell ref="B28:C28"/>
    <mergeCell ref="B23:C23"/>
    <mergeCell ref="B20:C20"/>
    <mergeCell ref="B21:C21"/>
    <mergeCell ref="B22:C22"/>
    <mergeCell ref="B16:C16"/>
    <mergeCell ref="B17:C17"/>
    <mergeCell ref="B13:C13"/>
    <mergeCell ref="B15:C15"/>
    <mergeCell ref="B12:C12"/>
    <mergeCell ref="B2:C4"/>
    <mergeCell ref="G2:G4"/>
    <mergeCell ref="E2:E4"/>
    <mergeCell ref="B6:C6"/>
    <mergeCell ref="B10:C10"/>
    <mergeCell ref="B7:C7"/>
    <mergeCell ref="B8:C8"/>
    <mergeCell ref="B9:C9"/>
    <mergeCell ref="B11:C1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3"/>
  <sheetViews>
    <sheetView topLeftCell="A211" workbookViewId="0">
      <selection activeCell="B228" sqref="B228"/>
    </sheetView>
  </sheetViews>
  <sheetFormatPr baseColWidth="10" defaultRowHeight="14.5" x14ac:dyDescent="0.35"/>
  <cols>
    <col min="1" max="1" width="7.453125" customWidth="1"/>
    <col min="2" max="2" width="57" customWidth="1"/>
    <col min="3" max="3" width="5.81640625" customWidth="1"/>
  </cols>
  <sheetData>
    <row r="1" spans="1:6" ht="28" x14ac:dyDescent="0.35">
      <c r="A1" s="3" t="s">
        <v>5</v>
      </c>
      <c r="B1" s="4" t="s">
        <v>6</v>
      </c>
      <c r="C1" s="5" t="s">
        <v>5</v>
      </c>
      <c r="D1" s="129" t="s">
        <v>138</v>
      </c>
      <c r="E1" s="130"/>
      <c r="F1" s="131"/>
    </row>
    <row r="2" spans="1:6" x14ac:dyDescent="0.35">
      <c r="A2" s="3"/>
      <c r="B2" s="4"/>
      <c r="C2" s="5"/>
      <c r="D2" s="6"/>
      <c r="E2" s="7"/>
      <c r="F2" s="8"/>
    </row>
    <row r="3" spans="1:6" ht="26" x14ac:dyDescent="0.35">
      <c r="A3" s="1" t="s">
        <v>0</v>
      </c>
      <c r="B3" s="1" t="s">
        <v>1</v>
      </c>
      <c r="C3" s="1" t="s">
        <v>137</v>
      </c>
      <c r="D3" s="1" t="s">
        <v>2</v>
      </c>
      <c r="E3" s="2" t="s">
        <v>3</v>
      </c>
      <c r="F3" s="2" t="s">
        <v>4</v>
      </c>
    </row>
    <row r="4" spans="1:6" x14ac:dyDescent="0.35">
      <c r="A4" s="3"/>
      <c r="B4" s="9" t="s">
        <v>7</v>
      </c>
      <c r="C4" s="5"/>
      <c r="D4" s="6"/>
      <c r="E4" s="7"/>
      <c r="F4" s="8"/>
    </row>
    <row r="5" spans="1:6" ht="18" x14ac:dyDescent="0.35">
      <c r="A5" s="10" t="s">
        <v>5</v>
      </c>
      <c r="B5" s="11" t="s">
        <v>8</v>
      </c>
      <c r="C5" s="12"/>
      <c r="D5" s="13"/>
      <c r="E5" s="7"/>
      <c r="F5" s="8"/>
    </row>
    <row r="6" spans="1:6" ht="18" x14ac:dyDescent="0.35">
      <c r="A6" s="14" t="s">
        <v>9</v>
      </c>
      <c r="B6" s="15" t="s">
        <v>10</v>
      </c>
      <c r="C6" s="5" t="s">
        <v>5</v>
      </c>
      <c r="D6" s="6">
        <v>0</v>
      </c>
      <c r="E6" s="7"/>
      <c r="F6" s="8"/>
    </row>
    <row r="7" spans="1:6" x14ac:dyDescent="0.35">
      <c r="A7" s="16" t="s">
        <v>5</v>
      </c>
      <c r="B7" s="17" t="s">
        <v>11</v>
      </c>
      <c r="C7" s="18" t="s">
        <v>12</v>
      </c>
      <c r="D7" s="6"/>
      <c r="E7" s="19"/>
      <c r="F7" s="20"/>
    </row>
    <row r="8" spans="1:6" x14ac:dyDescent="0.35">
      <c r="A8" s="16" t="s">
        <v>5</v>
      </c>
      <c r="B8" s="17" t="s">
        <v>13</v>
      </c>
      <c r="C8" s="18" t="s">
        <v>12</v>
      </c>
      <c r="D8" s="6"/>
      <c r="E8" s="19"/>
      <c r="F8" s="20"/>
    </row>
    <row r="9" spans="1:6" x14ac:dyDescent="0.35">
      <c r="A9" s="21"/>
      <c r="B9" s="22"/>
      <c r="C9" s="23"/>
      <c r="D9" s="24"/>
      <c r="E9" s="25"/>
      <c r="F9" s="20"/>
    </row>
    <row r="10" spans="1:6" x14ac:dyDescent="0.35">
      <c r="A10" s="126" t="str">
        <f>"Sous-total H.T. "&amp;B6</f>
        <v>Sous-total H.T. Etudes d'exécution</v>
      </c>
      <c r="B10" s="127"/>
      <c r="C10" s="127"/>
      <c r="D10" s="127"/>
      <c r="E10" s="128"/>
      <c r="F10" s="26">
        <f>SUM(F6:F8)</f>
        <v>0</v>
      </c>
    </row>
    <row r="11" spans="1:6" x14ac:dyDescent="0.35">
      <c r="A11" s="3" t="s">
        <v>5</v>
      </c>
      <c r="B11" s="17" t="s">
        <v>5</v>
      </c>
      <c r="C11" s="5" t="s">
        <v>5</v>
      </c>
      <c r="D11" s="6">
        <v>0</v>
      </c>
      <c r="E11" s="7"/>
      <c r="F11" s="8"/>
    </row>
    <row r="12" spans="1:6" ht="18" x14ac:dyDescent="0.35">
      <c r="A12" s="14" t="s">
        <v>14</v>
      </c>
      <c r="B12" s="15" t="s">
        <v>15</v>
      </c>
      <c r="C12" s="12"/>
      <c r="D12" s="13"/>
      <c r="E12" s="7"/>
      <c r="F12" s="27"/>
    </row>
    <row r="13" spans="1:6" x14ac:dyDescent="0.35">
      <c r="A13" s="16" t="s">
        <v>5</v>
      </c>
      <c r="B13" s="17" t="s">
        <v>16</v>
      </c>
      <c r="C13" s="18" t="s">
        <v>12</v>
      </c>
      <c r="D13" s="6"/>
      <c r="E13" s="19"/>
      <c r="F13" s="20"/>
    </row>
    <row r="14" spans="1:6" x14ac:dyDescent="0.35">
      <c r="A14" s="28"/>
      <c r="B14" s="17"/>
      <c r="C14" s="29"/>
      <c r="D14" s="30"/>
      <c r="E14" s="31"/>
      <c r="F14" s="32"/>
    </row>
    <row r="15" spans="1:6" x14ac:dyDescent="0.35">
      <c r="A15" s="126" t="str">
        <f>"Sous-total H.T. "&amp;B12</f>
        <v>Sous-total H.T. Relevé de l'existant</v>
      </c>
      <c r="B15" s="127"/>
      <c r="C15" s="127"/>
      <c r="D15" s="127"/>
      <c r="E15" s="128"/>
      <c r="F15" s="26">
        <f>SUM(F11:F13)</f>
        <v>0</v>
      </c>
    </row>
    <row r="16" spans="1:6" x14ac:dyDescent="0.35">
      <c r="A16" s="3" t="s">
        <v>5</v>
      </c>
      <c r="B16" s="17" t="s">
        <v>5</v>
      </c>
      <c r="C16" s="5" t="s">
        <v>5</v>
      </c>
      <c r="D16" s="6">
        <v>0</v>
      </c>
      <c r="E16" s="7"/>
      <c r="F16" s="20"/>
    </row>
    <row r="17" spans="1:6" ht="18" x14ac:dyDescent="0.35">
      <c r="A17" s="14" t="s">
        <v>17</v>
      </c>
      <c r="B17" s="15" t="s">
        <v>18</v>
      </c>
      <c r="C17" s="12"/>
      <c r="D17" s="13"/>
      <c r="E17" s="7"/>
      <c r="F17" s="20"/>
    </row>
    <row r="18" spans="1:6" ht="28" x14ac:dyDescent="0.35">
      <c r="A18" s="16" t="s">
        <v>5</v>
      </c>
      <c r="B18" s="17" t="s">
        <v>19</v>
      </c>
      <c r="C18" s="18" t="s">
        <v>12</v>
      </c>
      <c r="D18" s="6"/>
      <c r="E18" s="19"/>
      <c r="F18" s="20"/>
    </row>
    <row r="19" spans="1:6" x14ac:dyDescent="0.35">
      <c r="A19" s="28"/>
      <c r="B19" s="17"/>
      <c r="C19" s="29"/>
      <c r="D19" s="30"/>
      <c r="E19" s="31"/>
      <c r="F19" s="32"/>
    </row>
    <row r="20" spans="1:6" x14ac:dyDescent="0.35">
      <c r="A20" s="126" t="str">
        <f>"Sous-total H.T. "&amp;B17</f>
        <v>Sous-total H.T. Neutralisation et consignation des réseaux</v>
      </c>
      <c r="B20" s="127"/>
      <c r="C20" s="127"/>
      <c r="D20" s="127"/>
      <c r="E20" s="128"/>
      <c r="F20" s="26">
        <f>SUM(F16:F18)</f>
        <v>0</v>
      </c>
    </row>
    <row r="21" spans="1:6" x14ac:dyDescent="0.35">
      <c r="A21" s="3" t="s">
        <v>5</v>
      </c>
      <c r="B21" s="17" t="s">
        <v>5</v>
      </c>
      <c r="C21" s="5" t="s">
        <v>5</v>
      </c>
      <c r="D21" s="6">
        <v>0</v>
      </c>
      <c r="E21" s="7"/>
      <c r="F21" s="20"/>
    </row>
    <row r="22" spans="1:6" ht="18" x14ac:dyDescent="0.35">
      <c r="A22" s="14" t="s">
        <v>20</v>
      </c>
      <c r="B22" s="15" t="s">
        <v>21</v>
      </c>
      <c r="C22" s="12"/>
      <c r="D22" s="13"/>
      <c r="E22" s="7"/>
      <c r="F22" s="20"/>
    </row>
    <row r="23" spans="1:6" ht="28" x14ac:dyDescent="0.35">
      <c r="A23" s="16" t="s">
        <v>5</v>
      </c>
      <c r="B23" s="33" t="s">
        <v>22</v>
      </c>
      <c r="C23" s="18" t="s">
        <v>23</v>
      </c>
      <c r="D23" s="6"/>
      <c r="E23" s="19"/>
      <c r="F23" s="20"/>
    </row>
    <row r="24" spans="1:6" x14ac:dyDescent="0.35">
      <c r="A24" s="28"/>
      <c r="B24" s="17"/>
      <c r="C24" s="29"/>
      <c r="D24" s="30"/>
      <c r="E24" s="31"/>
      <c r="F24" s="32"/>
    </row>
    <row r="25" spans="1:6" x14ac:dyDescent="0.35">
      <c r="A25" s="126" t="str">
        <f>"Sous-total H.T. "&amp;B22</f>
        <v>Sous-total H.T. Dépose des installations existantes</v>
      </c>
      <c r="B25" s="127"/>
      <c r="C25" s="127"/>
      <c r="D25" s="127"/>
      <c r="E25" s="128"/>
      <c r="F25" s="26">
        <f>SUM(F21:F23)</f>
        <v>0</v>
      </c>
    </row>
    <row r="26" spans="1:6" x14ac:dyDescent="0.35">
      <c r="A26" s="3" t="s">
        <v>5</v>
      </c>
      <c r="B26" s="17" t="s">
        <v>5</v>
      </c>
      <c r="C26" s="5" t="s">
        <v>5</v>
      </c>
      <c r="D26" s="6">
        <v>0</v>
      </c>
      <c r="E26" s="7"/>
      <c r="F26" s="20"/>
    </row>
    <row r="27" spans="1:6" ht="18" x14ac:dyDescent="0.35">
      <c r="A27" s="14" t="s">
        <v>24</v>
      </c>
      <c r="B27" s="15" t="s">
        <v>25</v>
      </c>
      <c r="C27" s="12"/>
      <c r="D27" s="13"/>
      <c r="E27" s="7"/>
      <c r="F27" s="20"/>
    </row>
    <row r="28" spans="1:6" x14ac:dyDescent="0.35">
      <c r="A28" s="16" t="s">
        <v>5</v>
      </c>
      <c r="B28" s="17" t="s">
        <v>26</v>
      </c>
      <c r="C28" s="18" t="s">
        <v>27</v>
      </c>
      <c r="D28" s="6"/>
      <c r="E28" s="19"/>
      <c r="F28" s="20"/>
    </row>
    <row r="29" spans="1:6" ht="28" x14ac:dyDescent="0.35">
      <c r="A29" s="16" t="s">
        <v>5</v>
      </c>
      <c r="B29" s="17" t="s">
        <v>28</v>
      </c>
      <c r="C29" s="18" t="s">
        <v>29</v>
      </c>
      <c r="D29" s="6"/>
      <c r="E29" s="19"/>
      <c r="F29" s="20"/>
    </row>
    <row r="30" spans="1:6" x14ac:dyDescent="0.35">
      <c r="A30" s="28"/>
      <c r="B30" s="17"/>
      <c r="C30" s="29"/>
      <c r="D30" s="30"/>
      <c r="E30" s="31"/>
      <c r="F30" s="32"/>
    </row>
    <row r="31" spans="1:6" x14ac:dyDescent="0.35">
      <c r="A31" s="126" t="str">
        <f>"Sous-total H.T. "&amp;B27</f>
        <v>Sous-total H.T. Dévoiements des réseaux existants</v>
      </c>
      <c r="B31" s="127"/>
      <c r="C31" s="127"/>
      <c r="D31" s="127"/>
      <c r="E31" s="128"/>
      <c r="F31" s="26">
        <f>SUM(F27:F29)</f>
        <v>0</v>
      </c>
    </row>
    <row r="32" spans="1:6" x14ac:dyDescent="0.35">
      <c r="A32" s="3" t="s">
        <v>5</v>
      </c>
      <c r="B32" s="17" t="s">
        <v>5</v>
      </c>
      <c r="C32" s="5" t="s">
        <v>5</v>
      </c>
      <c r="D32" s="6">
        <v>0</v>
      </c>
      <c r="E32" s="7"/>
      <c r="F32" s="20">
        <f t="shared" ref="F32:F60" si="0">E32*D32</f>
        <v>0</v>
      </c>
    </row>
    <row r="33" spans="1:6" ht="18" x14ac:dyDescent="0.35">
      <c r="A33" s="14" t="s">
        <v>30</v>
      </c>
      <c r="B33" s="15" t="s">
        <v>31</v>
      </c>
      <c r="C33" s="12"/>
      <c r="D33" s="13"/>
      <c r="E33" s="7"/>
      <c r="F33" s="20">
        <f t="shared" si="0"/>
        <v>0</v>
      </c>
    </row>
    <row r="34" spans="1:6" ht="28" x14ac:dyDescent="0.35">
      <c r="A34" s="3" t="s">
        <v>5</v>
      </c>
      <c r="B34" s="17" t="s">
        <v>32</v>
      </c>
      <c r="C34" s="5" t="s">
        <v>5</v>
      </c>
      <c r="D34" s="6"/>
      <c r="E34" s="7"/>
      <c r="F34" s="20"/>
    </row>
    <row r="35" spans="1:6" x14ac:dyDescent="0.35">
      <c r="A35" s="16" t="s">
        <v>5</v>
      </c>
      <c r="B35" s="34" t="s">
        <v>33</v>
      </c>
      <c r="C35" s="18" t="s">
        <v>27</v>
      </c>
      <c r="D35" s="6"/>
      <c r="E35" s="19"/>
      <c r="F35" s="20"/>
    </row>
    <row r="36" spans="1:6" x14ac:dyDescent="0.35">
      <c r="A36" s="16"/>
      <c r="B36" s="34" t="s">
        <v>34</v>
      </c>
      <c r="C36" s="18" t="s">
        <v>27</v>
      </c>
      <c r="D36" s="6"/>
      <c r="E36" s="19"/>
      <c r="F36" s="20"/>
    </row>
    <row r="37" spans="1:6" x14ac:dyDescent="0.35">
      <c r="A37" s="16"/>
      <c r="B37" s="34" t="s">
        <v>35</v>
      </c>
      <c r="C37" s="18" t="s">
        <v>27</v>
      </c>
      <c r="D37" s="6"/>
      <c r="E37" s="19"/>
      <c r="F37" s="20"/>
    </row>
    <row r="38" spans="1:6" x14ac:dyDescent="0.35">
      <c r="A38" s="3" t="s">
        <v>5</v>
      </c>
      <c r="B38" s="17" t="s">
        <v>5</v>
      </c>
      <c r="C38" s="5" t="s">
        <v>5</v>
      </c>
      <c r="D38" s="6"/>
      <c r="E38" s="7"/>
      <c r="F38" s="20"/>
    </row>
    <row r="39" spans="1:6" x14ac:dyDescent="0.35">
      <c r="A39" s="3" t="s">
        <v>5</v>
      </c>
      <c r="B39" s="17" t="s">
        <v>36</v>
      </c>
      <c r="C39" s="5" t="s">
        <v>5</v>
      </c>
      <c r="D39" s="6"/>
      <c r="E39" s="7"/>
      <c r="F39" s="20"/>
    </row>
    <row r="40" spans="1:6" x14ac:dyDescent="0.35">
      <c r="A40" s="16" t="s">
        <v>5</v>
      </c>
      <c r="B40" s="34" t="s">
        <v>33</v>
      </c>
      <c r="C40" s="18" t="s">
        <v>37</v>
      </c>
      <c r="D40" s="6"/>
      <c r="E40" s="19"/>
      <c r="F40" s="20"/>
    </row>
    <row r="41" spans="1:6" x14ac:dyDescent="0.35">
      <c r="A41" s="16" t="s">
        <v>5</v>
      </c>
      <c r="B41" s="34" t="s">
        <v>34</v>
      </c>
      <c r="C41" s="18" t="s">
        <v>37</v>
      </c>
      <c r="D41" s="6"/>
      <c r="E41" s="19"/>
      <c r="F41" s="20"/>
    </row>
    <row r="42" spans="1:6" x14ac:dyDescent="0.35">
      <c r="A42" s="16" t="s">
        <v>5</v>
      </c>
      <c r="B42" s="34" t="s">
        <v>35</v>
      </c>
      <c r="C42" s="18" t="s">
        <v>37</v>
      </c>
      <c r="D42" s="6"/>
      <c r="E42" s="19"/>
      <c r="F42" s="20"/>
    </row>
    <row r="43" spans="1:6" x14ac:dyDescent="0.35">
      <c r="A43" s="3" t="s">
        <v>5</v>
      </c>
      <c r="B43" s="17" t="s">
        <v>5</v>
      </c>
      <c r="C43" s="18"/>
      <c r="D43" s="6"/>
      <c r="E43" s="7"/>
      <c r="F43" s="20"/>
    </row>
    <row r="44" spans="1:6" x14ac:dyDescent="0.35">
      <c r="A44" s="3" t="s">
        <v>5</v>
      </c>
      <c r="B44" s="17" t="s">
        <v>38</v>
      </c>
      <c r="C44" s="18"/>
      <c r="D44" s="6"/>
      <c r="E44" s="19"/>
      <c r="F44" s="20"/>
    </row>
    <row r="45" spans="1:6" x14ac:dyDescent="0.35">
      <c r="A45" s="3" t="s">
        <v>5</v>
      </c>
      <c r="B45" s="17" t="s">
        <v>39</v>
      </c>
      <c r="C45" s="18" t="s">
        <v>37</v>
      </c>
      <c r="D45" s="6"/>
      <c r="E45" s="19"/>
      <c r="F45" s="20"/>
    </row>
    <row r="46" spans="1:6" x14ac:dyDescent="0.35">
      <c r="A46" s="3" t="s">
        <v>5</v>
      </c>
      <c r="B46" s="17" t="s">
        <v>40</v>
      </c>
      <c r="C46" s="18" t="s">
        <v>37</v>
      </c>
      <c r="D46" s="6"/>
      <c r="E46" s="19"/>
      <c r="F46" s="20"/>
    </row>
    <row r="47" spans="1:6" x14ac:dyDescent="0.35">
      <c r="A47" s="3" t="s">
        <v>5</v>
      </c>
      <c r="B47" s="17" t="s">
        <v>5</v>
      </c>
      <c r="C47" s="5" t="s">
        <v>5</v>
      </c>
      <c r="D47" s="6"/>
      <c r="E47" s="7"/>
      <c r="F47" s="20"/>
    </row>
    <row r="48" spans="1:6" x14ac:dyDescent="0.35">
      <c r="A48" s="3" t="s">
        <v>5</v>
      </c>
      <c r="B48" s="17" t="s">
        <v>41</v>
      </c>
      <c r="C48" s="18" t="s">
        <v>27</v>
      </c>
      <c r="D48" s="6"/>
      <c r="E48" s="19"/>
      <c r="F48" s="20"/>
    </row>
    <row r="49" spans="1:6" x14ac:dyDescent="0.35">
      <c r="A49" s="3" t="s">
        <v>5</v>
      </c>
      <c r="B49" s="17" t="s">
        <v>5</v>
      </c>
      <c r="C49" s="18" t="s">
        <v>5</v>
      </c>
      <c r="D49" s="6"/>
      <c r="E49" s="19"/>
      <c r="F49" s="20"/>
    </row>
    <row r="50" spans="1:6" x14ac:dyDescent="0.35">
      <c r="A50" s="3" t="s">
        <v>5</v>
      </c>
      <c r="B50" s="17" t="s">
        <v>42</v>
      </c>
      <c r="C50" s="18" t="s">
        <v>37</v>
      </c>
      <c r="D50" s="6"/>
      <c r="E50" s="19"/>
      <c r="F50" s="20"/>
    </row>
    <row r="51" spans="1:6" x14ac:dyDescent="0.35">
      <c r="A51" s="3" t="s">
        <v>5</v>
      </c>
      <c r="B51" s="17" t="s">
        <v>43</v>
      </c>
      <c r="C51" s="18" t="s">
        <v>37</v>
      </c>
      <c r="D51" s="6"/>
      <c r="E51" s="19"/>
      <c r="F51" s="20"/>
    </row>
    <row r="52" spans="1:6" x14ac:dyDescent="0.35">
      <c r="A52" s="3" t="s">
        <v>5</v>
      </c>
      <c r="B52" s="17" t="s">
        <v>5</v>
      </c>
      <c r="C52" s="18" t="s">
        <v>5</v>
      </c>
      <c r="D52" s="6"/>
      <c r="E52" s="19"/>
      <c r="F52" s="20"/>
    </row>
    <row r="53" spans="1:6" x14ac:dyDescent="0.35">
      <c r="A53" s="3" t="s">
        <v>5</v>
      </c>
      <c r="B53" s="17" t="s">
        <v>44</v>
      </c>
      <c r="C53" s="18" t="s">
        <v>5</v>
      </c>
      <c r="D53" s="6"/>
      <c r="E53" s="19"/>
      <c r="F53" s="20"/>
    </row>
    <row r="54" spans="1:6" x14ac:dyDescent="0.35">
      <c r="A54" s="3" t="s">
        <v>5</v>
      </c>
      <c r="B54" s="17" t="s">
        <v>45</v>
      </c>
      <c r="C54" s="18" t="s">
        <v>12</v>
      </c>
      <c r="D54" s="6"/>
      <c r="E54" s="19"/>
      <c r="F54" s="20"/>
    </row>
    <row r="55" spans="1:6" x14ac:dyDescent="0.35">
      <c r="A55" s="3"/>
      <c r="B55" s="17" t="s">
        <v>46</v>
      </c>
      <c r="C55" s="18" t="s">
        <v>12</v>
      </c>
      <c r="D55" s="6"/>
      <c r="E55" s="19"/>
      <c r="F55" s="20"/>
    </row>
    <row r="56" spans="1:6" x14ac:dyDescent="0.35">
      <c r="A56" s="3" t="s">
        <v>5</v>
      </c>
      <c r="B56" s="17" t="s">
        <v>47</v>
      </c>
      <c r="C56" s="18" t="s">
        <v>12</v>
      </c>
      <c r="D56" s="6"/>
      <c r="E56" s="19"/>
      <c r="F56" s="20"/>
    </row>
    <row r="57" spans="1:6" x14ac:dyDescent="0.35">
      <c r="A57" s="28"/>
      <c r="B57" s="17"/>
      <c r="C57" s="29"/>
      <c r="D57" s="30"/>
      <c r="E57" s="31"/>
      <c r="F57" s="32"/>
    </row>
    <row r="58" spans="1:6" x14ac:dyDescent="0.35">
      <c r="A58" s="126" t="str">
        <f>"Sous-total H.T. "&amp;B54</f>
        <v>Sous-total H.T.   Batterie terminale</v>
      </c>
      <c r="B58" s="127"/>
      <c r="C58" s="127"/>
      <c r="D58" s="127"/>
      <c r="E58" s="128"/>
      <c r="F58" s="26">
        <f>SUM(F35:F56)</f>
        <v>0</v>
      </c>
    </row>
    <row r="59" spans="1:6" x14ac:dyDescent="0.35">
      <c r="A59" s="3"/>
      <c r="B59" s="17"/>
      <c r="C59" s="18"/>
      <c r="D59" s="6"/>
      <c r="E59" s="19"/>
      <c r="F59" s="20">
        <f t="shared" si="0"/>
        <v>0</v>
      </c>
    </row>
    <row r="60" spans="1:6" ht="18" x14ac:dyDescent="0.35">
      <c r="A60" s="14" t="s">
        <v>48</v>
      </c>
      <c r="B60" s="15" t="s">
        <v>49</v>
      </c>
      <c r="C60" s="18"/>
      <c r="D60" s="13"/>
      <c r="E60" s="7"/>
      <c r="F60" s="20">
        <f t="shared" si="0"/>
        <v>0</v>
      </c>
    </row>
    <row r="61" spans="1:6" ht="42" x14ac:dyDescent="0.35">
      <c r="A61" s="16" t="s">
        <v>5</v>
      </c>
      <c r="B61" s="17" t="s">
        <v>50</v>
      </c>
      <c r="C61" s="18" t="s">
        <v>12</v>
      </c>
      <c r="D61" s="6"/>
      <c r="E61" s="19"/>
      <c r="F61" s="20"/>
    </row>
    <row r="62" spans="1:6" x14ac:dyDescent="0.35">
      <c r="A62" s="16" t="s">
        <v>5</v>
      </c>
      <c r="B62" s="17" t="s">
        <v>51</v>
      </c>
      <c r="C62" s="18" t="s">
        <v>37</v>
      </c>
      <c r="D62" s="6"/>
      <c r="E62" s="19"/>
      <c r="F62" s="20"/>
    </row>
    <row r="63" spans="1:6" x14ac:dyDescent="0.35">
      <c r="A63" s="16" t="s">
        <v>5</v>
      </c>
      <c r="B63" s="17" t="s">
        <v>52</v>
      </c>
      <c r="C63" s="18" t="s">
        <v>37</v>
      </c>
      <c r="D63" s="6"/>
      <c r="E63" s="19"/>
      <c r="F63" s="20"/>
    </row>
    <row r="64" spans="1:6" x14ac:dyDescent="0.35">
      <c r="A64" s="16" t="s">
        <v>5</v>
      </c>
      <c r="B64" s="17" t="s">
        <v>53</v>
      </c>
      <c r="C64" s="18" t="s">
        <v>37</v>
      </c>
      <c r="D64" s="6"/>
      <c r="E64" s="19"/>
      <c r="F64" s="20"/>
    </row>
    <row r="65" spans="1:6" x14ac:dyDescent="0.35">
      <c r="A65" s="16" t="s">
        <v>5</v>
      </c>
      <c r="B65" s="17" t="s">
        <v>54</v>
      </c>
      <c r="C65" s="18" t="s">
        <v>37</v>
      </c>
      <c r="D65" s="6"/>
      <c r="E65" s="19"/>
      <c r="F65" s="20"/>
    </row>
    <row r="66" spans="1:6" x14ac:dyDescent="0.35">
      <c r="A66" s="28"/>
      <c r="B66" s="17"/>
      <c r="C66" s="29"/>
      <c r="D66" s="30"/>
      <c r="E66" s="31"/>
      <c r="F66" s="32"/>
    </row>
    <row r="67" spans="1:6" x14ac:dyDescent="0.35">
      <c r="A67" s="126" t="str">
        <f>"Sous-total H.T. "&amp;B63</f>
        <v>Sous-total H.T. Robinet de vidange</v>
      </c>
      <c r="B67" s="127"/>
      <c r="C67" s="127"/>
      <c r="D67" s="127"/>
      <c r="E67" s="128"/>
      <c r="F67" s="26">
        <f>SUM(F60:F65)</f>
        <v>0</v>
      </c>
    </row>
    <row r="68" spans="1:6" x14ac:dyDescent="0.35">
      <c r="A68" s="3"/>
      <c r="B68" s="17"/>
      <c r="C68" s="18"/>
      <c r="D68" s="6"/>
      <c r="E68" s="19"/>
      <c r="F68" s="20">
        <f t="shared" ref="F68:F69" si="1">E68*D68</f>
        <v>0</v>
      </c>
    </row>
    <row r="69" spans="1:6" ht="18" x14ac:dyDescent="0.35">
      <c r="A69" s="14" t="s">
        <v>48</v>
      </c>
      <c r="B69" s="15" t="s">
        <v>55</v>
      </c>
      <c r="C69" s="18"/>
      <c r="D69" s="13"/>
      <c r="E69" s="7"/>
      <c r="F69" s="20">
        <f t="shared" si="1"/>
        <v>0</v>
      </c>
    </row>
    <row r="70" spans="1:6" ht="56" x14ac:dyDescent="0.35">
      <c r="A70" s="16" t="s">
        <v>5</v>
      </c>
      <c r="B70" s="17" t="s">
        <v>56</v>
      </c>
      <c r="C70" s="18" t="s">
        <v>12</v>
      </c>
      <c r="D70" s="35"/>
      <c r="E70" s="19"/>
      <c r="F70" s="20"/>
    </row>
    <row r="71" spans="1:6" x14ac:dyDescent="0.35">
      <c r="A71" s="16" t="s">
        <v>5</v>
      </c>
      <c r="B71" s="17" t="s">
        <v>57</v>
      </c>
      <c r="C71" s="18" t="s">
        <v>37</v>
      </c>
      <c r="D71" s="35"/>
      <c r="E71" s="19"/>
      <c r="F71" s="20"/>
    </row>
    <row r="72" spans="1:6" x14ac:dyDescent="0.35">
      <c r="A72" s="16" t="s">
        <v>5</v>
      </c>
      <c r="B72" s="17" t="s">
        <v>52</v>
      </c>
      <c r="C72" s="18" t="s">
        <v>37</v>
      </c>
      <c r="D72" s="6"/>
      <c r="E72" s="19"/>
      <c r="F72" s="20"/>
    </row>
    <row r="73" spans="1:6" x14ac:dyDescent="0.35">
      <c r="A73" s="16" t="s">
        <v>5</v>
      </c>
      <c r="B73" s="17" t="s">
        <v>58</v>
      </c>
      <c r="C73" s="18" t="s">
        <v>37</v>
      </c>
      <c r="D73" s="6"/>
      <c r="E73" s="19"/>
      <c r="F73" s="20"/>
    </row>
    <row r="74" spans="1:6" x14ac:dyDescent="0.35">
      <c r="A74" s="28"/>
      <c r="B74" s="17"/>
      <c r="C74" s="29"/>
      <c r="D74" s="30"/>
      <c r="E74" s="31"/>
      <c r="F74" s="32"/>
    </row>
    <row r="75" spans="1:6" x14ac:dyDescent="0.35">
      <c r="A75" s="126" t="str">
        <f>"Sous-total H.T. "&amp;B69</f>
        <v>Sous-total H.T. Batterie terminale</v>
      </c>
      <c r="B75" s="127"/>
      <c r="C75" s="127"/>
      <c r="D75" s="127"/>
      <c r="E75" s="128"/>
      <c r="F75" s="26">
        <f>SUM(F68:F73)</f>
        <v>0</v>
      </c>
    </row>
    <row r="76" spans="1:6" x14ac:dyDescent="0.35">
      <c r="A76" s="3" t="s">
        <v>5</v>
      </c>
      <c r="B76" s="17" t="s">
        <v>5</v>
      </c>
      <c r="C76" s="5" t="s">
        <v>5</v>
      </c>
      <c r="D76" s="6">
        <v>0</v>
      </c>
      <c r="E76" s="7"/>
      <c r="F76" s="8"/>
    </row>
    <row r="77" spans="1:6" ht="18" x14ac:dyDescent="0.35">
      <c r="A77" s="14" t="s">
        <v>59</v>
      </c>
      <c r="B77" s="15" t="s">
        <v>60</v>
      </c>
      <c r="C77" s="12"/>
      <c r="D77" s="13"/>
      <c r="E77" s="7"/>
      <c r="F77" s="27"/>
    </row>
    <row r="78" spans="1:6" ht="31" x14ac:dyDescent="0.35">
      <c r="A78" s="14" t="s">
        <v>61</v>
      </c>
      <c r="B78" s="36" t="s">
        <v>62</v>
      </c>
      <c r="C78" s="37"/>
      <c r="D78" s="38"/>
      <c r="E78" s="7"/>
      <c r="F78" s="8"/>
    </row>
    <row r="79" spans="1:6" x14ac:dyDescent="0.35">
      <c r="A79" s="3" t="s">
        <v>5</v>
      </c>
      <c r="B79" s="33" t="s">
        <v>63</v>
      </c>
      <c r="C79" s="5" t="s">
        <v>5</v>
      </c>
      <c r="D79" s="6"/>
      <c r="E79" s="7"/>
      <c r="F79" s="8"/>
    </row>
    <row r="80" spans="1:6" x14ac:dyDescent="0.35">
      <c r="A80" s="16" t="s">
        <v>5</v>
      </c>
      <c r="B80" s="34" t="s">
        <v>64</v>
      </c>
      <c r="C80" s="18" t="s">
        <v>29</v>
      </c>
      <c r="D80" s="6"/>
      <c r="E80" s="19"/>
      <c r="F80" s="20"/>
    </row>
    <row r="81" spans="1:6" x14ac:dyDescent="0.35">
      <c r="A81" s="16"/>
      <c r="B81" s="34" t="s">
        <v>65</v>
      </c>
      <c r="C81" s="18" t="s">
        <v>27</v>
      </c>
      <c r="D81" s="6"/>
      <c r="E81" s="19"/>
      <c r="F81" s="20"/>
    </row>
    <row r="82" spans="1:6" x14ac:dyDescent="0.35">
      <c r="A82" s="16" t="s">
        <v>5</v>
      </c>
      <c r="B82" s="34" t="s">
        <v>66</v>
      </c>
      <c r="C82" s="18" t="s">
        <v>67</v>
      </c>
      <c r="D82" s="6"/>
      <c r="E82" s="19"/>
      <c r="F82" s="20"/>
    </row>
    <row r="83" spans="1:6" x14ac:dyDescent="0.35">
      <c r="A83" s="16" t="s">
        <v>5</v>
      </c>
      <c r="B83" s="33" t="s">
        <v>68</v>
      </c>
      <c r="C83" s="18" t="s">
        <v>37</v>
      </c>
      <c r="D83" s="6"/>
      <c r="E83" s="19"/>
      <c r="F83" s="20"/>
    </row>
    <row r="84" spans="1:6" x14ac:dyDescent="0.35">
      <c r="A84" s="3" t="s">
        <v>5</v>
      </c>
      <c r="B84" s="17" t="s">
        <v>5</v>
      </c>
      <c r="C84" s="5" t="s">
        <v>5</v>
      </c>
      <c r="D84" s="6"/>
      <c r="E84" s="7"/>
      <c r="F84" s="20"/>
    </row>
    <row r="85" spans="1:6" ht="28" x14ac:dyDescent="0.35">
      <c r="A85" s="3" t="s">
        <v>5</v>
      </c>
      <c r="B85" s="17" t="s">
        <v>69</v>
      </c>
      <c r="C85" s="5" t="s">
        <v>5</v>
      </c>
      <c r="D85" s="6"/>
      <c r="E85" s="7"/>
      <c r="F85" s="20"/>
    </row>
    <row r="86" spans="1:6" x14ac:dyDescent="0.35">
      <c r="A86" s="16" t="s">
        <v>5</v>
      </c>
      <c r="B86" s="33" t="s">
        <v>70</v>
      </c>
      <c r="C86" s="18" t="s">
        <v>5</v>
      </c>
      <c r="D86" s="6"/>
      <c r="E86" s="19"/>
      <c r="F86" s="20"/>
    </row>
    <row r="87" spans="1:6" x14ac:dyDescent="0.35">
      <c r="A87" s="16" t="s">
        <v>5</v>
      </c>
      <c r="B87" s="33" t="s">
        <v>71</v>
      </c>
      <c r="C87" s="18" t="s">
        <v>5</v>
      </c>
      <c r="D87" s="6"/>
      <c r="E87" s="19"/>
      <c r="F87" s="20"/>
    </row>
    <row r="88" spans="1:6" x14ac:dyDescent="0.35">
      <c r="A88" s="16" t="s">
        <v>5</v>
      </c>
      <c r="B88" s="33" t="s">
        <v>72</v>
      </c>
      <c r="C88" s="18" t="s">
        <v>37</v>
      </c>
      <c r="D88" s="6"/>
      <c r="E88" s="19"/>
      <c r="F88" s="20"/>
    </row>
    <row r="89" spans="1:6" x14ac:dyDescent="0.35">
      <c r="A89" s="3" t="s">
        <v>5</v>
      </c>
      <c r="B89" s="17" t="s">
        <v>5</v>
      </c>
      <c r="C89" s="5" t="s">
        <v>5</v>
      </c>
      <c r="D89" s="6"/>
      <c r="E89" s="7"/>
      <c r="F89" s="20"/>
    </row>
    <row r="90" spans="1:6" x14ac:dyDescent="0.35">
      <c r="A90" s="16" t="s">
        <v>5</v>
      </c>
      <c r="B90" s="17" t="s">
        <v>73</v>
      </c>
      <c r="C90" s="18" t="s">
        <v>37</v>
      </c>
      <c r="D90" s="6"/>
      <c r="E90" s="19"/>
      <c r="F90" s="20"/>
    </row>
    <row r="91" spans="1:6" x14ac:dyDescent="0.35">
      <c r="A91" s="3" t="s">
        <v>5</v>
      </c>
      <c r="B91" s="17" t="s">
        <v>5</v>
      </c>
      <c r="C91" s="5" t="s">
        <v>5</v>
      </c>
      <c r="D91" s="6"/>
      <c r="E91" s="7"/>
      <c r="F91" s="20"/>
    </row>
    <row r="92" spans="1:6" x14ac:dyDescent="0.35">
      <c r="A92" s="3" t="s">
        <v>5</v>
      </c>
      <c r="B92" s="33" t="s">
        <v>74</v>
      </c>
      <c r="C92" s="5" t="s">
        <v>5</v>
      </c>
      <c r="D92" s="6"/>
      <c r="E92" s="7"/>
      <c r="F92" s="20"/>
    </row>
    <row r="93" spans="1:6" x14ac:dyDescent="0.35">
      <c r="A93" s="16" t="s">
        <v>5</v>
      </c>
      <c r="B93" s="17" t="s">
        <v>75</v>
      </c>
      <c r="C93" s="18" t="s">
        <v>29</v>
      </c>
      <c r="D93" s="6"/>
      <c r="E93" s="19"/>
      <c r="F93" s="20"/>
    </row>
    <row r="94" spans="1:6" x14ac:dyDescent="0.35">
      <c r="A94" s="3" t="s">
        <v>5</v>
      </c>
      <c r="B94" s="33" t="s">
        <v>76</v>
      </c>
      <c r="C94" s="18" t="s">
        <v>5</v>
      </c>
      <c r="D94" s="6"/>
      <c r="E94" s="7"/>
      <c r="F94" s="20"/>
    </row>
    <row r="95" spans="1:6" x14ac:dyDescent="0.35">
      <c r="A95" s="16" t="s">
        <v>5</v>
      </c>
      <c r="B95" s="33" t="s">
        <v>77</v>
      </c>
      <c r="C95" s="18" t="s">
        <v>27</v>
      </c>
      <c r="D95" s="6"/>
      <c r="E95" s="19"/>
      <c r="F95" s="20"/>
    </row>
    <row r="96" spans="1:6" x14ac:dyDescent="0.35">
      <c r="A96" s="16" t="s">
        <v>5</v>
      </c>
      <c r="B96" s="33" t="s">
        <v>78</v>
      </c>
      <c r="C96" s="18" t="s">
        <v>27</v>
      </c>
      <c r="D96" s="6"/>
      <c r="E96" s="19"/>
      <c r="F96" s="20"/>
    </row>
    <row r="97" spans="1:6" x14ac:dyDescent="0.35">
      <c r="A97" s="16"/>
      <c r="B97" s="33" t="s">
        <v>79</v>
      </c>
      <c r="C97" s="18" t="s">
        <v>27</v>
      </c>
      <c r="D97" s="6"/>
      <c r="E97" s="19"/>
      <c r="F97" s="20"/>
    </row>
    <row r="98" spans="1:6" x14ac:dyDescent="0.35">
      <c r="A98" s="3" t="s">
        <v>5</v>
      </c>
      <c r="B98" s="17" t="s">
        <v>5</v>
      </c>
      <c r="C98" s="18" t="s">
        <v>5</v>
      </c>
      <c r="D98" s="6"/>
      <c r="E98" s="7"/>
      <c r="F98" s="20"/>
    </row>
    <row r="99" spans="1:6" x14ac:dyDescent="0.35">
      <c r="A99" s="16" t="s">
        <v>5</v>
      </c>
      <c r="B99" s="33" t="s">
        <v>66</v>
      </c>
      <c r="C99" s="18" t="s">
        <v>67</v>
      </c>
      <c r="D99" s="6"/>
      <c r="E99" s="19"/>
      <c r="F99" s="20"/>
    </row>
    <row r="100" spans="1:6" x14ac:dyDescent="0.35">
      <c r="A100" s="16"/>
      <c r="B100" s="33"/>
      <c r="C100" s="18"/>
      <c r="D100" s="6"/>
      <c r="E100" s="19"/>
      <c r="F100" s="20"/>
    </row>
    <row r="101" spans="1:6" x14ac:dyDescent="0.35">
      <c r="A101" s="16"/>
      <c r="B101" s="33" t="s">
        <v>68</v>
      </c>
      <c r="C101" s="18" t="s">
        <v>37</v>
      </c>
      <c r="D101" s="6"/>
      <c r="E101" s="19"/>
      <c r="F101" s="20"/>
    </row>
    <row r="102" spans="1:6" x14ac:dyDescent="0.35">
      <c r="A102" s="3" t="s">
        <v>5</v>
      </c>
      <c r="B102" s="17" t="s">
        <v>5</v>
      </c>
      <c r="C102" s="18" t="s">
        <v>5</v>
      </c>
      <c r="D102" s="6"/>
      <c r="E102" s="7"/>
      <c r="F102" s="20"/>
    </row>
    <row r="103" spans="1:6" x14ac:dyDescent="0.35">
      <c r="A103" s="3" t="s">
        <v>5</v>
      </c>
      <c r="B103" s="33" t="s">
        <v>80</v>
      </c>
      <c r="C103" s="18" t="s">
        <v>5</v>
      </c>
      <c r="D103" s="6"/>
      <c r="E103" s="7"/>
      <c r="F103" s="20"/>
    </row>
    <row r="104" spans="1:6" x14ac:dyDescent="0.35">
      <c r="A104" s="3" t="s">
        <v>5</v>
      </c>
      <c r="B104" s="33" t="s">
        <v>70</v>
      </c>
      <c r="C104" s="5" t="s">
        <v>5</v>
      </c>
      <c r="D104" s="6"/>
      <c r="E104" s="7"/>
      <c r="F104" s="20"/>
    </row>
    <row r="105" spans="1:6" x14ac:dyDescent="0.35">
      <c r="A105" s="16" t="s">
        <v>5</v>
      </c>
      <c r="B105" s="33" t="s">
        <v>81</v>
      </c>
      <c r="C105" s="18" t="s">
        <v>37</v>
      </c>
      <c r="D105" s="6"/>
      <c r="E105" s="19"/>
      <c r="F105" s="20"/>
    </row>
    <row r="106" spans="1:6" x14ac:dyDescent="0.35">
      <c r="A106" s="3" t="s">
        <v>5</v>
      </c>
      <c r="B106" s="33" t="s">
        <v>82</v>
      </c>
      <c r="C106" s="5" t="s">
        <v>5</v>
      </c>
      <c r="D106" s="6"/>
      <c r="E106" s="7"/>
      <c r="F106" s="20"/>
    </row>
    <row r="107" spans="1:6" x14ac:dyDescent="0.35">
      <c r="A107" s="16" t="s">
        <v>5</v>
      </c>
      <c r="B107" s="33" t="s">
        <v>83</v>
      </c>
      <c r="C107" s="18" t="s">
        <v>27</v>
      </c>
      <c r="D107" s="6"/>
      <c r="E107" s="19"/>
      <c r="F107" s="20"/>
    </row>
    <row r="108" spans="1:6" x14ac:dyDescent="0.35">
      <c r="A108" s="3"/>
      <c r="B108" s="34"/>
      <c r="C108" s="5"/>
      <c r="D108" s="6"/>
      <c r="E108" s="7"/>
      <c r="F108" s="20"/>
    </row>
    <row r="109" spans="1:6" x14ac:dyDescent="0.35">
      <c r="A109" s="3" t="s">
        <v>5</v>
      </c>
      <c r="B109" s="33" t="s">
        <v>84</v>
      </c>
      <c r="C109" s="5" t="s">
        <v>5</v>
      </c>
      <c r="D109" s="6"/>
      <c r="E109" s="7"/>
      <c r="F109" s="20"/>
    </row>
    <row r="110" spans="1:6" x14ac:dyDescent="0.35">
      <c r="A110" s="16" t="s">
        <v>5</v>
      </c>
      <c r="B110" s="33" t="s">
        <v>70</v>
      </c>
      <c r="C110" s="18" t="s">
        <v>5</v>
      </c>
      <c r="D110" s="6"/>
      <c r="E110" s="19"/>
      <c r="F110" s="20"/>
    </row>
    <row r="111" spans="1:6" x14ac:dyDescent="0.35">
      <c r="A111" s="16" t="s">
        <v>5</v>
      </c>
      <c r="B111" s="33" t="s">
        <v>81</v>
      </c>
      <c r="C111" s="18" t="s">
        <v>37</v>
      </c>
      <c r="D111" s="6"/>
      <c r="E111" s="19"/>
      <c r="F111" s="20"/>
    </row>
    <row r="112" spans="1:6" x14ac:dyDescent="0.35">
      <c r="A112" s="16" t="s">
        <v>5</v>
      </c>
      <c r="B112" s="33" t="s">
        <v>83</v>
      </c>
      <c r="C112" s="18" t="s">
        <v>27</v>
      </c>
      <c r="D112" s="6"/>
      <c r="E112" s="19"/>
      <c r="F112" s="20"/>
    </row>
    <row r="113" spans="1:6" x14ac:dyDescent="0.35">
      <c r="A113" s="3" t="s">
        <v>5</v>
      </c>
      <c r="B113" s="17" t="s">
        <v>5</v>
      </c>
      <c r="C113" s="5" t="s">
        <v>5</v>
      </c>
      <c r="D113" s="6"/>
      <c r="E113" s="7"/>
      <c r="F113" s="20"/>
    </row>
    <row r="114" spans="1:6" x14ac:dyDescent="0.35">
      <c r="A114" s="3" t="s">
        <v>5</v>
      </c>
      <c r="B114" s="33" t="s">
        <v>85</v>
      </c>
      <c r="C114" s="18"/>
      <c r="D114" s="6"/>
      <c r="E114" s="19"/>
      <c r="F114" s="20"/>
    </row>
    <row r="115" spans="1:6" x14ac:dyDescent="0.35">
      <c r="A115" s="16" t="s">
        <v>5</v>
      </c>
      <c r="B115" s="33" t="s">
        <v>70</v>
      </c>
      <c r="C115" s="18" t="s">
        <v>5</v>
      </c>
      <c r="D115" s="6"/>
      <c r="E115" s="19"/>
      <c r="F115" s="20"/>
    </row>
    <row r="116" spans="1:6" x14ac:dyDescent="0.35">
      <c r="A116" s="16" t="s">
        <v>5</v>
      </c>
      <c r="B116" s="33" t="s">
        <v>81</v>
      </c>
      <c r="C116" s="18" t="s">
        <v>37</v>
      </c>
      <c r="D116" s="6"/>
      <c r="E116" s="19"/>
      <c r="F116" s="20"/>
    </row>
    <row r="117" spans="1:6" x14ac:dyDescent="0.35">
      <c r="A117" s="16" t="s">
        <v>5</v>
      </c>
      <c r="B117" s="33" t="s">
        <v>83</v>
      </c>
      <c r="C117" s="18" t="s">
        <v>27</v>
      </c>
      <c r="D117" s="6"/>
      <c r="E117" s="19"/>
      <c r="F117" s="20"/>
    </row>
    <row r="118" spans="1:6" x14ac:dyDescent="0.35">
      <c r="A118" s="16"/>
      <c r="B118" s="33"/>
      <c r="C118" s="18"/>
      <c r="D118" s="6"/>
      <c r="E118" s="19"/>
      <c r="F118" s="20"/>
    </row>
    <row r="119" spans="1:6" x14ac:dyDescent="0.35">
      <c r="A119" s="3" t="s">
        <v>5</v>
      </c>
      <c r="B119" s="33" t="s">
        <v>86</v>
      </c>
      <c r="C119" s="18"/>
      <c r="D119" s="6"/>
      <c r="E119" s="19"/>
      <c r="F119" s="20"/>
    </row>
    <row r="120" spans="1:6" x14ac:dyDescent="0.35">
      <c r="A120" s="16" t="s">
        <v>5</v>
      </c>
      <c r="B120" s="33" t="s">
        <v>70</v>
      </c>
      <c r="C120" s="18" t="s">
        <v>5</v>
      </c>
      <c r="D120" s="6">
        <v>0</v>
      </c>
      <c r="E120" s="19"/>
      <c r="F120" s="20">
        <f t="shared" ref="F120" si="2">E120*D120</f>
        <v>0</v>
      </c>
    </row>
    <row r="121" spans="1:6" x14ac:dyDescent="0.35">
      <c r="A121" s="16" t="s">
        <v>5</v>
      </c>
      <c r="B121" s="33" t="s">
        <v>81</v>
      </c>
      <c r="C121" s="18" t="s">
        <v>37</v>
      </c>
      <c r="D121" s="6"/>
      <c r="E121" s="19"/>
      <c r="F121" s="20"/>
    </row>
    <row r="122" spans="1:6" x14ac:dyDescent="0.35">
      <c r="A122" s="16"/>
      <c r="B122" s="33"/>
      <c r="C122" s="18"/>
      <c r="D122" s="6"/>
      <c r="E122" s="19"/>
      <c r="F122" s="20"/>
    </row>
    <row r="123" spans="1:6" ht="28" x14ac:dyDescent="0.35">
      <c r="A123" s="16" t="s">
        <v>5</v>
      </c>
      <c r="B123" s="33" t="s">
        <v>87</v>
      </c>
      <c r="C123" s="18" t="s">
        <v>37</v>
      </c>
      <c r="D123" s="6"/>
      <c r="E123" s="19"/>
      <c r="F123" s="20"/>
    </row>
    <row r="124" spans="1:6" x14ac:dyDescent="0.35">
      <c r="A124" s="3" t="s">
        <v>5</v>
      </c>
      <c r="B124" s="17" t="s">
        <v>88</v>
      </c>
      <c r="C124" s="5" t="s">
        <v>5</v>
      </c>
      <c r="D124" s="6"/>
      <c r="E124" s="7"/>
      <c r="F124" s="20"/>
    </row>
    <row r="125" spans="1:6" x14ac:dyDescent="0.35">
      <c r="A125" s="3" t="s">
        <v>5</v>
      </c>
      <c r="B125" s="17" t="s">
        <v>5</v>
      </c>
      <c r="C125" s="5" t="s">
        <v>5</v>
      </c>
      <c r="D125" s="6"/>
      <c r="E125" s="7"/>
      <c r="F125" s="20"/>
    </row>
    <row r="126" spans="1:6" ht="28" x14ac:dyDescent="0.35">
      <c r="A126" s="3" t="s">
        <v>5</v>
      </c>
      <c r="B126" s="33" t="s">
        <v>89</v>
      </c>
      <c r="C126" s="5" t="s">
        <v>5</v>
      </c>
      <c r="D126" s="6"/>
      <c r="E126" s="7"/>
      <c r="F126" s="20"/>
    </row>
    <row r="127" spans="1:6" x14ac:dyDescent="0.35">
      <c r="A127" s="3" t="s">
        <v>5</v>
      </c>
      <c r="B127" s="33" t="s">
        <v>70</v>
      </c>
      <c r="C127" s="5" t="s">
        <v>5</v>
      </c>
      <c r="D127" s="6"/>
      <c r="E127" s="7"/>
      <c r="F127" s="20"/>
    </row>
    <row r="128" spans="1:6" x14ac:dyDescent="0.35">
      <c r="A128" s="16" t="s">
        <v>5</v>
      </c>
      <c r="B128" s="33" t="s">
        <v>81</v>
      </c>
      <c r="C128" s="18" t="s">
        <v>90</v>
      </c>
      <c r="D128" s="6"/>
      <c r="E128" s="19"/>
      <c r="F128" s="20"/>
    </row>
    <row r="129" spans="1:6" ht="28" x14ac:dyDescent="0.35">
      <c r="A129" s="3" t="s">
        <v>5</v>
      </c>
      <c r="B129" s="33" t="s">
        <v>91</v>
      </c>
      <c r="C129" s="5" t="s">
        <v>5</v>
      </c>
      <c r="D129" s="6"/>
      <c r="E129" s="7"/>
      <c r="F129" s="20"/>
    </row>
    <row r="130" spans="1:6" x14ac:dyDescent="0.35">
      <c r="A130" s="3" t="s">
        <v>5</v>
      </c>
      <c r="B130" s="17" t="s">
        <v>5</v>
      </c>
      <c r="C130" s="5" t="s">
        <v>5</v>
      </c>
      <c r="D130" s="6"/>
      <c r="E130" s="7"/>
      <c r="F130" s="20"/>
    </row>
    <row r="131" spans="1:6" x14ac:dyDescent="0.35">
      <c r="A131" s="3" t="s">
        <v>5</v>
      </c>
      <c r="B131" s="33" t="s">
        <v>92</v>
      </c>
      <c r="C131" s="5" t="s">
        <v>5</v>
      </c>
      <c r="D131" s="6"/>
      <c r="E131" s="7"/>
      <c r="F131" s="20"/>
    </row>
    <row r="132" spans="1:6" ht="28" x14ac:dyDescent="0.35">
      <c r="A132" s="16" t="s">
        <v>5</v>
      </c>
      <c r="B132" s="34" t="s">
        <v>93</v>
      </c>
      <c r="C132" s="18" t="s">
        <v>12</v>
      </c>
      <c r="D132" s="6"/>
      <c r="E132" s="19"/>
      <c r="F132" s="20"/>
    </row>
    <row r="133" spans="1:6" x14ac:dyDescent="0.35">
      <c r="A133" s="3" t="s">
        <v>5</v>
      </c>
      <c r="B133" s="17" t="s">
        <v>5</v>
      </c>
      <c r="C133" s="5"/>
      <c r="D133" s="6"/>
      <c r="E133" s="7"/>
      <c r="F133" s="20"/>
    </row>
    <row r="134" spans="1:6" x14ac:dyDescent="0.35">
      <c r="A134" s="3" t="s">
        <v>5</v>
      </c>
      <c r="B134" s="33" t="s">
        <v>94</v>
      </c>
      <c r="C134" s="5"/>
      <c r="D134" s="6"/>
      <c r="E134" s="7"/>
      <c r="F134" s="20"/>
    </row>
    <row r="135" spans="1:6" ht="42" x14ac:dyDescent="0.35">
      <c r="A135" s="16" t="s">
        <v>5</v>
      </c>
      <c r="B135" s="34" t="s">
        <v>95</v>
      </c>
      <c r="C135" s="18" t="s">
        <v>12</v>
      </c>
      <c r="D135" s="6"/>
      <c r="E135" s="19"/>
      <c r="F135" s="20"/>
    </row>
    <row r="136" spans="1:6" x14ac:dyDescent="0.35">
      <c r="A136" s="3" t="s">
        <v>5</v>
      </c>
      <c r="B136" s="17" t="s">
        <v>5</v>
      </c>
      <c r="C136" s="5" t="s">
        <v>5</v>
      </c>
      <c r="D136" s="6">
        <v>0</v>
      </c>
      <c r="E136" s="7"/>
      <c r="F136" s="8"/>
    </row>
    <row r="137" spans="1:6" x14ac:dyDescent="0.35">
      <c r="A137" s="126" t="str">
        <f>"Sous-total H.T. "&amp;B78</f>
        <v>Sous-total H.T. Armoires de traitement d'air des chambres d'hématologie + sas</v>
      </c>
      <c r="B137" s="127"/>
      <c r="C137" s="127"/>
      <c r="D137" s="127"/>
      <c r="E137" s="128"/>
      <c r="F137" s="26">
        <f>SUM(F77:F135)</f>
        <v>0</v>
      </c>
    </row>
    <row r="138" spans="1:6" x14ac:dyDescent="0.35">
      <c r="A138" s="16"/>
      <c r="B138" s="33"/>
      <c r="C138" s="18"/>
      <c r="D138" s="6"/>
      <c r="E138" s="19"/>
      <c r="F138" s="20"/>
    </row>
    <row r="139" spans="1:6" ht="18" x14ac:dyDescent="0.35">
      <c r="A139" s="14" t="s">
        <v>96</v>
      </c>
      <c r="B139" s="36" t="s">
        <v>97</v>
      </c>
      <c r="C139" s="5" t="s">
        <v>5</v>
      </c>
      <c r="D139" s="6">
        <v>0</v>
      </c>
      <c r="E139" s="7"/>
      <c r="F139" s="8"/>
    </row>
    <row r="140" spans="1:6" x14ac:dyDescent="0.35">
      <c r="A140" s="3" t="s">
        <v>5</v>
      </c>
      <c r="B140" s="33" t="s">
        <v>74</v>
      </c>
      <c r="C140" s="5" t="s">
        <v>5</v>
      </c>
      <c r="D140" s="6"/>
      <c r="E140" s="7"/>
      <c r="F140" s="20"/>
    </row>
    <row r="141" spans="1:6" x14ac:dyDescent="0.35">
      <c r="A141" s="16" t="s">
        <v>5</v>
      </c>
      <c r="B141" s="17" t="s">
        <v>75</v>
      </c>
      <c r="C141" s="18" t="s">
        <v>29</v>
      </c>
      <c r="D141" s="6"/>
      <c r="E141" s="19"/>
      <c r="F141" s="20"/>
    </row>
    <row r="142" spans="1:6" x14ac:dyDescent="0.35">
      <c r="A142" s="3" t="s">
        <v>5</v>
      </c>
      <c r="B142" s="33" t="s">
        <v>76</v>
      </c>
      <c r="C142" s="18" t="s">
        <v>5</v>
      </c>
      <c r="D142" s="6"/>
      <c r="E142" s="7"/>
      <c r="F142" s="20"/>
    </row>
    <row r="143" spans="1:6" x14ac:dyDescent="0.35">
      <c r="A143" s="16" t="s">
        <v>5</v>
      </c>
      <c r="B143" s="33" t="s">
        <v>77</v>
      </c>
      <c r="C143" s="18" t="s">
        <v>27</v>
      </c>
      <c r="D143" s="6"/>
      <c r="E143" s="19"/>
      <c r="F143" s="20"/>
    </row>
    <row r="144" spans="1:6" x14ac:dyDescent="0.35">
      <c r="A144" s="16" t="s">
        <v>5</v>
      </c>
      <c r="B144" s="33" t="s">
        <v>78</v>
      </c>
      <c r="C144" s="18" t="s">
        <v>27</v>
      </c>
      <c r="D144" s="6"/>
      <c r="E144" s="19"/>
      <c r="F144" s="20"/>
    </row>
    <row r="145" spans="1:6" x14ac:dyDescent="0.35">
      <c r="A145" s="16"/>
      <c r="B145" s="33" t="s">
        <v>98</v>
      </c>
      <c r="C145" s="18" t="s">
        <v>27</v>
      </c>
      <c r="D145" s="6"/>
      <c r="E145" s="19"/>
      <c r="F145" s="20"/>
    </row>
    <row r="146" spans="1:6" x14ac:dyDescent="0.35">
      <c r="A146" s="16"/>
      <c r="B146" s="33" t="s">
        <v>79</v>
      </c>
      <c r="C146" s="18" t="s">
        <v>27</v>
      </c>
      <c r="D146" s="6"/>
      <c r="E146" s="19"/>
      <c r="F146" s="20"/>
    </row>
    <row r="147" spans="1:6" x14ac:dyDescent="0.35">
      <c r="A147" s="3" t="s">
        <v>5</v>
      </c>
      <c r="B147" s="17" t="s">
        <v>5</v>
      </c>
      <c r="C147" s="18" t="s">
        <v>5</v>
      </c>
      <c r="D147" s="6"/>
      <c r="E147" s="7"/>
      <c r="F147" s="20"/>
    </row>
    <row r="148" spans="1:6" x14ac:dyDescent="0.35">
      <c r="A148" s="16" t="s">
        <v>5</v>
      </c>
      <c r="B148" s="33" t="s">
        <v>66</v>
      </c>
      <c r="C148" s="18" t="s">
        <v>67</v>
      </c>
      <c r="D148" s="6"/>
      <c r="E148" s="19"/>
      <c r="F148" s="20"/>
    </row>
    <row r="149" spans="1:6" x14ac:dyDescent="0.35">
      <c r="A149" s="16"/>
      <c r="B149" s="33"/>
      <c r="C149" s="18"/>
      <c r="D149" s="6"/>
      <c r="E149" s="19"/>
      <c r="F149" s="20"/>
    </row>
    <row r="150" spans="1:6" x14ac:dyDescent="0.35">
      <c r="A150" s="16"/>
      <c r="B150" s="33" t="s">
        <v>99</v>
      </c>
      <c r="C150" s="18" t="s">
        <v>37</v>
      </c>
      <c r="D150" s="6"/>
      <c r="E150" s="19"/>
      <c r="F150" s="20"/>
    </row>
    <row r="151" spans="1:6" x14ac:dyDescent="0.35">
      <c r="A151" s="16" t="s">
        <v>5</v>
      </c>
      <c r="B151" s="33" t="s">
        <v>83</v>
      </c>
      <c r="C151" s="18" t="s">
        <v>27</v>
      </c>
      <c r="D151" s="6"/>
      <c r="E151" s="19"/>
      <c r="F151" s="20"/>
    </row>
    <row r="152" spans="1:6" x14ac:dyDescent="0.35">
      <c r="A152" s="16"/>
      <c r="B152" s="33" t="s">
        <v>100</v>
      </c>
      <c r="C152" s="18" t="s">
        <v>37</v>
      </c>
      <c r="D152" s="6"/>
      <c r="E152" s="19"/>
      <c r="F152" s="20"/>
    </row>
    <row r="153" spans="1:6" x14ac:dyDescent="0.35">
      <c r="A153" s="3" t="s">
        <v>5</v>
      </c>
      <c r="B153" s="17" t="s">
        <v>5</v>
      </c>
      <c r="C153" s="18" t="s">
        <v>5</v>
      </c>
      <c r="D153" s="6"/>
      <c r="E153" s="7"/>
      <c r="F153" s="20"/>
    </row>
    <row r="154" spans="1:6" x14ac:dyDescent="0.35">
      <c r="A154" s="16"/>
      <c r="B154" s="33" t="s">
        <v>101</v>
      </c>
      <c r="C154" s="18"/>
      <c r="D154" s="6"/>
      <c r="E154" s="19"/>
      <c r="F154" s="20"/>
    </row>
    <row r="155" spans="1:6" x14ac:dyDescent="0.35">
      <c r="A155" s="16" t="s">
        <v>5</v>
      </c>
      <c r="B155" s="33" t="s">
        <v>70</v>
      </c>
      <c r="C155" s="18" t="s">
        <v>5</v>
      </c>
      <c r="D155" s="6"/>
      <c r="E155" s="19"/>
      <c r="F155" s="20"/>
    </row>
    <row r="156" spans="1:6" x14ac:dyDescent="0.35">
      <c r="A156" s="16" t="s">
        <v>5</v>
      </c>
      <c r="B156" s="33" t="s">
        <v>81</v>
      </c>
      <c r="C156" s="18" t="s">
        <v>37</v>
      </c>
      <c r="D156" s="6"/>
      <c r="E156" s="19"/>
      <c r="F156" s="20"/>
    </row>
    <row r="157" spans="1:6" x14ac:dyDescent="0.35">
      <c r="A157" s="16" t="s">
        <v>5</v>
      </c>
      <c r="B157" s="33" t="s">
        <v>83</v>
      </c>
      <c r="C157" s="18" t="s">
        <v>27</v>
      </c>
      <c r="D157" s="6"/>
      <c r="E157" s="19"/>
      <c r="F157" s="20"/>
    </row>
    <row r="158" spans="1:6" x14ac:dyDescent="0.35">
      <c r="A158" s="16"/>
      <c r="B158" s="33" t="s">
        <v>102</v>
      </c>
      <c r="C158" s="18" t="s">
        <v>37</v>
      </c>
      <c r="D158" s="6"/>
      <c r="E158" s="19"/>
      <c r="F158" s="20"/>
    </row>
    <row r="159" spans="1:6" x14ac:dyDescent="0.35">
      <c r="A159" s="3" t="s">
        <v>5</v>
      </c>
      <c r="B159" s="17" t="s">
        <v>5</v>
      </c>
      <c r="C159" s="18" t="s">
        <v>5</v>
      </c>
      <c r="D159" s="6"/>
      <c r="E159" s="7"/>
      <c r="F159" s="20"/>
    </row>
    <row r="160" spans="1:6" x14ac:dyDescent="0.35">
      <c r="A160" s="3" t="s">
        <v>5</v>
      </c>
      <c r="B160" s="33" t="s">
        <v>103</v>
      </c>
      <c r="C160" s="5" t="s">
        <v>5</v>
      </c>
      <c r="D160" s="6"/>
      <c r="E160" s="7"/>
      <c r="F160" s="20"/>
    </row>
    <row r="161" spans="1:6" x14ac:dyDescent="0.35">
      <c r="A161" s="3" t="s">
        <v>5</v>
      </c>
      <c r="B161" s="33" t="s">
        <v>70</v>
      </c>
      <c r="C161" s="5" t="s">
        <v>5</v>
      </c>
      <c r="D161" s="6"/>
      <c r="E161" s="7"/>
      <c r="F161" s="20"/>
    </row>
    <row r="162" spans="1:6" x14ac:dyDescent="0.35">
      <c r="A162" s="16" t="s">
        <v>5</v>
      </c>
      <c r="B162" s="33" t="s">
        <v>81</v>
      </c>
      <c r="C162" s="18" t="s">
        <v>37</v>
      </c>
      <c r="D162" s="6"/>
      <c r="E162" s="19"/>
      <c r="F162" s="20"/>
    </row>
    <row r="163" spans="1:6" x14ac:dyDescent="0.35">
      <c r="A163" s="16"/>
      <c r="B163" s="33"/>
      <c r="C163" s="18"/>
      <c r="D163" s="6"/>
      <c r="E163" s="19"/>
      <c r="F163" s="20"/>
    </row>
    <row r="164" spans="1:6" x14ac:dyDescent="0.35">
      <c r="A164" s="126" t="str">
        <f>"Sous-total H.T. "&amp;B139</f>
        <v>Sous-total H.T. Raccordement sur CTA existante</v>
      </c>
      <c r="B164" s="127"/>
      <c r="C164" s="127"/>
      <c r="D164" s="127"/>
      <c r="E164" s="128"/>
      <c r="F164" s="39">
        <f>SUM(F139:F163)</f>
        <v>0</v>
      </c>
    </row>
    <row r="165" spans="1:6" x14ac:dyDescent="0.35">
      <c r="A165" s="16"/>
      <c r="B165" s="33"/>
      <c r="C165" s="18"/>
      <c r="D165" s="6"/>
      <c r="E165" s="19"/>
      <c r="F165" s="20"/>
    </row>
    <row r="166" spans="1:6" ht="18" x14ac:dyDescent="0.35">
      <c r="A166" s="14" t="s">
        <v>104</v>
      </c>
      <c r="B166" s="36" t="s">
        <v>105</v>
      </c>
      <c r="C166" s="5" t="s">
        <v>5</v>
      </c>
      <c r="D166" s="6">
        <v>0</v>
      </c>
      <c r="E166" s="7"/>
      <c r="F166" s="8"/>
    </row>
    <row r="167" spans="1:6" x14ac:dyDescent="0.35">
      <c r="A167" s="3" t="s">
        <v>5</v>
      </c>
      <c r="B167" s="17" t="s">
        <v>5</v>
      </c>
      <c r="C167" s="5" t="s">
        <v>5</v>
      </c>
      <c r="D167" s="6">
        <v>0</v>
      </c>
      <c r="E167" s="7"/>
      <c r="F167" s="8"/>
    </row>
    <row r="168" spans="1:6" x14ac:dyDescent="0.35">
      <c r="A168" s="16" t="s">
        <v>5</v>
      </c>
      <c r="B168" s="33" t="s">
        <v>106</v>
      </c>
      <c r="C168" s="18" t="s">
        <v>37</v>
      </c>
      <c r="D168" s="6"/>
      <c r="E168" s="19"/>
      <c r="F168" s="20"/>
    </row>
    <row r="169" spans="1:6" x14ac:dyDescent="0.35">
      <c r="A169" s="21"/>
      <c r="B169" s="40"/>
      <c r="C169" s="23"/>
      <c r="D169" s="24"/>
      <c r="E169" s="25"/>
      <c r="F169" s="20"/>
    </row>
    <row r="170" spans="1:6" x14ac:dyDescent="0.35">
      <c r="A170" s="126" t="str">
        <f>"Sous-total H.T. "&amp;B166</f>
        <v>Sous-total H.T. Qualification des locaux</v>
      </c>
      <c r="B170" s="127"/>
      <c r="C170" s="127"/>
      <c r="D170" s="127"/>
      <c r="E170" s="128"/>
      <c r="F170" s="39">
        <f>SUM(F166:F169)</f>
        <v>0</v>
      </c>
    </row>
    <row r="171" spans="1:6" x14ac:dyDescent="0.35">
      <c r="A171" s="3" t="s">
        <v>5</v>
      </c>
      <c r="B171" s="17" t="s">
        <v>5</v>
      </c>
      <c r="C171" s="5" t="s">
        <v>5</v>
      </c>
      <c r="D171" s="6">
        <v>0</v>
      </c>
      <c r="E171" s="7"/>
      <c r="F171" s="8"/>
    </row>
    <row r="172" spans="1:6" ht="18" x14ac:dyDescent="0.35">
      <c r="A172" s="14" t="s">
        <v>107</v>
      </c>
      <c r="B172" s="15" t="s">
        <v>108</v>
      </c>
      <c r="C172" s="37"/>
      <c r="D172" s="6"/>
      <c r="E172" s="7"/>
      <c r="F172" s="8"/>
    </row>
    <row r="173" spans="1:6" x14ac:dyDescent="0.35">
      <c r="A173" s="3" t="s">
        <v>5</v>
      </c>
      <c r="B173" s="33" t="s">
        <v>109</v>
      </c>
      <c r="C173" s="18" t="s">
        <v>5</v>
      </c>
      <c r="D173" s="6"/>
      <c r="E173" s="7"/>
      <c r="F173" s="20"/>
    </row>
    <row r="174" spans="1:6" x14ac:dyDescent="0.35">
      <c r="A174" s="16" t="s">
        <v>5</v>
      </c>
      <c r="B174" s="33" t="s">
        <v>77</v>
      </c>
      <c r="C174" s="18" t="s">
        <v>27</v>
      </c>
      <c r="D174" s="6"/>
      <c r="E174" s="19"/>
      <c r="F174" s="20"/>
    </row>
    <row r="175" spans="1:6" x14ac:dyDescent="0.35">
      <c r="A175" s="16" t="s">
        <v>5</v>
      </c>
      <c r="B175" s="33" t="s">
        <v>78</v>
      </c>
      <c r="C175" s="18" t="s">
        <v>27</v>
      </c>
      <c r="D175" s="6"/>
      <c r="E175" s="19"/>
      <c r="F175" s="20"/>
    </row>
    <row r="176" spans="1:6" x14ac:dyDescent="0.35">
      <c r="A176" s="16"/>
      <c r="B176" s="33" t="s">
        <v>98</v>
      </c>
      <c r="C176" s="18" t="s">
        <v>27</v>
      </c>
      <c r="D176" s="6"/>
      <c r="E176" s="19"/>
      <c r="F176" s="20"/>
    </row>
    <row r="177" spans="1:6" x14ac:dyDescent="0.35">
      <c r="A177" s="16"/>
      <c r="B177" s="33" t="s">
        <v>79</v>
      </c>
      <c r="C177" s="18" t="s">
        <v>27</v>
      </c>
      <c r="D177" s="6"/>
      <c r="E177" s="19"/>
      <c r="F177" s="20"/>
    </row>
    <row r="178" spans="1:6" x14ac:dyDescent="0.35">
      <c r="A178" s="3" t="s">
        <v>5</v>
      </c>
      <c r="B178" s="17" t="s">
        <v>5</v>
      </c>
      <c r="C178" s="18" t="s">
        <v>5</v>
      </c>
      <c r="D178" s="6"/>
      <c r="E178" s="7"/>
      <c r="F178" s="20"/>
    </row>
    <row r="179" spans="1:6" x14ac:dyDescent="0.35">
      <c r="A179" s="16"/>
      <c r="B179" s="33" t="s">
        <v>110</v>
      </c>
      <c r="C179" s="18" t="s">
        <v>37</v>
      </c>
      <c r="D179" s="6"/>
      <c r="E179" s="19"/>
      <c r="F179" s="20"/>
    </row>
    <row r="180" spans="1:6" x14ac:dyDescent="0.35">
      <c r="A180" s="16" t="s">
        <v>5</v>
      </c>
      <c r="B180" s="33" t="s">
        <v>83</v>
      </c>
      <c r="C180" s="18" t="s">
        <v>27</v>
      </c>
      <c r="D180" s="6"/>
      <c r="E180" s="19"/>
      <c r="F180" s="20"/>
    </row>
    <row r="181" spans="1:6" x14ac:dyDescent="0.35">
      <c r="A181" s="16"/>
      <c r="B181" s="33" t="s">
        <v>100</v>
      </c>
      <c r="C181" s="18" t="s">
        <v>37</v>
      </c>
      <c r="D181" s="6"/>
      <c r="E181" s="19"/>
      <c r="F181" s="20"/>
    </row>
    <row r="182" spans="1:6" x14ac:dyDescent="0.35">
      <c r="A182" s="16"/>
      <c r="B182" s="33"/>
      <c r="C182" s="18"/>
      <c r="D182" s="6"/>
      <c r="E182" s="19"/>
      <c r="F182" s="20"/>
    </row>
    <row r="183" spans="1:6" x14ac:dyDescent="0.35">
      <c r="A183" s="126" t="str">
        <f>"Sous-total H.T. "&amp;B172</f>
        <v>Sous-total H.T. Extraction d'air locaux hors CPI</v>
      </c>
      <c r="B183" s="127"/>
      <c r="C183" s="127"/>
      <c r="D183" s="127"/>
      <c r="E183" s="128"/>
      <c r="F183" s="39">
        <f>SUM(F173:F182)</f>
        <v>0</v>
      </c>
    </row>
    <row r="184" spans="1:6" x14ac:dyDescent="0.35">
      <c r="A184" s="3" t="s">
        <v>5</v>
      </c>
      <c r="B184" s="17" t="s">
        <v>5</v>
      </c>
      <c r="C184" s="5" t="s">
        <v>5</v>
      </c>
      <c r="D184" s="6">
        <v>0</v>
      </c>
      <c r="E184" s="7"/>
      <c r="F184" s="8"/>
    </row>
    <row r="185" spans="1:6" ht="18" x14ac:dyDescent="0.35">
      <c r="A185" s="14" t="s">
        <v>111</v>
      </c>
      <c r="B185" s="36" t="s">
        <v>112</v>
      </c>
      <c r="C185" s="37"/>
      <c r="D185" s="38"/>
      <c r="E185" s="7"/>
      <c r="F185" s="8"/>
    </row>
    <row r="186" spans="1:6" ht="28" x14ac:dyDescent="0.35">
      <c r="A186" s="3" t="s">
        <v>5</v>
      </c>
      <c r="B186" s="33" t="s">
        <v>113</v>
      </c>
      <c r="C186" s="5" t="s">
        <v>5</v>
      </c>
      <c r="D186" s="6">
        <v>0</v>
      </c>
      <c r="E186" s="7"/>
      <c r="F186" s="8"/>
    </row>
    <row r="187" spans="1:6" x14ac:dyDescent="0.35">
      <c r="A187" s="3" t="s">
        <v>5</v>
      </c>
      <c r="B187" s="33" t="s">
        <v>70</v>
      </c>
      <c r="C187" s="5" t="s">
        <v>5</v>
      </c>
      <c r="D187" s="6"/>
      <c r="E187" s="7"/>
      <c r="F187" s="8"/>
    </row>
    <row r="188" spans="1:6" x14ac:dyDescent="0.35">
      <c r="A188" s="16" t="s">
        <v>5</v>
      </c>
      <c r="B188" s="33" t="s">
        <v>81</v>
      </c>
      <c r="C188" s="18" t="s">
        <v>90</v>
      </c>
      <c r="D188" s="6"/>
      <c r="E188" s="19"/>
      <c r="F188" s="20"/>
    </row>
    <row r="189" spans="1:6" x14ac:dyDescent="0.35">
      <c r="A189" s="3" t="s">
        <v>5</v>
      </c>
      <c r="B189" s="17" t="s">
        <v>5</v>
      </c>
      <c r="C189" s="5" t="s">
        <v>5</v>
      </c>
      <c r="D189" s="6"/>
      <c r="E189" s="7"/>
      <c r="F189" s="20"/>
    </row>
    <row r="190" spans="1:6" x14ac:dyDescent="0.35">
      <c r="A190" s="3"/>
      <c r="B190" s="17" t="s">
        <v>114</v>
      </c>
      <c r="C190" s="5"/>
      <c r="D190" s="6"/>
      <c r="E190" s="7"/>
      <c r="F190" s="20"/>
    </row>
    <row r="191" spans="1:6" x14ac:dyDescent="0.35">
      <c r="A191" s="16" t="s">
        <v>5</v>
      </c>
      <c r="B191" s="33" t="s">
        <v>78</v>
      </c>
      <c r="C191" s="18" t="s">
        <v>27</v>
      </c>
      <c r="D191" s="6"/>
      <c r="E191" s="19"/>
      <c r="F191" s="20"/>
    </row>
    <row r="192" spans="1:6" x14ac:dyDescent="0.35">
      <c r="A192" s="16"/>
      <c r="B192" s="33" t="s">
        <v>98</v>
      </c>
      <c r="C192" s="18" t="s">
        <v>27</v>
      </c>
      <c r="D192" s="6"/>
      <c r="E192" s="19"/>
      <c r="F192" s="20"/>
    </row>
    <row r="193" spans="1:6" x14ac:dyDescent="0.35">
      <c r="A193" s="16"/>
      <c r="B193" s="33" t="s">
        <v>79</v>
      </c>
      <c r="C193" s="18" t="s">
        <v>27</v>
      </c>
      <c r="D193" s="6"/>
      <c r="E193" s="19"/>
      <c r="F193" s="20"/>
    </row>
    <row r="194" spans="1:6" x14ac:dyDescent="0.35">
      <c r="A194" s="3" t="s">
        <v>5</v>
      </c>
      <c r="B194" s="17" t="s">
        <v>5</v>
      </c>
      <c r="C194" s="18" t="s">
        <v>5</v>
      </c>
      <c r="D194" s="6"/>
      <c r="E194" s="7"/>
      <c r="F194" s="20"/>
    </row>
    <row r="195" spans="1:6" x14ac:dyDescent="0.35">
      <c r="A195" s="16"/>
      <c r="B195" s="33" t="s">
        <v>110</v>
      </c>
      <c r="C195" s="18" t="s">
        <v>37</v>
      </c>
      <c r="D195" s="6"/>
      <c r="E195" s="19"/>
      <c r="F195" s="20"/>
    </row>
    <row r="196" spans="1:6" x14ac:dyDescent="0.35">
      <c r="A196" s="16" t="s">
        <v>5</v>
      </c>
      <c r="B196" s="33" t="s">
        <v>83</v>
      </c>
      <c r="C196" s="18" t="s">
        <v>27</v>
      </c>
      <c r="D196" s="6"/>
      <c r="E196" s="19"/>
      <c r="F196" s="20"/>
    </row>
    <row r="197" spans="1:6" x14ac:dyDescent="0.35">
      <c r="A197" s="16"/>
      <c r="B197" s="33" t="s">
        <v>100</v>
      </c>
      <c r="C197" s="18" t="s">
        <v>37</v>
      </c>
      <c r="D197" s="6"/>
      <c r="E197" s="19"/>
      <c r="F197" s="20"/>
    </row>
    <row r="198" spans="1:6" x14ac:dyDescent="0.35">
      <c r="A198" s="16"/>
      <c r="B198" s="33"/>
      <c r="C198" s="18"/>
      <c r="D198" s="6"/>
      <c r="E198" s="19"/>
      <c r="F198" s="20"/>
    </row>
    <row r="199" spans="1:6" x14ac:dyDescent="0.35">
      <c r="A199" s="3" t="s">
        <v>5</v>
      </c>
      <c r="B199" s="33" t="s">
        <v>103</v>
      </c>
      <c r="C199" s="5" t="s">
        <v>5</v>
      </c>
      <c r="D199" s="6"/>
      <c r="E199" s="7"/>
      <c r="F199" s="20"/>
    </row>
    <row r="200" spans="1:6" x14ac:dyDescent="0.35">
      <c r="A200" s="3" t="s">
        <v>5</v>
      </c>
      <c r="B200" s="33" t="s">
        <v>70</v>
      </c>
      <c r="C200" s="5" t="s">
        <v>5</v>
      </c>
      <c r="D200" s="6"/>
      <c r="E200" s="7"/>
      <c r="F200" s="20"/>
    </row>
    <row r="201" spans="1:6" x14ac:dyDescent="0.35">
      <c r="A201" s="16" t="s">
        <v>5</v>
      </c>
      <c r="B201" s="33" t="s">
        <v>81</v>
      </c>
      <c r="C201" s="18" t="s">
        <v>37</v>
      </c>
      <c r="D201" s="6"/>
      <c r="E201" s="19"/>
      <c r="F201" s="20"/>
    </row>
    <row r="202" spans="1:6" x14ac:dyDescent="0.35">
      <c r="A202" s="16"/>
      <c r="B202" s="33"/>
      <c r="C202" s="18"/>
      <c r="D202" s="6"/>
      <c r="E202" s="19"/>
      <c r="F202" s="20"/>
    </row>
    <row r="203" spans="1:6" x14ac:dyDescent="0.35">
      <c r="A203" s="126" t="str">
        <f>"Sous-total H.T. "&amp;B185</f>
        <v>Sous-total H.T. Extractions des locaux à pollution spécifique</v>
      </c>
      <c r="B203" s="127"/>
      <c r="C203" s="127"/>
      <c r="D203" s="127"/>
      <c r="E203" s="128"/>
      <c r="F203" s="39">
        <f>SUM(F186:F202)</f>
        <v>0</v>
      </c>
    </row>
    <row r="204" spans="1:6" x14ac:dyDescent="0.35">
      <c r="A204" s="3" t="s">
        <v>5</v>
      </c>
      <c r="B204" s="17" t="s">
        <v>5</v>
      </c>
      <c r="C204" s="5" t="s">
        <v>5</v>
      </c>
      <c r="D204" s="6">
        <v>0</v>
      </c>
      <c r="E204" s="7"/>
      <c r="F204" s="8"/>
    </row>
    <row r="205" spans="1:6" ht="18" x14ac:dyDescent="0.35">
      <c r="A205" s="14" t="s">
        <v>115</v>
      </c>
      <c r="B205" s="36" t="s">
        <v>116</v>
      </c>
      <c r="C205" s="37"/>
      <c r="D205" s="38"/>
      <c r="E205" s="7"/>
      <c r="F205" s="8"/>
    </row>
    <row r="206" spans="1:6" x14ac:dyDescent="0.35">
      <c r="A206" s="3" t="s">
        <v>5</v>
      </c>
      <c r="B206" s="33" t="s">
        <v>116</v>
      </c>
      <c r="C206" s="18" t="s">
        <v>12</v>
      </c>
      <c r="D206" s="6"/>
      <c r="E206" s="19"/>
      <c r="F206" s="20"/>
    </row>
    <row r="207" spans="1:6" x14ac:dyDescent="0.35">
      <c r="A207" s="16"/>
      <c r="B207" s="33"/>
      <c r="C207" s="18"/>
      <c r="D207" s="6"/>
      <c r="E207" s="19"/>
      <c r="F207" s="20"/>
    </row>
    <row r="208" spans="1:6" x14ac:dyDescent="0.35">
      <c r="A208" s="126" t="str">
        <f>"Sous-total H.T. "&amp;B205</f>
        <v>Sous-total H.T. Dépose et repose des faux-plafonds</v>
      </c>
      <c r="B208" s="127"/>
      <c r="C208" s="127"/>
      <c r="D208" s="127"/>
      <c r="E208" s="128"/>
      <c r="F208" s="39">
        <f>F206</f>
        <v>0</v>
      </c>
    </row>
    <row r="209" spans="1:6" x14ac:dyDescent="0.35">
      <c r="A209" s="3"/>
      <c r="B209" s="33"/>
      <c r="C209" s="5"/>
      <c r="D209" s="6"/>
      <c r="E209" s="7"/>
      <c r="F209" s="8"/>
    </row>
    <row r="210" spans="1:6" ht="18" x14ac:dyDescent="0.35">
      <c r="A210" s="14" t="s">
        <v>117</v>
      </c>
      <c r="B210" s="36" t="s">
        <v>118</v>
      </c>
      <c r="C210" s="14"/>
      <c r="D210" s="36"/>
      <c r="E210" s="14"/>
      <c r="F210" s="36"/>
    </row>
    <row r="211" spans="1:6" x14ac:dyDescent="0.35">
      <c r="A211" s="16" t="s">
        <v>5</v>
      </c>
      <c r="B211" s="34" t="s">
        <v>118</v>
      </c>
      <c r="C211" s="18" t="s">
        <v>12</v>
      </c>
      <c r="D211" s="6"/>
      <c r="E211" s="19"/>
      <c r="F211" s="20"/>
    </row>
    <row r="212" spans="1:6" x14ac:dyDescent="0.35">
      <c r="A212" s="16"/>
      <c r="B212" s="33"/>
      <c r="C212" s="18"/>
      <c r="D212" s="6"/>
      <c r="E212" s="19"/>
      <c r="F212" s="20"/>
    </row>
    <row r="213" spans="1:6" x14ac:dyDescent="0.35">
      <c r="A213" s="126" t="str">
        <f>"Sous-total H.T. "&amp;B210</f>
        <v>Sous-total H.T. Gestion technique centralisée</v>
      </c>
      <c r="B213" s="127"/>
      <c r="C213" s="127"/>
      <c r="D213" s="127"/>
      <c r="E213" s="128"/>
      <c r="F213" s="39">
        <f>F211</f>
        <v>0</v>
      </c>
    </row>
    <row r="214" spans="1:6" x14ac:dyDescent="0.35">
      <c r="A214" s="3" t="s">
        <v>5</v>
      </c>
      <c r="B214" s="17" t="s">
        <v>5</v>
      </c>
      <c r="C214" s="5" t="s">
        <v>5</v>
      </c>
      <c r="D214" s="6">
        <v>0</v>
      </c>
      <c r="E214" s="7"/>
      <c r="F214" s="8"/>
    </row>
    <row r="215" spans="1:6" ht="18" x14ac:dyDescent="0.35">
      <c r="A215" s="14" t="s">
        <v>119</v>
      </c>
      <c r="B215" s="36" t="s">
        <v>120</v>
      </c>
      <c r="C215" s="12"/>
      <c r="D215" s="13"/>
      <c r="E215" s="7"/>
      <c r="F215" s="27"/>
    </row>
    <row r="216" spans="1:6" x14ac:dyDescent="0.35">
      <c r="A216" s="16" t="s">
        <v>5</v>
      </c>
      <c r="B216" s="17" t="s">
        <v>121</v>
      </c>
      <c r="C216" s="18" t="s">
        <v>12</v>
      </c>
      <c r="D216" s="6"/>
      <c r="E216" s="19"/>
      <c r="F216" s="20"/>
    </row>
    <row r="217" spans="1:6" x14ac:dyDescent="0.35">
      <c r="A217" s="16"/>
      <c r="B217" s="33"/>
      <c r="C217" s="18"/>
      <c r="D217" s="6"/>
      <c r="E217" s="19"/>
      <c r="F217" s="20"/>
    </row>
    <row r="218" spans="1:6" x14ac:dyDescent="0.35">
      <c r="A218" s="126" t="str">
        <f>"Sous-total H.T. "&amp;B215</f>
        <v>Sous-total H.T. Finitions</v>
      </c>
      <c r="B218" s="127"/>
      <c r="C218" s="127"/>
      <c r="D218" s="127"/>
      <c r="E218" s="128"/>
      <c r="F218" s="39">
        <f>F216</f>
        <v>0</v>
      </c>
    </row>
    <row r="219" spans="1:6" x14ac:dyDescent="0.35">
      <c r="A219" s="3" t="s">
        <v>5</v>
      </c>
      <c r="B219" s="17" t="s">
        <v>5</v>
      </c>
      <c r="C219" s="5" t="s">
        <v>5</v>
      </c>
      <c r="D219" s="6">
        <v>0</v>
      </c>
      <c r="E219" s="7"/>
      <c r="F219" s="8"/>
    </row>
    <row r="220" spans="1:6" ht="18" x14ac:dyDescent="0.35">
      <c r="A220" s="14" t="s">
        <v>122</v>
      </c>
      <c r="B220" s="36" t="s">
        <v>123</v>
      </c>
      <c r="C220" s="12"/>
      <c r="D220" s="13"/>
      <c r="E220" s="7"/>
      <c r="F220" s="27"/>
    </row>
    <row r="221" spans="1:6" x14ac:dyDescent="0.35">
      <c r="A221" s="16" t="s">
        <v>5</v>
      </c>
      <c r="B221" s="17" t="s">
        <v>124</v>
      </c>
      <c r="C221" s="18" t="s">
        <v>12</v>
      </c>
      <c r="D221" s="6"/>
      <c r="E221" s="19"/>
      <c r="F221" s="20"/>
    </row>
    <row r="222" spans="1:6" x14ac:dyDescent="0.35">
      <c r="A222" s="16"/>
      <c r="B222" s="33"/>
      <c r="C222" s="18"/>
      <c r="D222" s="6"/>
      <c r="E222" s="19"/>
      <c r="F222" s="20"/>
    </row>
    <row r="223" spans="1:6" x14ac:dyDescent="0.35">
      <c r="A223" s="126" t="str">
        <f>"Sous-total H.T. "&amp;B220</f>
        <v>Sous-total H.T. Essais et mise en service</v>
      </c>
      <c r="B223" s="127"/>
      <c r="C223" s="127"/>
      <c r="D223" s="127"/>
      <c r="E223" s="128"/>
      <c r="F223" s="39">
        <f>F221</f>
        <v>0</v>
      </c>
    </row>
    <row r="224" spans="1:6" x14ac:dyDescent="0.35">
      <c r="A224" s="3" t="s">
        <v>5</v>
      </c>
      <c r="B224" s="17" t="s">
        <v>5</v>
      </c>
      <c r="C224" s="5" t="s">
        <v>5</v>
      </c>
      <c r="D224" s="6">
        <v>0</v>
      </c>
      <c r="E224" s="7"/>
      <c r="F224" s="8"/>
    </row>
    <row r="225" spans="1:6" x14ac:dyDescent="0.35">
      <c r="A225" s="126" t="str">
        <f>"TOTAL H.T. "&amp;B5</f>
        <v>TOTAL H.T. Partie Chauffage - Ventilation - Climatisation</v>
      </c>
      <c r="B225" s="127"/>
      <c r="C225" s="127"/>
      <c r="D225" s="127"/>
      <c r="E225" s="128"/>
      <c r="F225" s="26">
        <f>F223+F218+F213+F208+F203+F183+F170+F164+F137+F75+F67+F58+F31+F25+F20+F15+F10</f>
        <v>0</v>
      </c>
    </row>
    <row r="226" spans="1:6" x14ac:dyDescent="0.35">
      <c r="A226" s="41" t="s">
        <v>125</v>
      </c>
      <c r="B226" s="42" t="s">
        <v>126</v>
      </c>
      <c r="C226" s="43"/>
      <c r="D226" s="44"/>
      <c r="E226" s="45"/>
      <c r="F226" s="46"/>
    </row>
    <row r="227" spans="1:6" x14ac:dyDescent="0.35">
      <c r="A227" s="47"/>
      <c r="B227" s="48"/>
      <c r="C227" s="49"/>
      <c r="D227" s="50"/>
      <c r="E227" s="46"/>
      <c r="F227" s="46"/>
    </row>
    <row r="228" spans="1:6" x14ac:dyDescent="0.35">
      <c r="A228" s="51" t="s">
        <v>127</v>
      </c>
      <c r="B228" s="52" t="s">
        <v>128</v>
      </c>
      <c r="C228" s="49"/>
      <c r="D228" s="50"/>
      <c r="E228" s="46"/>
      <c r="F228" s="46"/>
    </row>
    <row r="229" spans="1:6" x14ac:dyDescent="0.35">
      <c r="A229" s="47"/>
      <c r="B229" s="53" t="s">
        <v>207</v>
      </c>
      <c r="C229" s="49" t="s">
        <v>12</v>
      </c>
      <c r="D229" s="50"/>
      <c r="E229" s="46"/>
      <c r="F229" s="46"/>
    </row>
    <row r="230" spans="1:6" x14ac:dyDescent="0.35">
      <c r="A230" s="47"/>
      <c r="B230" s="54" t="s">
        <v>208</v>
      </c>
      <c r="C230" s="49" t="s">
        <v>37</v>
      </c>
      <c r="D230" s="50"/>
      <c r="E230" s="46"/>
      <c r="F230" s="46"/>
    </row>
    <row r="231" spans="1:6" x14ac:dyDescent="0.35">
      <c r="A231" s="47"/>
      <c r="B231" s="54" t="s">
        <v>209</v>
      </c>
      <c r="C231" s="55" t="s">
        <v>129</v>
      </c>
      <c r="D231" s="50"/>
      <c r="E231" s="56"/>
      <c r="F231" s="46"/>
    </row>
    <row r="232" spans="1:6" x14ac:dyDescent="0.35">
      <c r="A232" s="47"/>
      <c r="B232" s="54" t="s">
        <v>130</v>
      </c>
      <c r="C232" s="55" t="s">
        <v>37</v>
      </c>
      <c r="D232" s="50"/>
      <c r="E232" s="56"/>
      <c r="F232" s="46"/>
    </row>
    <row r="233" spans="1:6" x14ac:dyDescent="0.35">
      <c r="A233" s="47"/>
      <c r="B233" s="54" t="s">
        <v>131</v>
      </c>
      <c r="C233" s="55" t="s">
        <v>12</v>
      </c>
      <c r="D233" s="50"/>
      <c r="E233" s="56"/>
      <c r="F233" s="46"/>
    </row>
    <row r="234" spans="1:6" x14ac:dyDescent="0.35">
      <c r="A234" s="47"/>
      <c r="B234" s="54" t="s">
        <v>132</v>
      </c>
      <c r="C234" s="55" t="s">
        <v>12</v>
      </c>
      <c r="D234" s="50"/>
      <c r="E234" s="56"/>
      <c r="F234" s="46"/>
    </row>
    <row r="235" spans="1:6" x14ac:dyDescent="0.35">
      <c r="A235" s="57"/>
      <c r="B235" s="48"/>
      <c r="C235" s="49"/>
      <c r="D235" s="50"/>
      <c r="E235" s="46"/>
      <c r="F235" s="46"/>
    </row>
    <row r="236" spans="1:6" x14ac:dyDescent="0.35">
      <c r="A236" s="125" t="str">
        <f>"Total H.T. "&amp;B228</f>
        <v>Total H.T. PSE 1 – Passage en ISO 5 pour chambres et ISO 7 pour sas</v>
      </c>
      <c r="B236" s="125"/>
      <c r="C236" s="125"/>
      <c r="D236" s="125"/>
      <c r="E236" s="125"/>
      <c r="F236" s="39">
        <f>SUM(F229:F235)</f>
        <v>0</v>
      </c>
    </row>
    <row r="237" spans="1:6" x14ac:dyDescent="0.35">
      <c r="A237" s="51" t="s">
        <v>133</v>
      </c>
      <c r="B237" s="52" t="s">
        <v>134</v>
      </c>
      <c r="C237" s="49"/>
      <c r="D237" s="50"/>
      <c r="E237" s="46"/>
      <c r="F237" s="46"/>
    </row>
    <row r="238" spans="1:6" ht="26" x14ac:dyDescent="0.35">
      <c r="A238" s="47"/>
      <c r="B238" s="54" t="s">
        <v>135</v>
      </c>
      <c r="C238" s="49" t="s">
        <v>12</v>
      </c>
      <c r="D238" s="50"/>
      <c r="E238" s="46"/>
      <c r="F238" s="46"/>
    </row>
    <row r="239" spans="1:6" ht="26" x14ac:dyDescent="0.35">
      <c r="A239" s="47"/>
      <c r="B239" s="54" t="s">
        <v>136</v>
      </c>
      <c r="C239" s="55" t="s">
        <v>12</v>
      </c>
      <c r="D239" s="50"/>
      <c r="E239" s="56"/>
      <c r="F239" s="46"/>
    </row>
    <row r="240" spans="1:6" x14ac:dyDescent="0.35">
      <c r="A240" s="58"/>
      <c r="B240" s="59"/>
      <c r="C240" s="60"/>
      <c r="D240" s="61"/>
      <c r="E240" s="62"/>
      <c r="F240" s="46"/>
    </row>
    <row r="241" spans="1:6" x14ac:dyDescent="0.35">
      <c r="A241" s="126" t="str">
        <f>"Total H.T. "&amp;B237</f>
        <v>Total H.T. PSE 2 – Climatisation des postes de soins</v>
      </c>
      <c r="B241" s="127"/>
      <c r="C241" s="127"/>
      <c r="D241" s="127"/>
      <c r="E241" s="128"/>
      <c r="F241" s="39">
        <f>SUM(F238:F240)</f>
        <v>0</v>
      </c>
    </row>
    <row r="243" spans="1:6" x14ac:dyDescent="0.35">
      <c r="B243" t="s">
        <v>210</v>
      </c>
    </row>
  </sheetData>
  <mergeCells count="21">
    <mergeCell ref="A15:E15"/>
    <mergeCell ref="A20:E20"/>
    <mergeCell ref="A25:E25"/>
    <mergeCell ref="A31:E31"/>
    <mergeCell ref="A58:E58"/>
    <mergeCell ref="A236:E236"/>
    <mergeCell ref="A241:E241"/>
    <mergeCell ref="D1:F1"/>
    <mergeCell ref="A203:E203"/>
    <mergeCell ref="A208:E208"/>
    <mergeCell ref="A213:E213"/>
    <mergeCell ref="A218:E218"/>
    <mergeCell ref="A223:E223"/>
    <mergeCell ref="A225:E225"/>
    <mergeCell ref="A67:E67"/>
    <mergeCell ref="A75:E75"/>
    <mergeCell ref="A137:E137"/>
    <mergeCell ref="A164:E164"/>
    <mergeCell ref="A170:E170"/>
    <mergeCell ref="A183:E183"/>
    <mergeCell ref="A10:E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5"/>
  <sheetViews>
    <sheetView tabSelected="1" topLeftCell="A73" workbookViewId="0">
      <selection activeCell="B126" sqref="B126"/>
    </sheetView>
  </sheetViews>
  <sheetFormatPr baseColWidth="10" defaultRowHeight="14.5" x14ac:dyDescent="0.35"/>
  <cols>
    <col min="1" max="1" width="5.81640625" customWidth="1"/>
    <col min="2" max="2" width="54.453125" customWidth="1"/>
    <col min="3" max="3" width="6.81640625" customWidth="1"/>
    <col min="4" max="6" width="13.453125" customWidth="1"/>
  </cols>
  <sheetData>
    <row r="1" spans="1:6" ht="26" x14ac:dyDescent="0.35">
      <c r="A1" s="66"/>
      <c r="B1" s="69" t="str">
        <f>[1]CVC!B2</f>
        <v>HOPITAL LA PITIE SALPETRIERE - Restructuration partielle du service d’hématologie du Bâtiment HEUYER</v>
      </c>
      <c r="C1" s="70"/>
      <c r="D1" s="71"/>
      <c r="E1" s="72"/>
      <c r="F1" s="72"/>
    </row>
    <row r="2" spans="1:6" x14ac:dyDescent="0.35">
      <c r="A2" s="66"/>
      <c r="B2" s="69"/>
      <c r="C2" s="70"/>
      <c r="D2" s="71"/>
      <c r="E2" s="72"/>
      <c r="F2" s="72"/>
    </row>
    <row r="3" spans="1:6" x14ac:dyDescent="0.35">
      <c r="A3" s="66"/>
      <c r="B3" s="73" t="s">
        <v>7</v>
      </c>
      <c r="C3" s="70"/>
      <c r="D3" s="71"/>
      <c r="E3" s="72"/>
      <c r="F3" s="72"/>
    </row>
    <row r="4" spans="1:6" x14ac:dyDescent="0.35">
      <c r="A4" s="66"/>
      <c r="B4" s="74" t="s">
        <v>143</v>
      </c>
      <c r="C4" s="70"/>
      <c r="D4" s="75"/>
      <c r="E4" s="76"/>
      <c r="F4" s="76"/>
    </row>
    <row r="5" spans="1:6" x14ac:dyDescent="0.35">
      <c r="A5" s="66"/>
      <c r="B5" s="74"/>
      <c r="C5" s="70"/>
      <c r="D5" s="75"/>
      <c r="E5" s="76"/>
      <c r="F5" s="76"/>
    </row>
    <row r="6" spans="1:6" ht="46.5" x14ac:dyDescent="0.35">
      <c r="A6" s="63" t="s">
        <v>0</v>
      </c>
      <c r="B6" s="64" t="s">
        <v>139</v>
      </c>
      <c r="C6" s="64" t="s">
        <v>137</v>
      </c>
      <c r="D6" s="65" t="s">
        <v>140</v>
      </c>
      <c r="E6" s="65" t="s">
        <v>141</v>
      </c>
      <c r="F6" s="65" t="s">
        <v>142</v>
      </c>
    </row>
    <row r="7" spans="1:6" x14ac:dyDescent="0.35">
      <c r="A7" s="66"/>
      <c r="B7" s="48"/>
      <c r="C7" s="49"/>
      <c r="D7" s="67"/>
      <c r="E7" s="68"/>
      <c r="F7" s="68"/>
    </row>
    <row r="8" spans="1:6" x14ac:dyDescent="0.35">
      <c r="A8" s="66"/>
      <c r="B8" s="77" t="s">
        <v>144</v>
      </c>
      <c r="C8" s="70"/>
      <c r="D8" s="75"/>
      <c r="E8" s="76"/>
      <c r="F8" s="76"/>
    </row>
    <row r="9" spans="1:6" x14ac:dyDescent="0.35">
      <c r="A9" s="66"/>
      <c r="B9" s="77" t="s">
        <v>145</v>
      </c>
      <c r="C9" s="70" t="s">
        <v>12</v>
      </c>
      <c r="D9" s="78"/>
      <c r="E9" s="76"/>
      <c r="F9" s="76"/>
    </row>
    <row r="10" spans="1:6" x14ac:dyDescent="0.35">
      <c r="A10" s="66"/>
      <c r="B10" s="77" t="s">
        <v>146</v>
      </c>
      <c r="C10" s="70" t="s">
        <v>12</v>
      </c>
      <c r="D10" s="78"/>
      <c r="E10" s="76"/>
      <c r="F10" s="76"/>
    </row>
    <row r="11" spans="1:6" x14ac:dyDescent="0.35">
      <c r="A11" s="66"/>
      <c r="B11" s="77"/>
      <c r="C11" s="70"/>
      <c r="D11" s="75"/>
      <c r="E11" s="76"/>
      <c r="F11" s="76"/>
    </row>
    <row r="12" spans="1:6" x14ac:dyDescent="0.35">
      <c r="A12" s="132" t="str">
        <f>"Sous-total H.T. "&amp;B8</f>
        <v xml:space="preserve">Sous-total H.T. Etudes d'exécution </v>
      </c>
      <c r="B12" s="133"/>
      <c r="C12" s="133"/>
      <c r="D12" s="133"/>
      <c r="E12" s="133"/>
      <c r="F12" s="26">
        <f>SUM(F4:F11)</f>
        <v>0</v>
      </c>
    </row>
    <row r="13" spans="1:6" x14ac:dyDescent="0.35">
      <c r="A13" s="79" t="s">
        <v>5</v>
      </c>
      <c r="B13" s="80" t="s">
        <v>5</v>
      </c>
      <c r="C13" s="81" t="s">
        <v>5</v>
      </c>
      <c r="D13" s="78">
        <v>0</v>
      </c>
      <c r="E13" s="82"/>
      <c r="F13" s="83"/>
    </row>
    <row r="14" spans="1:6" x14ac:dyDescent="0.35">
      <c r="A14" s="84" t="s">
        <v>147</v>
      </c>
      <c r="B14" s="85" t="s">
        <v>15</v>
      </c>
      <c r="C14" s="86"/>
      <c r="D14" s="87"/>
      <c r="E14" s="82"/>
      <c r="F14" s="88"/>
    </row>
    <row r="15" spans="1:6" x14ac:dyDescent="0.35">
      <c r="A15" s="89" t="s">
        <v>5</v>
      </c>
      <c r="B15" s="80" t="s">
        <v>16</v>
      </c>
      <c r="C15" s="90" t="s">
        <v>12</v>
      </c>
      <c r="D15" s="78"/>
      <c r="E15" s="91"/>
      <c r="F15" s="92"/>
    </row>
    <row r="16" spans="1:6" x14ac:dyDescent="0.35">
      <c r="A16" s="93"/>
      <c r="B16" s="80"/>
      <c r="C16" s="94"/>
      <c r="D16" s="95"/>
      <c r="E16" s="96"/>
      <c r="F16" s="97"/>
    </row>
    <row r="17" spans="1:6" x14ac:dyDescent="0.35">
      <c r="A17" s="126" t="str">
        <f>"Sous-total H.T. "&amp;B14</f>
        <v>Sous-total H.T. Relevé de l'existant</v>
      </c>
      <c r="B17" s="127"/>
      <c r="C17" s="127"/>
      <c r="D17" s="127"/>
      <c r="E17" s="128"/>
      <c r="F17" s="26">
        <f>SUM(F13:F15)</f>
        <v>0</v>
      </c>
    </row>
    <row r="18" spans="1:6" x14ac:dyDescent="0.35">
      <c r="A18" s="79" t="s">
        <v>5</v>
      </c>
      <c r="B18" s="80" t="s">
        <v>5</v>
      </c>
      <c r="C18" s="81" t="s">
        <v>5</v>
      </c>
      <c r="D18" s="78">
        <v>0</v>
      </c>
      <c r="E18" s="82"/>
      <c r="F18" s="92"/>
    </row>
    <row r="19" spans="1:6" x14ac:dyDescent="0.35">
      <c r="A19" s="84" t="s">
        <v>148</v>
      </c>
      <c r="B19" s="85" t="s">
        <v>149</v>
      </c>
      <c r="C19" s="86"/>
      <c r="D19" s="87"/>
      <c r="E19" s="82"/>
      <c r="F19" s="92"/>
    </row>
    <row r="20" spans="1:6" x14ac:dyDescent="0.35">
      <c r="A20" s="89" t="s">
        <v>5</v>
      </c>
      <c r="B20" s="98" t="s">
        <v>150</v>
      </c>
      <c r="C20" s="90" t="s">
        <v>12</v>
      </c>
      <c r="D20" s="78"/>
      <c r="E20" s="91"/>
      <c r="F20" s="92"/>
    </row>
    <row r="21" spans="1:6" x14ac:dyDescent="0.35">
      <c r="A21" s="93"/>
      <c r="B21" s="80"/>
      <c r="C21" s="94"/>
      <c r="D21" s="95"/>
      <c r="E21" s="96"/>
      <c r="F21" s="97"/>
    </row>
    <row r="22" spans="1:6" x14ac:dyDescent="0.35">
      <c r="A22" s="126" t="str">
        <f>"Sous-total H.T. "&amp;B19</f>
        <v>Sous-total H.T. Consignations des réseaux</v>
      </c>
      <c r="B22" s="127"/>
      <c r="C22" s="127"/>
      <c r="D22" s="127"/>
      <c r="E22" s="128"/>
      <c r="F22" s="26">
        <f>SUM(F18:F20)</f>
        <v>0</v>
      </c>
    </row>
    <row r="23" spans="1:6" x14ac:dyDescent="0.35">
      <c r="A23" s="79" t="s">
        <v>5</v>
      </c>
      <c r="B23" s="80" t="s">
        <v>5</v>
      </c>
      <c r="C23" s="81" t="s">
        <v>5</v>
      </c>
      <c r="D23" s="78">
        <v>0</v>
      </c>
      <c r="E23" s="82"/>
      <c r="F23" s="92"/>
    </row>
    <row r="24" spans="1:6" x14ac:dyDescent="0.35">
      <c r="A24" s="84" t="s">
        <v>148</v>
      </c>
      <c r="B24" s="85" t="s">
        <v>21</v>
      </c>
      <c r="C24" s="86"/>
      <c r="D24" s="87"/>
      <c r="E24" s="82"/>
      <c r="F24" s="92"/>
    </row>
    <row r="25" spans="1:6" ht="28" x14ac:dyDescent="0.35">
      <c r="A25" s="89" t="s">
        <v>5</v>
      </c>
      <c r="B25" s="80" t="s">
        <v>151</v>
      </c>
      <c r="C25" s="90" t="s">
        <v>12</v>
      </c>
      <c r="D25" s="78"/>
      <c r="E25" s="91"/>
      <c r="F25" s="92"/>
    </row>
    <row r="26" spans="1:6" x14ac:dyDescent="0.35">
      <c r="A26" s="93"/>
      <c r="B26" s="80"/>
      <c r="C26" s="94"/>
      <c r="D26" s="95"/>
      <c r="E26" s="96"/>
      <c r="F26" s="97"/>
    </row>
    <row r="27" spans="1:6" x14ac:dyDescent="0.35">
      <c r="A27" s="126" t="str">
        <f>"Sous-total H.T. "&amp;B24</f>
        <v>Sous-total H.T. Dépose des installations existantes</v>
      </c>
      <c r="B27" s="127"/>
      <c r="C27" s="127"/>
      <c r="D27" s="127"/>
      <c r="E27" s="128"/>
      <c r="F27" s="26">
        <f>SUM(F23:F25)</f>
        <v>0</v>
      </c>
    </row>
    <row r="28" spans="1:6" x14ac:dyDescent="0.35">
      <c r="A28" s="79" t="s">
        <v>5</v>
      </c>
      <c r="B28" s="80" t="s">
        <v>5</v>
      </c>
      <c r="C28" s="81" t="s">
        <v>5</v>
      </c>
      <c r="D28" s="78">
        <v>0</v>
      </c>
      <c r="E28" s="82"/>
      <c r="F28" s="92"/>
    </row>
    <row r="29" spans="1:6" x14ac:dyDescent="0.35">
      <c r="A29" s="84" t="s">
        <v>152</v>
      </c>
      <c r="B29" s="85" t="s">
        <v>25</v>
      </c>
      <c r="C29" s="86"/>
      <c r="D29" s="87"/>
      <c r="E29" s="82"/>
      <c r="F29" s="92"/>
    </row>
    <row r="30" spans="1:6" x14ac:dyDescent="0.35">
      <c r="A30" s="89"/>
      <c r="B30" s="80" t="s">
        <v>153</v>
      </c>
      <c r="C30" s="90" t="s">
        <v>37</v>
      </c>
      <c r="D30" s="78"/>
      <c r="E30" s="91"/>
      <c r="F30" s="92"/>
    </row>
    <row r="31" spans="1:6" x14ac:dyDescent="0.35">
      <c r="A31" s="89" t="s">
        <v>5</v>
      </c>
      <c r="B31" s="80" t="s">
        <v>154</v>
      </c>
      <c r="C31" s="90" t="s">
        <v>27</v>
      </c>
      <c r="D31" s="78"/>
      <c r="E31" s="91"/>
      <c r="F31" s="92"/>
    </row>
    <row r="32" spans="1:6" x14ac:dyDescent="0.35">
      <c r="A32" s="89" t="s">
        <v>5</v>
      </c>
      <c r="B32" s="80" t="s">
        <v>155</v>
      </c>
      <c r="C32" s="90" t="s">
        <v>27</v>
      </c>
      <c r="D32" s="78"/>
      <c r="E32" s="91"/>
      <c r="F32" s="92"/>
    </row>
    <row r="33" spans="1:6" x14ac:dyDescent="0.35">
      <c r="A33" s="93"/>
      <c r="B33" s="80"/>
      <c r="C33" s="94"/>
      <c r="D33" s="95"/>
      <c r="E33" s="96"/>
      <c r="F33" s="97"/>
    </row>
    <row r="34" spans="1:6" x14ac:dyDescent="0.35">
      <c r="A34" s="126" t="str">
        <f>"Sous-total H.T. "&amp;B29</f>
        <v>Sous-total H.T. Dévoiements des réseaux existants</v>
      </c>
      <c r="B34" s="127"/>
      <c r="C34" s="127"/>
      <c r="D34" s="127"/>
      <c r="E34" s="128"/>
      <c r="F34" s="26">
        <f>SUM(F29:F32)</f>
        <v>0</v>
      </c>
    </row>
    <row r="35" spans="1:6" x14ac:dyDescent="0.35">
      <c r="A35" s="66"/>
      <c r="B35" s="77"/>
      <c r="C35" s="70"/>
      <c r="D35" s="75"/>
      <c r="E35" s="76"/>
      <c r="F35" s="76"/>
    </row>
    <row r="36" spans="1:6" x14ac:dyDescent="0.35">
      <c r="A36" s="84" t="s">
        <v>156</v>
      </c>
      <c r="B36" s="74" t="s">
        <v>157</v>
      </c>
      <c r="C36" s="70"/>
      <c r="D36" s="75"/>
      <c r="E36" s="76"/>
      <c r="F36" s="76"/>
    </row>
    <row r="37" spans="1:6" ht="26" x14ac:dyDescent="0.35">
      <c r="A37" s="66"/>
      <c r="B37" s="77" t="s">
        <v>158</v>
      </c>
      <c r="C37" s="70" t="s">
        <v>37</v>
      </c>
      <c r="D37" s="70"/>
      <c r="E37" s="76"/>
      <c r="F37" s="76"/>
    </row>
    <row r="38" spans="1:6" x14ac:dyDescent="0.35">
      <c r="A38" s="66"/>
      <c r="B38" s="77"/>
      <c r="C38" s="70"/>
      <c r="D38" s="75"/>
      <c r="E38" s="76"/>
      <c r="F38" s="76"/>
    </row>
    <row r="39" spans="1:6" ht="26" x14ac:dyDescent="0.35">
      <c r="A39" s="66"/>
      <c r="B39" s="77" t="s">
        <v>159</v>
      </c>
      <c r="C39" s="70" t="s">
        <v>37</v>
      </c>
      <c r="D39" s="70"/>
      <c r="E39" s="76"/>
      <c r="F39" s="76"/>
    </row>
    <row r="40" spans="1:6" x14ac:dyDescent="0.35">
      <c r="A40" s="66"/>
      <c r="B40" s="77"/>
      <c r="C40" s="70"/>
      <c r="D40" s="75"/>
      <c r="E40" s="76"/>
      <c r="F40" s="76"/>
    </row>
    <row r="41" spans="1:6" ht="26" x14ac:dyDescent="0.35">
      <c r="A41" s="66"/>
      <c r="B41" s="77" t="s">
        <v>160</v>
      </c>
      <c r="C41" s="70"/>
      <c r="D41" s="75"/>
      <c r="E41" s="76"/>
      <c r="F41" s="76"/>
    </row>
    <row r="42" spans="1:6" x14ac:dyDescent="0.35">
      <c r="A42" s="66"/>
      <c r="B42" s="77" t="s">
        <v>161</v>
      </c>
      <c r="C42" s="70" t="s">
        <v>27</v>
      </c>
      <c r="D42" s="70"/>
      <c r="E42" s="76"/>
      <c r="F42" s="76"/>
    </row>
    <row r="43" spans="1:6" x14ac:dyDescent="0.35">
      <c r="A43" s="66"/>
      <c r="B43" s="77" t="s">
        <v>161</v>
      </c>
      <c r="C43" s="70" t="s">
        <v>27</v>
      </c>
      <c r="D43" s="70"/>
      <c r="E43" s="76"/>
      <c r="F43" s="76"/>
    </row>
    <row r="44" spans="1:6" x14ac:dyDescent="0.35">
      <c r="A44" s="66"/>
      <c r="B44" s="77"/>
      <c r="C44" s="70"/>
      <c r="D44" s="75"/>
      <c r="E44" s="76"/>
      <c r="F44" s="76"/>
    </row>
    <row r="45" spans="1:6" x14ac:dyDescent="0.35">
      <c r="A45" s="66"/>
      <c r="B45" s="77" t="s">
        <v>162</v>
      </c>
      <c r="C45" s="70"/>
      <c r="D45" s="75"/>
      <c r="E45" s="76"/>
      <c r="F45" s="76"/>
    </row>
    <row r="46" spans="1:6" x14ac:dyDescent="0.35">
      <c r="A46" s="66"/>
      <c r="B46" s="77" t="s">
        <v>161</v>
      </c>
      <c r="C46" s="70" t="s">
        <v>27</v>
      </c>
      <c r="D46" s="70"/>
      <c r="E46" s="76"/>
      <c r="F46" s="76"/>
    </row>
    <row r="47" spans="1:6" x14ac:dyDescent="0.35">
      <c r="A47" s="66"/>
      <c r="B47" s="77" t="s">
        <v>161</v>
      </c>
      <c r="C47" s="70" t="s">
        <v>27</v>
      </c>
      <c r="D47" s="70"/>
      <c r="E47" s="76"/>
      <c r="F47" s="76"/>
    </row>
    <row r="48" spans="1:6" x14ac:dyDescent="0.35">
      <c r="A48" s="66"/>
      <c r="B48" s="77"/>
      <c r="C48" s="70"/>
      <c r="D48" s="75"/>
      <c r="E48" s="76"/>
      <c r="F48" s="76"/>
    </row>
    <row r="49" spans="1:6" x14ac:dyDescent="0.35">
      <c r="A49" s="66"/>
      <c r="B49" s="77" t="s">
        <v>36</v>
      </c>
      <c r="C49" s="70"/>
      <c r="D49" s="75"/>
      <c r="E49" s="76"/>
      <c r="F49" s="76"/>
    </row>
    <row r="50" spans="1:6" x14ac:dyDescent="0.35">
      <c r="A50" s="66"/>
      <c r="B50" s="77" t="s">
        <v>161</v>
      </c>
      <c r="C50" s="70" t="s">
        <v>37</v>
      </c>
      <c r="D50" s="70"/>
      <c r="E50" s="76"/>
      <c r="F50" s="76"/>
    </row>
    <row r="51" spans="1:6" x14ac:dyDescent="0.35">
      <c r="A51" s="66"/>
      <c r="B51" s="77" t="s">
        <v>161</v>
      </c>
      <c r="C51" s="70" t="s">
        <v>37</v>
      </c>
      <c r="D51" s="70"/>
      <c r="E51" s="76"/>
      <c r="F51" s="76"/>
    </row>
    <row r="52" spans="1:6" x14ac:dyDescent="0.35">
      <c r="A52" s="66"/>
      <c r="B52" s="77"/>
      <c r="C52" s="70"/>
      <c r="D52" s="75"/>
      <c r="E52" s="76"/>
      <c r="F52" s="76"/>
    </row>
    <row r="53" spans="1:6" x14ac:dyDescent="0.35">
      <c r="A53" s="66"/>
      <c r="B53" s="77" t="s">
        <v>163</v>
      </c>
      <c r="C53" s="70" t="s">
        <v>37</v>
      </c>
      <c r="D53" s="70"/>
      <c r="E53" s="76"/>
      <c r="F53" s="76"/>
    </row>
    <row r="54" spans="1:6" x14ac:dyDescent="0.35">
      <c r="A54" s="66"/>
      <c r="B54" s="77"/>
      <c r="C54" s="70"/>
      <c r="D54" s="75"/>
      <c r="E54" s="76"/>
      <c r="F54" s="76"/>
    </row>
    <row r="55" spans="1:6" x14ac:dyDescent="0.35">
      <c r="A55" s="66"/>
      <c r="B55" s="77" t="s">
        <v>164</v>
      </c>
      <c r="C55" s="70" t="s">
        <v>27</v>
      </c>
      <c r="D55" s="70"/>
      <c r="E55" s="76"/>
      <c r="F55" s="76"/>
    </row>
    <row r="56" spans="1:6" x14ac:dyDescent="0.35">
      <c r="A56" s="66"/>
      <c r="B56" s="77"/>
      <c r="C56" s="70"/>
      <c r="D56" s="75"/>
      <c r="E56" s="76"/>
      <c r="F56" s="76"/>
    </row>
    <row r="57" spans="1:6" x14ac:dyDescent="0.35">
      <c r="A57" s="66"/>
      <c r="B57" s="77" t="s">
        <v>165</v>
      </c>
      <c r="C57" s="70" t="s">
        <v>37</v>
      </c>
      <c r="D57" s="75"/>
      <c r="E57" s="76"/>
      <c r="F57" s="76"/>
    </row>
    <row r="58" spans="1:6" x14ac:dyDescent="0.35">
      <c r="A58" s="66"/>
      <c r="B58" s="77"/>
      <c r="C58" s="70"/>
      <c r="D58" s="75"/>
      <c r="E58" s="76"/>
      <c r="F58" s="76"/>
    </row>
    <row r="59" spans="1:6" x14ac:dyDescent="0.35">
      <c r="A59" s="66"/>
      <c r="B59" s="77" t="s">
        <v>166</v>
      </c>
      <c r="C59" s="70" t="s">
        <v>27</v>
      </c>
      <c r="D59" s="75"/>
      <c r="E59" s="76"/>
      <c r="F59" s="76"/>
    </row>
    <row r="60" spans="1:6" x14ac:dyDescent="0.35">
      <c r="A60" s="66"/>
      <c r="B60" s="77"/>
      <c r="C60" s="70"/>
      <c r="D60" s="75"/>
      <c r="E60" s="76"/>
      <c r="F60" s="76"/>
    </row>
    <row r="61" spans="1:6" x14ac:dyDescent="0.35">
      <c r="A61" s="66"/>
      <c r="B61" s="77" t="s">
        <v>167</v>
      </c>
      <c r="C61" s="70" t="s">
        <v>37</v>
      </c>
      <c r="D61" s="70"/>
      <c r="E61" s="76"/>
      <c r="F61" s="76"/>
    </row>
    <row r="62" spans="1:6" x14ac:dyDescent="0.35">
      <c r="A62" s="66"/>
      <c r="B62" s="77" t="s">
        <v>168</v>
      </c>
      <c r="C62" s="70" t="s">
        <v>37</v>
      </c>
      <c r="D62" s="70"/>
      <c r="E62" s="76"/>
      <c r="F62" s="76"/>
    </row>
    <row r="63" spans="1:6" x14ac:dyDescent="0.35">
      <c r="A63" s="66"/>
      <c r="B63" s="77"/>
      <c r="C63" s="70"/>
      <c r="D63" s="75"/>
      <c r="E63" s="76"/>
      <c r="F63" s="76"/>
    </row>
    <row r="64" spans="1:6" x14ac:dyDescent="0.35">
      <c r="A64" s="132" t="str">
        <f>"Sous-total H.T. "&amp;B36</f>
        <v xml:space="preserve">Sous-total H.T. Distribution EF et ECS </v>
      </c>
      <c r="B64" s="133"/>
      <c r="C64" s="133"/>
      <c r="D64" s="133"/>
      <c r="E64" s="133"/>
      <c r="F64" s="26">
        <f>SUM(F37:F63)</f>
        <v>0</v>
      </c>
    </row>
    <row r="65" spans="1:6" x14ac:dyDescent="0.35">
      <c r="A65" s="66"/>
      <c r="B65" s="77"/>
      <c r="C65" s="70"/>
      <c r="D65" s="75"/>
      <c r="E65" s="76"/>
      <c r="F65" s="76"/>
    </row>
    <row r="66" spans="1:6" x14ac:dyDescent="0.35">
      <c r="A66" s="84" t="s">
        <v>169</v>
      </c>
      <c r="B66" s="74" t="s">
        <v>170</v>
      </c>
      <c r="C66" s="70"/>
      <c r="D66" s="75"/>
      <c r="E66" s="76"/>
      <c r="F66" s="76"/>
    </row>
    <row r="67" spans="1:6" ht="26" x14ac:dyDescent="0.35">
      <c r="A67" s="66"/>
      <c r="B67" s="77" t="s">
        <v>171</v>
      </c>
      <c r="C67" s="70" t="s">
        <v>37</v>
      </c>
      <c r="D67" s="70"/>
      <c r="E67" s="76"/>
      <c r="F67" s="76"/>
    </row>
    <row r="68" spans="1:6" x14ac:dyDescent="0.35">
      <c r="A68" s="66"/>
      <c r="B68" s="77"/>
      <c r="C68" s="70"/>
      <c r="D68" s="75"/>
      <c r="E68" s="76"/>
      <c r="F68" s="76"/>
    </row>
    <row r="69" spans="1:6" x14ac:dyDescent="0.35">
      <c r="A69" s="66"/>
      <c r="B69" s="77" t="s">
        <v>172</v>
      </c>
      <c r="C69" s="70" t="s">
        <v>173</v>
      </c>
      <c r="D69" s="70"/>
      <c r="E69" s="76"/>
      <c r="F69" s="76"/>
    </row>
    <row r="70" spans="1:6" x14ac:dyDescent="0.35">
      <c r="A70" s="66"/>
      <c r="B70" s="77" t="s">
        <v>174</v>
      </c>
      <c r="C70" s="70" t="s">
        <v>27</v>
      </c>
      <c r="D70" s="70"/>
      <c r="E70" s="76"/>
      <c r="F70" s="76"/>
    </row>
    <row r="71" spans="1:6" x14ac:dyDescent="0.35">
      <c r="A71" s="66"/>
      <c r="B71" s="77"/>
      <c r="C71" s="70"/>
      <c r="D71" s="75"/>
      <c r="E71" s="76"/>
      <c r="F71" s="76"/>
    </row>
    <row r="72" spans="1:6" x14ac:dyDescent="0.35">
      <c r="A72" s="66"/>
      <c r="B72" s="77" t="s">
        <v>36</v>
      </c>
      <c r="C72" s="70" t="s">
        <v>37</v>
      </c>
      <c r="D72" s="70"/>
      <c r="E72" s="76"/>
      <c r="F72" s="76"/>
    </row>
    <row r="73" spans="1:6" x14ac:dyDescent="0.35">
      <c r="A73" s="66"/>
      <c r="B73" s="77"/>
      <c r="C73" s="70"/>
      <c r="D73" s="75"/>
      <c r="E73" s="76"/>
      <c r="F73" s="76"/>
    </row>
    <row r="74" spans="1:6" x14ac:dyDescent="0.35">
      <c r="A74" s="66"/>
      <c r="B74" s="77" t="s">
        <v>175</v>
      </c>
      <c r="C74" s="70" t="s">
        <v>37</v>
      </c>
      <c r="D74" s="70"/>
      <c r="E74" s="76"/>
      <c r="F74" s="76"/>
    </row>
    <row r="75" spans="1:6" x14ac:dyDescent="0.35">
      <c r="A75" s="66"/>
      <c r="B75" s="77"/>
      <c r="C75" s="70"/>
      <c r="D75" s="75"/>
      <c r="E75" s="76"/>
      <c r="F75" s="76"/>
    </row>
    <row r="76" spans="1:6" x14ac:dyDescent="0.35">
      <c r="A76" s="132" t="str">
        <f>"Sous-total H.T. "&amp;B66</f>
        <v xml:space="preserve">Sous-total H.T. Bouclage Réseau ECS </v>
      </c>
      <c r="B76" s="133"/>
      <c r="C76" s="133"/>
      <c r="D76" s="133"/>
      <c r="E76" s="133"/>
      <c r="F76" s="26">
        <f>SUM(F67:F75)</f>
        <v>0</v>
      </c>
    </row>
    <row r="77" spans="1:6" x14ac:dyDescent="0.35">
      <c r="A77" s="66"/>
      <c r="B77" s="77"/>
      <c r="C77" s="70"/>
      <c r="D77" s="75"/>
      <c r="E77" s="76"/>
      <c r="F77" s="76"/>
    </row>
    <row r="78" spans="1:6" x14ac:dyDescent="0.35">
      <c r="A78" s="84" t="s">
        <v>176</v>
      </c>
      <c r="B78" s="74" t="s">
        <v>177</v>
      </c>
      <c r="C78" s="70"/>
      <c r="D78" s="75"/>
      <c r="E78" s="76"/>
      <c r="F78" s="76"/>
    </row>
    <row r="79" spans="1:6" x14ac:dyDescent="0.35">
      <c r="A79" s="66"/>
      <c r="B79" s="77"/>
      <c r="C79" s="70"/>
      <c r="D79" s="75"/>
      <c r="E79" s="76"/>
      <c r="F79" s="76"/>
    </row>
    <row r="80" spans="1:6" x14ac:dyDescent="0.35">
      <c r="A80" s="66"/>
      <c r="B80" s="77" t="s">
        <v>178</v>
      </c>
      <c r="C80" s="70" t="s">
        <v>37</v>
      </c>
      <c r="D80" s="70"/>
      <c r="E80" s="76"/>
      <c r="F80" s="76"/>
    </row>
    <row r="81" spans="1:6" x14ac:dyDescent="0.35">
      <c r="A81" s="66"/>
      <c r="B81" s="77"/>
      <c r="C81" s="70"/>
      <c r="D81" s="75"/>
      <c r="E81" s="76"/>
      <c r="F81" s="76"/>
    </row>
    <row r="82" spans="1:6" x14ac:dyDescent="0.35">
      <c r="A82" s="132" t="str">
        <f>"Sous-total H.T. "&amp;B78</f>
        <v>Sous-total H.T. Désinfection des réseaux</v>
      </c>
      <c r="B82" s="133"/>
      <c r="C82" s="133"/>
      <c r="D82" s="133"/>
      <c r="E82" s="133"/>
      <c r="F82" s="26">
        <f>SUM(F78:F81)</f>
        <v>0</v>
      </c>
    </row>
    <row r="83" spans="1:6" x14ac:dyDescent="0.35">
      <c r="A83" s="66"/>
      <c r="B83" s="77"/>
      <c r="C83" s="70"/>
      <c r="D83" s="75"/>
      <c r="E83" s="76"/>
      <c r="F83" s="76"/>
    </row>
    <row r="84" spans="1:6" x14ac:dyDescent="0.35">
      <c r="A84" s="84" t="s">
        <v>179</v>
      </c>
      <c r="B84" s="74" t="s">
        <v>180</v>
      </c>
      <c r="C84" s="70"/>
      <c r="D84" s="75"/>
      <c r="E84" s="76"/>
      <c r="F84" s="76"/>
    </row>
    <row r="85" spans="1:6" x14ac:dyDescent="0.35">
      <c r="A85" s="66"/>
      <c r="B85" s="77" t="s">
        <v>181</v>
      </c>
      <c r="C85" s="70"/>
      <c r="D85" s="75"/>
      <c r="E85" s="76"/>
      <c r="F85" s="76"/>
    </row>
    <row r="86" spans="1:6" x14ac:dyDescent="0.35">
      <c r="A86" s="66"/>
      <c r="B86" s="77" t="s">
        <v>182</v>
      </c>
      <c r="C86" s="70"/>
      <c r="D86" s="75"/>
      <c r="E86" s="76"/>
      <c r="F86" s="76"/>
    </row>
    <row r="87" spans="1:6" x14ac:dyDescent="0.35">
      <c r="A87" s="66"/>
      <c r="B87" s="77" t="s">
        <v>183</v>
      </c>
      <c r="C87" s="70" t="s">
        <v>27</v>
      </c>
      <c r="D87" s="70"/>
      <c r="E87" s="76"/>
      <c r="F87" s="76"/>
    </row>
    <row r="88" spans="1:6" x14ac:dyDescent="0.35">
      <c r="A88" s="66"/>
      <c r="B88" s="77" t="s">
        <v>184</v>
      </c>
      <c r="C88" s="70" t="s">
        <v>27</v>
      </c>
      <c r="D88" s="70"/>
      <c r="E88" s="76"/>
      <c r="F88" s="76"/>
    </row>
    <row r="89" spans="1:6" x14ac:dyDescent="0.35">
      <c r="A89" s="66"/>
      <c r="B89" s="77" t="s">
        <v>185</v>
      </c>
      <c r="C89" s="70" t="s">
        <v>27</v>
      </c>
      <c r="D89" s="70"/>
      <c r="E89" s="76"/>
      <c r="F89" s="76"/>
    </row>
    <row r="90" spans="1:6" x14ac:dyDescent="0.35">
      <c r="A90" s="66"/>
      <c r="B90" s="77"/>
      <c r="C90" s="70"/>
      <c r="D90" s="75"/>
      <c r="E90" s="76"/>
      <c r="F90" s="76"/>
    </row>
    <row r="91" spans="1:6" x14ac:dyDescent="0.35">
      <c r="A91" s="66"/>
      <c r="B91" s="77" t="s">
        <v>186</v>
      </c>
      <c r="C91" s="70"/>
      <c r="D91" s="75"/>
      <c r="E91" s="76"/>
      <c r="F91" s="76"/>
    </row>
    <row r="92" spans="1:6" x14ac:dyDescent="0.35">
      <c r="A92" s="66"/>
      <c r="B92" s="77" t="s">
        <v>187</v>
      </c>
      <c r="C92" s="70" t="s">
        <v>37</v>
      </c>
      <c r="D92" s="70"/>
      <c r="E92" s="76"/>
      <c r="F92" s="76"/>
    </row>
    <row r="93" spans="1:6" x14ac:dyDescent="0.35">
      <c r="A93" s="66"/>
      <c r="B93" s="77"/>
      <c r="C93" s="70"/>
      <c r="D93" s="75"/>
      <c r="E93" s="76"/>
      <c r="F93" s="76"/>
    </row>
    <row r="94" spans="1:6" x14ac:dyDescent="0.35">
      <c r="A94" s="66"/>
      <c r="B94" s="77" t="s">
        <v>188</v>
      </c>
      <c r="C94" s="70"/>
      <c r="D94" s="75"/>
      <c r="E94" s="76"/>
      <c r="F94" s="76"/>
    </row>
    <row r="95" spans="1:6" x14ac:dyDescent="0.35">
      <c r="A95" s="66"/>
      <c r="B95" s="77" t="s">
        <v>189</v>
      </c>
      <c r="C95" s="70"/>
      <c r="D95" s="75"/>
      <c r="E95" s="76"/>
      <c r="F95" s="76"/>
    </row>
    <row r="96" spans="1:6" x14ac:dyDescent="0.35">
      <c r="A96" s="66"/>
      <c r="B96" s="77" t="s">
        <v>183</v>
      </c>
      <c r="C96" s="70" t="s">
        <v>27</v>
      </c>
      <c r="D96" s="70"/>
      <c r="E96" s="76"/>
      <c r="F96" s="76"/>
    </row>
    <row r="97" spans="1:6" x14ac:dyDescent="0.35">
      <c r="A97" s="66"/>
      <c r="B97" s="77"/>
      <c r="C97" s="70"/>
      <c r="D97" s="70"/>
      <c r="E97" s="76"/>
      <c r="F97" s="76"/>
    </row>
    <row r="98" spans="1:6" x14ac:dyDescent="0.35">
      <c r="A98" s="66"/>
      <c r="B98" s="77" t="s">
        <v>190</v>
      </c>
      <c r="C98" s="70" t="s">
        <v>37</v>
      </c>
      <c r="D98" s="70"/>
      <c r="E98" s="76"/>
      <c r="F98" s="76"/>
    </row>
    <row r="99" spans="1:6" x14ac:dyDescent="0.35">
      <c r="A99" s="66"/>
      <c r="B99" s="77"/>
      <c r="C99" s="70"/>
      <c r="D99" s="75"/>
      <c r="E99" s="76"/>
      <c r="F99" s="76"/>
    </row>
    <row r="100" spans="1:6" x14ac:dyDescent="0.35">
      <c r="A100" s="84"/>
      <c r="B100" s="77" t="s">
        <v>191</v>
      </c>
      <c r="C100" s="70"/>
      <c r="D100" s="75"/>
      <c r="E100" s="76"/>
      <c r="F100" s="76"/>
    </row>
    <row r="101" spans="1:6" x14ac:dyDescent="0.35">
      <c r="A101" s="66"/>
      <c r="B101" s="77" t="s">
        <v>192</v>
      </c>
      <c r="C101" s="70" t="s">
        <v>12</v>
      </c>
      <c r="D101" s="70"/>
      <c r="E101" s="76"/>
      <c r="F101" s="76"/>
    </row>
    <row r="102" spans="1:6" x14ac:dyDescent="0.35">
      <c r="A102" s="66"/>
      <c r="B102" s="77"/>
      <c r="C102" s="70"/>
      <c r="D102" s="75"/>
      <c r="E102" s="76"/>
      <c r="F102" s="76"/>
    </row>
    <row r="103" spans="1:6" x14ac:dyDescent="0.35">
      <c r="A103" s="132" t="str">
        <f>"Sous-total H.T. "&amp;B84</f>
        <v>Sous-total H.T. Réseaux EU/EV</v>
      </c>
      <c r="B103" s="133"/>
      <c r="C103" s="133"/>
      <c r="D103" s="133"/>
      <c r="E103" s="133"/>
      <c r="F103" s="26">
        <f>SUM(F83:F102)</f>
        <v>0</v>
      </c>
    </row>
    <row r="104" spans="1:6" x14ac:dyDescent="0.35">
      <c r="A104" s="66"/>
      <c r="B104" s="77"/>
      <c r="C104" s="70"/>
      <c r="D104" s="75"/>
      <c r="E104" s="76"/>
      <c r="F104" s="76"/>
    </row>
    <row r="105" spans="1:6" x14ac:dyDescent="0.35">
      <c r="A105" s="84" t="s">
        <v>193</v>
      </c>
      <c r="B105" s="74" t="s">
        <v>194</v>
      </c>
      <c r="C105" s="70"/>
      <c r="D105" s="75"/>
      <c r="E105" s="76"/>
      <c r="F105" s="76"/>
    </row>
    <row r="106" spans="1:6" x14ac:dyDescent="0.35">
      <c r="A106" s="66"/>
      <c r="B106" s="77" t="s">
        <v>195</v>
      </c>
      <c r="C106" s="70"/>
      <c r="D106" s="75"/>
      <c r="E106" s="76"/>
      <c r="F106" s="76"/>
    </row>
    <row r="107" spans="1:6" x14ac:dyDescent="0.35">
      <c r="A107" s="66"/>
      <c r="B107" s="77" t="s">
        <v>196</v>
      </c>
      <c r="C107" s="70" t="s">
        <v>37</v>
      </c>
      <c r="D107" s="70"/>
      <c r="E107" s="76"/>
      <c r="F107" s="76"/>
    </row>
    <row r="108" spans="1:6" x14ac:dyDescent="0.35">
      <c r="A108" s="66"/>
      <c r="B108" s="77" t="s">
        <v>197</v>
      </c>
      <c r="C108" s="70" t="s">
        <v>37</v>
      </c>
      <c r="D108" s="70"/>
      <c r="E108" s="76"/>
      <c r="F108" s="76"/>
    </row>
    <row r="109" spans="1:6" x14ac:dyDescent="0.35">
      <c r="A109" s="66"/>
      <c r="B109" s="77" t="s">
        <v>198</v>
      </c>
      <c r="C109" s="70" t="s">
        <v>37</v>
      </c>
      <c r="D109" s="70"/>
      <c r="E109" s="76"/>
      <c r="F109" s="76"/>
    </row>
    <row r="110" spans="1:6" x14ac:dyDescent="0.35">
      <c r="A110" s="66"/>
      <c r="B110" s="77" t="s">
        <v>199</v>
      </c>
      <c r="C110" s="70" t="s">
        <v>37</v>
      </c>
      <c r="D110" s="70"/>
      <c r="E110" s="76"/>
      <c r="F110" s="76"/>
    </row>
    <row r="111" spans="1:6" x14ac:dyDescent="0.35">
      <c r="A111" s="66"/>
      <c r="B111" s="77" t="s">
        <v>200</v>
      </c>
      <c r="C111" s="70" t="s">
        <v>37</v>
      </c>
      <c r="D111" s="70"/>
      <c r="E111" s="76"/>
      <c r="F111" s="76"/>
    </row>
    <row r="112" spans="1:6" x14ac:dyDescent="0.35">
      <c r="A112" s="66"/>
      <c r="B112" s="77" t="s">
        <v>201</v>
      </c>
      <c r="C112" s="70" t="s">
        <v>37</v>
      </c>
      <c r="D112" s="70"/>
      <c r="E112" s="76"/>
      <c r="F112" s="76"/>
    </row>
    <row r="113" spans="1:6" x14ac:dyDescent="0.35">
      <c r="A113" s="66"/>
      <c r="B113" s="77" t="s">
        <v>202</v>
      </c>
      <c r="C113" s="70" t="s">
        <v>37</v>
      </c>
      <c r="D113" s="70"/>
      <c r="E113" s="76"/>
      <c r="F113" s="76"/>
    </row>
    <row r="114" spans="1:6" x14ac:dyDescent="0.35">
      <c r="A114" s="66"/>
      <c r="B114" s="77"/>
      <c r="C114" s="70"/>
      <c r="D114" s="75"/>
      <c r="E114" s="76"/>
      <c r="F114" s="76"/>
    </row>
    <row r="115" spans="1:6" x14ac:dyDescent="0.35">
      <c r="A115" s="66"/>
      <c r="B115" s="77" t="s">
        <v>203</v>
      </c>
      <c r="C115" s="70"/>
      <c r="D115" s="75"/>
      <c r="E115" s="76"/>
      <c r="F115" s="76"/>
    </row>
    <row r="116" spans="1:6" x14ac:dyDescent="0.35">
      <c r="A116" s="66"/>
      <c r="B116" s="77" t="s">
        <v>195</v>
      </c>
      <c r="C116" s="70"/>
      <c r="D116" s="75"/>
      <c r="E116" s="76"/>
      <c r="F116" s="76"/>
    </row>
    <row r="117" spans="1:6" x14ac:dyDescent="0.35">
      <c r="A117" s="66"/>
      <c r="B117" s="77" t="s">
        <v>204</v>
      </c>
      <c r="C117" s="70" t="s">
        <v>37</v>
      </c>
      <c r="D117" s="70"/>
      <c r="E117" s="76"/>
      <c r="F117" s="76"/>
    </row>
    <row r="118" spans="1:6" x14ac:dyDescent="0.35">
      <c r="A118" s="66"/>
      <c r="B118" s="77" t="s">
        <v>205</v>
      </c>
      <c r="C118" s="70" t="s">
        <v>37</v>
      </c>
      <c r="D118" s="70"/>
      <c r="E118" s="76"/>
      <c r="F118" s="76"/>
    </row>
    <row r="119" spans="1:6" x14ac:dyDescent="0.35">
      <c r="A119" s="66"/>
      <c r="B119" s="99" t="s">
        <v>206</v>
      </c>
      <c r="C119" s="70" t="s">
        <v>37</v>
      </c>
      <c r="D119" s="70"/>
      <c r="E119" s="76"/>
      <c r="F119" s="76"/>
    </row>
    <row r="120" spans="1:6" x14ac:dyDescent="0.35">
      <c r="A120" s="66"/>
      <c r="B120" s="77"/>
      <c r="C120" s="70"/>
      <c r="D120" s="75"/>
      <c r="E120" s="76"/>
      <c r="F120" s="76"/>
    </row>
    <row r="121" spans="1:6" x14ac:dyDescent="0.35">
      <c r="A121" s="132" t="str">
        <f>"Sous-total H.T. "&amp;B105</f>
        <v>Sous-total H.T. Appareils robinetteries et accessoires</v>
      </c>
      <c r="B121" s="133"/>
      <c r="C121" s="133"/>
      <c r="D121" s="133"/>
      <c r="E121" s="133"/>
      <c r="F121" s="26">
        <f>SUM(F106:F120)</f>
        <v>0</v>
      </c>
    </row>
    <row r="122" spans="1:6" x14ac:dyDescent="0.35">
      <c r="A122" s="66"/>
      <c r="B122" s="77"/>
      <c r="C122" s="70"/>
      <c r="D122" s="75"/>
      <c r="E122" s="76"/>
      <c r="F122" s="76"/>
    </row>
    <row r="123" spans="1:6" x14ac:dyDescent="0.35">
      <c r="A123" s="132" t="str">
        <f>"Total H.T. "&amp;B4</f>
        <v>Total H.T. Partie Plomberie</v>
      </c>
      <c r="B123" s="133"/>
      <c r="C123" s="133"/>
      <c r="D123" s="133"/>
      <c r="E123" s="133"/>
      <c r="F123" s="26">
        <f>F121+F103+F82+F76+F64+F34+F27+F22+F17+F12</f>
        <v>0</v>
      </c>
    </row>
    <row r="125" spans="1:6" x14ac:dyDescent="0.35">
      <c r="B125" t="s">
        <v>210</v>
      </c>
    </row>
  </sheetData>
  <mergeCells count="11">
    <mergeCell ref="A64:E64"/>
    <mergeCell ref="A12:E12"/>
    <mergeCell ref="A17:E17"/>
    <mergeCell ref="A22:E22"/>
    <mergeCell ref="A27:E27"/>
    <mergeCell ref="A34:E34"/>
    <mergeCell ref="A76:E76"/>
    <mergeCell ref="A82:E82"/>
    <mergeCell ref="A103:E103"/>
    <mergeCell ref="A121:E121"/>
    <mergeCell ref="A123:E1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Récapitulatif lot 04</vt:lpstr>
      <vt:lpstr>Lot 04a</vt:lpstr>
      <vt:lpstr>Lot 04b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2025-01-09T15:03:34Z</dcterms:created>
  <dcterms:modified xsi:type="dcterms:W3CDTF">2025-02-24T08:59:40Z</dcterms:modified>
</cp:coreProperties>
</file>