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AU-06499\Desktop\relance grand-Sud\"/>
    </mc:Choice>
  </mc:AlternateContent>
  <bookViews>
    <workbookView xWindow="0" yWindow="0" windowWidth="28800" windowHeight="11505"/>
  </bookViews>
  <sheets>
    <sheet name="CDPGF" sheetId="1" r:id="rId1"/>
  </sheets>
  <definedNames>
    <definedName name="_xlnm._FilterDatabase" localSheetId="0" hidden="1">CDPGF!$A$1:$A$142</definedName>
    <definedName name="_xlnm.Print_Titles" localSheetId="0">CDPGF!$1:$6</definedName>
    <definedName name="_xlnm.Print_Area" localSheetId="0">CDPGF!$A$1:$G$92</definedName>
  </definedNames>
  <calcPr calcId="162913"/>
</workbook>
</file>

<file path=xl/calcChain.xml><?xml version="1.0" encoding="utf-8"?>
<calcChain xmlns="http://schemas.openxmlformats.org/spreadsheetml/2006/main">
  <c r="D86" i="1" l="1"/>
  <c r="E86" i="1"/>
  <c r="D46" i="1"/>
  <c r="D56" i="1"/>
  <c r="G41" i="1"/>
  <c r="G38" i="1" l="1"/>
  <c r="G37" i="1"/>
  <c r="G36" i="1"/>
  <c r="G35" i="1"/>
  <c r="G44" i="1" l="1"/>
  <c r="G43" i="1"/>
  <c r="G42" i="1"/>
  <c r="G32" i="1" l="1"/>
  <c r="G31" i="1"/>
  <c r="G30" i="1"/>
  <c r="G29" i="1"/>
  <c r="G28" i="1"/>
  <c r="G27" i="1"/>
  <c r="G26" i="1"/>
  <c r="D57" i="1" l="1"/>
  <c r="G55" i="1"/>
  <c r="G54" i="1"/>
  <c r="G22" i="1" l="1"/>
  <c r="D58" i="1" l="1"/>
  <c r="G25" i="1" l="1"/>
  <c r="G24" i="1" l="1"/>
  <c r="G23" i="1"/>
  <c r="G21" i="1"/>
  <c r="F80" i="1" l="1"/>
  <c r="A80" i="1"/>
  <c r="C80" i="1"/>
  <c r="D80" i="1"/>
  <c r="E80" i="1"/>
  <c r="B17" i="1"/>
  <c r="B80" i="1" s="1"/>
  <c r="G15" i="1"/>
  <c r="G14" i="1"/>
  <c r="G17" i="1" l="1"/>
  <c r="G80" i="1" s="1"/>
  <c r="G53" i="1" l="1"/>
  <c r="A85" i="1"/>
  <c r="B75" i="1"/>
  <c r="B85" i="1" s="1"/>
  <c r="C85" i="1"/>
  <c r="D85" i="1"/>
  <c r="E85" i="1"/>
  <c r="F85" i="1"/>
  <c r="G72" i="1"/>
  <c r="G73" i="1"/>
  <c r="A84" i="1"/>
  <c r="B68" i="1"/>
  <c r="B84" i="1" s="1"/>
  <c r="C84" i="1"/>
  <c r="G40" i="1"/>
  <c r="G46" i="1"/>
  <c r="G52" i="1"/>
  <c r="D84" i="1"/>
  <c r="E84" i="1"/>
  <c r="F84" i="1"/>
  <c r="A83" i="1"/>
  <c r="B83" i="1"/>
  <c r="A82" i="1"/>
  <c r="B60" i="1"/>
  <c r="B82" i="1" s="1"/>
  <c r="C82" i="1"/>
  <c r="D82" i="1"/>
  <c r="E82" i="1"/>
  <c r="F82" i="1"/>
  <c r="A81" i="1"/>
  <c r="B48" i="1"/>
  <c r="B81" i="1" s="1"/>
  <c r="C81" i="1"/>
  <c r="D81" i="1"/>
  <c r="E81" i="1"/>
  <c r="F81" i="1"/>
  <c r="A79" i="1"/>
  <c r="B79" i="1"/>
  <c r="G75" i="1" l="1"/>
  <c r="G85" i="1" s="1"/>
  <c r="G56" i="1"/>
  <c r="G48" i="1"/>
  <c r="G81" i="1" s="1"/>
  <c r="G58" i="1" l="1"/>
  <c r="G57" i="1"/>
  <c r="G60" i="1" l="1"/>
  <c r="G82" i="1" s="1"/>
  <c r="G66" i="1" l="1"/>
  <c r="G68" i="1" s="1"/>
  <c r="G84" i="1" l="1"/>
  <c r="H87" i="1"/>
  <c r="G87" i="1" l="1"/>
  <c r="J136" i="1" s="1"/>
  <c r="G89" i="1" l="1"/>
  <c r="G91" i="1" s="1"/>
</calcChain>
</file>

<file path=xl/sharedStrings.xml><?xml version="1.0" encoding="utf-8"?>
<sst xmlns="http://schemas.openxmlformats.org/spreadsheetml/2006/main" count="123" uniqueCount="78">
  <si>
    <t>ens</t>
  </si>
  <si>
    <t>u</t>
  </si>
  <si>
    <t>RECAPITULATIF</t>
  </si>
  <si>
    <t>T.V.A. 8,5 %</t>
  </si>
  <si>
    <t>/ logement</t>
  </si>
  <si>
    <t>Phase :</t>
  </si>
  <si>
    <t>Date :</t>
  </si>
  <si>
    <t>ml</t>
  </si>
  <si>
    <t>- Chemin de câble courants faibles</t>
  </si>
  <si>
    <t xml:space="preserve">- Calfeutrements Coupe Feu </t>
  </si>
  <si>
    <t>APPAREILLAGES</t>
  </si>
  <si>
    <t>- Etiquetage des équipements</t>
  </si>
  <si>
    <t>- Recette technique</t>
  </si>
  <si>
    <t>Lot</t>
  </si>
  <si>
    <t>Désignation</t>
  </si>
  <si>
    <t>Qté Bet</t>
  </si>
  <si>
    <t>Qté Ent</t>
  </si>
  <si>
    <t>P. U.   € HT</t>
  </si>
  <si>
    <t>MONTANT TOTAL HT</t>
  </si>
  <si>
    <t>MONTANT TOTAL TTC</t>
  </si>
  <si>
    <t>PRECABLAGE BANALISE VDI</t>
  </si>
  <si>
    <t>*</t>
  </si>
  <si>
    <t>TOTAL € HT</t>
  </si>
  <si>
    <t>INFRASTRUCTURE DE CHEMINEMENT</t>
  </si>
  <si>
    <t>ETUDES</t>
  </si>
  <si>
    <t>- Formations courant forts</t>
  </si>
  <si>
    <t>- Supports pédagogiques</t>
  </si>
  <si>
    <t>J</t>
  </si>
  <si>
    <t xml:space="preserve">            -------- DIVERS --------</t>
  </si>
  <si>
    <t xml:space="preserve">            -------- COURANTS FAIBLES --------</t>
  </si>
  <si>
    <t>FORMATION</t>
  </si>
  <si>
    <t>- Etude d'EXE et Dossier DOE (60% et 40%)</t>
  </si>
  <si>
    <t>Fourniture, pose et raccordement y compris toutes sujétions.</t>
  </si>
  <si>
    <t>- Câblage et canalisations</t>
  </si>
  <si>
    <t>CGSS RÉUNION</t>
  </si>
  <si>
    <t>Aménagement accueil et travaux du site grand sud Casabona</t>
  </si>
  <si>
    <t>- Prise RJ45 isolée pour le WIFI</t>
  </si>
  <si>
    <t>- Prise RJ45 pour équipement technique</t>
  </si>
  <si>
    <t>LOT PRECABLAGE VDI</t>
  </si>
  <si>
    <r>
      <t xml:space="preserve">Ind : </t>
    </r>
    <r>
      <rPr>
        <b/>
        <sz val="12"/>
        <rFont val="Calibri"/>
        <family val="2"/>
        <scheme val="minor"/>
      </rPr>
      <t>0</t>
    </r>
  </si>
  <si>
    <t>DCE</t>
  </si>
  <si>
    <t>- Boîtier de sol équipé 1 PCO + 1 RJ45</t>
  </si>
  <si>
    <t>- Boîtier de sol équipé 3 PCN + 1 RJ45</t>
  </si>
  <si>
    <t>- 2 RJ45 pour poste de travail</t>
  </si>
  <si>
    <t>- Modification baie informatique existante</t>
  </si>
  <si>
    <t>P</t>
  </si>
  <si>
    <t>P1</t>
  </si>
  <si>
    <t>P2</t>
  </si>
  <si>
    <t>P3</t>
  </si>
  <si>
    <t>P4</t>
  </si>
  <si>
    <t>- Perche équipée 2 PCN + 2 PCO + 2 RJ45</t>
  </si>
  <si>
    <t>- Perche équipée 4 PCN + 4 PCO + 4 RJ45</t>
  </si>
  <si>
    <t>- Perche équipée 6 PCN + 6 PCO + 6 RJ45</t>
  </si>
  <si>
    <t>- Perche équipée 8 PCN + 8 PCO + 8 RJ45</t>
  </si>
  <si>
    <t>- Perche pour micro-ondes équipée 4 PCN</t>
  </si>
  <si>
    <t>SO1</t>
  </si>
  <si>
    <t>SO2</t>
  </si>
  <si>
    <t>SO3</t>
  </si>
  <si>
    <t>SN1</t>
  </si>
  <si>
    <t>SN2</t>
  </si>
  <si>
    <t>SON1</t>
  </si>
  <si>
    <t>SON2</t>
  </si>
  <si>
    <t>- Boîtier de sol équipé 2 PCO + 2 PCN + 2 RJ45</t>
  </si>
  <si>
    <t>- Boîtier de sol équipé 1 PCO + 1 PCN + 3 RJ45</t>
  </si>
  <si>
    <t>- Boîtier de sol équipé 4 PCO + 2 RJ45</t>
  </si>
  <si>
    <t>- Boîtier de sol équipé 8 PCO + 4 RJ45</t>
  </si>
  <si>
    <t>- Boîtier de sol équipé 2 PCN + 1 RJ45</t>
  </si>
  <si>
    <t>- Boîtier de consolidation RDM</t>
  </si>
  <si>
    <t>- Boîtier de consolidation R+3</t>
  </si>
  <si>
    <t>- Boîtier de consolidation R+5</t>
  </si>
  <si>
    <t>- Boîtier de consolidation R+6</t>
  </si>
  <si>
    <t>Colonnes à mettre à disposition de la MOA</t>
  </si>
  <si>
    <t>- Câblage et raccordement boîtiers de consolidation et prises terminales (prises RJ45)</t>
  </si>
  <si>
    <t>- Boîtier de consolidation R+2</t>
  </si>
  <si>
    <t>Cadre de Décomposition du Prix Global et Forfaitaire</t>
  </si>
  <si>
    <t>CDPGF</t>
  </si>
  <si>
    <t>04</t>
  </si>
  <si>
    <t>FEV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</si>
</sst>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1]_-;\-* #,##0.00\ [$€-1]_-;_-* &quot;-&quot;??\ [$€-1]_-"/>
  </numFmts>
  <fonts count="18" x14ac:knownFonts="1">
    <font>
      <sz val="10"/>
      <name val="Times New Roman"/>
    </font>
    <font>
      <sz val="10"/>
      <name val="Times New Roman"/>
      <family val="1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53">
    <xf numFmtId="0" fontId="0" fillId="0" borderId="0" xfId="0"/>
    <xf numFmtId="4" fontId="6" fillId="0" borderId="7" xfId="0" applyNumberFormat="1" applyFont="1" applyBorder="1" applyAlignment="1">
      <alignment vertical="center" wrapText="1"/>
    </xf>
    <xf numFmtId="4" fontId="6" fillId="0" borderId="8" xfId="0" applyNumberFormat="1" applyFont="1" applyBorder="1" applyAlignment="1">
      <alignment vertical="center" wrapText="1"/>
    </xf>
    <xf numFmtId="49" fontId="5" fillId="0" borderId="9" xfId="0" applyNumberFormat="1" applyFont="1" applyBorder="1" applyAlignment="1">
      <alignment vertical="center" wrapText="1"/>
    </xf>
    <xf numFmtId="49" fontId="5" fillId="0" borderId="10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 applyProtection="1">
      <alignment vertical="center" wrapText="1"/>
      <protection hidden="1"/>
    </xf>
    <xf numFmtId="4" fontId="5" fillId="0" borderId="11" xfId="0" applyNumberFormat="1" applyFont="1" applyFill="1" applyBorder="1" applyAlignment="1">
      <alignment vertical="center" wrapText="1"/>
    </xf>
    <xf numFmtId="4" fontId="5" fillId="0" borderId="12" xfId="0" applyNumberFormat="1" applyFont="1" applyFill="1" applyBorder="1" applyAlignment="1">
      <alignment vertical="center" wrapText="1"/>
    </xf>
    <xf numFmtId="49" fontId="5" fillId="0" borderId="11" xfId="0" applyNumberFormat="1" applyFont="1" applyBorder="1" applyAlignment="1">
      <alignment vertical="center" wrapText="1"/>
    </xf>
    <xf numFmtId="49" fontId="6" fillId="0" borderId="12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4" fontId="5" fillId="0" borderId="13" xfId="0" applyNumberFormat="1" applyFont="1" applyBorder="1" applyAlignment="1">
      <alignment horizontal="centerContinuous" vertical="center" wrapText="1"/>
    </xf>
    <xf numFmtId="4" fontId="10" fillId="0" borderId="14" xfId="0" applyNumberFormat="1" applyFont="1" applyBorder="1" applyAlignment="1">
      <alignment horizontal="centerContinuous" vertical="center" wrapText="1"/>
    </xf>
    <xf numFmtId="4" fontId="12" fillId="0" borderId="0" xfId="0" applyNumberFormat="1" applyFont="1" applyBorder="1" applyAlignment="1">
      <alignment horizontal="centerContinuous" vertical="center" wrapText="1"/>
    </xf>
    <xf numFmtId="4" fontId="10" fillId="0" borderId="0" xfId="0" applyNumberFormat="1" applyFont="1" applyBorder="1" applyAlignment="1">
      <alignment horizontal="centerContinuous" vertical="center" wrapText="1"/>
    </xf>
    <xf numFmtId="4" fontId="11" fillId="0" borderId="0" xfId="0" applyNumberFormat="1" applyFont="1" applyBorder="1" applyAlignment="1">
      <alignment horizontal="centerContinuous" vertical="center" wrapText="1"/>
    </xf>
    <xf numFmtId="4" fontId="11" fillId="0" borderId="15" xfId="0" applyNumberFormat="1" applyFont="1" applyBorder="1" applyAlignment="1">
      <alignment horizontal="centerContinuous" vertical="center" wrapText="1"/>
    </xf>
    <xf numFmtId="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 applyProtection="1">
      <alignment vertical="center" wrapText="1"/>
      <protection hidden="1"/>
    </xf>
    <xf numFmtId="0" fontId="10" fillId="4" borderId="5" xfId="0" applyFont="1" applyFill="1" applyBorder="1" applyAlignment="1">
      <alignment horizontal="center" vertical="center" wrapText="1"/>
    </xf>
    <xf numFmtId="166" fontId="10" fillId="4" borderId="5" xfId="1" applyFont="1" applyFill="1" applyBorder="1" applyAlignment="1">
      <alignment horizontal="center" vertical="center" wrapText="1"/>
    </xf>
    <xf numFmtId="2" fontId="10" fillId="4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11" fillId="0" borderId="16" xfId="0" quotePrefix="1" applyFont="1" applyBorder="1" applyAlignment="1">
      <alignment horizontal="right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2" applyFont="1" applyBorder="1" applyAlignment="1">
      <alignment horizontal="center" vertical="center" wrapText="1"/>
    </xf>
    <xf numFmtId="165" fontId="11" fillId="0" borderId="2" xfId="2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5" fontId="13" fillId="0" borderId="1" xfId="2" applyFont="1" applyBorder="1" applyAlignment="1">
      <alignment horizontal="center" vertical="center" wrapText="1"/>
    </xf>
    <xf numFmtId="165" fontId="13" fillId="0" borderId="2" xfId="2" applyFont="1" applyBorder="1" applyAlignment="1">
      <alignment horizontal="center" vertical="center" wrapText="1"/>
    </xf>
    <xf numFmtId="0" fontId="11" fillId="0" borderId="16" xfId="0" quotePrefix="1" applyFont="1" applyBorder="1" applyAlignment="1">
      <alignment horizontal="right" wrapText="1"/>
    </xf>
    <xf numFmtId="0" fontId="11" fillId="0" borderId="1" xfId="0" quotePrefix="1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164" fontId="11" fillId="0" borderId="1" xfId="2" applyNumberFormat="1" applyFont="1" applyBorder="1" applyAlignment="1">
      <alignment wrapText="1"/>
    </xf>
    <xf numFmtId="1" fontId="11" fillId="0" borderId="1" xfId="2" applyNumberFormat="1" applyFont="1" applyBorder="1" applyAlignment="1">
      <alignment horizontal="center" wrapText="1"/>
    </xf>
    <xf numFmtId="164" fontId="11" fillId="0" borderId="15" xfId="2" applyNumberFormat="1" applyFont="1" applyBorder="1" applyAlignment="1">
      <alignment horizontal="right" wrapText="1"/>
    </xf>
    <xf numFmtId="0" fontId="14" fillId="6" borderId="16" xfId="0" quotePrefix="1" applyFont="1" applyFill="1" applyBorder="1" applyAlignment="1">
      <alignment horizontal="right" wrapText="1"/>
    </xf>
    <xf numFmtId="0" fontId="8" fillId="6" borderId="1" xfId="0" quotePrefix="1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wrapText="1"/>
    </xf>
    <xf numFmtId="164" fontId="14" fillId="6" borderId="1" xfId="2" applyNumberFormat="1" applyFont="1" applyFill="1" applyBorder="1" applyAlignment="1">
      <alignment wrapText="1"/>
    </xf>
    <xf numFmtId="1" fontId="14" fillId="6" borderId="1" xfId="2" applyNumberFormat="1" applyFont="1" applyFill="1" applyBorder="1" applyAlignment="1">
      <alignment horizontal="center" wrapText="1"/>
    </xf>
    <xf numFmtId="164" fontId="14" fillId="6" borderId="15" xfId="2" applyNumberFormat="1" applyFont="1" applyFill="1" applyBorder="1" applyAlignment="1">
      <alignment horizontal="right" wrapText="1"/>
    </xf>
    <xf numFmtId="0" fontId="15" fillId="2" borderId="16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15" fillId="0" borderId="16" xfId="0" applyNumberFormat="1" applyFont="1" applyBorder="1" applyAlignment="1">
      <alignment horizontal="right" vertical="top" wrapText="1"/>
    </xf>
    <xf numFmtId="0" fontId="15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164" fontId="11" fillId="0" borderId="1" xfId="0" applyNumberFormat="1" applyFont="1" applyBorder="1" applyAlignment="1">
      <alignment horizontal="center" wrapText="1"/>
    </xf>
    <xf numFmtId="0" fontId="11" fillId="0" borderId="16" xfId="0" quotePrefix="1" applyNumberFormat="1" applyFont="1" applyBorder="1" applyAlignment="1">
      <alignment horizontal="right" wrapText="1"/>
    </xf>
    <xf numFmtId="0" fontId="11" fillId="0" borderId="1" xfId="0" quotePrefix="1" applyNumberFormat="1" applyFont="1" applyBorder="1" applyAlignment="1">
      <alignment wrapText="1"/>
    </xf>
    <xf numFmtId="0" fontId="11" fillId="0" borderId="1" xfId="0" quotePrefix="1" applyFont="1" applyBorder="1" applyAlignment="1">
      <alignment wrapText="1"/>
    </xf>
    <xf numFmtId="0" fontId="13" fillId="4" borderId="17" xfId="0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center" vertical="center" wrapText="1"/>
    </xf>
    <xf numFmtId="164" fontId="16" fillId="4" borderId="5" xfId="0" quotePrefix="1" applyNumberFormat="1" applyFont="1" applyFill="1" applyBorder="1" applyAlignment="1">
      <alignment horizontal="center" vertical="center" wrapText="1"/>
    </xf>
    <xf numFmtId="0" fontId="16" fillId="4" borderId="5" xfId="0" quotePrefix="1" applyFont="1" applyFill="1" applyBorder="1" applyAlignment="1">
      <alignment horizontal="center" vertical="center" wrapText="1"/>
    </xf>
    <xf numFmtId="164" fontId="13" fillId="4" borderId="1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11" fillId="0" borderId="1" xfId="2" applyNumberFormat="1" applyFont="1" applyBorder="1" applyAlignment="1">
      <alignment horizontal="center" vertical="center" wrapText="1"/>
    </xf>
    <xf numFmtId="164" fontId="11" fillId="0" borderId="2" xfId="2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right" vertical="center" wrapText="1"/>
    </xf>
    <xf numFmtId="164" fontId="13" fillId="0" borderId="1" xfId="2" applyNumberFormat="1" applyFont="1" applyBorder="1" applyAlignment="1">
      <alignment horizontal="center" vertical="center" wrapText="1"/>
    </xf>
    <xf numFmtId="164" fontId="13" fillId="0" borderId="2" xfId="2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1" fillId="0" borderId="1" xfId="0" quotePrefix="1" applyNumberFormat="1" applyFont="1" applyBorder="1" applyAlignment="1">
      <alignment horizontal="left" wrapText="1"/>
    </xf>
    <xf numFmtId="164" fontId="11" fillId="0" borderId="1" xfId="2" applyNumberFormat="1" applyFont="1" applyBorder="1" applyAlignment="1">
      <alignment horizontal="right" wrapText="1"/>
    </xf>
    <xf numFmtId="164" fontId="13" fillId="0" borderId="15" xfId="2" applyNumberFormat="1" applyFont="1" applyBorder="1" applyAlignment="1">
      <alignment horizontal="right" wrapText="1"/>
    </xf>
    <xf numFmtId="0" fontId="13" fillId="0" borderId="16" xfId="0" quotePrefix="1" applyFont="1" applyBorder="1" applyAlignment="1">
      <alignment horizontal="right" vertical="center" wrapText="1"/>
    </xf>
    <xf numFmtId="0" fontId="13" fillId="0" borderId="1" xfId="0" quotePrefix="1" applyFont="1" applyBorder="1" applyAlignment="1">
      <alignment horizontal="left" vertical="center" wrapText="1"/>
    </xf>
    <xf numFmtId="164" fontId="11" fillId="0" borderId="2" xfId="2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wrapText="1"/>
    </xf>
    <xf numFmtId="164" fontId="11" fillId="0" borderId="0" xfId="0" applyNumberFormat="1" applyFont="1" applyAlignment="1">
      <alignment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3" fillId="5" borderId="1" xfId="0" quotePrefix="1" applyNumberFormat="1" applyFont="1" applyFill="1" applyBorder="1" applyAlignment="1">
      <alignment horizontal="center" vertical="center" wrapText="1"/>
    </xf>
    <xf numFmtId="0" fontId="13" fillId="5" borderId="1" xfId="0" quotePrefix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0" fontId="13" fillId="0" borderId="16" xfId="0" applyNumberFormat="1" applyFont="1" applyBorder="1" applyAlignment="1">
      <alignment horizontal="right" wrapText="1"/>
    </xf>
    <xf numFmtId="0" fontId="13" fillId="0" borderId="1" xfId="0" applyNumberFormat="1" applyFont="1" applyBorder="1" applyAlignment="1">
      <alignment horizontal="right" wrapText="1"/>
    </xf>
    <xf numFmtId="0" fontId="13" fillId="0" borderId="16" xfId="0" applyFont="1" applyBorder="1" applyAlignment="1">
      <alignment horizontal="right" wrapText="1"/>
    </xf>
    <xf numFmtId="0" fontId="13" fillId="0" borderId="1" xfId="0" applyFont="1" applyBorder="1" applyAlignment="1">
      <alignment horizontal="center" wrapText="1"/>
    </xf>
    <xf numFmtId="164" fontId="13" fillId="0" borderId="1" xfId="2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right" wrapText="1"/>
    </xf>
    <xf numFmtId="0" fontId="4" fillId="5" borderId="17" xfId="0" applyFont="1" applyFill="1" applyBorder="1" applyAlignment="1">
      <alignment horizontal="righ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164" fontId="11" fillId="5" borderId="5" xfId="0" applyNumberFormat="1" applyFont="1" applyFill="1" applyBorder="1" applyAlignment="1">
      <alignment horizontal="right" vertical="center" wrapText="1"/>
    </xf>
    <xf numFmtId="164" fontId="11" fillId="5" borderId="14" xfId="0" applyNumberFormat="1" applyFont="1" applyFill="1" applyBorder="1" applyAlignment="1">
      <alignment horizontal="right" vertical="center" wrapText="1"/>
    </xf>
    <xf numFmtId="0" fontId="10" fillId="0" borderId="24" xfId="0" quotePrefix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6" xfId="0" quotePrefix="1" applyFont="1" applyBorder="1" applyAlignment="1">
      <alignment horizontal="right" vertical="center" wrapText="1"/>
    </xf>
    <xf numFmtId="165" fontId="11" fillId="0" borderId="2" xfId="2" applyFont="1" applyBorder="1" applyAlignment="1">
      <alignment vertical="center" wrapText="1"/>
    </xf>
    <xf numFmtId="165" fontId="7" fillId="0" borderId="6" xfId="2" applyFont="1" applyBorder="1" applyAlignment="1">
      <alignment horizontal="center" vertical="center" wrapText="1"/>
    </xf>
    <xf numFmtId="0" fontId="11" fillId="0" borderId="24" xfId="0" applyFont="1" applyBorder="1" applyAlignment="1">
      <alignment horizontal="right"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vertical="center" wrapText="1"/>
    </xf>
    <xf numFmtId="4" fontId="13" fillId="4" borderId="14" xfId="0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 wrapText="1"/>
    </xf>
    <xf numFmtId="0" fontId="13" fillId="0" borderId="25" xfId="0" applyFont="1" applyBorder="1" applyAlignment="1">
      <alignment horizontal="right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165" fontId="11" fillId="0" borderId="0" xfId="2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165" fontId="11" fillId="0" borderId="0" xfId="2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1" fontId="17" fillId="0" borderId="0" xfId="0" applyNumberFormat="1" applyFont="1" applyAlignment="1">
      <alignment vertical="center" wrapText="1"/>
    </xf>
    <xf numFmtId="0" fontId="17" fillId="3" borderId="0" xfId="0" applyFont="1" applyFill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15" xfId="2" applyNumberFormat="1" applyFont="1" applyBorder="1" applyAlignment="1">
      <alignment horizontal="right" vertical="center" wrapText="1"/>
    </xf>
    <xf numFmtId="0" fontId="10" fillId="4" borderId="17" xfId="0" applyFont="1" applyFill="1" applyBorder="1" applyAlignment="1">
      <alignment horizontal="right" vertical="center" wrapText="1"/>
    </xf>
    <xf numFmtId="166" fontId="10" fillId="4" borderId="14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11" fillId="0" borderId="1" xfId="2" applyNumberFormat="1" applyFont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3" fillId="0" borderId="16" xfId="0" quotePrefix="1" applyFont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wrapText="1"/>
    </xf>
    <xf numFmtId="0" fontId="11" fillId="0" borderId="1" xfId="0" quotePrefix="1" applyFont="1" applyFill="1" applyBorder="1" applyAlignment="1">
      <alignment horizontal="left" vertical="center" wrapText="1"/>
    </xf>
    <xf numFmtId="4" fontId="9" fillId="0" borderId="24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6" fillId="0" borderId="27" xfId="0" applyNumberFormat="1" applyFont="1" applyBorder="1" applyAlignment="1">
      <alignment horizontal="left" vertical="center" wrapText="1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8" fillId="6" borderId="24" xfId="0" quotePrefix="1" applyFont="1" applyFill="1" applyBorder="1" applyAlignment="1">
      <alignment horizontal="center" vertical="center" wrapText="1"/>
    </xf>
    <xf numFmtId="0" fontId="8" fillId="6" borderId="0" xfId="0" quotePrefix="1" applyFont="1" applyFill="1" applyBorder="1" applyAlignment="1">
      <alignment horizontal="center" vertical="center" wrapText="1"/>
    </xf>
    <xf numFmtId="0" fontId="8" fillId="6" borderId="6" xfId="0" quotePrefix="1" applyFont="1" applyFill="1" applyBorder="1" applyAlignment="1">
      <alignment horizontal="center" vertical="center" wrapText="1"/>
    </xf>
  </cellXfs>
  <cellStyles count="3">
    <cellStyle name="Euro" xfId="1"/>
    <cellStyle name="Millier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tabSelected="1" view="pageBreakPreview" zoomScale="70" zoomScaleNormal="130" zoomScaleSheetLayoutView="70" workbookViewId="0">
      <selection activeCell="F3" sqref="F3"/>
    </sheetView>
  </sheetViews>
  <sheetFormatPr baseColWidth="10" defaultColWidth="12" defaultRowHeight="12.75" customHeight="1" x14ac:dyDescent="0.2"/>
  <cols>
    <col min="1" max="1" width="6.1640625" style="119" customWidth="1"/>
    <col min="2" max="2" width="47" style="120" customWidth="1"/>
    <col min="3" max="3" width="6" style="30" customWidth="1"/>
    <col min="4" max="4" width="6.5" style="30" customWidth="1"/>
    <col min="5" max="5" width="6.83203125" style="30" customWidth="1"/>
    <col min="6" max="6" width="12" style="30" customWidth="1"/>
    <col min="7" max="7" width="16.33203125" style="121" customWidth="1"/>
    <col min="8" max="8" width="17.83203125" style="118" customWidth="1"/>
    <col min="9" max="9" width="14.5" style="30" customWidth="1"/>
    <col min="10" max="10" width="18.5" style="30" customWidth="1"/>
    <col min="11" max="11" width="12" style="30"/>
    <col min="12" max="12" width="14.6640625" style="30" bestFit="1" customWidth="1"/>
    <col min="13" max="16384" width="12" style="30"/>
  </cols>
  <sheetData>
    <row r="1" spans="1:11" s="5" customFormat="1" ht="25.5" customHeight="1" x14ac:dyDescent="0.2">
      <c r="A1" s="144" t="s">
        <v>34</v>
      </c>
      <c r="B1" s="145"/>
      <c r="C1" s="146"/>
      <c r="D1" s="1" t="s">
        <v>13</v>
      </c>
      <c r="E1" s="2"/>
      <c r="F1" s="3" t="s">
        <v>76</v>
      </c>
      <c r="G1" s="4"/>
      <c r="I1" s="6"/>
      <c r="J1" s="6"/>
      <c r="K1" s="6"/>
    </row>
    <row r="2" spans="1:11" s="5" customFormat="1" ht="18.75" customHeight="1" x14ac:dyDescent="0.2">
      <c r="A2" s="147"/>
      <c r="B2" s="148"/>
      <c r="C2" s="149"/>
      <c r="D2" s="142" t="s">
        <v>5</v>
      </c>
      <c r="E2" s="143"/>
      <c r="F2" s="7" t="s">
        <v>40</v>
      </c>
      <c r="G2" s="8"/>
      <c r="I2" s="6"/>
      <c r="J2" s="6"/>
      <c r="K2" s="6"/>
    </row>
    <row r="3" spans="1:11" s="5" customFormat="1" ht="28.5" customHeight="1" x14ac:dyDescent="0.2">
      <c r="A3" s="150" t="s">
        <v>35</v>
      </c>
      <c r="B3" s="151"/>
      <c r="C3" s="152"/>
      <c r="D3" s="142" t="s">
        <v>6</v>
      </c>
      <c r="E3" s="143"/>
      <c r="F3" s="9" t="s">
        <v>77</v>
      </c>
      <c r="G3" s="10" t="s">
        <v>39</v>
      </c>
      <c r="I3" s="6"/>
      <c r="J3" s="6"/>
      <c r="K3" s="6"/>
    </row>
    <row r="4" spans="1:11" s="5" customFormat="1" ht="18.75" customHeight="1" x14ac:dyDescent="0.2">
      <c r="A4" s="137" t="s">
        <v>38</v>
      </c>
      <c r="B4" s="138"/>
      <c r="C4" s="139"/>
      <c r="D4" s="11"/>
      <c r="E4" s="12"/>
      <c r="F4" s="12"/>
      <c r="G4" s="13"/>
      <c r="I4" s="6"/>
      <c r="J4" s="6"/>
      <c r="K4" s="6"/>
    </row>
    <row r="5" spans="1:11" s="18" customFormat="1" ht="26.25" customHeight="1" x14ac:dyDescent="0.2">
      <c r="A5" s="140" t="s">
        <v>74</v>
      </c>
      <c r="B5" s="141"/>
      <c r="C5" s="141"/>
      <c r="D5" s="14" t="s">
        <v>75</v>
      </c>
      <c r="E5" s="15"/>
      <c r="F5" s="16"/>
      <c r="G5" s="17"/>
      <c r="I5" s="19"/>
      <c r="J5" s="19"/>
      <c r="K5" s="19"/>
    </row>
    <row r="6" spans="1:11" s="23" customFormat="1" ht="29.25" customHeight="1" x14ac:dyDescent="0.35">
      <c r="A6" s="128"/>
      <c r="B6" s="20" t="s">
        <v>14</v>
      </c>
      <c r="C6" s="20" t="s">
        <v>1</v>
      </c>
      <c r="D6" s="22" t="s">
        <v>15</v>
      </c>
      <c r="E6" s="22" t="s">
        <v>16</v>
      </c>
      <c r="F6" s="21" t="s">
        <v>17</v>
      </c>
      <c r="G6" s="129" t="s">
        <v>22</v>
      </c>
      <c r="I6" s="24"/>
    </row>
    <row r="7" spans="1:11" ht="12.75" customHeight="1" x14ac:dyDescent="0.2">
      <c r="A7" s="25"/>
      <c r="B7" s="26"/>
      <c r="C7" s="27"/>
      <c r="D7" s="27"/>
      <c r="E7" s="27"/>
      <c r="F7" s="28"/>
      <c r="G7" s="29"/>
      <c r="H7" s="30"/>
    </row>
    <row r="8" spans="1:11" ht="25.5" x14ac:dyDescent="0.2">
      <c r="A8" s="31"/>
      <c r="B8" s="32" t="s">
        <v>32</v>
      </c>
      <c r="C8" s="33"/>
      <c r="D8" s="33"/>
      <c r="E8" s="33"/>
      <c r="F8" s="34"/>
      <c r="G8" s="35"/>
      <c r="H8" s="30"/>
    </row>
    <row r="9" spans="1:11" x14ac:dyDescent="0.2">
      <c r="A9" s="36"/>
      <c r="B9" s="37"/>
      <c r="C9" s="38"/>
      <c r="D9" s="40"/>
      <c r="E9" s="40"/>
      <c r="F9" s="39"/>
      <c r="G9" s="41"/>
      <c r="H9" s="30"/>
    </row>
    <row r="10" spans="1:11" ht="18.75" customHeight="1" x14ac:dyDescent="0.2">
      <c r="A10" s="42" t="s">
        <v>21</v>
      </c>
      <c r="B10" s="43" t="s">
        <v>29</v>
      </c>
      <c r="C10" s="44"/>
      <c r="D10" s="46"/>
      <c r="E10" s="46"/>
      <c r="F10" s="45"/>
      <c r="G10" s="47"/>
      <c r="H10" s="30"/>
    </row>
    <row r="11" spans="1:11" ht="12.75" customHeight="1" x14ac:dyDescent="0.2">
      <c r="A11" s="36"/>
      <c r="B11" s="37"/>
      <c r="C11" s="38"/>
      <c r="D11" s="40"/>
      <c r="E11" s="40"/>
      <c r="F11" s="39"/>
      <c r="G11" s="41"/>
      <c r="H11" s="30"/>
    </row>
    <row r="12" spans="1:11" ht="12.75" customHeight="1" x14ac:dyDescent="0.2">
      <c r="A12" s="48"/>
      <c r="B12" s="71" t="s">
        <v>23</v>
      </c>
      <c r="C12" s="49"/>
      <c r="D12" s="49"/>
      <c r="E12" s="49"/>
      <c r="F12" s="50"/>
      <c r="G12" s="51"/>
      <c r="H12" s="30"/>
    </row>
    <row r="13" spans="1:11" s="65" customFormat="1" ht="12.75" customHeight="1" x14ac:dyDescent="0.2">
      <c r="A13" s="56"/>
      <c r="B13" s="57"/>
      <c r="C13" s="38"/>
      <c r="D13" s="27"/>
      <c r="E13" s="54"/>
      <c r="F13" s="55"/>
      <c r="G13" s="41"/>
    </row>
    <row r="14" spans="1:11" ht="12.75" customHeight="1" x14ac:dyDescent="0.2">
      <c r="A14" s="36"/>
      <c r="B14" s="37" t="s">
        <v>8</v>
      </c>
      <c r="C14" s="38" t="s">
        <v>7</v>
      </c>
      <c r="D14" s="27">
        <v>65</v>
      </c>
      <c r="E14" s="54"/>
      <c r="F14" s="55"/>
      <c r="G14" s="41">
        <f t="shared" ref="G14:G15" si="0">F14*D14</f>
        <v>0</v>
      </c>
      <c r="H14" s="30"/>
    </row>
    <row r="15" spans="1:11" ht="12.75" customHeight="1" x14ac:dyDescent="0.2">
      <c r="A15" s="36"/>
      <c r="B15" s="37" t="s">
        <v>9</v>
      </c>
      <c r="C15" s="38" t="s">
        <v>0</v>
      </c>
      <c r="D15" s="27">
        <v>1</v>
      </c>
      <c r="E15" s="54"/>
      <c r="F15" s="55"/>
      <c r="G15" s="41">
        <f t="shared" si="0"/>
        <v>0</v>
      </c>
      <c r="H15" s="30"/>
    </row>
    <row r="16" spans="1:11" s="65" customFormat="1" ht="12.75" customHeight="1" x14ac:dyDescent="0.2">
      <c r="A16" s="25"/>
      <c r="B16" s="26"/>
      <c r="C16" s="27"/>
      <c r="D16" s="27"/>
      <c r="E16" s="27"/>
      <c r="F16" s="66"/>
      <c r="G16" s="67"/>
    </row>
    <row r="17" spans="1:8" s="65" customFormat="1" ht="12.75" customHeight="1" x14ac:dyDescent="0.2">
      <c r="A17" s="59" t="s">
        <v>21</v>
      </c>
      <c r="B17" s="60" t="str">
        <f>B12</f>
        <v>INFRASTRUCTURE DE CHEMINEMENT</v>
      </c>
      <c r="C17" s="61"/>
      <c r="D17" s="63"/>
      <c r="E17" s="63"/>
      <c r="F17" s="62"/>
      <c r="G17" s="64">
        <f>SUM(G12:G16)</f>
        <v>0</v>
      </c>
    </row>
    <row r="18" spans="1:8" ht="12.75" customHeight="1" x14ac:dyDescent="0.2">
      <c r="A18" s="68"/>
      <c r="B18" s="33"/>
      <c r="C18" s="33"/>
      <c r="D18" s="33"/>
      <c r="E18" s="33"/>
      <c r="F18" s="69"/>
      <c r="G18" s="70"/>
      <c r="H18" s="30"/>
    </row>
    <row r="19" spans="1:8" x14ac:dyDescent="0.2">
      <c r="A19" s="48"/>
      <c r="B19" s="71" t="s">
        <v>10</v>
      </c>
      <c r="C19" s="49"/>
      <c r="D19" s="49"/>
      <c r="E19" s="49"/>
      <c r="F19" s="50"/>
      <c r="G19" s="51"/>
      <c r="H19" s="30"/>
    </row>
    <row r="20" spans="1:8" x14ac:dyDescent="0.2">
      <c r="A20" s="52"/>
      <c r="B20" s="53"/>
      <c r="C20" s="54"/>
      <c r="D20" s="38"/>
      <c r="E20" s="54"/>
      <c r="F20" s="55"/>
      <c r="G20" s="41"/>
      <c r="H20" s="30"/>
    </row>
    <row r="21" spans="1:8" x14ac:dyDescent="0.2">
      <c r="A21" s="133" t="s">
        <v>45</v>
      </c>
      <c r="B21" s="26" t="s">
        <v>54</v>
      </c>
      <c r="C21" s="27" t="s">
        <v>1</v>
      </c>
      <c r="D21" s="130">
        <v>1</v>
      </c>
      <c r="E21" s="125"/>
      <c r="F21" s="132"/>
      <c r="G21" s="127">
        <f t="shared" ref="G21:G24" si="1">F21*D21</f>
        <v>0</v>
      </c>
      <c r="H21" s="30"/>
    </row>
    <row r="22" spans="1:8" x14ac:dyDescent="0.2">
      <c r="A22" s="133" t="s">
        <v>46</v>
      </c>
      <c r="B22" s="26" t="s">
        <v>50</v>
      </c>
      <c r="C22" s="27" t="s">
        <v>1</v>
      </c>
      <c r="D22" s="130">
        <v>37</v>
      </c>
      <c r="E22" s="125"/>
      <c r="F22" s="132"/>
      <c r="G22" s="127">
        <f t="shared" ref="G22" si="2">F22*D22</f>
        <v>0</v>
      </c>
      <c r="H22" s="30"/>
    </row>
    <row r="23" spans="1:8" x14ac:dyDescent="0.2">
      <c r="A23" s="133" t="s">
        <v>47</v>
      </c>
      <c r="B23" s="26" t="s">
        <v>51</v>
      </c>
      <c r="C23" s="27" t="s">
        <v>1</v>
      </c>
      <c r="D23" s="130">
        <v>24</v>
      </c>
      <c r="E23" s="125"/>
      <c r="F23" s="132"/>
      <c r="G23" s="127">
        <f t="shared" si="1"/>
        <v>0</v>
      </c>
      <c r="H23" s="30"/>
    </row>
    <row r="24" spans="1:8" x14ac:dyDescent="0.2">
      <c r="A24" s="133" t="s">
        <v>48</v>
      </c>
      <c r="B24" s="26" t="s">
        <v>52</v>
      </c>
      <c r="C24" s="27" t="s">
        <v>1</v>
      </c>
      <c r="D24" s="130">
        <v>8</v>
      </c>
      <c r="E24" s="125"/>
      <c r="F24" s="132"/>
      <c r="G24" s="127">
        <f t="shared" si="1"/>
        <v>0</v>
      </c>
      <c r="H24" s="30"/>
    </row>
    <row r="25" spans="1:8" x14ac:dyDescent="0.2">
      <c r="A25" s="133" t="s">
        <v>49</v>
      </c>
      <c r="B25" s="26" t="s">
        <v>53</v>
      </c>
      <c r="C25" s="27" t="s">
        <v>1</v>
      </c>
      <c r="D25" s="130">
        <v>33</v>
      </c>
      <c r="E25" s="125"/>
      <c r="F25" s="132"/>
      <c r="G25" s="127">
        <f t="shared" ref="G25" si="3">F25*D25</f>
        <v>0</v>
      </c>
      <c r="H25" s="30"/>
    </row>
    <row r="26" spans="1:8" ht="12.75" customHeight="1" x14ac:dyDescent="0.2">
      <c r="A26" s="133" t="s">
        <v>60</v>
      </c>
      <c r="B26" s="136" t="s">
        <v>62</v>
      </c>
      <c r="C26" s="38" t="s">
        <v>1</v>
      </c>
      <c r="D26" s="130">
        <v>5</v>
      </c>
      <c r="E26" s="134"/>
      <c r="F26" s="135"/>
      <c r="G26" s="41">
        <f t="shared" ref="G26:G32" si="4">F26*D26</f>
        <v>0</v>
      </c>
      <c r="H26" s="30"/>
    </row>
    <row r="27" spans="1:8" ht="12.75" customHeight="1" x14ac:dyDescent="0.2">
      <c r="A27" s="133" t="s">
        <v>61</v>
      </c>
      <c r="B27" s="136" t="s">
        <v>63</v>
      </c>
      <c r="C27" s="38" t="s">
        <v>1</v>
      </c>
      <c r="D27" s="130">
        <v>1</v>
      </c>
      <c r="E27" s="134"/>
      <c r="F27" s="135"/>
      <c r="G27" s="41">
        <f t="shared" si="4"/>
        <v>0</v>
      </c>
      <c r="H27" s="30"/>
    </row>
    <row r="28" spans="1:8" ht="12.75" customHeight="1" x14ac:dyDescent="0.2">
      <c r="A28" s="133" t="s">
        <v>55</v>
      </c>
      <c r="B28" s="136" t="s">
        <v>41</v>
      </c>
      <c r="C28" s="38" t="s">
        <v>1</v>
      </c>
      <c r="D28" s="130">
        <v>2</v>
      </c>
      <c r="E28" s="134"/>
      <c r="F28" s="135"/>
      <c r="G28" s="41">
        <f t="shared" si="4"/>
        <v>0</v>
      </c>
      <c r="H28" s="30"/>
    </row>
    <row r="29" spans="1:8" ht="12.75" customHeight="1" x14ac:dyDescent="0.2">
      <c r="A29" s="133" t="s">
        <v>56</v>
      </c>
      <c r="B29" s="136" t="s">
        <v>64</v>
      </c>
      <c r="C29" s="38" t="s">
        <v>1</v>
      </c>
      <c r="D29" s="130">
        <v>8</v>
      </c>
      <c r="E29" s="134"/>
      <c r="F29" s="135"/>
      <c r="G29" s="41">
        <f t="shared" si="4"/>
        <v>0</v>
      </c>
      <c r="H29" s="30"/>
    </row>
    <row r="30" spans="1:8" ht="12.75" customHeight="1" x14ac:dyDescent="0.2">
      <c r="A30" s="133" t="s">
        <v>57</v>
      </c>
      <c r="B30" s="136" t="s">
        <v>65</v>
      </c>
      <c r="C30" s="38" t="s">
        <v>1</v>
      </c>
      <c r="D30" s="130">
        <v>1</v>
      </c>
      <c r="E30" s="134"/>
      <c r="F30" s="135"/>
      <c r="G30" s="41">
        <f t="shared" si="4"/>
        <v>0</v>
      </c>
      <c r="H30" s="30"/>
    </row>
    <row r="31" spans="1:8" ht="12.75" customHeight="1" x14ac:dyDescent="0.2">
      <c r="A31" s="133" t="s">
        <v>58</v>
      </c>
      <c r="B31" s="136" t="s">
        <v>66</v>
      </c>
      <c r="C31" s="38" t="s">
        <v>1</v>
      </c>
      <c r="D31" s="130">
        <v>1</v>
      </c>
      <c r="E31" s="134"/>
      <c r="F31" s="135"/>
      <c r="G31" s="41">
        <f t="shared" si="4"/>
        <v>0</v>
      </c>
      <c r="H31" s="30"/>
    </row>
    <row r="32" spans="1:8" ht="12.75" customHeight="1" x14ac:dyDescent="0.2">
      <c r="A32" s="133" t="s">
        <v>59</v>
      </c>
      <c r="B32" s="136" t="s">
        <v>42</v>
      </c>
      <c r="C32" s="38" t="s">
        <v>1</v>
      </c>
      <c r="D32" s="130">
        <v>2</v>
      </c>
      <c r="E32" s="134"/>
      <c r="F32" s="135"/>
      <c r="G32" s="41">
        <f t="shared" si="4"/>
        <v>0</v>
      </c>
      <c r="H32" s="30"/>
    </row>
    <row r="33" spans="1:8" ht="12.75" customHeight="1" x14ac:dyDescent="0.2">
      <c r="A33" s="133"/>
      <c r="B33" s="136"/>
      <c r="C33" s="38"/>
      <c r="D33" s="130"/>
      <c r="E33" s="134"/>
      <c r="F33" s="135"/>
      <c r="G33" s="41"/>
      <c r="H33" s="30"/>
    </row>
    <row r="34" spans="1:8" x14ac:dyDescent="0.2">
      <c r="A34" s="25"/>
      <c r="B34" s="26" t="s">
        <v>71</v>
      </c>
      <c r="C34" s="27"/>
      <c r="D34" s="130"/>
      <c r="E34" s="125"/>
      <c r="F34" s="132"/>
      <c r="G34" s="127"/>
      <c r="H34" s="30"/>
    </row>
    <row r="35" spans="1:8" x14ac:dyDescent="0.2">
      <c r="A35" s="133" t="s">
        <v>46</v>
      </c>
      <c r="B35" s="26" t="s">
        <v>50</v>
      </c>
      <c r="C35" s="27" t="s">
        <v>1</v>
      </c>
      <c r="D35" s="130">
        <v>4</v>
      </c>
      <c r="E35" s="125"/>
      <c r="F35" s="132"/>
      <c r="G35" s="127">
        <f t="shared" ref="G35:G38" si="5">F35*D35</f>
        <v>0</v>
      </c>
      <c r="H35" s="30"/>
    </row>
    <row r="36" spans="1:8" x14ac:dyDescent="0.2">
      <c r="A36" s="133" t="s">
        <v>47</v>
      </c>
      <c r="B36" s="26" t="s">
        <v>51</v>
      </c>
      <c r="C36" s="27" t="s">
        <v>1</v>
      </c>
      <c r="D36" s="130">
        <v>3</v>
      </c>
      <c r="E36" s="125"/>
      <c r="F36" s="132"/>
      <c r="G36" s="127">
        <f t="shared" si="5"/>
        <v>0</v>
      </c>
      <c r="H36" s="30"/>
    </row>
    <row r="37" spans="1:8" x14ac:dyDescent="0.2">
      <c r="A37" s="133" t="s">
        <v>48</v>
      </c>
      <c r="B37" s="26" t="s">
        <v>52</v>
      </c>
      <c r="C37" s="27" t="s">
        <v>1</v>
      </c>
      <c r="D37" s="130">
        <v>1</v>
      </c>
      <c r="E37" s="125"/>
      <c r="F37" s="132"/>
      <c r="G37" s="127">
        <f t="shared" si="5"/>
        <v>0</v>
      </c>
      <c r="H37" s="30"/>
    </row>
    <row r="38" spans="1:8" x14ac:dyDescent="0.2">
      <c r="A38" s="133" t="s">
        <v>49</v>
      </c>
      <c r="B38" s="26" t="s">
        <v>53</v>
      </c>
      <c r="C38" s="27" t="s">
        <v>1</v>
      </c>
      <c r="D38" s="130">
        <v>4</v>
      </c>
      <c r="E38" s="125"/>
      <c r="F38" s="132"/>
      <c r="G38" s="127">
        <f t="shared" si="5"/>
        <v>0</v>
      </c>
      <c r="H38" s="30"/>
    </row>
    <row r="39" spans="1:8" x14ac:dyDescent="0.2">
      <c r="A39" s="133"/>
      <c r="B39" s="26"/>
      <c r="C39" s="27"/>
      <c r="D39" s="130"/>
      <c r="E39" s="125"/>
      <c r="F39" s="132"/>
      <c r="G39" s="127"/>
      <c r="H39" s="30"/>
    </row>
    <row r="40" spans="1:8" ht="15.6" customHeight="1" x14ac:dyDescent="0.2">
      <c r="A40" s="36"/>
      <c r="B40" s="37" t="s">
        <v>67</v>
      </c>
      <c r="C40" s="27" t="s">
        <v>1</v>
      </c>
      <c r="D40" s="130">
        <v>12</v>
      </c>
      <c r="E40" s="78"/>
      <c r="F40" s="55"/>
      <c r="G40" s="41">
        <f t="shared" ref="G40" si="6">F40*D40</f>
        <v>0</v>
      </c>
      <c r="H40" s="30"/>
    </row>
    <row r="41" spans="1:8" ht="15.6" customHeight="1" x14ac:dyDescent="0.2">
      <c r="A41" s="36"/>
      <c r="B41" s="37" t="s">
        <v>73</v>
      </c>
      <c r="C41" s="38" t="s">
        <v>1</v>
      </c>
      <c r="D41" s="130">
        <v>1</v>
      </c>
      <c r="E41" s="78"/>
      <c r="F41" s="55"/>
      <c r="G41" s="41">
        <f>F41*D41</f>
        <v>0</v>
      </c>
      <c r="H41" s="30"/>
    </row>
    <row r="42" spans="1:8" ht="15.6" customHeight="1" x14ac:dyDescent="0.2">
      <c r="A42" s="36"/>
      <c r="B42" s="37" t="s">
        <v>68</v>
      </c>
      <c r="C42" s="38" t="s">
        <v>1</v>
      </c>
      <c r="D42" s="130">
        <v>3</v>
      </c>
      <c r="E42" s="78"/>
      <c r="F42" s="55"/>
      <c r="G42" s="41">
        <f>F42*D42</f>
        <v>0</v>
      </c>
      <c r="H42" s="30"/>
    </row>
    <row r="43" spans="1:8" ht="15.6" customHeight="1" x14ac:dyDescent="0.2">
      <c r="A43" s="36"/>
      <c r="B43" s="37" t="s">
        <v>69</v>
      </c>
      <c r="C43" s="38" t="s">
        <v>1</v>
      </c>
      <c r="D43" s="130">
        <v>3</v>
      </c>
      <c r="E43" s="78"/>
      <c r="F43" s="55"/>
      <c r="G43" s="41">
        <f t="shared" ref="G43" si="7">F43*D43</f>
        <v>0</v>
      </c>
      <c r="H43" s="30"/>
    </row>
    <row r="44" spans="1:8" ht="15.6" customHeight="1" x14ac:dyDescent="0.2">
      <c r="A44" s="36"/>
      <c r="B44" s="37" t="s">
        <v>70</v>
      </c>
      <c r="C44" s="38" t="s">
        <v>1</v>
      </c>
      <c r="D44" s="130">
        <v>3</v>
      </c>
      <c r="E44" s="78"/>
      <c r="F44" s="55"/>
      <c r="G44" s="41">
        <f t="shared" ref="G44" si="8">F44*D44</f>
        <v>0</v>
      </c>
      <c r="H44" s="30"/>
    </row>
    <row r="45" spans="1:8" ht="12.75" customHeight="1" x14ac:dyDescent="0.2">
      <c r="A45" s="36"/>
      <c r="B45" s="37"/>
      <c r="C45" s="38"/>
      <c r="D45" s="27"/>
      <c r="E45" s="78"/>
      <c r="F45" s="55"/>
      <c r="G45" s="41"/>
      <c r="H45" s="30"/>
    </row>
    <row r="46" spans="1:8" ht="12.75" customHeight="1" x14ac:dyDescent="0.2">
      <c r="A46" s="36"/>
      <c r="B46" s="37" t="s">
        <v>33</v>
      </c>
      <c r="C46" s="38" t="s">
        <v>0</v>
      </c>
      <c r="D46" s="27">
        <f>SUM(D20:D45)</f>
        <v>157</v>
      </c>
      <c r="E46" s="78"/>
      <c r="F46" s="55"/>
      <c r="G46" s="41">
        <f t="shared" ref="G46" si="9">F46*D46</f>
        <v>0</v>
      </c>
      <c r="H46" s="30"/>
    </row>
    <row r="47" spans="1:8" ht="12.75" customHeight="1" x14ac:dyDescent="0.2">
      <c r="A47" s="36"/>
      <c r="B47" s="37"/>
      <c r="C47" s="38"/>
      <c r="D47" s="27"/>
      <c r="E47" s="78"/>
      <c r="F47" s="55"/>
      <c r="G47" s="41"/>
      <c r="H47" s="30"/>
    </row>
    <row r="48" spans="1:8" s="65" customFormat="1" ht="12.75" customHeight="1" x14ac:dyDescent="0.2">
      <c r="A48" s="59" t="s">
        <v>21</v>
      </c>
      <c r="B48" s="60" t="str">
        <f>B19</f>
        <v>APPAREILLAGES</v>
      </c>
      <c r="C48" s="61"/>
      <c r="D48" s="63"/>
      <c r="E48" s="63"/>
      <c r="F48" s="62"/>
      <c r="G48" s="64">
        <f>SUM(G19:G47)</f>
        <v>0</v>
      </c>
    </row>
    <row r="49" spans="1:8" ht="12.75" customHeight="1" x14ac:dyDescent="0.2">
      <c r="A49" s="36"/>
      <c r="B49" s="37"/>
      <c r="C49" s="38"/>
      <c r="D49" s="38"/>
      <c r="E49" s="78"/>
      <c r="F49" s="55"/>
      <c r="G49" s="41"/>
      <c r="H49" s="30"/>
    </row>
    <row r="50" spans="1:8" ht="12.75" customHeight="1" x14ac:dyDescent="0.2">
      <c r="A50" s="48"/>
      <c r="B50" s="71" t="s">
        <v>20</v>
      </c>
      <c r="C50" s="49"/>
      <c r="D50" s="49"/>
      <c r="E50" s="49"/>
      <c r="F50" s="50"/>
      <c r="G50" s="51"/>
      <c r="H50" s="30"/>
    </row>
    <row r="51" spans="1:8" ht="12.75" customHeight="1" x14ac:dyDescent="0.2">
      <c r="A51" s="52"/>
      <c r="B51" s="53"/>
      <c r="C51" s="54"/>
      <c r="D51" s="38"/>
      <c r="E51" s="54"/>
      <c r="F51" s="55"/>
      <c r="G51" s="41"/>
      <c r="H51" s="30"/>
    </row>
    <row r="52" spans="1:8" ht="12.75" customHeight="1" x14ac:dyDescent="0.2">
      <c r="A52" s="56"/>
      <c r="B52" s="72" t="s">
        <v>36</v>
      </c>
      <c r="C52" s="38" t="s">
        <v>1</v>
      </c>
      <c r="D52" s="130">
        <v>17</v>
      </c>
      <c r="E52" s="54"/>
      <c r="F52" s="55"/>
      <c r="G52" s="41">
        <f t="shared" ref="G52:G58" si="10">F52*D52</f>
        <v>0</v>
      </c>
      <c r="H52" s="30"/>
    </row>
    <row r="53" spans="1:8" ht="12.75" customHeight="1" x14ac:dyDescent="0.2">
      <c r="A53" s="36"/>
      <c r="B53" s="37" t="s">
        <v>37</v>
      </c>
      <c r="C53" s="38" t="s">
        <v>1</v>
      </c>
      <c r="D53" s="130">
        <v>175</v>
      </c>
      <c r="E53" s="78"/>
      <c r="F53" s="55"/>
      <c r="G53" s="41">
        <f t="shared" si="10"/>
        <v>0</v>
      </c>
      <c r="H53" s="30"/>
    </row>
    <row r="54" spans="1:8" ht="12.75" customHeight="1" x14ac:dyDescent="0.2">
      <c r="A54" s="36"/>
      <c r="B54" s="37" t="s">
        <v>43</v>
      </c>
      <c r="C54" s="38" t="s">
        <v>1</v>
      </c>
      <c r="D54" s="130">
        <v>21</v>
      </c>
      <c r="E54" s="78"/>
      <c r="F54" s="55"/>
      <c r="G54" s="41">
        <f t="shared" si="10"/>
        <v>0</v>
      </c>
      <c r="H54" s="30"/>
    </row>
    <row r="55" spans="1:8" ht="12.75" customHeight="1" x14ac:dyDescent="0.2">
      <c r="A55" s="36"/>
      <c r="B55" s="37" t="s">
        <v>44</v>
      </c>
      <c r="C55" s="38" t="s">
        <v>0</v>
      </c>
      <c r="D55" s="130">
        <v>1</v>
      </c>
      <c r="E55" s="78"/>
      <c r="F55" s="55"/>
      <c r="G55" s="41">
        <f t="shared" si="10"/>
        <v>0</v>
      </c>
      <c r="H55" s="30"/>
    </row>
    <row r="56" spans="1:8" ht="30" customHeight="1" x14ac:dyDescent="0.2">
      <c r="A56" s="36"/>
      <c r="B56" s="26" t="s">
        <v>72</v>
      </c>
      <c r="C56" s="27" t="s">
        <v>0</v>
      </c>
      <c r="D56" s="130">
        <f>D21+D22*2+D23*4+D24*6+D25*8++D26*2+D27*3+D28+D29*2+D30*4+D31+D32+D52+D53+D54</f>
        <v>734</v>
      </c>
      <c r="E56" s="131"/>
      <c r="F56" s="126"/>
      <c r="G56" s="127">
        <f t="shared" si="10"/>
        <v>0</v>
      </c>
      <c r="H56" s="30"/>
    </row>
    <row r="57" spans="1:8" ht="12.75" customHeight="1" x14ac:dyDescent="0.2">
      <c r="A57" s="36"/>
      <c r="B57" s="58" t="s">
        <v>11</v>
      </c>
      <c r="C57" s="38" t="s">
        <v>0</v>
      </c>
      <c r="D57" s="130">
        <f>D56</f>
        <v>734</v>
      </c>
      <c r="E57" s="40"/>
      <c r="F57" s="55"/>
      <c r="G57" s="41">
        <f t="shared" si="10"/>
        <v>0</v>
      </c>
      <c r="H57" s="30"/>
    </row>
    <row r="58" spans="1:8" ht="12.75" customHeight="1" x14ac:dyDescent="0.2">
      <c r="A58" s="36"/>
      <c r="B58" s="58" t="s">
        <v>12</v>
      </c>
      <c r="C58" s="38" t="s">
        <v>1</v>
      </c>
      <c r="D58" s="130">
        <f>D56</f>
        <v>734</v>
      </c>
      <c r="E58" s="40"/>
      <c r="F58" s="55"/>
      <c r="G58" s="41">
        <f t="shared" si="10"/>
        <v>0</v>
      </c>
      <c r="H58" s="30"/>
    </row>
    <row r="59" spans="1:8" ht="12.75" customHeight="1" x14ac:dyDescent="0.2">
      <c r="A59" s="36"/>
      <c r="B59" s="37"/>
      <c r="C59" s="38"/>
      <c r="D59" s="40"/>
      <c r="E59" s="40"/>
      <c r="F59" s="39"/>
      <c r="G59" s="41"/>
      <c r="H59" s="30"/>
    </row>
    <row r="60" spans="1:8" s="65" customFormat="1" ht="12.75" customHeight="1" x14ac:dyDescent="0.2">
      <c r="A60" s="59" t="s">
        <v>21</v>
      </c>
      <c r="B60" s="60" t="str">
        <f>B50</f>
        <v>PRECABLAGE BANALISE VDI</v>
      </c>
      <c r="C60" s="61"/>
      <c r="D60" s="63"/>
      <c r="E60" s="63"/>
      <c r="F60" s="62"/>
      <c r="G60" s="64">
        <f>SUM(G50:G59)</f>
        <v>0</v>
      </c>
    </row>
    <row r="61" spans="1:8" ht="12.75" customHeight="1" x14ac:dyDescent="0.2">
      <c r="A61" s="87"/>
      <c r="B61" s="88"/>
      <c r="C61" s="38"/>
      <c r="D61" s="38"/>
      <c r="E61" s="38"/>
      <c r="F61" s="73"/>
      <c r="G61" s="74"/>
      <c r="H61" s="30"/>
    </row>
    <row r="62" spans="1:8" ht="18.75" customHeight="1" x14ac:dyDescent="0.2">
      <c r="A62" s="42" t="s">
        <v>21</v>
      </c>
      <c r="B62" s="43" t="s">
        <v>28</v>
      </c>
      <c r="C62" s="44"/>
      <c r="D62" s="46"/>
      <c r="E62" s="46"/>
      <c r="F62" s="45"/>
      <c r="G62" s="47"/>
      <c r="H62" s="30"/>
    </row>
    <row r="63" spans="1:8" ht="12.75" customHeight="1" x14ac:dyDescent="0.2">
      <c r="A63" s="25"/>
      <c r="B63" s="26"/>
      <c r="C63" s="27"/>
      <c r="D63" s="27"/>
      <c r="E63" s="27"/>
      <c r="F63" s="28"/>
      <c r="G63" s="29"/>
      <c r="H63" s="30"/>
    </row>
    <row r="64" spans="1:8" ht="12.75" customHeight="1" x14ac:dyDescent="0.2">
      <c r="A64" s="48"/>
      <c r="B64" s="71" t="s">
        <v>24</v>
      </c>
      <c r="C64" s="49"/>
      <c r="D64" s="49"/>
      <c r="E64" s="49"/>
      <c r="F64" s="50"/>
      <c r="G64" s="51"/>
      <c r="H64" s="30"/>
    </row>
    <row r="65" spans="1:8" ht="12.75" customHeight="1" x14ac:dyDescent="0.2">
      <c r="A65" s="36"/>
      <c r="B65" s="37"/>
      <c r="C65" s="38"/>
      <c r="D65" s="38"/>
      <c r="E65" s="38"/>
      <c r="F65" s="73"/>
      <c r="G65" s="41"/>
      <c r="H65" s="30"/>
    </row>
    <row r="66" spans="1:8" ht="12.75" customHeight="1" x14ac:dyDescent="0.2">
      <c r="A66" s="36"/>
      <c r="B66" s="37" t="s">
        <v>31</v>
      </c>
      <c r="C66" s="38" t="s">
        <v>0</v>
      </c>
      <c r="D66" s="27">
        <v>1</v>
      </c>
      <c r="E66" s="38"/>
      <c r="F66" s="73"/>
      <c r="G66" s="41">
        <f>F66*D66</f>
        <v>0</v>
      </c>
      <c r="H66" s="30"/>
    </row>
    <row r="67" spans="1:8" ht="12.75" customHeight="1" x14ac:dyDescent="0.2">
      <c r="A67" s="89"/>
      <c r="B67" s="92"/>
      <c r="C67" s="90"/>
      <c r="D67" s="90"/>
      <c r="E67" s="90"/>
      <c r="F67" s="91"/>
      <c r="G67" s="74"/>
      <c r="H67" s="30"/>
    </row>
    <row r="68" spans="1:8" s="65" customFormat="1" ht="12.75" customHeight="1" x14ac:dyDescent="0.2">
      <c r="A68" s="59" t="s">
        <v>21</v>
      </c>
      <c r="B68" s="60" t="str">
        <f>B64</f>
        <v>ETUDES</v>
      </c>
      <c r="C68" s="61"/>
      <c r="D68" s="63"/>
      <c r="E68" s="63"/>
      <c r="F68" s="62"/>
      <c r="G68" s="64">
        <f>SUM(G64:G67)</f>
        <v>0</v>
      </c>
    </row>
    <row r="69" spans="1:8" s="65" customFormat="1" ht="12.75" customHeight="1" x14ac:dyDescent="0.2">
      <c r="A69" s="81"/>
      <c r="B69" s="82"/>
      <c r="C69" s="83"/>
      <c r="D69" s="85"/>
      <c r="E69" s="85"/>
      <c r="F69" s="84"/>
      <c r="G69" s="86"/>
    </row>
    <row r="70" spans="1:8" ht="12.75" customHeight="1" x14ac:dyDescent="0.2">
      <c r="A70" s="48"/>
      <c r="B70" s="71" t="s">
        <v>30</v>
      </c>
      <c r="C70" s="49"/>
      <c r="D70" s="49"/>
      <c r="E70" s="49"/>
      <c r="F70" s="50"/>
      <c r="G70" s="51"/>
      <c r="H70" s="30"/>
    </row>
    <row r="71" spans="1:8" ht="12.75" customHeight="1" x14ac:dyDescent="0.2">
      <c r="A71" s="36"/>
      <c r="B71" s="37"/>
      <c r="C71" s="38"/>
      <c r="D71" s="38"/>
      <c r="E71" s="38"/>
      <c r="F71" s="73"/>
      <c r="G71" s="41"/>
      <c r="H71" s="30"/>
    </row>
    <row r="72" spans="1:8" ht="12.75" customHeight="1" x14ac:dyDescent="0.2">
      <c r="A72" s="36"/>
      <c r="B72" s="37" t="s">
        <v>25</v>
      </c>
      <c r="C72" s="38" t="s">
        <v>27</v>
      </c>
      <c r="D72" s="27">
        <v>1</v>
      </c>
      <c r="E72" s="38"/>
      <c r="F72" s="73"/>
      <c r="G72" s="41">
        <f>F72*D72</f>
        <v>0</v>
      </c>
      <c r="H72" s="30"/>
    </row>
    <row r="73" spans="1:8" ht="12.75" customHeight="1" x14ac:dyDescent="0.2">
      <c r="A73" s="36"/>
      <c r="B73" s="37" t="s">
        <v>26</v>
      </c>
      <c r="C73" s="38" t="s">
        <v>0</v>
      </c>
      <c r="D73" s="27">
        <v>1</v>
      </c>
      <c r="E73" s="38"/>
      <c r="F73" s="73"/>
      <c r="G73" s="41">
        <f>F73*D73</f>
        <v>0</v>
      </c>
      <c r="H73" s="30"/>
    </row>
    <row r="74" spans="1:8" ht="12.75" customHeight="1" x14ac:dyDescent="0.2">
      <c r="A74" s="89"/>
      <c r="B74" s="92"/>
      <c r="C74" s="90"/>
      <c r="D74" s="90"/>
      <c r="E74" s="90"/>
      <c r="F74" s="91"/>
      <c r="G74" s="74"/>
      <c r="H74" s="30"/>
    </row>
    <row r="75" spans="1:8" s="65" customFormat="1" ht="12.75" customHeight="1" x14ac:dyDescent="0.2">
      <c r="A75" s="59" t="s">
        <v>21</v>
      </c>
      <c r="B75" s="60" t="str">
        <f>B70</f>
        <v>FORMATION</v>
      </c>
      <c r="C75" s="61"/>
      <c r="D75" s="63"/>
      <c r="E75" s="63"/>
      <c r="F75" s="62"/>
      <c r="G75" s="64">
        <f>SUM(G70:G74)</f>
        <v>0</v>
      </c>
    </row>
    <row r="76" spans="1:8" ht="12.75" customHeight="1" x14ac:dyDescent="0.2">
      <c r="A76" s="75"/>
      <c r="B76" s="76"/>
      <c r="C76" s="27"/>
      <c r="D76" s="27"/>
      <c r="E76" s="27"/>
      <c r="F76" s="66"/>
      <c r="G76" s="77"/>
      <c r="H76" s="30"/>
    </row>
    <row r="77" spans="1:8" ht="32.25" customHeight="1" x14ac:dyDescent="0.2">
      <c r="A77" s="93"/>
      <c r="B77" s="94" t="s">
        <v>2</v>
      </c>
      <c r="C77" s="95"/>
      <c r="D77" s="95"/>
      <c r="E77" s="95"/>
      <c r="F77" s="96"/>
      <c r="G77" s="97"/>
      <c r="H77" s="30"/>
    </row>
    <row r="78" spans="1:8" ht="12.75" customHeight="1" x14ac:dyDescent="0.2">
      <c r="A78" s="75"/>
      <c r="B78" s="76"/>
      <c r="C78" s="27"/>
      <c r="D78" s="27"/>
      <c r="E78" s="27"/>
      <c r="F78" s="66"/>
      <c r="G78" s="77"/>
      <c r="H78" s="30"/>
    </row>
    <row r="79" spans="1:8" ht="21" customHeight="1" x14ac:dyDescent="0.2">
      <c r="A79" s="42" t="str">
        <f>A10</f>
        <v>*</v>
      </c>
      <c r="B79" s="43" t="str">
        <f>B10</f>
        <v xml:space="preserve">            -------- COURANTS FAIBLES --------</v>
      </c>
      <c r="C79" s="44"/>
      <c r="D79" s="46"/>
      <c r="E79" s="46"/>
      <c r="F79" s="45"/>
      <c r="G79" s="47"/>
      <c r="H79" s="79"/>
    </row>
    <row r="80" spans="1:8" ht="21" customHeight="1" x14ac:dyDescent="0.2">
      <c r="A80" s="100" t="str">
        <f>A17</f>
        <v>*</v>
      </c>
      <c r="B80" s="76" t="str">
        <f>B17</f>
        <v>INFRASTRUCTURE DE CHEMINEMENT</v>
      </c>
      <c r="C80" s="99">
        <f t="shared" ref="C80:E81" si="11">C47</f>
        <v>0</v>
      </c>
      <c r="D80" s="99">
        <f t="shared" si="11"/>
        <v>0</v>
      </c>
      <c r="E80" s="99">
        <f t="shared" si="11"/>
        <v>0</v>
      </c>
      <c r="F80" s="80">
        <f>F17</f>
        <v>0</v>
      </c>
      <c r="G80" s="77">
        <f>G17</f>
        <v>0</v>
      </c>
      <c r="H80" s="79"/>
    </row>
    <row r="81" spans="1:8" ht="21" customHeight="1" x14ac:dyDescent="0.2">
      <c r="A81" s="100" t="str">
        <f>A48</f>
        <v>*</v>
      </c>
      <c r="B81" s="76" t="str">
        <f>B48</f>
        <v>APPAREILLAGES</v>
      </c>
      <c r="C81" s="99">
        <f t="shared" si="11"/>
        <v>0</v>
      </c>
      <c r="D81" s="99">
        <f t="shared" si="11"/>
        <v>0</v>
      </c>
      <c r="E81" s="99">
        <f t="shared" si="11"/>
        <v>0</v>
      </c>
      <c r="F81" s="80">
        <f>F48</f>
        <v>0</v>
      </c>
      <c r="G81" s="77">
        <f>G48</f>
        <v>0</v>
      </c>
      <c r="H81" s="79"/>
    </row>
    <row r="82" spans="1:8" ht="21" customHeight="1" x14ac:dyDescent="0.2">
      <c r="A82" s="100" t="str">
        <f t="shared" ref="A82:G82" si="12">A60</f>
        <v>*</v>
      </c>
      <c r="B82" s="76" t="str">
        <f t="shared" si="12"/>
        <v>PRECABLAGE BANALISE VDI</v>
      </c>
      <c r="C82" s="99">
        <f t="shared" si="12"/>
        <v>0</v>
      </c>
      <c r="D82" s="99">
        <f t="shared" si="12"/>
        <v>0</v>
      </c>
      <c r="E82" s="99">
        <f t="shared" si="12"/>
        <v>0</v>
      </c>
      <c r="F82" s="80">
        <f t="shared" si="12"/>
        <v>0</v>
      </c>
      <c r="G82" s="77">
        <f t="shared" si="12"/>
        <v>0</v>
      </c>
      <c r="H82" s="79"/>
    </row>
    <row r="83" spans="1:8" ht="21" customHeight="1" x14ac:dyDescent="0.2">
      <c r="A83" s="42" t="str">
        <f>A62</f>
        <v>*</v>
      </c>
      <c r="B83" s="43" t="str">
        <f>B62</f>
        <v xml:space="preserve">            -------- DIVERS --------</v>
      </c>
      <c r="C83" s="44"/>
      <c r="D83" s="46"/>
      <c r="E83" s="46"/>
      <c r="F83" s="45"/>
      <c r="G83" s="47"/>
      <c r="H83" s="79"/>
    </row>
    <row r="84" spans="1:8" ht="21" customHeight="1" x14ac:dyDescent="0.2">
      <c r="A84" s="100" t="str">
        <f t="shared" ref="A84:G84" si="13">A68</f>
        <v>*</v>
      </c>
      <c r="B84" s="76" t="str">
        <f t="shared" si="13"/>
        <v>ETUDES</v>
      </c>
      <c r="C84" s="99">
        <f t="shared" si="13"/>
        <v>0</v>
      </c>
      <c r="D84" s="99">
        <f t="shared" si="13"/>
        <v>0</v>
      </c>
      <c r="E84" s="99">
        <f t="shared" si="13"/>
        <v>0</v>
      </c>
      <c r="F84" s="80">
        <f t="shared" si="13"/>
        <v>0</v>
      </c>
      <c r="G84" s="77">
        <f t="shared" si="13"/>
        <v>0</v>
      </c>
      <c r="H84" s="79"/>
    </row>
    <row r="85" spans="1:8" ht="21" customHeight="1" x14ac:dyDescent="0.2">
      <c r="A85" s="100" t="str">
        <f t="shared" ref="A85:G86" si="14">A75</f>
        <v>*</v>
      </c>
      <c r="B85" s="76" t="str">
        <f t="shared" si="14"/>
        <v>FORMATION</v>
      </c>
      <c r="C85" s="99">
        <f t="shared" si="14"/>
        <v>0</v>
      </c>
      <c r="D85" s="99">
        <f t="shared" si="14"/>
        <v>0</v>
      </c>
      <c r="E85" s="99">
        <f t="shared" si="14"/>
        <v>0</v>
      </c>
      <c r="F85" s="80">
        <f t="shared" si="14"/>
        <v>0</v>
      </c>
      <c r="G85" s="77">
        <f t="shared" si="14"/>
        <v>0</v>
      </c>
      <c r="H85" s="79"/>
    </row>
    <row r="86" spans="1:8" ht="15" customHeight="1" x14ac:dyDescent="0.2">
      <c r="A86" s="98"/>
      <c r="B86" s="76"/>
      <c r="C86" s="99"/>
      <c r="D86" s="99">
        <f t="shared" si="14"/>
        <v>0</v>
      </c>
      <c r="E86" s="99">
        <f t="shared" si="14"/>
        <v>0</v>
      </c>
      <c r="F86" s="102"/>
      <c r="G86" s="101"/>
      <c r="H86" s="79"/>
    </row>
    <row r="87" spans="1:8" ht="12.75" customHeight="1" x14ac:dyDescent="0.2">
      <c r="A87" s="103"/>
      <c r="B87" s="60" t="s">
        <v>18</v>
      </c>
      <c r="C87" s="104"/>
      <c r="D87" s="105"/>
      <c r="E87" s="105"/>
      <c r="F87" s="106"/>
      <c r="G87" s="107">
        <f>SUM(G78:G86)</f>
        <v>0</v>
      </c>
      <c r="H87" s="79">
        <f>SUM(G7:G75)/2</f>
        <v>0</v>
      </c>
    </row>
    <row r="88" spans="1:8" ht="15.75" customHeight="1" x14ac:dyDescent="0.2">
      <c r="A88" s="108"/>
      <c r="B88" s="109"/>
      <c r="C88" s="110"/>
      <c r="D88" s="110"/>
      <c r="E88" s="110"/>
      <c r="F88" s="110"/>
      <c r="G88" s="111"/>
      <c r="H88" s="30"/>
    </row>
    <row r="89" spans="1:8" ht="12.75" customHeight="1" x14ac:dyDescent="0.2">
      <c r="A89" s="103"/>
      <c r="B89" s="60" t="s">
        <v>3</v>
      </c>
      <c r="C89" s="104"/>
      <c r="D89" s="105"/>
      <c r="E89" s="105"/>
      <c r="F89" s="106"/>
      <c r="G89" s="107">
        <f>SUM(G87*8.5%)</f>
        <v>0</v>
      </c>
      <c r="H89" s="30"/>
    </row>
    <row r="90" spans="1:8" s="65" customFormat="1" ht="17.25" customHeight="1" x14ac:dyDescent="0.2">
      <c r="A90" s="108"/>
      <c r="B90" s="109"/>
      <c r="C90" s="110"/>
      <c r="D90" s="110"/>
      <c r="E90" s="110"/>
      <c r="F90" s="110"/>
      <c r="G90" s="111"/>
    </row>
    <row r="91" spans="1:8" ht="12.75" customHeight="1" x14ac:dyDescent="0.2">
      <c r="A91" s="112"/>
      <c r="B91" s="60" t="s">
        <v>19</v>
      </c>
      <c r="C91" s="104"/>
      <c r="D91" s="105"/>
      <c r="E91" s="105"/>
      <c r="F91" s="106"/>
      <c r="G91" s="107">
        <f>SUM(G87:G89)</f>
        <v>0</v>
      </c>
      <c r="H91" s="30"/>
    </row>
    <row r="92" spans="1:8" ht="12.75" customHeight="1" thickBot="1" x14ac:dyDescent="0.25">
      <c r="A92" s="113"/>
      <c r="B92" s="114"/>
      <c r="C92" s="115"/>
      <c r="D92" s="116"/>
      <c r="E92" s="116"/>
      <c r="F92" s="116"/>
      <c r="G92" s="117"/>
    </row>
    <row r="93" spans="1:8" s="65" customFormat="1" ht="12.75" customHeight="1" x14ac:dyDescent="0.2">
      <c r="A93" s="119"/>
      <c r="B93" s="120"/>
      <c r="C93" s="30"/>
      <c r="D93" s="30"/>
      <c r="E93" s="30"/>
      <c r="F93" s="30"/>
      <c r="G93" s="121"/>
      <c r="H93" s="118"/>
    </row>
    <row r="99" spans="1:8" s="65" customFormat="1" ht="12.75" customHeight="1" x14ac:dyDescent="0.2">
      <c r="A99" s="119"/>
      <c r="B99" s="120"/>
      <c r="C99" s="30"/>
      <c r="D99" s="30"/>
      <c r="E99" s="30"/>
      <c r="F99" s="30"/>
      <c r="G99" s="121"/>
      <c r="H99" s="118"/>
    </row>
    <row r="108" spans="1:8" s="65" customFormat="1" ht="12.75" customHeight="1" x14ac:dyDescent="0.2">
      <c r="A108" s="119"/>
      <c r="B108" s="120"/>
      <c r="C108" s="30"/>
      <c r="D108" s="30"/>
      <c r="E108" s="30"/>
      <c r="F108" s="30"/>
      <c r="G108" s="121"/>
      <c r="H108" s="118"/>
    </row>
    <row r="136" spans="1:11" s="122" customFormat="1" ht="12.75" customHeight="1" x14ac:dyDescent="0.2">
      <c r="A136" s="119"/>
      <c r="B136" s="120"/>
      <c r="C136" s="30"/>
      <c r="D136" s="30"/>
      <c r="E136" s="30"/>
      <c r="F136" s="30"/>
      <c r="G136" s="121"/>
      <c r="H136" s="118"/>
      <c r="J136" s="123">
        <f>G87/25</f>
        <v>0</v>
      </c>
      <c r="K136" s="122" t="s">
        <v>4</v>
      </c>
    </row>
    <row r="138" spans="1:11" s="124" customFormat="1" ht="12.75" customHeight="1" x14ac:dyDescent="0.2">
      <c r="A138" s="119"/>
      <c r="B138" s="120"/>
      <c r="C138" s="30"/>
      <c r="D138" s="30"/>
      <c r="E138" s="30"/>
      <c r="F138" s="30"/>
      <c r="G138" s="121"/>
      <c r="H138" s="118"/>
    </row>
    <row r="140" spans="1:11" s="122" customFormat="1" ht="12.75" customHeight="1" x14ac:dyDescent="0.2">
      <c r="A140" s="119"/>
      <c r="B140" s="120"/>
      <c r="C140" s="30"/>
      <c r="D140" s="30"/>
      <c r="E140" s="30"/>
      <c r="F140" s="30"/>
      <c r="G140" s="121"/>
      <c r="H140" s="118"/>
    </row>
  </sheetData>
  <autoFilter ref="A1:A142"/>
  <mergeCells count="7">
    <mergeCell ref="A4:C4"/>
    <mergeCell ref="A5:C5"/>
    <mergeCell ref="D3:E3"/>
    <mergeCell ref="D2:E2"/>
    <mergeCell ref="A1:C1"/>
    <mergeCell ref="A2:C2"/>
    <mergeCell ref="A3:C3"/>
  </mergeCells>
  <phoneticPr fontId="0" type="noConversion"/>
  <printOptions horizontalCentered="1"/>
  <pageMargins left="0.39370078740157483" right="0.39370078740157483" top="0.31496062992125984" bottom="0.51181102362204722" header="0.31496062992125984" footer="0.31496062992125984"/>
  <pageSetup paperSize="9" scale="95" orientation="portrait" verticalDpi="150" r:id="rId1"/>
  <headerFooter alignWithMargins="0">
    <oddHeader xml:space="preserve">&amp;C&amp;"Times New Roman,Gras"&amp;11
&amp;R&amp;"Times New Roman,Gras"
</oddHeader>
    <oddFooter>&amp;L&amp;"Arial Narrow,Normal"BET INSET &amp;R&amp;"Arial Narrow,Normal"&amp;P/&amp;N</oddFooter>
  </headerFooter>
  <rowBreaks count="2" manualBreakCount="2">
    <brk id="48" max="6" man="1"/>
    <brk id="75" max="6" man="1"/>
  </rowBreaks>
  <colBreaks count="1" manualBreakCount="1">
    <brk id="7" max="58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C56039D7636841AB8C8410B517CAEF" ma:contentTypeVersion="15" ma:contentTypeDescription="Crée un document." ma:contentTypeScope="" ma:versionID="6a5ed85440b287c06633a1b84244bff4">
  <xsd:schema xmlns:xsd="http://www.w3.org/2001/XMLSchema" xmlns:xs="http://www.w3.org/2001/XMLSchema" xmlns:p="http://schemas.microsoft.com/office/2006/metadata/properties" xmlns:ns2="e3074676-7879-47dc-888b-90156e8dab6a" xmlns:ns3="2e8fd69d-8964-4a1d-b658-07714f7a2b70" targetNamespace="http://schemas.microsoft.com/office/2006/metadata/properties" ma:root="true" ma:fieldsID="84eeb407319ed0313e0cdaac37a744aa" ns2:_="" ns3:_="">
    <xsd:import namespace="e3074676-7879-47dc-888b-90156e8dab6a"/>
    <xsd:import namespace="2e8fd69d-8964-4a1d-b658-07714f7a2b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74676-7879-47dc-888b-90156e8dab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0fa33ff-e39f-4e50-904e-9258813d7be2}" ma:internalName="TaxCatchAll" ma:showField="CatchAllData" ma:web="e3074676-7879-47dc-888b-90156e8dab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fd69d-8964-4a1d-b658-07714f7a2b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ebd100b-f592-4bad-809e-503e7cb13e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BC1D27-4A79-40F3-9846-E388BAA412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74676-7879-47dc-888b-90156e8dab6a"/>
    <ds:schemaRef ds:uri="2e8fd69d-8964-4a1d-b658-07714f7a2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A0DF0C2-39B1-424D-B650-C00BBB436A3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chantal</dc:creator>
  <cp:lastModifiedBy>MOREAU ANNE-CECILE (CGSS REUNION)</cp:lastModifiedBy>
  <cp:lastPrinted>2024-08-06T07:39:29Z</cp:lastPrinted>
  <dcterms:created xsi:type="dcterms:W3CDTF">1999-09-27T06:04:51Z</dcterms:created>
  <dcterms:modified xsi:type="dcterms:W3CDTF">2025-02-18T05:09:19Z</dcterms:modified>
</cp:coreProperties>
</file>