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MP\ID2\7930CCA3-AA2E-4018-813C-A061B44131FF\0\63000-63999\63897\L\L\1- DCE 25T03 (ID 63897)\"/>
    </mc:Choice>
  </mc:AlternateContent>
  <bookViews>
    <workbookView xWindow="0" yWindow="0" windowWidth="28800" windowHeight="11205"/>
  </bookViews>
  <sheets>
    <sheet name="Feuil1" sheetId="1" r:id="rId1"/>
  </sheets>
  <definedNames>
    <definedName name="_xlnm.Print_Titles" localSheetId="0">Feuil1!$1:$6</definedName>
    <definedName name="_xlnm.Print_Area" localSheetId="0">Feuil1!$A$1:$G$172</definedName>
  </definedNames>
  <calcPr calcId="162913"/>
</workbook>
</file>

<file path=xl/calcChain.xml><?xml version="1.0" encoding="utf-8"?>
<calcChain xmlns="http://schemas.openxmlformats.org/spreadsheetml/2006/main">
  <c r="G37" i="1" l="1"/>
  <c r="D31" i="1"/>
  <c r="G31" i="1" s="1"/>
  <c r="D25" i="1"/>
  <c r="G25" i="1" s="1"/>
  <c r="G134" i="1" l="1"/>
  <c r="B152" i="1" l="1"/>
  <c r="B150" i="1"/>
  <c r="G62" i="1"/>
  <c r="G59" i="1"/>
  <c r="G52" i="1"/>
  <c r="G49" i="1"/>
  <c r="D39" i="1"/>
  <c r="D36" i="1"/>
  <c r="D33" i="1"/>
  <c r="D32" i="1"/>
  <c r="D30" i="1"/>
  <c r="D27" i="1"/>
  <c r="D24" i="1"/>
  <c r="G35" i="1"/>
  <c r="G64" i="1" l="1"/>
  <c r="G152" i="1" s="1"/>
  <c r="G54" i="1"/>
  <c r="G150" i="1" s="1"/>
  <c r="G15" i="1"/>
  <c r="G137" i="1"/>
  <c r="G113" i="1" l="1"/>
  <c r="G117" i="1"/>
  <c r="G42" i="1"/>
  <c r="G121" i="1" l="1"/>
  <c r="G120" i="1"/>
  <c r="G116" i="1"/>
  <c r="G115" i="1"/>
  <c r="G114" i="1"/>
  <c r="G109" i="1"/>
  <c r="G108" i="1"/>
  <c r="G107" i="1"/>
  <c r="G106" i="1"/>
  <c r="G105" i="1"/>
  <c r="G104" i="1"/>
  <c r="G103" i="1"/>
  <c r="G102" i="1"/>
  <c r="G101" i="1"/>
  <c r="G81" i="1"/>
  <c r="B164" i="1"/>
  <c r="B160" i="1"/>
  <c r="B154" i="1"/>
  <c r="B158" i="1"/>
  <c r="B156" i="1"/>
  <c r="B148" i="1"/>
  <c r="B146" i="1"/>
  <c r="G136" i="1"/>
  <c r="G135" i="1"/>
  <c r="G129" i="1"/>
  <c r="G131" i="1" s="1"/>
  <c r="G162" i="1" s="1"/>
  <c r="G93" i="1"/>
  <c r="G90" i="1"/>
  <c r="G89" i="1"/>
  <c r="G78" i="1"/>
  <c r="G77" i="1"/>
  <c r="G76" i="1"/>
  <c r="G75" i="1"/>
  <c r="G74" i="1"/>
  <c r="G29" i="1"/>
  <c r="G23" i="1"/>
  <c r="G16" i="1"/>
  <c r="B144" i="1"/>
  <c r="G83" i="1" l="1"/>
  <c r="G156" i="1" s="1"/>
  <c r="G95" i="1"/>
  <c r="G158" i="1" s="1"/>
  <c r="G123" i="1"/>
  <c r="G18" i="1"/>
  <c r="G146" i="1" s="1"/>
  <c r="G44" i="1"/>
  <c r="G66" i="1" s="1"/>
  <c r="G139" i="1"/>
  <c r="G164" i="1" s="1"/>
  <c r="G148" i="1" l="1"/>
  <c r="G160" i="1"/>
  <c r="G125" i="1"/>
  <c r="G167" i="1" l="1"/>
  <c r="G169" i="1" l="1"/>
  <c r="G171" i="1" l="1"/>
</calcChain>
</file>

<file path=xl/sharedStrings.xml><?xml version="1.0" encoding="utf-8"?>
<sst xmlns="http://schemas.openxmlformats.org/spreadsheetml/2006/main" count="212" uniqueCount="106">
  <si>
    <t>AR</t>
  </si>
  <si>
    <t>DESIGNATION DES OUVRAGES</t>
  </si>
  <si>
    <t>U.</t>
  </si>
  <si>
    <t>ens</t>
  </si>
  <si>
    <t>u</t>
  </si>
  <si>
    <t>RECAPITULATIF</t>
  </si>
  <si>
    <t>P.U. HT EUROS</t>
  </si>
  <si>
    <t>P.T. HT EUROS</t>
  </si>
  <si>
    <t>T.V.A. 8,5 %</t>
  </si>
  <si>
    <t>DIVERS</t>
  </si>
  <si>
    <t>Qté BET</t>
  </si>
  <si>
    <t>Qté Ent.</t>
  </si>
  <si>
    <t>.....................</t>
  </si>
  <si>
    <t>.........</t>
  </si>
  <si>
    <t>.......</t>
  </si>
  <si>
    <t>TOTAL DIVERS</t>
  </si>
  <si>
    <t>Lot :</t>
  </si>
  <si>
    <t>Phase :</t>
  </si>
  <si>
    <t>Date :</t>
  </si>
  <si>
    <t>Fourniture, pose et raccordement conformément au CCTP et plans joints y compris toutes sujétions de :</t>
  </si>
  <si>
    <t>ml</t>
  </si>
  <si>
    <t>- Raccordement électrique</t>
  </si>
  <si>
    <t>compris</t>
  </si>
  <si>
    <t>CLIMATISATION - TRAITEMENT D'AIR</t>
  </si>
  <si>
    <t>- Evacuation calorifugée des condensats</t>
  </si>
  <si>
    <t>Distribution intérieure</t>
  </si>
  <si>
    <t>TERMINAUX</t>
  </si>
  <si>
    <t>TOTAL TERMINAUX</t>
  </si>
  <si>
    <t>- Registre manuel</t>
  </si>
  <si>
    <t>- Piège à son en gaine</t>
  </si>
  <si>
    <t>- Conduit circulaire en acier galvanisé spiralé calorifugé compris raccordement, fixation et accessoires de supportage</t>
  </si>
  <si>
    <t>Ø 125</t>
  </si>
  <si>
    <t>Ø 160</t>
  </si>
  <si>
    <t>Ø 200</t>
  </si>
  <si>
    <t>Ø 250</t>
  </si>
  <si>
    <t>Ø 315</t>
  </si>
  <si>
    <t>- Conduit circulaire flexible souple alu insonorisé compris accessoires</t>
  </si>
  <si>
    <t>RESEAUX AERAULIQUES</t>
  </si>
  <si>
    <t>TOTAL RESEAUX AERAULIQUES</t>
  </si>
  <si>
    <t>SOUFFLAGE</t>
  </si>
  <si>
    <t>REPRISE</t>
  </si>
  <si>
    <t>DIFFUSION</t>
  </si>
  <si>
    <t>TOTAL DIFFUSION</t>
  </si>
  <si>
    <t>VENTILATION</t>
  </si>
  <si>
    <t>- Kit manchette souple MO</t>
  </si>
  <si>
    <t>- Plots anti-vibratiles</t>
  </si>
  <si>
    <t>- Isolation du caisson</t>
  </si>
  <si>
    <t>- Variateur de vitesse</t>
  </si>
  <si>
    <t>- Kit pressostat</t>
  </si>
  <si>
    <t>- Interrupteur de proximité</t>
  </si>
  <si>
    <t>- Visière pare-pluie + grille</t>
  </si>
  <si>
    <t>AIR NEUF</t>
  </si>
  <si>
    <t>- Conduit circulaire en acier galvanisé spiralé compris raccordement, fixation et accessoires de supportage</t>
  </si>
  <si>
    <t>TOTAL AIR NEUF</t>
  </si>
  <si>
    <t>VENTILATION MECANIQUE CONTROLEE</t>
  </si>
  <si>
    <t>TOTAL VENTILATION MECANIQUE CONTROLEE</t>
  </si>
  <si>
    <t>VENTILATION DE CONFORT</t>
  </si>
  <si>
    <t>TOTAL VENTILATION DE CONFORT</t>
  </si>
  <si>
    <t>TOTAL VENTILATION</t>
  </si>
  <si>
    <t>TOTAL CLIMATISATION - TRAITEMENT D'AIR</t>
  </si>
  <si>
    <t>GTC</t>
  </si>
  <si>
    <t>TOTAL GTC</t>
  </si>
  <si>
    <t>Plans d'exécution</t>
  </si>
  <si>
    <t>DOE</t>
  </si>
  <si>
    <t>MONTANT TOTAL HT</t>
  </si>
  <si>
    <t>MONTANT TOTAL TTC</t>
  </si>
  <si>
    <t>DISTRIBUTION</t>
  </si>
  <si>
    <t>EAU GLACEE</t>
  </si>
  <si>
    <t>TOTAL DISTRIBUTION</t>
  </si>
  <si>
    <t>- Tube acier noir, calorifugé par coquille et par mousse en terminal, compris raccords, supports, fixations, accessoires, …</t>
  </si>
  <si>
    <t xml:space="preserve">- Ventilo-convecteur type cassette compris éléments de fixation </t>
  </si>
  <si>
    <t xml:space="preserve">- Ventilo-convecteur type horizontal non carrossé compris éléments de fixation </t>
  </si>
  <si>
    <t>VENTILO CONVECTEUR EAU GLACEE</t>
  </si>
  <si>
    <t xml:space="preserve">- Bouche d'extraction autoréglable, compris raccordement </t>
  </si>
  <si>
    <t>- Caisson de ventilation compris éléments de fixation</t>
  </si>
  <si>
    <t>RESEAUX</t>
  </si>
  <si>
    <t>GRILLES ET DIFFUSEURS</t>
  </si>
  <si>
    <t>CAISSON DE VENTILATION</t>
  </si>
  <si>
    <t>GRILLES ET BOUCHES</t>
  </si>
  <si>
    <t>- Grille d'extraction sur conduit cylindrique</t>
  </si>
  <si>
    <t>- Panoplie, vannes, …</t>
  </si>
  <si>
    <t xml:space="preserve">- Ventilo-convecteur type mural compris éléments de fixation </t>
  </si>
  <si>
    <t>VCC</t>
  </si>
  <si>
    <t>VCM</t>
  </si>
  <si>
    <t>VCG</t>
  </si>
  <si>
    <t>ACCESSOIRES</t>
  </si>
  <si>
    <t>- Diffuseur circulaire a jet tourbilonnaire  avec plaque 600x600mm, compris registre</t>
  </si>
  <si>
    <t>- Bouche de soufflage réglable en acier et registre</t>
  </si>
  <si>
    <t>425 m3/h</t>
  </si>
  <si>
    <t>CGSS REUNION</t>
  </si>
  <si>
    <t>AMENAGEMENT ACCUEIL ET TRAVAUX PRENEUR</t>
  </si>
  <si>
    <t>CLIMATISATION / VENTILATION</t>
  </si>
  <si>
    <t>- Raccordement sur les attentes existante (en FP du RDC) y compris vanne de réglages, …</t>
  </si>
  <si>
    <t>Essais - réglage et mise en service</t>
  </si>
  <si>
    <t>- Thermostat de commande centralisée espace "libre service"</t>
  </si>
  <si>
    <t>- Extension et raccordement du RDC sur l'installation existante</t>
  </si>
  <si>
    <t>- Grille de reprise à ailettes fixes en FP sous le Ventilo-convecteur VC-G, compris registre, contre cadre et plenum de raccordement</t>
  </si>
  <si>
    <t>Carottages / calfeutrements en voile à la charge du présent lot pour le passage des réseaux de ventilation du RDC (DN 160).</t>
  </si>
  <si>
    <r>
      <t xml:space="preserve">Ind : </t>
    </r>
    <r>
      <rPr>
        <b/>
        <sz val="12"/>
        <rFont val="Calibri"/>
        <family val="2"/>
        <scheme val="minor"/>
      </rPr>
      <t>0</t>
    </r>
  </si>
  <si>
    <t>- Thermostat de commande à 3 modes + bouton de signalement de présence</t>
  </si>
  <si>
    <t>DCE</t>
  </si>
  <si>
    <t>- Clapet coupe feu, déclenchement autocommandé, contacts.</t>
  </si>
  <si>
    <t>Cadre de Décomposition du Prix Global et Forfaitaire</t>
  </si>
  <si>
    <t>CDPGF</t>
  </si>
  <si>
    <t>05</t>
  </si>
  <si>
    <t>FEV.2025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</si>
</sst>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0\ &quot;F&quot;_-;\-* #,##0.00\ &quot;F&quot;_-;_-* &quot;-&quot;??\ &quot;F&quot;_-;_-@_-"/>
    <numFmt numFmtId="166" formatCode="_-* #,##0.00\ _F_-;\-* #,##0.00\ _F_-;_-* &quot;-&quot;??\ _F_-;_-@_-"/>
  </numFmts>
  <fonts count="18" x14ac:knownFonts="1">
    <font>
      <sz val="10"/>
      <name val="Times New Roman"/>
    </font>
    <font>
      <sz val="10"/>
      <name val="Times New Roman"/>
      <family val="1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u/>
      <sz val="18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2">
    <xf numFmtId="0" fontId="0" fillId="0" borderId="0" xfId="0"/>
    <xf numFmtId="0" fontId="2" fillId="0" borderId="1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vertical="center"/>
    </xf>
    <xf numFmtId="4" fontId="5" fillId="0" borderId="4" xfId="0" applyNumberFormat="1" applyFont="1" applyBorder="1" applyAlignment="1">
      <alignment vertical="center"/>
    </xf>
    <xf numFmtId="49" fontId="6" fillId="0" borderId="5" xfId="0" applyNumberFormat="1" applyFont="1" applyBorder="1" applyAlignment="1">
      <alignment vertical="center"/>
    </xf>
    <xf numFmtId="49" fontId="6" fillId="0" borderId="6" xfId="0" applyNumberFormat="1" applyFont="1" applyBorder="1" applyAlignment="1">
      <alignment vertical="center"/>
    </xf>
    <xf numFmtId="4" fontId="7" fillId="0" borderId="0" xfId="0" applyNumberFormat="1" applyFont="1" applyAlignment="1">
      <alignment vertical="center"/>
    </xf>
    <xf numFmtId="4" fontId="8" fillId="2" borderId="7" xfId="0" applyNumberFormat="1" applyFont="1" applyFill="1" applyBorder="1" applyAlignment="1">
      <alignment vertical="center"/>
    </xf>
    <xf numFmtId="4" fontId="8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5" fillId="0" borderId="8" xfId="0" applyNumberFormat="1" applyFont="1" applyBorder="1" applyAlignment="1">
      <alignment vertical="center"/>
    </xf>
    <xf numFmtId="4" fontId="5" fillId="0" borderId="9" xfId="0" applyNumberFormat="1" applyFont="1" applyBorder="1" applyAlignment="1">
      <alignment vertical="center"/>
    </xf>
    <xf numFmtId="4" fontId="6" fillId="0" borderId="10" xfId="0" applyNumberFormat="1" applyFont="1" applyFill="1" applyBorder="1" applyAlignment="1">
      <alignment vertical="center"/>
    </xf>
    <xf numFmtId="4" fontId="6" fillId="0" borderId="11" xfId="0" applyNumberFormat="1" applyFont="1" applyFill="1" applyBorder="1" applyAlignment="1">
      <alignment vertical="center"/>
    </xf>
    <xf numFmtId="49" fontId="5" fillId="0" borderId="11" xfId="0" applyNumberFormat="1" applyFont="1" applyBorder="1" applyAlignment="1">
      <alignment vertical="center"/>
    </xf>
    <xf numFmtId="4" fontId="6" fillId="0" borderId="8" xfId="0" applyNumberFormat="1" applyFont="1" applyBorder="1" applyAlignment="1">
      <alignment horizontal="centerContinuous" vertical="center"/>
    </xf>
    <xf numFmtId="4" fontId="3" fillId="0" borderId="8" xfId="0" applyNumberFormat="1" applyFont="1" applyBorder="1" applyAlignment="1">
      <alignment horizontal="centerContinuous" vertical="center"/>
    </xf>
    <xf numFmtId="4" fontId="3" fillId="0" borderId="12" xfId="0" applyNumberFormat="1" applyFont="1" applyBorder="1" applyAlignment="1">
      <alignment horizontal="centerContinuous" vertical="center"/>
    </xf>
    <xf numFmtId="4" fontId="10" fillId="0" borderId="13" xfId="0" applyNumberFormat="1" applyFont="1" applyBorder="1" applyAlignment="1">
      <alignment horizontal="centerContinuous" vertical="center"/>
    </xf>
    <xf numFmtId="4" fontId="3" fillId="0" borderId="14" xfId="0" applyNumberFormat="1" applyFont="1" applyBorder="1" applyAlignment="1">
      <alignment horizontal="centerContinuous" vertical="center"/>
    </xf>
    <xf numFmtId="4" fontId="4" fillId="0" borderId="14" xfId="0" applyNumberFormat="1" applyFont="1" applyBorder="1" applyAlignment="1">
      <alignment horizontal="centerContinuous" vertical="center"/>
    </xf>
    <xf numFmtId="4" fontId="4" fillId="0" borderId="15" xfId="0" applyNumberFormat="1" applyFont="1" applyBorder="1" applyAlignment="1">
      <alignment horizontal="centerContinuous" vertical="center"/>
    </xf>
    <xf numFmtId="4" fontId="4" fillId="0" borderId="0" xfId="0" applyNumberFormat="1" applyFont="1" applyAlignment="1">
      <alignment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66" fontId="11" fillId="0" borderId="17" xfId="1" applyFont="1" applyBorder="1" applyAlignment="1">
      <alignment horizontal="center" vertical="center" wrapText="1"/>
    </xf>
    <xf numFmtId="166" fontId="11" fillId="0" borderId="18" xfId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66" fontId="4" fillId="0" borderId="20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 vertical="center"/>
    </xf>
    <xf numFmtId="4" fontId="4" fillId="0" borderId="2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left" vertical="center" wrapText="1"/>
    </xf>
    <xf numFmtId="0" fontId="4" fillId="0" borderId="20" xfId="0" applyFont="1" applyBorder="1" applyAlignment="1">
      <alignment horizontal="center" vertical="center"/>
    </xf>
    <xf numFmtId="4" fontId="4" fillId="0" borderId="20" xfId="0" applyNumberFormat="1" applyFont="1" applyBorder="1" applyAlignment="1">
      <alignment horizontal="center" vertical="center"/>
    </xf>
    <xf numFmtId="4" fontId="4" fillId="0" borderId="24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4" fillId="0" borderId="20" xfId="0" applyFont="1" applyBorder="1" applyAlignment="1" applyProtection="1">
      <alignment horizontal="center" vertical="center"/>
      <protection hidden="1"/>
    </xf>
    <xf numFmtId="4" fontId="4" fillId="0" borderId="20" xfId="2" applyNumberFormat="1" applyFont="1" applyBorder="1" applyAlignment="1" applyProtection="1">
      <alignment horizontal="center" vertical="center"/>
      <protection hidden="1"/>
    </xf>
    <xf numFmtId="0" fontId="11" fillId="0" borderId="20" xfId="0" applyNumberFormat="1" applyFont="1" applyBorder="1" applyAlignment="1">
      <alignment horizontal="left" vertical="center"/>
    </xf>
    <xf numFmtId="0" fontId="11" fillId="3" borderId="7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left" vertical="center" wrapText="1"/>
    </xf>
    <xf numFmtId="164" fontId="4" fillId="0" borderId="20" xfId="0" applyNumberFormat="1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left" vertical="center" wrapText="1"/>
    </xf>
    <xf numFmtId="0" fontId="3" fillId="4" borderId="26" xfId="0" applyFont="1" applyFill="1" applyBorder="1" applyAlignment="1">
      <alignment vertical="center"/>
    </xf>
    <xf numFmtId="0" fontId="11" fillId="4" borderId="27" xfId="0" applyFont="1" applyFill="1" applyBorder="1" applyAlignment="1">
      <alignment horizontal="right" vertical="center" wrapText="1"/>
    </xf>
    <xf numFmtId="0" fontId="11" fillId="4" borderId="27" xfId="0" applyFont="1" applyFill="1" applyBorder="1" applyAlignment="1">
      <alignment horizontal="center" vertical="center"/>
    </xf>
    <xf numFmtId="0" fontId="11" fillId="4" borderId="27" xfId="0" quotePrefix="1" applyFont="1" applyFill="1" applyBorder="1" applyAlignment="1">
      <alignment horizontal="center" vertical="center"/>
    </xf>
    <xf numFmtId="164" fontId="11" fillId="4" borderId="27" xfId="0" quotePrefix="1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top"/>
    </xf>
    <xf numFmtId="0" fontId="4" fillId="0" borderId="20" xfId="0" applyFont="1" applyBorder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164" fontId="4" fillId="0" borderId="24" xfId="0" applyNumberFormat="1" applyFont="1" applyBorder="1" applyAlignment="1">
      <alignment horizontal="center"/>
    </xf>
    <xf numFmtId="0" fontId="11" fillId="0" borderId="20" xfId="0" applyFont="1" applyBorder="1" applyAlignment="1">
      <alignment horizontal="right" wrapText="1"/>
    </xf>
    <xf numFmtId="0" fontId="11" fillId="0" borderId="20" xfId="0" applyFont="1" applyBorder="1" applyAlignment="1">
      <alignment horizontal="center"/>
    </xf>
    <xf numFmtId="164" fontId="11" fillId="0" borderId="20" xfId="0" applyNumberFormat="1" applyFont="1" applyBorder="1" applyAlignment="1">
      <alignment horizontal="center"/>
    </xf>
    <xf numFmtId="164" fontId="11" fillId="0" borderId="24" xfId="0" applyNumberFormat="1" applyFont="1" applyBorder="1" applyAlignment="1">
      <alignment horizontal="center"/>
    </xf>
    <xf numFmtId="164" fontId="12" fillId="3" borderId="20" xfId="0" applyNumberFormat="1" applyFont="1" applyFill="1" applyBorder="1" applyAlignment="1">
      <alignment horizontal="left" vertical="center" wrapText="1"/>
    </xf>
    <xf numFmtId="164" fontId="12" fillId="3" borderId="24" xfId="0" applyNumberFormat="1" applyFont="1" applyFill="1" applyBorder="1" applyAlignment="1">
      <alignment horizontal="left" vertical="center" wrapText="1"/>
    </xf>
    <xf numFmtId="0" fontId="11" fillId="0" borderId="20" xfId="0" applyFont="1" applyBorder="1" applyAlignment="1">
      <alignment horizontal="center" vertical="center"/>
    </xf>
    <xf numFmtId="164" fontId="4" fillId="0" borderId="24" xfId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left" wrapText="1"/>
    </xf>
    <xf numFmtId="0" fontId="12" fillId="0" borderId="20" xfId="0" applyNumberFormat="1" applyFont="1" applyBorder="1" applyAlignment="1">
      <alignment horizontal="left" vertical="center"/>
    </xf>
    <xf numFmtId="0" fontId="13" fillId="0" borderId="20" xfId="0" applyNumberFormat="1" applyFont="1" applyBorder="1" applyAlignment="1">
      <alignment horizontal="left" vertical="center" wrapText="1"/>
    </xf>
    <xf numFmtId="0" fontId="4" fillId="0" borderId="20" xfId="0" quotePrefix="1" applyNumberFormat="1" applyFont="1" applyBorder="1" applyAlignment="1">
      <alignment vertical="center" wrapText="1"/>
    </xf>
    <xf numFmtId="0" fontId="4" fillId="0" borderId="20" xfId="0" applyNumberFormat="1" applyFont="1" applyBorder="1" applyAlignment="1">
      <alignment vertical="center"/>
    </xf>
    <xf numFmtId="164" fontId="11" fillId="0" borderId="24" xfId="0" applyNumberFormat="1" applyFont="1" applyBorder="1" applyAlignment="1">
      <alignment horizontal="center" vertical="center"/>
    </xf>
    <xf numFmtId="0" fontId="4" fillId="0" borderId="20" xfId="0" quotePrefix="1" applyNumberFormat="1" applyFont="1" applyBorder="1" applyAlignment="1">
      <alignment vertical="center"/>
    </xf>
    <xf numFmtId="0" fontId="4" fillId="0" borderId="20" xfId="0" applyFont="1" applyBorder="1" applyAlignment="1">
      <alignment vertical="center"/>
    </xf>
    <xf numFmtId="0" fontId="4" fillId="0" borderId="7" xfId="0" applyFont="1" applyBorder="1" applyAlignment="1">
      <alignment horizontal="center" vertical="top"/>
    </xf>
    <xf numFmtId="0" fontId="4" fillId="0" borderId="25" xfId="0" quotePrefix="1" applyNumberFormat="1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25" xfId="0" applyFont="1" applyBorder="1" applyAlignment="1">
      <alignment vertical="center"/>
    </xf>
    <xf numFmtId="164" fontId="4" fillId="0" borderId="25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vertical="center" wrapText="1"/>
    </xf>
    <xf numFmtId="0" fontId="4" fillId="0" borderId="20" xfId="0" applyFont="1" applyBorder="1" applyAlignment="1">
      <alignment horizontal="left" wrapText="1"/>
    </xf>
    <xf numFmtId="0" fontId="4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center"/>
    </xf>
    <xf numFmtId="0" fontId="3" fillId="4" borderId="27" xfId="0" applyFont="1" applyFill="1" applyBorder="1" applyAlignment="1">
      <alignment horizontal="center" vertical="center" wrapText="1"/>
    </xf>
    <xf numFmtId="164" fontId="4" fillId="0" borderId="20" xfId="2" applyNumberFormat="1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0" fontId="4" fillId="0" borderId="25" xfId="0" quotePrefix="1" applyNumberFormat="1" applyFont="1" applyBorder="1" applyAlignment="1">
      <alignment vertical="center" wrapText="1"/>
    </xf>
    <xf numFmtId="0" fontId="4" fillId="0" borderId="28" xfId="0" quotePrefix="1" applyNumberFormat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11" fillId="0" borderId="28" xfId="0" applyNumberFormat="1" applyFont="1" applyBorder="1" applyAlignment="1">
      <alignment horizontal="left" vertical="center"/>
    </xf>
    <xf numFmtId="0" fontId="4" fillId="0" borderId="28" xfId="0" quotePrefix="1" applyNumberFormat="1" applyFont="1" applyBorder="1" applyAlignment="1">
      <alignment vertical="center" wrapText="1"/>
    </xf>
    <xf numFmtId="0" fontId="4" fillId="0" borderId="28" xfId="0" applyNumberFormat="1" applyFont="1" applyBorder="1" applyAlignment="1">
      <alignment vertical="center" wrapText="1"/>
    </xf>
    <xf numFmtId="0" fontId="4" fillId="0" borderId="28" xfId="0" applyNumberFormat="1" applyFont="1" applyBorder="1" applyAlignment="1">
      <alignment vertical="center"/>
    </xf>
    <xf numFmtId="49" fontId="4" fillId="0" borderId="28" xfId="0" applyNumberFormat="1" applyFont="1" applyBorder="1" applyAlignment="1">
      <alignment vertical="center" wrapText="1"/>
    </xf>
    <xf numFmtId="0" fontId="4" fillId="0" borderId="29" xfId="0" quotePrefix="1" applyNumberFormat="1" applyFont="1" applyBorder="1" applyAlignment="1">
      <alignment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quotePrefix="1" applyNumberFormat="1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1" xfId="0" applyFont="1" applyBorder="1" applyAlignment="1">
      <alignment vertical="center"/>
    </xf>
    <xf numFmtId="164" fontId="4" fillId="0" borderId="31" xfId="0" applyNumberFormat="1" applyFont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vertical="center"/>
    </xf>
    <xf numFmtId="0" fontId="11" fillId="0" borderId="20" xfId="0" applyNumberFormat="1" applyFont="1" applyBorder="1" applyAlignment="1">
      <alignment horizontal="center" vertical="center"/>
    </xf>
    <xf numFmtId="164" fontId="3" fillId="4" borderId="11" xfId="0" applyNumberFormat="1" applyFont="1" applyFill="1" applyBorder="1" applyAlignment="1">
      <alignment horizontal="center" vertical="center"/>
    </xf>
    <xf numFmtId="164" fontId="11" fillId="0" borderId="20" xfId="0" applyNumberFormat="1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164" fontId="11" fillId="0" borderId="20" xfId="1" applyNumberFormat="1" applyFont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vertical="center" wrapText="1"/>
    </xf>
    <xf numFmtId="164" fontId="14" fillId="6" borderId="20" xfId="0" applyNumberFormat="1" applyFont="1" applyFill="1" applyBorder="1" applyAlignment="1">
      <alignment vertical="center" wrapText="1"/>
    </xf>
    <xf numFmtId="164" fontId="14" fillId="6" borderId="24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4" fillId="0" borderId="20" xfId="0" applyFont="1" applyBorder="1" applyAlignment="1">
      <alignment vertical="center" wrapText="1"/>
    </xf>
    <xf numFmtId="164" fontId="4" fillId="0" borderId="20" xfId="0" applyNumberFormat="1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vertical="center" wrapText="1"/>
    </xf>
    <xf numFmtId="0" fontId="3" fillId="0" borderId="20" xfId="0" quotePrefix="1" applyFont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3" fillId="0" borderId="20" xfId="0" quotePrefix="1" applyFont="1" applyBorder="1" applyAlignment="1">
      <alignment horizontal="left" vertical="center" wrapText="1"/>
    </xf>
    <xf numFmtId="164" fontId="7" fillId="0" borderId="20" xfId="1" applyNumberFormat="1" applyFont="1" applyBorder="1" applyAlignment="1">
      <alignment horizontal="center" vertical="center" wrapText="1"/>
    </xf>
    <xf numFmtId="164" fontId="7" fillId="0" borderId="21" xfId="1" applyNumberFormat="1" applyFont="1" applyBorder="1" applyAlignment="1">
      <alignment vertical="center" wrapText="1"/>
    </xf>
    <xf numFmtId="0" fontId="3" fillId="0" borderId="19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20" xfId="0" quotePrefix="1" applyFont="1" applyBorder="1" applyAlignment="1">
      <alignment horizontal="left" vertical="center" wrapText="1"/>
    </xf>
    <xf numFmtId="166" fontId="4" fillId="0" borderId="21" xfId="1" applyFont="1" applyBorder="1" applyAlignment="1">
      <alignment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6" fontId="4" fillId="0" borderId="0" xfId="1" applyFont="1" applyAlignment="1">
      <alignment horizontal="center" vertical="center" wrapText="1"/>
    </xf>
    <xf numFmtId="166" fontId="4" fillId="0" borderId="0" xfId="1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5" borderId="0" xfId="0" applyFont="1" applyFill="1" applyAlignment="1">
      <alignment vertical="center" wrapText="1"/>
    </xf>
    <xf numFmtId="49" fontId="6" fillId="0" borderId="10" xfId="0" applyNumberFormat="1" applyFont="1" applyBorder="1" applyAlignment="1">
      <alignment vertical="center" wrapText="1"/>
    </xf>
    <xf numFmtId="0" fontId="4" fillId="8" borderId="0" xfId="0" applyFont="1" applyFill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4" fillId="0" borderId="20" xfId="0" quotePrefix="1" applyNumberFormat="1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vertical="center"/>
    </xf>
    <xf numFmtId="164" fontId="4" fillId="0" borderId="20" xfId="0" applyNumberFormat="1" applyFont="1" applyFill="1" applyBorder="1" applyAlignment="1">
      <alignment horizontal="center" vertical="center"/>
    </xf>
    <xf numFmtId="164" fontId="4" fillId="0" borderId="24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20" xfId="0" quotePrefix="1" applyNumberFormat="1" applyFont="1" applyFill="1" applyBorder="1" applyAlignment="1">
      <alignment vertical="center"/>
    </xf>
    <xf numFmtId="164" fontId="4" fillId="0" borderId="24" xfId="1" applyNumberFormat="1" applyFont="1" applyFill="1" applyBorder="1" applyAlignment="1">
      <alignment horizontal="center" vertical="center"/>
    </xf>
    <xf numFmtId="49" fontId="4" fillId="0" borderId="20" xfId="0" applyNumberFormat="1" applyFont="1" applyFill="1" applyBorder="1" applyAlignment="1">
      <alignment horizontal="left" vertical="center" wrapText="1"/>
    </xf>
    <xf numFmtId="0" fontId="4" fillId="0" borderId="20" xfId="0" applyNumberFormat="1" applyFont="1" applyFill="1" applyBorder="1" applyAlignment="1">
      <alignment vertical="center"/>
    </xf>
    <xf numFmtId="49" fontId="4" fillId="0" borderId="20" xfId="0" applyNumberFormat="1" applyFont="1" applyFill="1" applyBorder="1" applyAlignment="1">
      <alignment vertical="center" wrapText="1"/>
    </xf>
    <xf numFmtId="0" fontId="4" fillId="0" borderId="20" xfId="0" applyNumberFormat="1" applyFont="1" applyFill="1" applyBorder="1" applyAlignment="1">
      <alignment horizontal="left" vertical="center"/>
    </xf>
    <xf numFmtId="0" fontId="4" fillId="0" borderId="20" xfId="0" applyNumberFormat="1" applyFont="1" applyFill="1" applyBorder="1" applyAlignment="1">
      <alignment vertical="center" wrapText="1"/>
    </xf>
    <xf numFmtId="4" fontId="9" fillId="9" borderId="3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7" fillId="0" borderId="7" xfId="0" applyFont="1" applyBorder="1" applyAlignment="1">
      <alignment horizontal="center" vertical="top"/>
    </xf>
    <xf numFmtId="0" fontId="17" fillId="0" borderId="0" xfId="0" applyFont="1" applyAlignment="1">
      <alignment vertical="center" wrapText="1"/>
    </xf>
    <xf numFmtId="0" fontId="16" fillId="7" borderId="7" xfId="0" applyNumberFormat="1" applyFont="1" applyFill="1" applyBorder="1" applyAlignment="1">
      <alignment horizontal="center" vertical="center" wrapText="1"/>
    </xf>
    <xf numFmtId="0" fontId="16" fillId="7" borderId="0" xfId="0" applyNumberFormat="1" applyFont="1" applyFill="1" applyBorder="1" applyAlignment="1">
      <alignment horizontal="center" vertical="center" wrapText="1"/>
    </xf>
    <xf numFmtId="0" fontId="16" fillId="7" borderId="34" xfId="0" applyNumberFormat="1" applyFont="1" applyFill="1" applyBorder="1" applyAlignment="1">
      <alignment horizontal="center" vertical="center" wrapText="1"/>
    </xf>
    <xf numFmtId="0" fontId="4" fillId="0" borderId="35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36" xfId="0" applyNumberFormat="1" applyFont="1" applyBorder="1" applyAlignment="1">
      <alignment horizontal="left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9" fillId="9" borderId="39" xfId="0" applyFont="1" applyFill="1" applyBorder="1" applyAlignment="1">
      <alignment horizontal="center" vertical="center" wrapText="1"/>
    </xf>
    <xf numFmtId="0" fontId="9" fillId="9" borderId="40" xfId="0" applyFont="1" applyFill="1" applyBorder="1" applyAlignment="1">
      <alignment horizontal="center" vertical="center" wrapText="1"/>
    </xf>
    <xf numFmtId="0" fontId="9" fillId="9" borderId="41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/>
    </xf>
    <xf numFmtId="0" fontId="9" fillId="4" borderId="37" xfId="0" applyFont="1" applyFill="1" applyBorder="1" applyAlignment="1">
      <alignment horizontal="center" vertical="center"/>
    </xf>
    <xf numFmtId="0" fontId="9" fillId="4" borderId="38" xfId="0" applyFont="1" applyFill="1" applyBorder="1" applyAlignment="1">
      <alignment horizontal="center" vertical="center"/>
    </xf>
    <xf numFmtId="4" fontId="9" fillId="0" borderId="7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" fontId="9" fillId="0" borderId="27" xfId="0" applyNumberFormat="1" applyFont="1" applyBorder="1" applyAlignment="1">
      <alignment vertical="center" wrapText="1"/>
    </xf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2"/>
  <sheetViews>
    <sheetView tabSelected="1" view="pageBreakPreview" zoomScale="85" zoomScaleNormal="100" zoomScaleSheetLayoutView="85" workbookViewId="0">
      <selection activeCell="J5" sqref="J5"/>
    </sheetView>
  </sheetViews>
  <sheetFormatPr baseColWidth="10" defaultColWidth="12" defaultRowHeight="12.75" x14ac:dyDescent="0.2"/>
  <cols>
    <col min="1" max="1" width="11" style="149" customWidth="1"/>
    <col min="2" max="2" width="57.5" style="29" customWidth="1"/>
    <col min="3" max="3" width="6.6640625" style="29" customWidth="1"/>
    <col min="4" max="5" width="7.1640625" style="29" customWidth="1"/>
    <col min="6" max="6" width="15.83203125" style="150" customWidth="1"/>
    <col min="7" max="7" width="19.83203125" style="151" customWidth="1"/>
    <col min="8" max="16384" width="12" style="29"/>
  </cols>
  <sheetData>
    <row r="1" spans="1:7" s="8" customFormat="1" ht="19.5" customHeight="1" x14ac:dyDescent="0.2">
      <c r="A1" s="1" t="s">
        <v>89</v>
      </c>
      <c r="B1" s="2"/>
      <c r="C1" s="3"/>
      <c r="D1" s="4" t="s">
        <v>16</v>
      </c>
      <c r="E1" s="5"/>
      <c r="F1" s="6" t="s">
        <v>104</v>
      </c>
      <c r="G1" s="7"/>
    </row>
    <row r="2" spans="1:7" s="8" customFormat="1" ht="20.100000000000001" customHeight="1" x14ac:dyDescent="0.2">
      <c r="A2" s="9"/>
      <c r="B2" s="10"/>
      <c r="C2" s="11"/>
      <c r="D2" s="12" t="s">
        <v>17</v>
      </c>
      <c r="E2" s="13"/>
      <c r="F2" s="14" t="s">
        <v>100</v>
      </c>
      <c r="G2" s="15"/>
    </row>
    <row r="3" spans="1:7" s="8" customFormat="1" ht="37.5" customHeight="1" x14ac:dyDescent="0.2">
      <c r="A3" s="174" t="s">
        <v>90</v>
      </c>
      <c r="B3" s="175"/>
      <c r="C3" s="176"/>
      <c r="D3" s="12" t="s">
        <v>18</v>
      </c>
      <c r="E3" s="13"/>
      <c r="F3" s="154" t="s">
        <v>105</v>
      </c>
      <c r="G3" s="16" t="s">
        <v>98</v>
      </c>
    </row>
    <row r="4" spans="1:7" s="8" customFormat="1" ht="42.75" customHeight="1" x14ac:dyDescent="0.2">
      <c r="A4" s="189" t="s">
        <v>91</v>
      </c>
      <c r="B4" s="190"/>
      <c r="C4" s="190"/>
      <c r="D4" s="191"/>
      <c r="E4" s="17"/>
      <c r="F4" s="18"/>
      <c r="G4" s="19"/>
    </row>
    <row r="5" spans="1:7" s="24" customFormat="1" ht="22.15" customHeight="1" thickBot="1" x14ac:dyDescent="0.25">
      <c r="A5" s="177" t="s">
        <v>102</v>
      </c>
      <c r="B5" s="178"/>
      <c r="C5" s="179"/>
      <c r="D5" s="20" t="s">
        <v>103</v>
      </c>
      <c r="E5" s="21"/>
      <c r="F5" s="22"/>
      <c r="G5" s="23"/>
    </row>
    <row r="6" spans="1:7" ht="26.25" thickBot="1" x14ac:dyDescent="0.25">
      <c r="A6" s="25" t="s">
        <v>0</v>
      </c>
      <c r="B6" s="26" t="s">
        <v>1</v>
      </c>
      <c r="C6" s="26" t="s">
        <v>2</v>
      </c>
      <c r="D6" s="26" t="s">
        <v>10</v>
      </c>
      <c r="E6" s="26" t="s">
        <v>11</v>
      </c>
      <c r="F6" s="27" t="s">
        <v>6</v>
      </c>
      <c r="G6" s="28" t="s">
        <v>7</v>
      </c>
    </row>
    <row r="7" spans="1:7" ht="27.75" customHeight="1" x14ac:dyDescent="0.2">
      <c r="A7" s="33"/>
      <c r="B7" s="34" t="s">
        <v>19</v>
      </c>
      <c r="C7" s="35"/>
      <c r="D7" s="35"/>
      <c r="E7" s="35"/>
      <c r="F7" s="36"/>
      <c r="G7" s="37"/>
    </row>
    <row r="8" spans="1:7" x14ac:dyDescent="0.2">
      <c r="A8" s="38"/>
      <c r="B8" s="39"/>
      <c r="C8" s="40"/>
      <c r="D8" s="40"/>
      <c r="E8" s="40"/>
      <c r="F8" s="41"/>
      <c r="G8" s="42"/>
    </row>
    <row r="9" spans="1:7" ht="15" x14ac:dyDescent="0.2">
      <c r="A9" s="43"/>
      <c r="B9" s="44" t="s">
        <v>23</v>
      </c>
      <c r="C9" s="40"/>
      <c r="D9" s="45"/>
      <c r="E9" s="45"/>
      <c r="F9" s="46"/>
      <c r="G9" s="42"/>
    </row>
    <row r="10" spans="1:7" x14ac:dyDescent="0.2">
      <c r="A10" s="59"/>
      <c r="B10" s="72"/>
      <c r="C10" s="60"/>
      <c r="D10" s="60"/>
      <c r="E10" s="60"/>
      <c r="F10" s="61"/>
      <c r="G10" s="62"/>
    </row>
    <row r="11" spans="1:7" x14ac:dyDescent="0.2">
      <c r="A11" s="48"/>
      <c r="B11" s="49" t="s">
        <v>66</v>
      </c>
      <c r="C11" s="49"/>
      <c r="D11" s="49"/>
      <c r="E11" s="49"/>
      <c r="F11" s="67"/>
      <c r="G11" s="68"/>
    </row>
    <row r="12" spans="1:7" x14ac:dyDescent="0.2">
      <c r="A12" s="43"/>
      <c r="B12" s="73"/>
      <c r="C12" s="40"/>
      <c r="D12" s="40"/>
      <c r="E12" s="40"/>
      <c r="F12" s="50"/>
      <c r="G12" s="70"/>
    </row>
    <row r="13" spans="1:7" x14ac:dyDescent="0.2">
      <c r="A13" s="43"/>
      <c r="B13" s="47" t="s">
        <v>67</v>
      </c>
      <c r="C13" s="69"/>
      <c r="D13" s="69"/>
      <c r="E13" s="69"/>
      <c r="F13" s="50"/>
      <c r="G13" s="51"/>
    </row>
    <row r="14" spans="1:7" x14ac:dyDescent="0.2">
      <c r="A14" s="43"/>
      <c r="B14" s="74" t="s">
        <v>25</v>
      </c>
      <c r="C14" s="69"/>
      <c r="D14" s="69"/>
      <c r="E14" s="69"/>
      <c r="F14" s="50"/>
      <c r="G14" s="51"/>
    </row>
    <row r="15" spans="1:7" ht="25.5" x14ac:dyDescent="0.2">
      <c r="A15" s="43"/>
      <c r="B15" s="75" t="s">
        <v>92</v>
      </c>
      <c r="C15" s="40" t="s">
        <v>3</v>
      </c>
      <c r="D15" s="40">
        <v>1</v>
      </c>
      <c r="E15" s="40"/>
      <c r="F15" s="50"/>
      <c r="G15" s="51">
        <f>F15*D15</f>
        <v>0</v>
      </c>
    </row>
    <row r="16" spans="1:7" ht="38.25" x14ac:dyDescent="0.2">
      <c r="A16" s="43"/>
      <c r="B16" s="75" t="s">
        <v>69</v>
      </c>
      <c r="C16" s="40" t="s">
        <v>20</v>
      </c>
      <c r="D16" s="40">
        <v>135</v>
      </c>
      <c r="E16" s="40"/>
      <c r="F16" s="50"/>
      <c r="G16" s="51">
        <f>F16*D16</f>
        <v>0</v>
      </c>
    </row>
    <row r="17" spans="1:7" x14ac:dyDescent="0.2">
      <c r="A17" s="38"/>
      <c r="B17" s="78"/>
      <c r="C17" s="40"/>
      <c r="D17" s="40"/>
      <c r="E17" s="79"/>
      <c r="F17" s="50"/>
      <c r="G17" s="51"/>
    </row>
    <row r="18" spans="1:7" ht="15" x14ac:dyDescent="0.2">
      <c r="A18" s="53"/>
      <c r="B18" s="54" t="s">
        <v>68</v>
      </c>
      <c r="C18" s="55" t="s">
        <v>14</v>
      </c>
      <c r="D18" s="56" t="s">
        <v>13</v>
      </c>
      <c r="E18" s="56"/>
      <c r="F18" s="57" t="s">
        <v>12</v>
      </c>
      <c r="G18" s="58">
        <f>SUM(G12:G17)</f>
        <v>0</v>
      </c>
    </row>
    <row r="19" spans="1:7" x14ac:dyDescent="0.2">
      <c r="A19" s="80"/>
      <c r="B19" s="63"/>
      <c r="C19" s="64"/>
      <c r="D19" s="64"/>
      <c r="E19" s="64"/>
      <c r="F19" s="65"/>
      <c r="G19" s="66"/>
    </row>
    <row r="20" spans="1:7" x14ac:dyDescent="0.2">
      <c r="A20" s="48"/>
      <c r="B20" s="49" t="s">
        <v>26</v>
      </c>
      <c r="C20" s="49"/>
      <c r="D20" s="49"/>
      <c r="E20" s="49"/>
      <c r="F20" s="67"/>
      <c r="G20" s="68"/>
    </row>
    <row r="21" spans="1:7" x14ac:dyDescent="0.2">
      <c r="A21" s="43"/>
      <c r="B21" s="73"/>
      <c r="C21" s="79"/>
      <c r="D21" s="79"/>
      <c r="E21" s="79"/>
      <c r="F21" s="50"/>
      <c r="G21" s="51"/>
    </row>
    <row r="22" spans="1:7" x14ac:dyDescent="0.2">
      <c r="A22" s="43"/>
      <c r="B22" s="47" t="s">
        <v>72</v>
      </c>
      <c r="C22" s="69"/>
      <c r="D22" s="69"/>
      <c r="E22" s="69"/>
      <c r="F22" s="50"/>
      <c r="G22" s="51"/>
    </row>
    <row r="23" spans="1:7" ht="25.5" x14ac:dyDescent="0.2">
      <c r="A23" s="43" t="s">
        <v>82</v>
      </c>
      <c r="B23" s="75" t="s">
        <v>70</v>
      </c>
      <c r="C23" s="40" t="s">
        <v>4</v>
      </c>
      <c r="D23" s="40">
        <v>5</v>
      </c>
      <c r="E23" s="79"/>
      <c r="F23" s="50"/>
      <c r="G23" s="51">
        <f>F23*D23</f>
        <v>0</v>
      </c>
    </row>
    <row r="24" spans="1:7" x14ac:dyDescent="0.2">
      <c r="A24" s="38"/>
      <c r="B24" s="78" t="s">
        <v>80</v>
      </c>
      <c r="C24" s="40" t="s">
        <v>4</v>
      </c>
      <c r="D24" s="40">
        <f>D23</f>
        <v>5</v>
      </c>
      <c r="E24" s="79"/>
      <c r="F24" s="50" t="s">
        <v>22</v>
      </c>
      <c r="G24" s="70" t="s">
        <v>22</v>
      </c>
    </row>
    <row r="25" spans="1:7" x14ac:dyDescent="0.2">
      <c r="A25" s="38"/>
      <c r="B25" s="78" t="s">
        <v>99</v>
      </c>
      <c r="C25" s="40" t="s">
        <v>4</v>
      </c>
      <c r="D25" s="40">
        <f>D23</f>
        <v>5</v>
      </c>
      <c r="E25" s="79"/>
      <c r="F25" s="50"/>
      <c r="G25" s="70">
        <f>F25*D25</f>
        <v>0</v>
      </c>
    </row>
    <row r="26" spans="1:7" x14ac:dyDescent="0.2">
      <c r="A26" s="43"/>
      <c r="B26" s="52" t="s">
        <v>24</v>
      </c>
      <c r="C26" s="40" t="s">
        <v>3</v>
      </c>
      <c r="D26" s="40">
        <v>1</v>
      </c>
      <c r="E26" s="40"/>
      <c r="F26" s="50" t="s">
        <v>22</v>
      </c>
      <c r="G26" s="70" t="s">
        <v>22</v>
      </c>
    </row>
    <row r="27" spans="1:7" x14ac:dyDescent="0.2">
      <c r="A27" s="38"/>
      <c r="B27" s="78" t="s">
        <v>21</v>
      </c>
      <c r="C27" s="40" t="s">
        <v>4</v>
      </c>
      <c r="D27" s="40">
        <f>D23</f>
        <v>5</v>
      </c>
      <c r="E27" s="79"/>
      <c r="F27" s="50" t="s">
        <v>22</v>
      </c>
      <c r="G27" s="70" t="s">
        <v>22</v>
      </c>
    </row>
    <row r="28" spans="1:7" x14ac:dyDescent="0.2">
      <c r="A28" s="43"/>
      <c r="B28" s="74"/>
      <c r="C28" s="79"/>
      <c r="D28" s="79"/>
      <c r="E28" s="79"/>
      <c r="F28" s="50"/>
      <c r="G28" s="51"/>
    </row>
    <row r="29" spans="1:7" ht="25.5" x14ac:dyDescent="0.2">
      <c r="A29" s="43" t="s">
        <v>83</v>
      </c>
      <c r="B29" s="75" t="s">
        <v>81</v>
      </c>
      <c r="C29" s="40" t="s">
        <v>4</v>
      </c>
      <c r="D29" s="40">
        <v>1</v>
      </c>
      <c r="E29" s="79"/>
      <c r="F29" s="50"/>
      <c r="G29" s="51">
        <f>F29*D29</f>
        <v>0</v>
      </c>
    </row>
    <row r="30" spans="1:7" x14ac:dyDescent="0.2">
      <c r="A30" s="38"/>
      <c r="B30" s="78" t="s">
        <v>80</v>
      </c>
      <c r="C30" s="40" t="s">
        <v>4</v>
      </c>
      <c r="D30" s="40">
        <f>D29</f>
        <v>1</v>
      </c>
      <c r="E30" s="79"/>
      <c r="F30" s="50" t="s">
        <v>22</v>
      </c>
      <c r="G30" s="70" t="s">
        <v>22</v>
      </c>
    </row>
    <row r="31" spans="1:7" x14ac:dyDescent="0.2">
      <c r="A31" s="38"/>
      <c r="B31" s="78" t="s">
        <v>99</v>
      </c>
      <c r="C31" s="40" t="s">
        <v>4</v>
      </c>
      <c r="D31" s="40">
        <f>D29</f>
        <v>1</v>
      </c>
      <c r="E31" s="79"/>
      <c r="F31" s="50"/>
      <c r="G31" s="70">
        <f>F31*D31</f>
        <v>0</v>
      </c>
    </row>
    <row r="32" spans="1:7" x14ac:dyDescent="0.2">
      <c r="A32" s="43"/>
      <c r="B32" s="52" t="s">
        <v>24</v>
      </c>
      <c r="C32" s="40" t="s">
        <v>3</v>
      </c>
      <c r="D32" s="40">
        <f>D29</f>
        <v>1</v>
      </c>
      <c r="E32" s="40"/>
      <c r="F32" s="50" t="s">
        <v>22</v>
      </c>
      <c r="G32" s="70" t="s">
        <v>22</v>
      </c>
    </row>
    <row r="33" spans="1:7" x14ac:dyDescent="0.2">
      <c r="A33" s="38"/>
      <c r="B33" s="78" t="s">
        <v>21</v>
      </c>
      <c r="C33" s="40" t="s">
        <v>4</v>
      </c>
      <c r="D33" s="40">
        <f>D29</f>
        <v>1</v>
      </c>
      <c r="E33" s="79"/>
      <c r="F33" s="50" t="s">
        <v>22</v>
      </c>
      <c r="G33" s="70" t="s">
        <v>22</v>
      </c>
    </row>
    <row r="34" spans="1:7" x14ac:dyDescent="0.2">
      <c r="A34" s="43"/>
      <c r="B34" s="74"/>
      <c r="C34" s="79"/>
      <c r="D34" s="79"/>
      <c r="E34" s="79"/>
      <c r="F34" s="50"/>
      <c r="G34" s="51"/>
    </row>
    <row r="35" spans="1:7" ht="25.5" x14ac:dyDescent="0.2">
      <c r="A35" s="156" t="s">
        <v>84</v>
      </c>
      <c r="B35" s="157" t="s">
        <v>71</v>
      </c>
      <c r="C35" s="158" t="s">
        <v>4</v>
      </c>
      <c r="D35" s="158">
        <v>2</v>
      </c>
      <c r="E35" s="159"/>
      <c r="F35" s="160"/>
      <c r="G35" s="161">
        <f>F35*D35</f>
        <v>0</v>
      </c>
    </row>
    <row r="36" spans="1:7" x14ac:dyDescent="0.2">
      <c r="A36" s="162"/>
      <c r="B36" s="163" t="s">
        <v>80</v>
      </c>
      <c r="C36" s="158" t="s">
        <v>4</v>
      </c>
      <c r="D36" s="158">
        <f>D35</f>
        <v>2</v>
      </c>
      <c r="E36" s="159"/>
      <c r="F36" s="160" t="s">
        <v>22</v>
      </c>
      <c r="G36" s="164" t="s">
        <v>22</v>
      </c>
    </row>
    <row r="37" spans="1:7" x14ac:dyDescent="0.2">
      <c r="A37" s="38"/>
      <c r="B37" s="78" t="s">
        <v>99</v>
      </c>
      <c r="C37" s="40" t="s">
        <v>4</v>
      </c>
      <c r="D37" s="40">
        <v>1</v>
      </c>
      <c r="E37" s="79"/>
      <c r="F37" s="50"/>
      <c r="G37" s="70">
        <f>F37*D37</f>
        <v>0</v>
      </c>
    </row>
    <row r="38" spans="1:7" x14ac:dyDescent="0.2">
      <c r="A38" s="156"/>
      <c r="B38" s="165" t="s">
        <v>24</v>
      </c>
      <c r="C38" s="158" t="s">
        <v>3</v>
      </c>
      <c r="D38" s="158">
        <v>1</v>
      </c>
      <c r="E38" s="158"/>
      <c r="F38" s="160" t="s">
        <v>22</v>
      </c>
      <c r="G38" s="164" t="s">
        <v>22</v>
      </c>
    </row>
    <row r="39" spans="1:7" x14ac:dyDescent="0.2">
      <c r="A39" s="162"/>
      <c r="B39" s="163" t="s">
        <v>21</v>
      </c>
      <c r="C39" s="158" t="s">
        <v>4</v>
      </c>
      <c r="D39" s="158">
        <f>D35</f>
        <v>2</v>
      </c>
      <c r="E39" s="159"/>
      <c r="F39" s="160" t="s">
        <v>22</v>
      </c>
      <c r="G39" s="164" t="s">
        <v>22</v>
      </c>
    </row>
    <row r="40" spans="1:7" x14ac:dyDescent="0.2">
      <c r="A40" s="43"/>
      <c r="B40" s="74"/>
      <c r="C40" s="79"/>
      <c r="D40" s="79"/>
      <c r="E40" s="79"/>
      <c r="F40" s="50"/>
      <c r="G40" s="51"/>
    </row>
    <row r="41" spans="1:7" x14ac:dyDescent="0.2">
      <c r="A41" s="43"/>
      <c r="B41" s="47" t="s">
        <v>85</v>
      </c>
      <c r="C41" s="69"/>
      <c r="D41" s="69"/>
      <c r="E41" s="69"/>
      <c r="F41" s="50"/>
      <c r="G41" s="51"/>
    </row>
    <row r="42" spans="1:7" x14ac:dyDescent="0.2">
      <c r="A42" s="38"/>
      <c r="B42" s="78" t="s">
        <v>94</v>
      </c>
      <c r="C42" s="40" t="s">
        <v>4</v>
      </c>
      <c r="D42" s="40">
        <v>1</v>
      </c>
      <c r="E42" s="79"/>
      <c r="F42" s="50"/>
      <c r="G42" s="51">
        <f>F42*D42</f>
        <v>0</v>
      </c>
    </row>
    <row r="43" spans="1:7" x14ac:dyDescent="0.2">
      <c r="A43" s="38"/>
      <c r="B43" s="81"/>
      <c r="C43" s="82"/>
      <c r="D43" s="82"/>
      <c r="E43" s="83"/>
      <c r="F43" s="84"/>
      <c r="G43" s="70"/>
    </row>
    <row r="44" spans="1:7" ht="15" x14ac:dyDescent="0.2">
      <c r="A44" s="53"/>
      <c r="B44" s="54" t="s">
        <v>27</v>
      </c>
      <c r="C44" s="55" t="s">
        <v>14</v>
      </c>
      <c r="D44" s="56" t="s">
        <v>13</v>
      </c>
      <c r="E44" s="56"/>
      <c r="F44" s="57" t="s">
        <v>12</v>
      </c>
      <c r="G44" s="58">
        <f>SUM(G21:G43)</f>
        <v>0</v>
      </c>
    </row>
    <row r="45" spans="1:7" x14ac:dyDescent="0.2">
      <c r="A45" s="43"/>
      <c r="B45" s="73"/>
      <c r="C45" s="79"/>
      <c r="D45" s="79"/>
      <c r="E45" s="79"/>
      <c r="F45" s="50"/>
      <c r="G45" s="51"/>
    </row>
    <row r="46" spans="1:7" x14ac:dyDescent="0.2">
      <c r="A46" s="48"/>
      <c r="B46" s="49" t="s">
        <v>37</v>
      </c>
      <c r="C46" s="49"/>
      <c r="D46" s="49"/>
      <c r="E46" s="49"/>
      <c r="F46" s="67"/>
      <c r="G46" s="68"/>
    </row>
    <row r="47" spans="1:7" x14ac:dyDescent="0.2">
      <c r="A47" s="38"/>
      <c r="B47" s="76"/>
      <c r="C47" s="79"/>
      <c r="D47" s="79"/>
      <c r="E47" s="79"/>
      <c r="F47" s="50"/>
      <c r="G47" s="51"/>
    </row>
    <row r="48" spans="1:7" ht="38.25" x14ac:dyDescent="0.2">
      <c r="A48" s="162"/>
      <c r="B48" s="157" t="s">
        <v>30</v>
      </c>
      <c r="C48" s="158"/>
      <c r="D48" s="158"/>
      <c r="E48" s="159"/>
      <c r="F48" s="160"/>
      <c r="G48" s="161"/>
    </row>
    <row r="49" spans="1:7" x14ac:dyDescent="0.2">
      <c r="A49" s="162"/>
      <c r="B49" s="166" t="s">
        <v>34</v>
      </c>
      <c r="C49" s="158" t="s">
        <v>20</v>
      </c>
      <c r="D49" s="158">
        <v>30</v>
      </c>
      <c r="E49" s="159"/>
      <c r="F49" s="160"/>
      <c r="G49" s="161">
        <f t="shared" ref="G49" si="0">F49*D49</f>
        <v>0</v>
      </c>
    </row>
    <row r="50" spans="1:7" x14ac:dyDescent="0.2">
      <c r="A50" s="162"/>
      <c r="B50" s="167"/>
      <c r="C50" s="158"/>
      <c r="D50" s="158"/>
      <c r="E50" s="159"/>
      <c r="F50" s="160"/>
      <c r="G50" s="161"/>
    </row>
    <row r="51" spans="1:7" ht="25.5" x14ac:dyDescent="0.2">
      <c r="A51" s="162"/>
      <c r="B51" s="157" t="s">
        <v>36</v>
      </c>
      <c r="C51" s="159"/>
      <c r="D51" s="159"/>
      <c r="E51" s="159"/>
      <c r="F51" s="160"/>
      <c r="G51" s="161"/>
    </row>
    <row r="52" spans="1:7" x14ac:dyDescent="0.2">
      <c r="A52" s="162"/>
      <c r="B52" s="166" t="s">
        <v>34</v>
      </c>
      <c r="C52" s="158" t="s">
        <v>20</v>
      </c>
      <c r="D52" s="158">
        <v>6</v>
      </c>
      <c r="E52" s="159"/>
      <c r="F52" s="160"/>
      <c r="G52" s="161">
        <f>F52*D52</f>
        <v>0</v>
      </c>
    </row>
    <row r="53" spans="1:7" x14ac:dyDescent="0.2">
      <c r="A53" s="38"/>
      <c r="B53" s="76"/>
      <c r="C53" s="40"/>
      <c r="D53" s="40"/>
      <c r="E53" s="79"/>
      <c r="F53" s="50"/>
      <c r="G53" s="51"/>
    </row>
    <row r="54" spans="1:7" ht="15" x14ac:dyDescent="0.2">
      <c r="A54" s="53"/>
      <c r="B54" s="54" t="s">
        <v>38</v>
      </c>
      <c r="C54" s="55" t="s">
        <v>14</v>
      </c>
      <c r="D54" s="56" t="s">
        <v>13</v>
      </c>
      <c r="E54" s="56"/>
      <c r="F54" s="57" t="s">
        <v>12</v>
      </c>
      <c r="G54" s="58">
        <f>SUM(G47:G53)</f>
        <v>0</v>
      </c>
    </row>
    <row r="55" spans="1:7" x14ac:dyDescent="0.2">
      <c r="A55" s="80"/>
      <c r="B55" s="86"/>
      <c r="C55" s="64"/>
      <c r="D55" s="64"/>
      <c r="E55" s="64"/>
      <c r="F55" s="65"/>
      <c r="G55" s="66"/>
    </row>
    <row r="56" spans="1:7" x14ac:dyDescent="0.2">
      <c r="A56" s="48"/>
      <c r="B56" s="49" t="s">
        <v>41</v>
      </c>
      <c r="C56" s="49"/>
      <c r="D56" s="49"/>
      <c r="E56" s="49"/>
      <c r="F56" s="67"/>
      <c r="G56" s="68"/>
    </row>
    <row r="57" spans="1:7" x14ac:dyDescent="0.2">
      <c r="A57" s="43"/>
      <c r="B57" s="73"/>
      <c r="C57" s="40"/>
      <c r="D57" s="40"/>
      <c r="E57" s="79"/>
      <c r="F57" s="50"/>
      <c r="G57" s="51"/>
    </row>
    <row r="58" spans="1:7" s="155" customFormat="1" x14ac:dyDescent="0.2">
      <c r="A58" s="156"/>
      <c r="B58" s="168" t="s">
        <v>39</v>
      </c>
      <c r="C58" s="158"/>
      <c r="D58" s="158"/>
      <c r="E58" s="159"/>
      <c r="F58" s="160"/>
      <c r="G58" s="161"/>
    </row>
    <row r="59" spans="1:7" s="155" customFormat="1" ht="31.9" customHeight="1" x14ac:dyDescent="0.2">
      <c r="A59" s="162"/>
      <c r="B59" s="157" t="s">
        <v>86</v>
      </c>
      <c r="C59" s="158" t="s">
        <v>4</v>
      </c>
      <c r="D59" s="158">
        <v>6</v>
      </c>
      <c r="E59" s="159"/>
      <c r="F59" s="160"/>
      <c r="G59" s="161">
        <f t="shared" ref="G59" si="1">F59*D59</f>
        <v>0</v>
      </c>
    </row>
    <row r="60" spans="1:7" s="155" customFormat="1" x14ac:dyDescent="0.2">
      <c r="A60" s="162"/>
      <c r="B60" s="157"/>
      <c r="C60" s="158"/>
      <c r="D60" s="158"/>
      <c r="E60" s="159"/>
      <c r="F60" s="160"/>
      <c r="G60" s="161"/>
    </row>
    <row r="61" spans="1:7" s="155" customFormat="1" x14ac:dyDescent="0.2">
      <c r="A61" s="162"/>
      <c r="B61" s="169" t="s">
        <v>40</v>
      </c>
      <c r="C61" s="158"/>
      <c r="D61" s="158"/>
      <c r="E61" s="159"/>
      <c r="F61" s="160"/>
      <c r="G61" s="161"/>
    </row>
    <row r="62" spans="1:7" s="155" customFormat="1" ht="38.25" x14ac:dyDescent="0.2">
      <c r="A62" s="162"/>
      <c r="B62" s="157" t="s">
        <v>96</v>
      </c>
      <c r="C62" s="158" t="s">
        <v>4</v>
      </c>
      <c r="D62" s="158">
        <v>2</v>
      </c>
      <c r="E62" s="159"/>
      <c r="F62" s="160"/>
      <c r="G62" s="161">
        <f>F62*D62</f>
        <v>0</v>
      </c>
    </row>
    <row r="63" spans="1:7" x14ac:dyDescent="0.2">
      <c r="A63" s="38"/>
      <c r="B63" s="75"/>
      <c r="C63" s="40"/>
      <c r="D63" s="40"/>
      <c r="E63" s="79"/>
      <c r="F63" s="50"/>
      <c r="G63" s="51"/>
    </row>
    <row r="64" spans="1:7" ht="15" x14ac:dyDescent="0.2">
      <c r="A64" s="53"/>
      <c r="B64" s="54" t="s">
        <v>42</v>
      </c>
      <c r="C64" s="55" t="s">
        <v>14</v>
      </c>
      <c r="D64" s="56" t="s">
        <v>13</v>
      </c>
      <c r="E64" s="56"/>
      <c r="F64" s="57" t="s">
        <v>12</v>
      </c>
      <c r="G64" s="58">
        <f>SUM(G57:G63)</f>
        <v>0</v>
      </c>
    </row>
    <row r="65" spans="1:7" x14ac:dyDescent="0.2">
      <c r="A65" s="59"/>
      <c r="B65" s="63"/>
      <c r="C65" s="64"/>
      <c r="D65" s="64"/>
      <c r="E65" s="88"/>
      <c r="F65" s="65"/>
      <c r="G65" s="66"/>
    </row>
    <row r="66" spans="1:7" ht="15" x14ac:dyDescent="0.2">
      <c r="A66" s="53"/>
      <c r="B66" s="89" t="s">
        <v>59</v>
      </c>
      <c r="C66" s="55"/>
      <c r="D66" s="56"/>
      <c r="E66" s="56"/>
      <c r="F66" s="57"/>
      <c r="G66" s="58">
        <f>+G44+G18+G54+G64</f>
        <v>0</v>
      </c>
    </row>
    <row r="67" spans="1:7" x14ac:dyDescent="0.2">
      <c r="A67" s="59"/>
      <c r="B67" s="63"/>
      <c r="C67" s="64"/>
      <c r="D67" s="64"/>
      <c r="E67" s="88"/>
      <c r="F67" s="65"/>
      <c r="G67" s="66"/>
    </row>
    <row r="68" spans="1:7" ht="15" x14ac:dyDescent="0.2">
      <c r="A68" s="43"/>
      <c r="B68" s="44" t="s">
        <v>43</v>
      </c>
      <c r="C68" s="40"/>
      <c r="D68" s="45"/>
      <c r="E68" s="45"/>
      <c r="F68" s="90"/>
      <c r="G68" s="51"/>
    </row>
    <row r="69" spans="1:7" x14ac:dyDescent="0.2">
      <c r="A69" s="59"/>
      <c r="B69" s="63"/>
      <c r="C69" s="64"/>
      <c r="D69" s="64"/>
      <c r="E69" s="88"/>
      <c r="F69" s="65"/>
      <c r="G69" s="66"/>
    </row>
    <row r="70" spans="1:7" x14ac:dyDescent="0.2">
      <c r="A70" s="48"/>
      <c r="B70" s="49" t="s">
        <v>51</v>
      </c>
      <c r="C70" s="49"/>
      <c r="D70" s="49"/>
      <c r="E70" s="49"/>
      <c r="F70" s="67"/>
      <c r="G70" s="68"/>
    </row>
    <row r="71" spans="1:7" x14ac:dyDescent="0.2">
      <c r="A71" s="38"/>
      <c r="B71" s="87"/>
      <c r="C71" s="40"/>
      <c r="D71" s="40"/>
      <c r="E71" s="79"/>
      <c r="F71" s="50"/>
      <c r="G71" s="51"/>
    </row>
    <row r="72" spans="1:7" x14ac:dyDescent="0.2">
      <c r="A72" s="43"/>
      <c r="B72" s="47" t="s">
        <v>75</v>
      </c>
      <c r="C72" s="69"/>
      <c r="D72" s="69"/>
      <c r="E72" s="69"/>
      <c r="F72" s="50"/>
      <c r="G72" s="51"/>
    </row>
    <row r="73" spans="1:7" ht="38.25" x14ac:dyDescent="0.2">
      <c r="A73" s="38"/>
      <c r="B73" s="75" t="s">
        <v>30</v>
      </c>
      <c r="C73" s="40"/>
      <c r="D73" s="40"/>
      <c r="E73" s="79"/>
      <c r="F73" s="50"/>
      <c r="G73" s="51"/>
    </row>
    <row r="74" spans="1:7" x14ac:dyDescent="0.2">
      <c r="A74" s="38"/>
      <c r="B74" s="76" t="s">
        <v>31</v>
      </c>
      <c r="C74" s="40" t="s">
        <v>20</v>
      </c>
      <c r="D74" s="40">
        <v>30</v>
      </c>
      <c r="E74" s="79"/>
      <c r="F74" s="50"/>
      <c r="G74" s="51">
        <f t="shared" ref="G74:G78" si="2">F74*D74</f>
        <v>0</v>
      </c>
    </row>
    <row r="75" spans="1:7" x14ac:dyDescent="0.2">
      <c r="A75" s="38"/>
      <c r="B75" s="76" t="s">
        <v>32</v>
      </c>
      <c r="C75" s="40" t="s">
        <v>20</v>
      </c>
      <c r="D75" s="40">
        <v>5</v>
      </c>
      <c r="E75" s="79"/>
      <c r="F75" s="50"/>
      <c r="G75" s="51">
        <f t="shared" si="2"/>
        <v>0</v>
      </c>
    </row>
    <row r="76" spans="1:7" x14ac:dyDescent="0.2">
      <c r="A76" s="38"/>
      <c r="B76" s="76" t="s">
        <v>33</v>
      </c>
      <c r="C76" s="40" t="s">
        <v>20</v>
      </c>
      <c r="D76" s="40">
        <v>23</v>
      </c>
      <c r="E76" s="79"/>
      <c r="F76" s="50"/>
      <c r="G76" s="51">
        <f t="shared" si="2"/>
        <v>0</v>
      </c>
    </row>
    <row r="77" spans="1:7" x14ac:dyDescent="0.2">
      <c r="A77" s="38"/>
      <c r="B77" s="76" t="s">
        <v>35</v>
      </c>
      <c r="C77" s="40" t="s">
        <v>20</v>
      </c>
      <c r="D77" s="40">
        <v>3</v>
      </c>
      <c r="E77" s="79"/>
      <c r="F77" s="50"/>
      <c r="G77" s="51">
        <f t="shared" si="2"/>
        <v>0</v>
      </c>
    </row>
    <row r="78" spans="1:7" x14ac:dyDescent="0.2">
      <c r="A78" s="38"/>
      <c r="B78" s="85" t="s">
        <v>28</v>
      </c>
      <c r="C78" s="40" t="s">
        <v>3</v>
      </c>
      <c r="D78" s="40">
        <v>1</v>
      </c>
      <c r="E78" s="79"/>
      <c r="F78" s="50"/>
      <c r="G78" s="51">
        <f t="shared" si="2"/>
        <v>0</v>
      </c>
    </row>
    <row r="79" spans="1:7" x14ac:dyDescent="0.2">
      <c r="A79" s="38"/>
      <c r="B79" s="85"/>
      <c r="C79" s="40"/>
      <c r="D79" s="40"/>
      <c r="E79" s="79"/>
      <c r="F79" s="50"/>
      <c r="G79" s="51"/>
    </row>
    <row r="80" spans="1:7" x14ac:dyDescent="0.2">
      <c r="A80" s="43"/>
      <c r="B80" s="47" t="s">
        <v>76</v>
      </c>
      <c r="C80" s="69"/>
      <c r="D80" s="69"/>
      <c r="E80" s="69"/>
      <c r="F80" s="50"/>
      <c r="G80" s="51"/>
    </row>
    <row r="81" spans="1:7" x14ac:dyDescent="0.2">
      <c r="A81" s="38"/>
      <c r="B81" s="75" t="s">
        <v>87</v>
      </c>
      <c r="C81" s="40" t="s">
        <v>4</v>
      </c>
      <c r="D81" s="40">
        <v>7</v>
      </c>
      <c r="E81" s="79"/>
      <c r="F81" s="50"/>
      <c r="G81" s="51">
        <f t="shared" ref="G81" si="3">F81*D81</f>
        <v>0</v>
      </c>
    </row>
    <row r="82" spans="1:7" x14ac:dyDescent="0.2">
      <c r="A82" s="38"/>
      <c r="B82" s="93"/>
      <c r="C82" s="82"/>
      <c r="D82" s="82"/>
      <c r="E82" s="83"/>
      <c r="F82" s="84"/>
      <c r="G82" s="51"/>
    </row>
    <row r="83" spans="1:7" ht="15" x14ac:dyDescent="0.2">
      <c r="A83" s="53"/>
      <c r="B83" s="54" t="s">
        <v>53</v>
      </c>
      <c r="C83" s="55" t="s">
        <v>14</v>
      </c>
      <c r="D83" s="56" t="s">
        <v>13</v>
      </c>
      <c r="E83" s="56"/>
      <c r="F83" s="57" t="s">
        <v>12</v>
      </c>
      <c r="G83" s="58">
        <f>SUM(G71:G82)</f>
        <v>0</v>
      </c>
    </row>
    <row r="84" spans="1:7" x14ac:dyDescent="0.2">
      <c r="A84" s="91"/>
      <c r="B84" s="78"/>
      <c r="C84" s="40"/>
      <c r="D84" s="40"/>
      <c r="E84" s="79"/>
      <c r="F84" s="50"/>
      <c r="G84" s="92"/>
    </row>
    <row r="85" spans="1:7" x14ac:dyDescent="0.2">
      <c r="A85" s="48"/>
      <c r="B85" s="49" t="s">
        <v>54</v>
      </c>
      <c r="C85" s="49"/>
      <c r="D85" s="49"/>
      <c r="E85" s="49"/>
      <c r="F85" s="67"/>
      <c r="G85" s="68"/>
    </row>
    <row r="86" spans="1:7" x14ac:dyDescent="0.2">
      <c r="A86" s="38"/>
      <c r="B86" s="94"/>
      <c r="C86" s="40"/>
      <c r="D86" s="95"/>
      <c r="E86" s="79"/>
      <c r="F86" s="96"/>
      <c r="G86" s="50"/>
    </row>
    <row r="87" spans="1:7" x14ac:dyDescent="0.2">
      <c r="A87" s="43"/>
      <c r="B87" s="97" t="s">
        <v>75</v>
      </c>
      <c r="C87" s="69"/>
      <c r="D87" s="71"/>
      <c r="E87" s="69"/>
      <c r="F87" s="96"/>
      <c r="G87" s="50"/>
    </row>
    <row r="88" spans="1:7" ht="25.5" x14ac:dyDescent="0.2">
      <c r="A88" s="38"/>
      <c r="B88" s="98" t="s">
        <v>52</v>
      </c>
      <c r="C88" s="40"/>
      <c r="D88" s="95"/>
      <c r="E88" s="79"/>
      <c r="F88" s="96"/>
      <c r="G88" s="50"/>
    </row>
    <row r="89" spans="1:7" x14ac:dyDescent="0.2">
      <c r="A89" s="38"/>
      <c r="B89" s="100" t="s">
        <v>31</v>
      </c>
      <c r="C89" s="40" t="s">
        <v>20</v>
      </c>
      <c r="D89" s="95">
        <v>4</v>
      </c>
      <c r="E89" s="79"/>
      <c r="F89" s="96"/>
      <c r="G89" s="50">
        <f t="shared" ref="G89:G90" si="4">F89*D89</f>
        <v>0</v>
      </c>
    </row>
    <row r="90" spans="1:7" x14ac:dyDescent="0.2">
      <c r="A90" s="38"/>
      <c r="B90" s="101" t="s">
        <v>28</v>
      </c>
      <c r="C90" s="40" t="s">
        <v>3</v>
      </c>
      <c r="D90" s="95">
        <v>1</v>
      </c>
      <c r="E90" s="79"/>
      <c r="F90" s="96"/>
      <c r="G90" s="50">
        <f t="shared" si="4"/>
        <v>0</v>
      </c>
    </row>
    <row r="91" spans="1:7" x14ac:dyDescent="0.2">
      <c r="A91" s="38"/>
      <c r="B91" s="101"/>
      <c r="C91" s="40"/>
      <c r="D91" s="95"/>
      <c r="E91" s="79"/>
      <c r="F91" s="96"/>
      <c r="G91" s="50"/>
    </row>
    <row r="92" spans="1:7" x14ac:dyDescent="0.2">
      <c r="A92" s="43"/>
      <c r="B92" s="97" t="s">
        <v>78</v>
      </c>
      <c r="C92" s="69"/>
      <c r="D92" s="71"/>
      <c r="E92" s="69"/>
      <c r="F92" s="96"/>
      <c r="G92" s="50"/>
    </row>
    <row r="93" spans="1:7" x14ac:dyDescent="0.2">
      <c r="A93" s="38"/>
      <c r="B93" s="98" t="s">
        <v>73</v>
      </c>
      <c r="C93" s="40" t="s">
        <v>4</v>
      </c>
      <c r="D93" s="95">
        <v>2</v>
      </c>
      <c r="E93" s="79"/>
      <c r="F93" s="96"/>
      <c r="G93" s="50">
        <f t="shared" ref="G93" si="5">F93*D93</f>
        <v>0</v>
      </c>
    </row>
    <row r="94" spans="1:7" x14ac:dyDescent="0.2">
      <c r="A94" s="38"/>
      <c r="B94" s="102"/>
      <c r="C94" s="82"/>
      <c r="D94" s="95"/>
      <c r="E94" s="83"/>
      <c r="F94" s="96"/>
      <c r="G94" s="84"/>
    </row>
    <row r="95" spans="1:7" ht="15" x14ac:dyDescent="0.2">
      <c r="A95" s="53"/>
      <c r="B95" s="54" t="s">
        <v>55</v>
      </c>
      <c r="C95" s="55" t="s">
        <v>14</v>
      </c>
      <c r="D95" s="56" t="s">
        <v>13</v>
      </c>
      <c r="E95" s="56"/>
      <c r="F95" s="57" t="s">
        <v>12</v>
      </c>
      <c r="G95" s="58">
        <f>SUM(G86:G94)</f>
        <v>0</v>
      </c>
    </row>
    <row r="96" spans="1:7" x14ac:dyDescent="0.2">
      <c r="A96" s="103"/>
      <c r="B96" s="104"/>
      <c r="C96" s="105"/>
      <c r="D96" s="105"/>
      <c r="E96" s="106"/>
      <c r="F96" s="107"/>
      <c r="G96" s="51"/>
    </row>
    <row r="97" spans="1:7" x14ac:dyDescent="0.2">
      <c r="A97" s="108"/>
      <c r="B97" s="49" t="s">
        <v>56</v>
      </c>
      <c r="C97" s="49"/>
      <c r="D97" s="49"/>
      <c r="E97" s="49"/>
      <c r="F97" s="67"/>
      <c r="G97" s="68"/>
    </row>
    <row r="98" spans="1:7" x14ac:dyDescent="0.2">
      <c r="A98" s="91"/>
      <c r="B98" s="78"/>
      <c r="C98" s="40"/>
      <c r="D98" s="40"/>
      <c r="E98" s="79"/>
      <c r="F98" s="50"/>
      <c r="G98" s="51"/>
    </row>
    <row r="99" spans="1:7" x14ac:dyDescent="0.2">
      <c r="A99" s="43"/>
      <c r="B99" s="97" t="s">
        <v>77</v>
      </c>
      <c r="C99" s="69"/>
      <c r="D99" s="71"/>
      <c r="E99" s="69"/>
      <c r="F99" s="96"/>
      <c r="G99" s="50"/>
    </row>
    <row r="100" spans="1:7" x14ac:dyDescent="0.2">
      <c r="A100" s="38"/>
      <c r="B100" s="98" t="s">
        <v>74</v>
      </c>
      <c r="C100" s="40"/>
      <c r="D100" s="95"/>
      <c r="E100" s="79"/>
      <c r="F100" s="96"/>
      <c r="G100" s="50"/>
    </row>
    <row r="101" spans="1:7" x14ac:dyDescent="0.2">
      <c r="A101" s="38"/>
      <c r="B101" s="99" t="s">
        <v>88</v>
      </c>
      <c r="C101" s="40" t="s">
        <v>4</v>
      </c>
      <c r="D101" s="95">
        <v>1</v>
      </c>
      <c r="E101" s="79"/>
      <c r="F101" s="96"/>
      <c r="G101" s="50">
        <f t="shared" ref="G101:G109" si="6">F101*D101</f>
        <v>0</v>
      </c>
    </row>
    <row r="102" spans="1:7" x14ac:dyDescent="0.2">
      <c r="A102" s="38"/>
      <c r="B102" s="94" t="s">
        <v>44</v>
      </c>
      <c r="C102" s="40" t="s">
        <v>4</v>
      </c>
      <c r="D102" s="95">
        <v>1</v>
      </c>
      <c r="E102" s="79"/>
      <c r="F102" s="96"/>
      <c r="G102" s="50">
        <f t="shared" si="6"/>
        <v>0</v>
      </c>
    </row>
    <row r="103" spans="1:7" x14ac:dyDescent="0.2">
      <c r="A103" s="38"/>
      <c r="B103" s="94" t="s">
        <v>45</v>
      </c>
      <c r="C103" s="40" t="s">
        <v>4</v>
      </c>
      <c r="D103" s="95">
        <v>4</v>
      </c>
      <c r="E103" s="79"/>
      <c r="F103" s="96"/>
      <c r="G103" s="50">
        <f t="shared" si="6"/>
        <v>0</v>
      </c>
    </row>
    <row r="104" spans="1:7" x14ac:dyDescent="0.2">
      <c r="A104" s="38"/>
      <c r="B104" s="94" t="s">
        <v>46</v>
      </c>
      <c r="C104" s="40" t="s">
        <v>4</v>
      </c>
      <c r="D104" s="95">
        <v>1</v>
      </c>
      <c r="E104" s="79"/>
      <c r="F104" s="96"/>
      <c r="G104" s="50">
        <f t="shared" si="6"/>
        <v>0</v>
      </c>
    </row>
    <row r="105" spans="1:7" x14ac:dyDescent="0.2">
      <c r="A105" s="38"/>
      <c r="B105" s="94" t="s">
        <v>47</v>
      </c>
      <c r="C105" s="40" t="s">
        <v>4</v>
      </c>
      <c r="D105" s="95">
        <v>1</v>
      </c>
      <c r="E105" s="79"/>
      <c r="F105" s="96"/>
      <c r="G105" s="50">
        <f t="shared" si="6"/>
        <v>0</v>
      </c>
    </row>
    <row r="106" spans="1:7" x14ac:dyDescent="0.2">
      <c r="A106" s="38"/>
      <c r="B106" s="94" t="s">
        <v>48</v>
      </c>
      <c r="C106" s="40" t="s">
        <v>4</v>
      </c>
      <c r="D106" s="95">
        <v>1</v>
      </c>
      <c r="E106" s="79"/>
      <c r="F106" s="96"/>
      <c r="G106" s="50">
        <f t="shared" si="6"/>
        <v>0</v>
      </c>
    </row>
    <row r="107" spans="1:7" x14ac:dyDescent="0.2">
      <c r="A107" s="38"/>
      <c r="B107" s="94" t="s">
        <v>49</v>
      </c>
      <c r="C107" s="40" t="s">
        <v>4</v>
      </c>
      <c r="D107" s="95">
        <v>1</v>
      </c>
      <c r="E107" s="79"/>
      <c r="F107" s="96"/>
      <c r="G107" s="50">
        <f t="shared" si="6"/>
        <v>0</v>
      </c>
    </row>
    <row r="108" spans="1:7" x14ac:dyDescent="0.2">
      <c r="A108" s="38"/>
      <c r="B108" s="94" t="s">
        <v>50</v>
      </c>
      <c r="C108" s="40" t="s">
        <v>4</v>
      </c>
      <c r="D108" s="95">
        <v>1</v>
      </c>
      <c r="E108" s="79"/>
      <c r="F108" s="96"/>
      <c r="G108" s="50">
        <f t="shared" si="6"/>
        <v>0</v>
      </c>
    </row>
    <row r="109" spans="1:7" x14ac:dyDescent="0.2">
      <c r="A109" s="38"/>
      <c r="B109" s="94" t="s">
        <v>21</v>
      </c>
      <c r="C109" s="40" t="s">
        <v>4</v>
      </c>
      <c r="D109" s="95">
        <v>1</v>
      </c>
      <c r="E109" s="79"/>
      <c r="F109" s="96"/>
      <c r="G109" s="50">
        <f t="shared" si="6"/>
        <v>0</v>
      </c>
    </row>
    <row r="110" spans="1:7" x14ac:dyDescent="0.2">
      <c r="A110" s="38"/>
      <c r="B110" s="99"/>
      <c r="C110" s="40"/>
      <c r="D110" s="95"/>
      <c r="E110" s="79"/>
      <c r="F110" s="96"/>
      <c r="G110" s="50"/>
    </row>
    <row r="111" spans="1:7" x14ac:dyDescent="0.2">
      <c r="A111" s="43"/>
      <c r="B111" s="97" t="s">
        <v>75</v>
      </c>
      <c r="C111" s="69"/>
      <c r="D111" s="71"/>
      <c r="E111" s="69"/>
      <c r="F111" s="96"/>
      <c r="G111" s="50"/>
    </row>
    <row r="112" spans="1:7" ht="25.5" x14ac:dyDescent="0.2">
      <c r="A112" s="38"/>
      <c r="B112" s="98" t="s">
        <v>52</v>
      </c>
      <c r="C112" s="40"/>
      <c r="D112" s="95"/>
      <c r="E112" s="79"/>
      <c r="F112" s="96"/>
      <c r="G112" s="50"/>
    </row>
    <row r="113" spans="1:7" x14ac:dyDescent="0.2">
      <c r="A113" s="38"/>
      <c r="B113" s="100" t="s">
        <v>31</v>
      </c>
      <c r="C113" s="40" t="s">
        <v>20</v>
      </c>
      <c r="D113" s="95">
        <v>2</v>
      </c>
      <c r="E113" s="79"/>
      <c r="F113" s="96"/>
      <c r="G113" s="50">
        <f t="shared" ref="G113:G117" si="7">F113*D113</f>
        <v>0</v>
      </c>
    </row>
    <row r="114" spans="1:7" x14ac:dyDescent="0.2">
      <c r="A114" s="38"/>
      <c r="B114" s="100" t="s">
        <v>33</v>
      </c>
      <c r="C114" s="40" t="s">
        <v>20</v>
      </c>
      <c r="D114" s="95">
        <v>50</v>
      </c>
      <c r="E114" s="79"/>
      <c r="F114" s="96"/>
      <c r="G114" s="50">
        <f t="shared" si="7"/>
        <v>0</v>
      </c>
    </row>
    <row r="115" spans="1:7" x14ac:dyDescent="0.2">
      <c r="A115" s="38"/>
      <c r="B115" s="101" t="s">
        <v>28</v>
      </c>
      <c r="C115" s="40" t="s">
        <v>4</v>
      </c>
      <c r="D115" s="95">
        <v>1</v>
      </c>
      <c r="E115" s="79"/>
      <c r="F115" s="96"/>
      <c r="G115" s="50">
        <f t="shared" si="7"/>
        <v>0</v>
      </c>
    </row>
    <row r="116" spans="1:7" x14ac:dyDescent="0.2">
      <c r="A116" s="38"/>
      <c r="B116" s="101" t="s">
        <v>29</v>
      </c>
      <c r="C116" s="40" t="s">
        <v>4</v>
      </c>
      <c r="D116" s="95">
        <v>1</v>
      </c>
      <c r="E116" s="79"/>
      <c r="F116" s="96"/>
      <c r="G116" s="50">
        <f t="shared" si="7"/>
        <v>0</v>
      </c>
    </row>
    <row r="117" spans="1:7" x14ac:dyDescent="0.2">
      <c r="A117" s="38"/>
      <c r="B117" s="101" t="s">
        <v>101</v>
      </c>
      <c r="C117" s="40" t="s">
        <v>4</v>
      </c>
      <c r="D117" s="95">
        <v>6</v>
      </c>
      <c r="E117" s="79"/>
      <c r="F117" s="96"/>
      <c r="G117" s="50">
        <f t="shared" si="7"/>
        <v>0</v>
      </c>
    </row>
    <row r="118" spans="1:7" x14ac:dyDescent="0.2">
      <c r="A118" s="38"/>
      <c r="B118" s="101"/>
      <c r="C118" s="40"/>
      <c r="D118" s="95"/>
      <c r="E118" s="79"/>
      <c r="F118" s="96"/>
      <c r="G118" s="50"/>
    </row>
    <row r="119" spans="1:7" x14ac:dyDescent="0.2">
      <c r="A119" s="43"/>
      <c r="B119" s="97" t="s">
        <v>78</v>
      </c>
      <c r="C119" s="69"/>
      <c r="D119" s="71"/>
      <c r="E119" s="69"/>
      <c r="F119" s="96"/>
      <c r="G119" s="50"/>
    </row>
    <row r="120" spans="1:7" x14ac:dyDescent="0.2">
      <c r="A120" s="38"/>
      <c r="B120" s="98" t="s">
        <v>73</v>
      </c>
      <c r="C120" s="40" t="s">
        <v>4</v>
      </c>
      <c r="D120" s="95">
        <v>2</v>
      </c>
      <c r="E120" s="79"/>
      <c r="F120" s="96"/>
      <c r="G120" s="50">
        <f>F120*D120</f>
        <v>0</v>
      </c>
    </row>
    <row r="121" spans="1:7" x14ac:dyDescent="0.2">
      <c r="A121" s="38"/>
      <c r="B121" s="98" t="s">
        <v>79</v>
      </c>
      <c r="C121" s="40" t="s">
        <v>4</v>
      </c>
      <c r="D121" s="95">
        <v>2</v>
      </c>
      <c r="E121" s="79"/>
      <c r="F121" s="96"/>
      <c r="G121" s="50">
        <f>F121*D121</f>
        <v>0</v>
      </c>
    </row>
    <row r="122" spans="1:7" x14ac:dyDescent="0.2">
      <c r="A122" s="91"/>
      <c r="B122" s="75"/>
      <c r="C122" s="40"/>
      <c r="D122" s="40"/>
      <c r="E122" s="79"/>
      <c r="F122" s="50"/>
      <c r="G122" s="51"/>
    </row>
    <row r="123" spans="1:7" ht="15" x14ac:dyDescent="0.2">
      <c r="A123" s="109"/>
      <c r="B123" s="54" t="s">
        <v>57</v>
      </c>
      <c r="C123" s="55" t="s">
        <v>14</v>
      </c>
      <c r="D123" s="56" t="s">
        <v>13</v>
      </c>
      <c r="E123" s="56"/>
      <c r="F123" s="57" t="s">
        <v>12</v>
      </c>
      <c r="G123" s="58">
        <f>SUM(G98:G122)</f>
        <v>0</v>
      </c>
    </row>
    <row r="124" spans="1:7" x14ac:dyDescent="0.2">
      <c r="A124" s="91"/>
      <c r="B124" s="78"/>
      <c r="C124" s="40"/>
      <c r="D124" s="40"/>
      <c r="E124" s="79"/>
      <c r="F124" s="50"/>
      <c r="G124" s="51"/>
    </row>
    <row r="125" spans="1:7" ht="15" x14ac:dyDescent="0.2">
      <c r="A125" s="53"/>
      <c r="B125" s="89" t="s">
        <v>58</v>
      </c>
      <c r="C125" s="55"/>
      <c r="D125" s="56"/>
      <c r="E125" s="56"/>
      <c r="F125" s="57"/>
      <c r="G125" s="58">
        <f>G123+G95+G83</f>
        <v>0</v>
      </c>
    </row>
    <row r="126" spans="1:7" x14ac:dyDescent="0.2">
      <c r="A126" s="38"/>
      <c r="B126" s="78"/>
      <c r="C126" s="40"/>
      <c r="D126" s="40"/>
      <c r="E126" s="79"/>
      <c r="F126" s="50"/>
      <c r="G126" s="51"/>
    </row>
    <row r="127" spans="1:7" ht="15" x14ac:dyDescent="0.2">
      <c r="A127" s="43"/>
      <c r="B127" s="44" t="s">
        <v>60</v>
      </c>
      <c r="C127" s="40"/>
      <c r="D127" s="40"/>
      <c r="E127" s="79"/>
      <c r="F127" s="50"/>
      <c r="G127" s="51"/>
    </row>
    <row r="128" spans="1:7" x14ac:dyDescent="0.2">
      <c r="A128" s="43"/>
      <c r="B128" s="110"/>
      <c r="C128" s="40"/>
      <c r="D128" s="40"/>
      <c r="E128" s="79"/>
      <c r="F128" s="50"/>
      <c r="G128" s="51"/>
    </row>
    <row r="129" spans="1:7" s="171" customFormat="1" ht="25.5" x14ac:dyDescent="0.2">
      <c r="A129" s="162"/>
      <c r="B129" s="98" t="s">
        <v>95</v>
      </c>
      <c r="C129" s="158" t="s">
        <v>3</v>
      </c>
      <c r="D129" s="158">
        <v>1</v>
      </c>
      <c r="E129" s="159"/>
      <c r="F129" s="160"/>
      <c r="G129" s="161">
        <f>F129*D129</f>
        <v>0</v>
      </c>
    </row>
    <row r="130" spans="1:7" x14ac:dyDescent="0.2">
      <c r="A130" s="43"/>
      <c r="B130" s="110"/>
      <c r="C130" s="40"/>
      <c r="D130" s="40"/>
      <c r="E130" s="79"/>
      <c r="F130" s="50"/>
      <c r="G130" s="51"/>
    </row>
    <row r="131" spans="1:7" ht="15" x14ac:dyDescent="0.2">
      <c r="A131" s="53"/>
      <c r="B131" s="89" t="s">
        <v>61</v>
      </c>
      <c r="C131" s="55"/>
      <c r="D131" s="56"/>
      <c r="E131" s="56"/>
      <c r="F131" s="57"/>
      <c r="G131" s="111">
        <f>SUM(G129:G130)</f>
        <v>0</v>
      </c>
    </row>
    <row r="132" spans="1:7" x14ac:dyDescent="0.2">
      <c r="A132" s="38"/>
      <c r="B132" s="78"/>
      <c r="C132" s="40"/>
      <c r="D132" s="40"/>
      <c r="E132" s="79"/>
      <c r="F132" s="50"/>
      <c r="G132" s="51"/>
    </row>
    <row r="133" spans="1:7" ht="15" x14ac:dyDescent="0.2">
      <c r="A133" s="43"/>
      <c r="B133" s="44" t="s">
        <v>9</v>
      </c>
      <c r="C133" s="113"/>
      <c r="D133" s="69"/>
      <c r="E133" s="69"/>
      <c r="F133" s="112"/>
      <c r="G133" s="77"/>
    </row>
    <row r="134" spans="1:7" s="173" customFormat="1" ht="38.25" x14ac:dyDescent="0.2">
      <c r="A134" s="172"/>
      <c r="B134" s="114" t="s">
        <v>97</v>
      </c>
      <c r="C134" s="40" t="s">
        <v>4</v>
      </c>
      <c r="D134" s="40">
        <v>3</v>
      </c>
      <c r="E134" s="40"/>
      <c r="F134" s="50"/>
      <c r="G134" s="51">
        <f>SUM(D134*F134)</f>
        <v>0</v>
      </c>
    </row>
    <row r="135" spans="1:7" x14ac:dyDescent="0.2">
      <c r="A135" s="43"/>
      <c r="B135" s="114" t="s">
        <v>62</v>
      </c>
      <c r="C135" s="40" t="s">
        <v>3</v>
      </c>
      <c r="D135" s="40">
        <v>1</v>
      </c>
      <c r="E135" s="40"/>
      <c r="F135" s="50"/>
      <c r="G135" s="51">
        <f>SUM(D135*F135)</f>
        <v>0</v>
      </c>
    </row>
    <row r="136" spans="1:7" x14ac:dyDescent="0.2">
      <c r="A136" s="43"/>
      <c r="B136" s="114" t="s">
        <v>93</v>
      </c>
      <c r="C136" s="40" t="s">
        <v>3</v>
      </c>
      <c r="D136" s="40">
        <v>1</v>
      </c>
      <c r="E136" s="40"/>
      <c r="F136" s="50"/>
      <c r="G136" s="51">
        <f>SUM(D136*F136)</f>
        <v>0</v>
      </c>
    </row>
    <row r="137" spans="1:7" x14ac:dyDescent="0.2">
      <c r="A137" s="43"/>
      <c r="B137" s="114" t="s">
        <v>63</v>
      </c>
      <c r="C137" s="40" t="s">
        <v>3</v>
      </c>
      <c r="D137" s="40">
        <v>1</v>
      </c>
      <c r="E137" s="40"/>
      <c r="F137" s="50"/>
      <c r="G137" s="51">
        <f>SUM(D137*F137)</f>
        <v>0</v>
      </c>
    </row>
    <row r="138" spans="1:7" x14ac:dyDescent="0.2">
      <c r="A138" s="59"/>
      <c r="B138" s="115"/>
      <c r="C138" s="115"/>
      <c r="D138" s="64"/>
      <c r="E138" s="64"/>
      <c r="F138" s="65"/>
      <c r="G138" s="66"/>
    </row>
    <row r="139" spans="1:7" ht="15" x14ac:dyDescent="0.2">
      <c r="A139" s="53"/>
      <c r="B139" s="89" t="s">
        <v>15</v>
      </c>
      <c r="C139" s="55"/>
      <c r="D139" s="56"/>
      <c r="E139" s="56"/>
      <c r="F139" s="57"/>
      <c r="G139" s="111">
        <f>SUM(G133:G138)</f>
        <v>0</v>
      </c>
    </row>
    <row r="140" spans="1:7" x14ac:dyDescent="0.2">
      <c r="A140" s="91"/>
      <c r="B140" s="78"/>
      <c r="C140" s="40"/>
      <c r="D140" s="40"/>
      <c r="E140" s="79"/>
      <c r="F140" s="50"/>
      <c r="G140" s="51"/>
    </row>
    <row r="141" spans="1:7" x14ac:dyDescent="0.2">
      <c r="A141" s="116"/>
      <c r="B141" s="117"/>
      <c r="C141" s="113"/>
      <c r="D141" s="113"/>
      <c r="E141" s="113"/>
      <c r="F141" s="118"/>
      <c r="G141" s="119"/>
    </row>
    <row r="142" spans="1:7" s="125" customFormat="1" ht="23.25" customHeight="1" x14ac:dyDescent="0.2">
      <c r="A142" s="120"/>
      <c r="B142" s="121" t="s">
        <v>5</v>
      </c>
      <c r="C142" s="122"/>
      <c r="D142" s="122"/>
      <c r="E142" s="122"/>
      <c r="F142" s="123"/>
      <c r="G142" s="124"/>
    </row>
    <row r="143" spans="1:7" s="125" customFormat="1" ht="15" x14ac:dyDescent="0.2">
      <c r="A143" s="30"/>
      <c r="B143" s="114"/>
      <c r="C143" s="126"/>
      <c r="D143" s="126"/>
      <c r="E143" s="126"/>
      <c r="F143" s="127"/>
      <c r="G143" s="128"/>
    </row>
    <row r="144" spans="1:7" s="125" customFormat="1" ht="15" x14ac:dyDescent="0.2">
      <c r="A144" s="30"/>
      <c r="B144" s="129" t="str">
        <f>B9</f>
        <v>CLIMATISATION - TRAITEMENT D'AIR</v>
      </c>
      <c r="C144" s="130"/>
      <c r="D144" s="130"/>
      <c r="E144" s="130"/>
      <c r="F144" s="131"/>
      <c r="G144" s="132"/>
    </row>
    <row r="145" spans="1:7" ht="6.75" customHeight="1" x14ac:dyDescent="0.2">
      <c r="A145" s="30"/>
      <c r="B145" s="134"/>
      <c r="C145" s="133"/>
      <c r="D145" s="133"/>
      <c r="E145" s="133"/>
      <c r="F145" s="135"/>
      <c r="G145" s="136"/>
    </row>
    <row r="146" spans="1:7" ht="15" x14ac:dyDescent="0.2">
      <c r="A146" s="137"/>
      <c r="B146" s="138" t="str">
        <f>B11</f>
        <v>DISTRIBUTION</v>
      </c>
      <c r="C146" s="133"/>
      <c r="D146" s="133"/>
      <c r="E146" s="133"/>
      <c r="F146" s="135"/>
      <c r="G146" s="136">
        <f>G18</f>
        <v>0</v>
      </c>
    </row>
    <row r="147" spans="1:7" ht="6.75" customHeight="1" x14ac:dyDescent="0.2">
      <c r="A147" s="30"/>
      <c r="B147" s="139"/>
      <c r="C147" s="133"/>
      <c r="D147" s="133"/>
      <c r="E147" s="133"/>
      <c r="F147" s="135"/>
      <c r="G147" s="136"/>
    </row>
    <row r="148" spans="1:7" ht="15" x14ac:dyDescent="0.2">
      <c r="A148" s="30"/>
      <c r="B148" s="134" t="str">
        <f>B20</f>
        <v>TERMINAUX</v>
      </c>
      <c r="C148" s="133"/>
      <c r="D148" s="133"/>
      <c r="E148" s="133"/>
      <c r="F148" s="135"/>
      <c r="G148" s="136">
        <f>G44</f>
        <v>0</v>
      </c>
    </row>
    <row r="149" spans="1:7" ht="6.75" customHeight="1" x14ac:dyDescent="0.2">
      <c r="A149" s="30"/>
      <c r="B149" s="134"/>
      <c r="C149" s="133"/>
      <c r="D149" s="133"/>
      <c r="E149" s="133"/>
      <c r="F149" s="135"/>
      <c r="G149" s="136"/>
    </row>
    <row r="150" spans="1:7" ht="15" x14ac:dyDescent="0.2">
      <c r="A150" s="137"/>
      <c r="B150" s="138" t="str">
        <f>B46</f>
        <v>RESEAUX AERAULIQUES</v>
      </c>
      <c r="C150" s="133"/>
      <c r="D150" s="133"/>
      <c r="E150" s="133"/>
      <c r="F150" s="135"/>
      <c r="G150" s="136">
        <f>G54</f>
        <v>0</v>
      </c>
    </row>
    <row r="151" spans="1:7" ht="6.75" customHeight="1" x14ac:dyDescent="0.2">
      <c r="A151" s="30"/>
      <c r="B151" s="139"/>
      <c r="C151" s="133"/>
      <c r="D151" s="133"/>
      <c r="E151" s="133"/>
      <c r="F151" s="135"/>
      <c r="G151" s="136"/>
    </row>
    <row r="152" spans="1:7" ht="15" x14ac:dyDescent="0.2">
      <c r="A152" s="30"/>
      <c r="B152" s="134" t="str">
        <f>B56</f>
        <v>DIFFUSION</v>
      </c>
      <c r="C152" s="133"/>
      <c r="D152" s="133"/>
      <c r="E152" s="133"/>
      <c r="F152" s="135"/>
      <c r="G152" s="136">
        <f>G64</f>
        <v>0</v>
      </c>
    </row>
    <row r="153" spans="1:7" ht="15" x14ac:dyDescent="0.2">
      <c r="A153" s="30"/>
      <c r="B153" s="134"/>
      <c r="C153" s="133"/>
      <c r="D153" s="133"/>
      <c r="E153" s="133"/>
      <c r="F153" s="135"/>
      <c r="G153" s="136"/>
    </row>
    <row r="154" spans="1:7" ht="15" x14ac:dyDescent="0.2">
      <c r="A154" s="30"/>
      <c r="B154" s="129" t="str">
        <f>B68</f>
        <v>VENTILATION</v>
      </c>
      <c r="C154" s="133"/>
      <c r="D154" s="133"/>
      <c r="E154" s="133"/>
      <c r="F154" s="135"/>
      <c r="G154" s="136"/>
    </row>
    <row r="155" spans="1:7" ht="6" customHeight="1" x14ac:dyDescent="0.2">
      <c r="A155" s="30"/>
      <c r="B155" s="134"/>
      <c r="C155" s="133"/>
      <c r="D155" s="133"/>
      <c r="E155" s="133"/>
      <c r="F155" s="135"/>
      <c r="G155" s="136"/>
    </row>
    <row r="156" spans="1:7" ht="15" x14ac:dyDescent="0.2">
      <c r="A156" s="30"/>
      <c r="B156" s="134" t="str">
        <f>B70</f>
        <v>AIR NEUF</v>
      </c>
      <c r="C156" s="133"/>
      <c r="D156" s="133"/>
      <c r="E156" s="133"/>
      <c r="F156" s="135"/>
      <c r="G156" s="136">
        <f>G83</f>
        <v>0</v>
      </c>
    </row>
    <row r="157" spans="1:7" ht="6" customHeight="1" x14ac:dyDescent="0.2">
      <c r="A157" s="30"/>
      <c r="B157" s="134"/>
      <c r="C157" s="133"/>
      <c r="D157" s="133"/>
      <c r="E157" s="133"/>
      <c r="F157" s="135"/>
      <c r="G157" s="136"/>
    </row>
    <row r="158" spans="1:7" ht="15" x14ac:dyDescent="0.2">
      <c r="A158" s="30"/>
      <c r="B158" s="134" t="str">
        <f>B85</f>
        <v>VENTILATION MECANIQUE CONTROLEE</v>
      </c>
      <c r="C158" s="133"/>
      <c r="D158" s="133"/>
      <c r="E158" s="133"/>
      <c r="F158" s="135"/>
      <c r="G158" s="136">
        <f>G95</f>
        <v>0</v>
      </c>
    </row>
    <row r="159" spans="1:7" ht="6.75" customHeight="1" x14ac:dyDescent="0.2">
      <c r="A159" s="30"/>
      <c r="B159" s="134"/>
      <c r="C159" s="133"/>
      <c r="D159" s="133"/>
      <c r="E159" s="133"/>
      <c r="F159" s="135"/>
      <c r="G159" s="136"/>
    </row>
    <row r="160" spans="1:7" ht="15" x14ac:dyDescent="0.2">
      <c r="A160" s="30"/>
      <c r="B160" s="134" t="str">
        <f>B97</f>
        <v>VENTILATION DE CONFORT</v>
      </c>
      <c r="C160" s="133"/>
      <c r="D160" s="133"/>
      <c r="E160" s="133"/>
      <c r="F160" s="135"/>
      <c r="G160" s="136">
        <f>G123</f>
        <v>0</v>
      </c>
    </row>
    <row r="161" spans="1:7" ht="15" x14ac:dyDescent="0.2">
      <c r="A161" s="30"/>
      <c r="B161" s="129"/>
      <c r="C161" s="133"/>
      <c r="D161" s="133"/>
      <c r="E161" s="133"/>
      <c r="F161" s="135"/>
      <c r="G161" s="136"/>
    </row>
    <row r="162" spans="1:7" ht="15" x14ac:dyDescent="0.2">
      <c r="A162" s="30"/>
      <c r="B162" s="140" t="s">
        <v>60</v>
      </c>
      <c r="C162" s="133"/>
      <c r="D162" s="133"/>
      <c r="E162" s="133"/>
      <c r="F162" s="135"/>
      <c r="G162" s="136">
        <f>G131</f>
        <v>0</v>
      </c>
    </row>
    <row r="163" spans="1:7" ht="9.75" customHeight="1" x14ac:dyDescent="0.2">
      <c r="A163" s="30"/>
      <c r="B163" s="129"/>
      <c r="C163" s="133"/>
      <c r="D163" s="133"/>
      <c r="E163" s="133"/>
      <c r="F163" s="135"/>
      <c r="G163" s="136"/>
    </row>
    <row r="164" spans="1:7" ht="15" x14ac:dyDescent="0.2">
      <c r="A164" s="30"/>
      <c r="B164" s="129" t="str">
        <f>B133</f>
        <v>DIVERS</v>
      </c>
      <c r="C164" s="133"/>
      <c r="D164" s="133"/>
      <c r="E164" s="133"/>
      <c r="F164" s="135"/>
      <c r="G164" s="136">
        <f>G139</f>
        <v>0</v>
      </c>
    </row>
    <row r="165" spans="1:7" x14ac:dyDescent="0.2">
      <c r="A165" s="30"/>
      <c r="B165" s="141"/>
      <c r="C165" s="31"/>
      <c r="D165" s="31"/>
      <c r="E165" s="31"/>
      <c r="F165" s="32"/>
      <c r="G165" s="142"/>
    </row>
    <row r="166" spans="1:7" ht="4.5" customHeight="1" x14ac:dyDescent="0.2">
      <c r="A166" s="30"/>
      <c r="B166" s="114"/>
      <c r="C166" s="31"/>
      <c r="D166" s="31"/>
      <c r="E166" s="31"/>
      <c r="F166" s="143"/>
      <c r="G166" s="144"/>
    </row>
    <row r="167" spans="1:7" ht="18.75" x14ac:dyDescent="0.2">
      <c r="A167" s="186" t="s">
        <v>64</v>
      </c>
      <c r="B167" s="187"/>
      <c r="C167" s="187"/>
      <c r="D167" s="187"/>
      <c r="E167" s="187"/>
      <c r="F167" s="188"/>
      <c r="G167" s="145">
        <f>SUM(G144:G166)</f>
        <v>0</v>
      </c>
    </row>
    <row r="168" spans="1:7" ht="15.75" x14ac:dyDescent="0.2">
      <c r="A168" s="116"/>
      <c r="B168" s="146"/>
      <c r="C168" s="146"/>
      <c r="D168" s="146"/>
      <c r="E168" s="146"/>
      <c r="F168" s="147"/>
      <c r="G168" s="148"/>
    </row>
    <row r="169" spans="1:7" ht="18.75" x14ac:dyDescent="0.2">
      <c r="A169" s="180" t="s">
        <v>8</v>
      </c>
      <c r="B169" s="181"/>
      <c r="C169" s="181"/>
      <c r="D169" s="181"/>
      <c r="E169" s="181"/>
      <c r="F169" s="182"/>
      <c r="G169" s="145">
        <f>SUM(G167*8.5%)</f>
        <v>0</v>
      </c>
    </row>
    <row r="170" spans="1:7" ht="15.75" x14ac:dyDescent="0.2">
      <c r="A170" s="116"/>
      <c r="B170" s="146"/>
      <c r="C170" s="146"/>
      <c r="D170" s="146"/>
      <c r="E170" s="146"/>
      <c r="F170" s="147"/>
      <c r="G170" s="148"/>
    </row>
    <row r="171" spans="1:7" ht="18" customHeight="1" thickBot="1" x14ac:dyDescent="0.25">
      <c r="A171" s="183" t="s">
        <v>65</v>
      </c>
      <c r="B171" s="184"/>
      <c r="C171" s="184"/>
      <c r="D171" s="184"/>
      <c r="E171" s="184"/>
      <c r="F171" s="185"/>
      <c r="G171" s="170">
        <f>SUM(G167:G169)</f>
        <v>0</v>
      </c>
    </row>
    <row r="172" spans="1:7" ht="15.6" customHeight="1" x14ac:dyDescent="0.2"/>
    <row r="176" spans="1:7" ht="12.75" customHeight="1" x14ac:dyDescent="0.2"/>
    <row r="178" spans="1:7" s="125" customFormat="1" ht="35.25" customHeight="1" x14ac:dyDescent="0.2">
      <c r="A178" s="149"/>
      <c r="B178" s="29"/>
      <c r="C178" s="29"/>
      <c r="D178" s="29"/>
      <c r="E178" s="29"/>
      <c r="F178" s="150"/>
      <c r="G178" s="151"/>
    </row>
    <row r="180" spans="1:7" ht="35.25" customHeight="1" x14ac:dyDescent="0.2"/>
    <row r="185" spans="1:7" s="125" customFormat="1" ht="35.25" customHeight="1" x14ac:dyDescent="0.2">
      <c r="A185" s="149"/>
      <c r="B185" s="29"/>
      <c r="C185" s="29"/>
      <c r="D185" s="29"/>
      <c r="E185" s="29"/>
      <c r="F185" s="150"/>
      <c r="G185" s="151"/>
    </row>
    <row r="187" spans="1:7" ht="35.25" customHeight="1" x14ac:dyDescent="0.2"/>
    <row r="191" spans="1:7" s="125" customFormat="1" ht="35.25" customHeight="1" x14ac:dyDescent="0.2">
      <c r="A191" s="149"/>
      <c r="B191" s="29"/>
      <c r="C191" s="29"/>
      <c r="D191" s="29"/>
      <c r="E191" s="29"/>
      <c r="F191" s="150"/>
      <c r="G191" s="151"/>
    </row>
    <row r="193" spans="1:7" ht="35.25" customHeight="1" x14ac:dyDescent="0.2"/>
    <row r="200" spans="1:7" s="125" customFormat="1" ht="35.25" customHeight="1" x14ac:dyDescent="0.2">
      <c r="A200" s="149"/>
      <c r="B200" s="29"/>
      <c r="C200" s="29"/>
      <c r="D200" s="29"/>
      <c r="E200" s="29"/>
      <c r="F200" s="150"/>
      <c r="G200" s="151"/>
    </row>
    <row r="202" spans="1:7" ht="35.25" customHeight="1" x14ac:dyDescent="0.2"/>
    <row r="217" ht="32.25" customHeight="1" x14ac:dyDescent="0.2"/>
    <row r="219" ht="21" customHeight="1" x14ac:dyDescent="0.2"/>
    <row r="220" ht="21" customHeight="1" x14ac:dyDescent="0.2"/>
    <row r="221" ht="21" customHeight="1" x14ac:dyDescent="0.2"/>
    <row r="222" ht="21" customHeight="1" x14ac:dyDescent="0.2"/>
    <row r="223" ht="21" customHeight="1" x14ac:dyDescent="0.2"/>
    <row r="224" ht="21" customHeight="1" x14ac:dyDescent="0.2"/>
    <row r="225" spans="1:7" ht="21" customHeight="1" x14ac:dyDescent="0.2"/>
    <row r="226" spans="1:7" ht="21" customHeight="1" x14ac:dyDescent="0.2"/>
    <row r="228" spans="1:7" s="152" customFormat="1" ht="32.25" customHeight="1" x14ac:dyDescent="0.2">
      <c r="A228" s="149"/>
      <c r="B228" s="29"/>
      <c r="C228" s="29"/>
      <c r="D228" s="29"/>
      <c r="E228" s="29"/>
      <c r="F228" s="150"/>
      <c r="G228" s="151"/>
    </row>
    <row r="230" spans="1:7" s="153" customFormat="1" ht="32.25" customHeight="1" x14ac:dyDescent="0.2">
      <c r="A230" s="149"/>
      <c r="B230" s="29"/>
      <c r="C230" s="29"/>
      <c r="D230" s="29"/>
      <c r="E230" s="29"/>
      <c r="F230" s="150"/>
      <c r="G230" s="151"/>
    </row>
    <row r="232" spans="1:7" s="152" customFormat="1" ht="32.25" customHeight="1" x14ac:dyDescent="0.2">
      <c r="A232" s="149"/>
      <c r="B232" s="29"/>
      <c r="C232" s="29"/>
      <c r="D232" s="29"/>
      <c r="E232" s="29"/>
      <c r="F232" s="150"/>
      <c r="G232" s="151"/>
    </row>
  </sheetData>
  <mergeCells count="6">
    <mergeCell ref="A3:C3"/>
    <mergeCell ref="A4:C4"/>
    <mergeCell ref="A5:C5"/>
    <mergeCell ref="A169:F169"/>
    <mergeCell ref="A171:F171"/>
    <mergeCell ref="A167:F167"/>
  </mergeCells>
  <phoneticPr fontId="0" type="noConversion"/>
  <printOptions horizontalCentered="1"/>
  <pageMargins left="0.39370078740157483" right="0.39370078740157483" top="0.31496062992125984" bottom="0.51181102362204722" header="0.31496062992125984" footer="0.31496062992125984"/>
  <pageSetup paperSize="9" scale="85" fitToHeight="0" orientation="portrait" verticalDpi="150" r:id="rId1"/>
  <headerFooter alignWithMargins="0">
    <oddHeader xml:space="preserve">&amp;C&amp;"Times New Roman,Gras"&amp;11
&amp;R&amp;"Times New Roman,Gras"
</oddHeader>
    <oddFooter>&amp;L&amp;"Arial Narrow,Normal"BET INSET &amp;R&amp;"Arial Narrow,Normal"&amp;P/&amp;N</oddFooter>
  </headerFooter>
  <rowBreaks count="3" manualBreakCount="3">
    <brk id="54" max="6" man="1"/>
    <brk id="95" max="6" man="1"/>
    <brk id="139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56039D7636841AB8C8410B517CAEF" ma:contentTypeVersion="15" ma:contentTypeDescription="Crée un document." ma:contentTypeScope="" ma:versionID="6a5ed85440b287c06633a1b84244bff4">
  <xsd:schema xmlns:xsd="http://www.w3.org/2001/XMLSchema" xmlns:xs="http://www.w3.org/2001/XMLSchema" xmlns:p="http://schemas.microsoft.com/office/2006/metadata/properties" xmlns:ns2="e3074676-7879-47dc-888b-90156e8dab6a" xmlns:ns3="2e8fd69d-8964-4a1d-b658-07714f7a2b70" targetNamespace="http://schemas.microsoft.com/office/2006/metadata/properties" ma:root="true" ma:fieldsID="84eeb407319ed0313e0cdaac37a744aa" ns2:_="" ns3:_="">
    <xsd:import namespace="e3074676-7879-47dc-888b-90156e8dab6a"/>
    <xsd:import namespace="2e8fd69d-8964-4a1d-b658-07714f7a2b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74676-7879-47dc-888b-90156e8dab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0fa33ff-e39f-4e50-904e-9258813d7be2}" ma:internalName="TaxCatchAll" ma:showField="CatchAllData" ma:web="e3074676-7879-47dc-888b-90156e8dab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fd69d-8964-4a1d-b658-07714f7a2b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ebd100b-f592-4bad-809e-503e7cb13e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1530E62-CAA1-4BA0-B718-D9815EDF88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74676-7879-47dc-888b-90156e8dab6a"/>
    <ds:schemaRef ds:uri="2e8fd69d-8964-4a1d-b658-07714f7a2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2C74D5-386F-4677-A1F0-E95A7BE4F1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Feuil1</vt:lpstr>
      <vt:lpstr>Feuil1!Impression_des_titres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</dc:title>
  <dc:creator>Vincent Beaudemoulin (INSET)</dc:creator>
  <cp:lastModifiedBy>MANGATA RAMSAMY OLIVIER (CGSS REUNION)</cp:lastModifiedBy>
  <cp:lastPrinted>2023-12-14T12:32:27Z</cp:lastPrinted>
  <dcterms:created xsi:type="dcterms:W3CDTF">1999-09-27T06:04:51Z</dcterms:created>
  <dcterms:modified xsi:type="dcterms:W3CDTF">2025-02-24T06:05:15Z</dcterms:modified>
</cp:coreProperties>
</file>