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AMP\ID2\7930CCA3-AA2E-4018-813C-A061B44131FF\0\63000-63999\63897\L\L\1- DCE 25T03 (ID 63897)\"/>
    </mc:Choice>
  </mc:AlternateContent>
  <bookViews>
    <workbookView xWindow="-25710" yWindow="-105" windowWidth="25815" windowHeight="15495" tabRatio="952" activeTab="1"/>
  </bookViews>
  <sheets>
    <sheet name="Infos Projet" sheetId="2" r:id="rId1"/>
    <sheet name="7-SIGNALETIQUE" sheetId="25" r:id="rId2"/>
  </sheets>
  <definedNames>
    <definedName name="page1" localSheetId="1">#REF!</definedName>
    <definedName name="page1">#REF!</definedName>
    <definedName name="page2" localSheetId="1">#REF!</definedName>
    <definedName name="page2">#REF!</definedName>
    <definedName name="page3" localSheetId="1">#REF!</definedName>
    <definedName name="page3">#REF!</definedName>
    <definedName name="page4" localSheetId="1">#REF!</definedName>
    <definedName name="page4">#REF!</definedName>
    <definedName name="page5" localSheetId="1">#REF!</definedName>
    <definedName name="page5">#REF!</definedName>
    <definedName name="page6" localSheetId="1">#REF!</definedName>
    <definedName name="page6">#REF!</definedName>
    <definedName name="page7" localSheetId="1">#REF!</definedName>
    <definedName name="page7">#REF!</definedName>
    <definedName name="page8" localSheetId="1">#REF!</definedName>
    <definedName name="page8">#REF!</definedName>
    <definedName name="Poucentage" localSheetId="1">#REF!</definedName>
    <definedName name="Poucentage">#REF!</definedName>
    <definedName name="Prix" localSheetId="1">#REF!</definedName>
    <definedName name="Prix">#REF!</definedName>
    <definedName name="PU" localSheetId="1">#REF!</definedName>
    <definedName name="PU">#REF!</definedName>
    <definedName name="THT" localSheetId="1">#REF!</definedName>
    <definedName name="THT">#REF!</definedName>
    <definedName name="_xlnm.Print_Area" localSheetId="1">'7-SIGNALETIQUE'!$A$1:$F$85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25" l="1"/>
  <c r="F80" i="25" l="1"/>
  <c r="F8" i="25"/>
  <c r="F7" i="25"/>
  <c r="D74" i="25"/>
  <c r="F74" i="25" s="1"/>
  <c r="F56" i="25"/>
  <c r="F57" i="25"/>
  <c r="F55" i="25"/>
  <c r="F54" i="25"/>
  <c r="F53" i="25"/>
  <c r="F52" i="25"/>
  <c r="F51" i="25"/>
  <c r="F50" i="25"/>
  <c r="F62" i="25" l="1"/>
  <c r="F63" i="25"/>
  <c r="F64" i="25"/>
  <c r="F66" i="25"/>
  <c r="F67" i="25"/>
  <c r="F68" i="25"/>
  <c r="F13" i="25"/>
  <c r="F16" i="25"/>
  <c r="F17" i="25"/>
  <c r="F19" i="25"/>
  <c r="F20" i="25"/>
  <c r="F21" i="25"/>
  <c r="F22" i="25"/>
  <c r="F23" i="25"/>
  <c r="F25" i="25"/>
  <c r="F26" i="25"/>
  <c r="F27" i="25"/>
  <c r="F28" i="25"/>
  <c r="F30" i="25"/>
  <c r="F31" i="25"/>
  <c r="F32" i="25"/>
  <c r="F33" i="25"/>
  <c r="F34" i="25"/>
  <c r="F35" i="25"/>
  <c r="F36" i="25"/>
  <c r="F38" i="25"/>
  <c r="F39" i="25"/>
  <c r="F40" i="25"/>
  <c r="F41" i="25"/>
  <c r="F42" i="25"/>
  <c r="F43" i="25"/>
  <c r="F44" i="25"/>
  <c r="F45" i="25"/>
  <c r="F47" i="25"/>
  <c r="F48" i="25"/>
  <c r="F58" i="25"/>
  <c r="D15" i="25"/>
  <c r="F15" i="25" s="1"/>
  <c r="D14" i="25"/>
  <c r="F14" i="25" s="1"/>
  <c r="D12" i="25"/>
  <c r="F12" i="25" s="1"/>
  <c r="D76" i="25"/>
  <c r="F76" i="25" s="1"/>
  <c r="F73" i="25"/>
  <c r="F72" i="25"/>
  <c r="F71" i="25"/>
  <c r="F70" i="25"/>
  <c r="F79" i="25" l="1"/>
  <c r="F78" i="25"/>
  <c r="F61" i="25" l="1"/>
  <c r="F60" i="25"/>
  <c r="F77" i="25" l="1"/>
  <c r="F10" i="25"/>
  <c r="A1" i="25"/>
  <c r="F82" i="25" l="1"/>
  <c r="F84" i="25" s="1"/>
</calcChain>
</file>

<file path=xl/sharedStrings.xml><?xml version="1.0" encoding="utf-8"?>
<sst xmlns="http://schemas.openxmlformats.org/spreadsheetml/2006/main" count="203" uniqueCount="140">
  <si>
    <t>DESIGNATION</t>
  </si>
  <si>
    <t>U</t>
  </si>
  <si>
    <t>QTE
MOE</t>
  </si>
  <si>
    <t>m²</t>
  </si>
  <si>
    <t>MONTANT TOTAL H.T.</t>
  </si>
  <si>
    <t>T.V.A. 8,5 %</t>
  </si>
  <si>
    <t>MONTANT TOTAL TTC</t>
  </si>
  <si>
    <t>Les quantités sont données à titre indicatif. En cas d’erreurs ou d’omissions détectées par l’entreprise, elle se doit de les modifier ou de rajouter les postes qui lui sembleraient nécessaires. Aucune réserve sur les quantités ne sera acceptée. Si l’entrepreneur venait à ne modifier aucune quantité, celle-ci serait considérée comme vérifiée et acceptée par l’entreprise.</t>
  </si>
  <si>
    <t>Maître d'ouvrage</t>
  </si>
  <si>
    <t>Nom de l'opération</t>
  </si>
  <si>
    <t>CADRE DE DECOMPOSITION GLOBAL ET FORFAITAIRE</t>
  </si>
  <si>
    <t>3.2</t>
  </si>
  <si>
    <t>3.2.1</t>
  </si>
  <si>
    <t>3.2.2</t>
  </si>
  <si>
    <t>3.2.3</t>
  </si>
  <si>
    <t>3.2.4</t>
  </si>
  <si>
    <t>OUVRAGES DIVERS</t>
  </si>
  <si>
    <t>3.3</t>
  </si>
  <si>
    <t>3.3.1</t>
  </si>
  <si>
    <t>3.3.2</t>
  </si>
  <si>
    <t>3.3.3</t>
  </si>
  <si>
    <t>3.3.4</t>
  </si>
  <si>
    <t>3.3.5</t>
  </si>
  <si>
    <t>3.4</t>
  </si>
  <si>
    <t>3.4.1</t>
  </si>
  <si>
    <t>3.4.2</t>
  </si>
  <si>
    <t>3.4.3</t>
  </si>
  <si>
    <t>3.4.4</t>
  </si>
  <si>
    <t>REF</t>
  </si>
  <si>
    <t>TOTAL HT €</t>
  </si>
  <si>
    <t>P.U HT €</t>
  </si>
  <si>
    <t>Numéro de lot</t>
  </si>
  <si>
    <t>Titre d'onglet</t>
  </si>
  <si>
    <t>01</t>
  </si>
  <si>
    <t>02</t>
  </si>
  <si>
    <t>03</t>
  </si>
  <si>
    <t>04</t>
  </si>
  <si>
    <t>05</t>
  </si>
  <si>
    <t>Nom du lot</t>
  </si>
  <si>
    <t>CLIMATISATION / VENTILATION</t>
  </si>
  <si>
    <t>06</t>
  </si>
  <si>
    <t>07</t>
  </si>
  <si>
    <t>CGSS REUNION - AMENAGEMENT ET TRAVAUX PRENEUR</t>
  </si>
  <si>
    <t>3.3.6</t>
  </si>
  <si>
    <t>3.3.7</t>
  </si>
  <si>
    <t>3.2.5</t>
  </si>
  <si>
    <t>3.4.5</t>
  </si>
  <si>
    <t>SIGNALETIQUE</t>
  </si>
  <si>
    <t>SIGNALETIQUE COTE ROUTE NATIONALE</t>
  </si>
  <si>
    <t>3.1</t>
  </si>
  <si>
    <t>3.1.1</t>
  </si>
  <si>
    <t>PLAQUES DE SIGNALETIQUE DES LOCAUX TECHNIQUES</t>
  </si>
  <si>
    <t>MENUISERIES INTERIEURES / AGENCEMENT</t>
  </si>
  <si>
    <t>VDI</t>
  </si>
  <si>
    <t>ELECTRICITE CF &amp; cf</t>
  </si>
  <si>
    <t>PLOMBERIE SANITAIRE / PROTECTION INCENDIE</t>
  </si>
  <si>
    <t>AFFICHAGE SUR CABLE TENDU - ACT</t>
  </si>
  <si>
    <t>CIMAISES - CIM</t>
  </si>
  <si>
    <t>ML</t>
  </si>
  <si>
    <t>CHARPENTE / COUVERTURE / METALLERIE</t>
  </si>
  <si>
    <t>ENSEIGNE DRAPEAU</t>
  </si>
  <si>
    <t>SIGNALETIQUE PORTES PERSONNALISABLES</t>
  </si>
  <si>
    <t>SIGNALETIQUE FIXE PLAQUE ALU BROSSE</t>
  </si>
  <si>
    <t>SIGNALETIQUE MODIFIABLE DANS LE TEMPS</t>
  </si>
  <si>
    <t>SIGNALETIQUE SUSPENDUES AUS FAUX PLAFONDS</t>
  </si>
  <si>
    <t>SIGNALETIQUE DRAPEAU ALU BROSSE</t>
  </si>
  <si>
    <t>PORTE AFFICHE PLEXIGLASS FORMAT A1 – SOUS CLEF</t>
  </si>
  <si>
    <t>SIGNALETIQUE DECOUPE A LA FORME - PVC LAQUE</t>
  </si>
  <si>
    <t>SIGNALETIQUE PLAQUE PLEXI POUR ACCUEIL ZONE SUR RDV R+1</t>
  </si>
  <si>
    <t>SIGNALETIQUE DECORATIVE DES ESCALIERS (SOLS, MURS ET PLAFONDS)</t>
  </si>
  <si>
    <t>VINYL ADHESIF</t>
  </si>
  <si>
    <t>SIGNALETIQUE EXTERIEURE FUMEUR POUR COIN FUMEUR AU RDC</t>
  </si>
  <si>
    <t>CENDRIER SONDAGE</t>
  </si>
  <si>
    <t>SIGNALETIQUE AU-DESSUS DE LA BAL / BORNE EXTERIEURE</t>
  </si>
  <si>
    <t>ADHESIFS EXTERIEURS</t>
  </si>
  <si>
    <t>VITROPHANIE</t>
  </si>
  <si>
    <t>OPAQUE TOUTE HAUTEUR – TYPE 2</t>
  </si>
  <si>
    <t>PIXELISEE – TYPE 3</t>
  </si>
  <si>
    <t>BANDE DE VIGILANCE SUR CHASSIS EXTERIEURS – TYPE 4</t>
  </si>
  <si>
    <t>3.2.6</t>
  </si>
  <si>
    <t>3.2.7</t>
  </si>
  <si>
    <t>3.2.8</t>
  </si>
  <si>
    <t>3.2.9</t>
  </si>
  <si>
    <t>3.2.10</t>
  </si>
  <si>
    <t>3.2.11</t>
  </si>
  <si>
    <t>FILM SOLAIRE</t>
  </si>
  <si>
    <t>SIGNALETIQUES EXTERIEURES</t>
  </si>
  <si>
    <t>SIGNALETIQUES INTERIEURES</t>
  </si>
  <si>
    <t>a) Accès réservé au personnel</t>
  </si>
  <si>
    <t>b) Accueil du public</t>
  </si>
  <si>
    <t>c) Accès parking</t>
  </si>
  <si>
    <t>d) Panneaux logo CGSS</t>
  </si>
  <si>
    <t>a) Signalétique affichage orientation dans chaque ascenseur</t>
  </si>
  <si>
    <t>b) Signalétique de la répartition des services</t>
  </si>
  <si>
    <t>c) Signalétique panneau plexi plié A4 et A5 EN STOCK</t>
  </si>
  <si>
    <t>Format A4</t>
  </si>
  <si>
    <t>Format A5</t>
  </si>
  <si>
    <t>a) Signalétique directionnelle vers ascenseur / zone impression / tisaneries / bulles / sanitaires</t>
  </si>
  <si>
    <t>b) Accès terrasse et espace détente</t>
  </si>
  <si>
    <t>a) Lettrage des boxes d'accueil (30cm de hauteur) coté public</t>
  </si>
  <si>
    <t>b) Lettrage des boxes d'accueil (20cm de hauteur) coté agent</t>
  </si>
  <si>
    <t>c) Typographie SORTIE</t>
  </si>
  <si>
    <t>d) 	Signalétique de l'accueil : j'ai rendez-vous à l’étage</t>
  </si>
  <si>
    <t xml:space="preserve">f)	 Pictogramme : « attente » </t>
  </si>
  <si>
    <t>g)	 Logo CGSS découpé à la forme</t>
  </si>
  <si>
    <t>a) Numérotation d’étage Face aux ascenseurs</t>
  </si>
  <si>
    <t xml:space="preserve">b) Picto CAFE TISANERIE </t>
  </si>
  <si>
    <t>c) Signalétique Poubelle (zone tisanerie/détente/cafétéria)</t>
  </si>
  <si>
    <t xml:space="preserve">d) Signalétique sanitaires (portes des sanitaires inidividuels PMR &amp; PMR/DOUCHE): </t>
  </si>
  <si>
    <t xml:space="preserve">Signalétiques sanitaires : Sanitaire mixte </t>
  </si>
  <si>
    <t xml:space="preserve">Signalétiques sanitaires : Sanitaire H / F </t>
  </si>
  <si>
    <t>a) La signalétique sur les meubles de l'accueil : imprimante</t>
  </si>
  <si>
    <t>c) Vinyl adhésif grand format des « espaces communs » (interne CGSS)</t>
  </si>
  <si>
    <t>e) Stickage décoratif placards techniques &amp; divers murs</t>
  </si>
  <si>
    <t>a) Porte d'entrée logo CGSS sur châssis fixe</t>
  </si>
  <si>
    <t xml:space="preserve">b) En Typo le mot ENTREE (ou BIENVENUE) </t>
  </si>
  <si>
    <t>SIGNALETIQUE GENERALE COTE RN</t>
  </si>
  <si>
    <t>DEGRADE HAUTEUR 1,60M – TYPE 1</t>
  </si>
  <si>
    <t>b) La signalétique sur le meuble de l’accueil :  boite aux lettres</t>
  </si>
  <si>
    <t>e) Signalétique Attente au RDM+1</t>
  </si>
  <si>
    <t>Sanitaires femme</t>
  </si>
  <si>
    <t>Sanitaires mixtes</t>
  </si>
  <si>
    <t>Bulles</t>
  </si>
  <si>
    <t>Portes des escaliers</t>
  </si>
  <si>
    <t>Espace restauration</t>
  </si>
  <si>
    <t>Espace détente</t>
  </si>
  <si>
    <t>Espace RSO</t>
  </si>
  <si>
    <t>Salle de réunion</t>
  </si>
  <si>
    <t>BANDES TYPE - 5</t>
  </si>
  <si>
    <t>PANNEAU EXTERIEUR COMMUNICATION EVENEMENETIELLE/PONCTUELLE - PA2</t>
  </si>
  <si>
    <t>PLAQUE MURALE - TOTEM AGENCE - PA1</t>
  </si>
  <si>
    <t>PEO - PAC</t>
  </si>
  <si>
    <t>DOE</t>
  </si>
  <si>
    <t>LOT 01 - CHARPENTE / COUVERTURE / METALLERIE</t>
  </si>
  <si>
    <t>LOT 02 - MENUISERIES INTERIEURES / AGENCEMENT</t>
  </si>
  <si>
    <t>LOT 03 - ELECTRICITE CF &amp; cf</t>
  </si>
  <si>
    <t>LOT 04- VDI</t>
  </si>
  <si>
    <t>LOT 05 - CLIMATISATION / VENTILATION</t>
  </si>
  <si>
    <t>LOT 06 - PLOMBERIE SANITAIRE / PROTECTION INCENDIE</t>
  </si>
  <si>
    <t>LOT 07 - SIGNALETIQUE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</si>
</sst>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43" formatCode="_-* #,##0.00_-;\-* #,##0.00_-;_-* &quot;-&quot;??_-;_-@_-"/>
    <numFmt numFmtId="164" formatCode="_-* #,##0\ _€_-;\-* #,##0\ _€_-;_-* &quot;-&quot;\ _€_-;_-@_-"/>
    <numFmt numFmtId="165" formatCode="#,##0.00\ &quot;€&quot;"/>
    <numFmt numFmtId="166" formatCode="#\ ###\ ###.00"/>
    <numFmt numFmtId="167" formatCode="_-* #,##0.00\ _€_-;\-* #,##0.00\ _€_-;_-* &quot;-&quot;??\ _€_-;_-@_-"/>
    <numFmt numFmtId="168" formatCode="_-* #,##0.00_ _F_-;\-* #,##0.00_ _F_-;_-* &quot;-&quot;??_ _F_-;_-@_-"/>
    <numFmt numFmtId="169" formatCode="_-* #,##0.00&quot; F&quot;_-;\-* #,##0.00&quot; F&quot;_-;_-* &quot;-&quot;??&quot; F&quot;_-;_-@_-"/>
    <numFmt numFmtId="170" formatCode="_-* #,##0.00\ _F_-;\-* #,##0.00\ _F_-;_-* &quot;-&quot;??\ _F_-;_-@_-"/>
    <numFmt numFmtId="171" formatCode="_-* #,##0.00\ &quot;F&quot;_-;\-* #,##0.00\ &quot;F&quot;_-;_-* &quot;-&quot;??\ &quot;F&quot;_-;_-@_-"/>
    <numFmt numFmtId="172" formatCode="_-* #,##0.00\ [$€-1]_-;\-* #,##0.00\ [$€-1]_-;_-* &quot;-&quot;??\ [$€-1]_-"/>
  </numFmts>
  <fonts count="19">
    <font>
      <sz val="11"/>
      <color theme="1"/>
      <name val="Calibri"/>
      <family val="2"/>
      <scheme val="minor"/>
    </font>
    <font>
      <sz val="11"/>
      <color theme="1"/>
      <name val="Calibri"/>
      <family val="2"/>
      <scheme val="minor"/>
    </font>
    <font>
      <sz val="10"/>
      <name val="Helv"/>
    </font>
    <font>
      <sz val="10"/>
      <name val="Arial"/>
      <family val="2"/>
    </font>
    <font>
      <sz val="10"/>
      <name val="MS Sans Serif"/>
      <family val="2"/>
    </font>
    <font>
      <sz val="10"/>
      <name val="Verdana"/>
      <family val="2"/>
    </font>
    <font>
      <sz val="10"/>
      <name val="Times New Roman"/>
      <family val="1"/>
    </font>
    <font>
      <b/>
      <sz val="10"/>
      <name val="Bahnschrift"/>
      <family val="2"/>
    </font>
    <font>
      <sz val="10"/>
      <name val="Bahnschrift"/>
      <family val="2"/>
    </font>
    <font>
      <sz val="9"/>
      <name val="Bahnschrift Light"/>
      <family val="2"/>
    </font>
    <font>
      <b/>
      <sz val="9"/>
      <name val="Bahnschrift Light"/>
      <family val="2"/>
    </font>
    <font>
      <sz val="9"/>
      <color theme="1"/>
      <name val="Bahnschrift Light"/>
      <family val="2"/>
    </font>
    <font>
      <b/>
      <sz val="9"/>
      <color theme="1"/>
      <name val="Bahnschrift"/>
      <family val="2"/>
    </font>
    <font>
      <b/>
      <sz val="12"/>
      <name val="Bahnschrift"/>
      <family val="2"/>
    </font>
    <font>
      <sz val="8"/>
      <name val="Calibri"/>
      <family val="2"/>
      <scheme val="minor"/>
    </font>
    <font>
      <sz val="10"/>
      <name val="Geneva"/>
    </font>
    <font>
      <sz val="10"/>
      <color rgb="FF000000"/>
      <name val="Times New Roman"/>
      <family val="1"/>
    </font>
    <font>
      <sz val="11"/>
      <color rgb="FFFF0000"/>
      <name val="Calibri"/>
      <family val="2"/>
      <scheme val="minor"/>
    </font>
    <font>
      <sz val="10"/>
      <name val="Times New Roman"/>
      <family val="1"/>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diagonal/>
    </border>
    <border>
      <left/>
      <right/>
      <top style="hair">
        <color indexed="64"/>
      </top>
      <bottom/>
      <diagonal/>
    </border>
    <border>
      <left/>
      <right/>
      <top style="hair">
        <color indexed="64"/>
      </top>
      <bottom style="hair">
        <color indexed="64"/>
      </bottom>
      <diagonal/>
    </border>
  </borders>
  <cellStyleXfs count="15">
    <xf numFmtId="0" fontId="0" fillId="0" borderId="0"/>
    <xf numFmtId="43" fontId="1" fillId="0" borderId="0" applyFont="0" applyFill="0" applyBorder="0" applyAlignment="0" applyProtection="0"/>
    <xf numFmtId="0" fontId="2" fillId="0" borderId="0"/>
    <xf numFmtId="0" fontId="3" fillId="0" borderId="0"/>
    <xf numFmtId="0" fontId="4" fillId="0" borderId="0"/>
    <xf numFmtId="167" fontId="5" fillId="0" borderId="0" applyFont="0" applyFill="0" applyBorder="0" applyAlignment="0" applyProtection="0"/>
    <xf numFmtId="0" fontId="6" fillId="0" borderId="0"/>
    <xf numFmtId="0" fontId="15" fillId="0" borderId="0"/>
    <xf numFmtId="168" fontId="15" fillId="0" borderId="0" applyFont="0" applyFill="0" applyBorder="0" applyAlignment="0" applyProtection="0"/>
    <xf numFmtId="169" fontId="15" fillId="0" borderId="0" applyFont="0" applyFill="0" applyBorder="0" applyAlignment="0" applyProtection="0"/>
    <xf numFmtId="170" fontId="6" fillId="0" borderId="0" applyFont="0" applyFill="0" applyBorder="0" applyAlignment="0" applyProtection="0"/>
    <xf numFmtId="171" fontId="6" fillId="0" borderId="0" applyFont="0" applyFill="0" applyBorder="0" applyAlignment="0" applyProtection="0"/>
    <xf numFmtId="172" fontId="3" fillId="0" borderId="0" applyFont="0" applyFill="0" applyBorder="0" applyAlignment="0" applyProtection="0"/>
    <xf numFmtId="0" fontId="16" fillId="0" borderId="0"/>
    <xf numFmtId="0" fontId="18" fillId="0" borderId="0"/>
  </cellStyleXfs>
  <cellXfs count="58">
    <xf numFmtId="0" fontId="0" fillId="0" borderId="0" xfId="0"/>
    <xf numFmtId="0" fontId="10" fillId="0" borderId="10" xfId="4" applyFont="1" applyBorder="1" applyAlignment="1">
      <alignment horizontal="right"/>
    </xf>
    <xf numFmtId="0" fontId="10" fillId="0" borderId="10" xfId="4" applyFont="1" applyBorder="1" applyAlignment="1">
      <alignment horizontal="center"/>
    </xf>
    <xf numFmtId="164" fontId="10" fillId="0" borderId="10" xfId="4" applyNumberFormat="1" applyFont="1" applyBorder="1" applyAlignment="1">
      <alignment horizontal="center"/>
    </xf>
    <xf numFmtId="165" fontId="10" fillId="0" borderId="10" xfId="4" applyNumberFormat="1" applyFont="1" applyBorder="1" applyAlignment="1">
      <alignment horizontal="center"/>
    </xf>
    <xf numFmtId="165" fontId="9" fillId="0" borderId="5" xfId="5" applyNumberFormat="1" applyFont="1" applyBorder="1" applyAlignment="1">
      <alignment horizontal="right"/>
    </xf>
    <xf numFmtId="0" fontId="11" fillId="0" borderId="0" xfId="0" applyFont="1"/>
    <xf numFmtId="0" fontId="9" fillId="0" borderId="4" xfId="4" applyFont="1" applyBorder="1" applyAlignment="1">
      <alignment horizontal="center" vertical="center"/>
    </xf>
    <xf numFmtId="0" fontId="11" fillId="0" borderId="0" xfId="0" applyFont="1" applyAlignment="1">
      <alignment horizontal="center" vertical="center"/>
    </xf>
    <xf numFmtId="0" fontId="7" fillId="3" borderId="9" xfId="0" applyFont="1" applyFill="1" applyBorder="1" applyAlignment="1">
      <alignment horizontal="center" vertical="center"/>
    </xf>
    <xf numFmtId="0" fontId="7" fillId="3" borderId="16" xfId="0" applyFont="1" applyFill="1" applyBorder="1" applyAlignment="1">
      <alignment horizontal="center" vertical="center"/>
    </xf>
    <xf numFmtId="0" fontId="7" fillId="3" borderId="10" xfId="0" applyFont="1" applyFill="1" applyBorder="1" applyAlignment="1">
      <alignment horizontal="center" vertical="center"/>
    </xf>
    <xf numFmtId="164" fontId="7" fillId="3" borderId="16" xfId="1" applyNumberFormat="1" applyFont="1" applyFill="1" applyBorder="1" applyAlignment="1">
      <alignment horizontal="center" vertical="center" wrapText="1"/>
    </xf>
    <xf numFmtId="165" fontId="7" fillId="3" borderId="10" xfId="1" applyNumberFormat="1" applyFont="1" applyFill="1" applyBorder="1" applyAlignment="1">
      <alignment horizontal="center" vertical="center" wrapText="1"/>
    </xf>
    <xf numFmtId="166" fontId="7" fillId="3" borderId="17" xfId="1" applyNumberFormat="1" applyFont="1" applyFill="1" applyBorder="1" applyAlignment="1">
      <alignment horizontal="center" vertical="center" wrapText="1"/>
    </xf>
    <xf numFmtId="166" fontId="8" fillId="3" borderId="12" xfId="1" applyNumberFormat="1" applyFont="1" applyFill="1" applyBorder="1" applyAlignment="1">
      <alignment horizontal="right"/>
    </xf>
    <xf numFmtId="0" fontId="7" fillId="3" borderId="9" xfId="4" applyFont="1" applyFill="1" applyBorder="1" applyAlignment="1">
      <alignment horizontal="center" vertical="center" wrapText="1"/>
    </xf>
    <xf numFmtId="165" fontId="7" fillId="3" borderId="11" xfId="4" applyNumberFormat="1" applyFont="1" applyFill="1" applyBorder="1"/>
    <xf numFmtId="0" fontId="8" fillId="3" borderId="9" xfId="4" applyFont="1" applyFill="1" applyBorder="1" applyAlignment="1">
      <alignment horizontal="center" vertical="center"/>
    </xf>
    <xf numFmtId="165" fontId="7" fillId="3" borderId="11" xfId="4" applyNumberFormat="1" applyFont="1" applyFill="1" applyBorder="1" applyAlignment="1">
      <alignment horizontal="right"/>
    </xf>
    <xf numFmtId="0" fontId="9" fillId="2" borderId="18" xfId="0" applyFont="1" applyFill="1" applyBorder="1" applyAlignment="1">
      <alignment vertical="center" wrapText="1"/>
    </xf>
    <xf numFmtId="0" fontId="9" fillId="0" borderId="19" xfId="0" applyFont="1" applyBorder="1" applyAlignment="1">
      <alignment horizontal="center" vertical="center"/>
    </xf>
    <xf numFmtId="164" fontId="9" fillId="0" borderId="14" xfId="0" applyNumberFormat="1" applyFont="1" applyBorder="1" applyAlignment="1">
      <alignment horizontal="left" vertical="center"/>
    </xf>
    <xf numFmtId="164" fontId="9" fillId="0" borderId="18" xfId="0" applyNumberFormat="1" applyFont="1" applyBorder="1" applyAlignment="1">
      <alignment horizontal="left" vertical="center"/>
    </xf>
    <xf numFmtId="49" fontId="7" fillId="3" borderId="4" xfId="0" applyNumberFormat="1" applyFont="1" applyFill="1" applyBorder="1" applyAlignment="1">
      <alignment horizontal="center" vertical="center"/>
    </xf>
    <xf numFmtId="49" fontId="9" fillId="0" borderId="15" xfId="0" applyNumberFormat="1" applyFont="1" applyBorder="1" applyAlignment="1">
      <alignment horizontal="center" vertical="center"/>
    </xf>
    <xf numFmtId="49" fontId="0" fillId="0" borderId="0" xfId="0" applyNumberFormat="1"/>
    <xf numFmtId="165" fontId="9" fillId="0" borderId="19" xfId="0" applyNumberFormat="1" applyFont="1" applyBorder="1" applyAlignment="1">
      <alignment horizontal="right" vertical="center"/>
    </xf>
    <xf numFmtId="165" fontId="8" fillId="3" borderId="14" xfId="1" applyNumberFormat="1" applyFont="1" applyFill="1" applyBorder="1" applyAlignment="1">
      <alignment horizontal="right"/>
    </xf>
    <xf numFmtId="0" fontId="7" fillId="3" borderId="14" xfId="0" applyFont="1" applyFill="1" applyBorder="1" applyAlignment="1">
      <alignment horizontal="left" vertical="center" wrapText="1"/>
    </xf>
    <xf numFmtId="0" fontId="8" fillId="3" borderId="14" xfId="0" applyFont="1" applyFill="1" applyBorder="1" applyAlignment="1">
      <alignment horizontal="center"/>
    </xf>
    <xf numFmtId="0" fontId="17" fillId="0" borderId="0" xfId="0" applyFont="1"/>
    <xf numFmtId="44" fontId="9" fillId="0" borderId="13" xfId="1" applyNumberFormat="1" applyFont="1" applyFill="1" applyBorder="1" applyAlignment="1" applyProtection="1">
      <alignment horizontal="right" vertical="center"/>
    </xf>
    <xf numFmtId="0" fontId="9" fillId="0" borderId="0" xfId="0" applyFont="1"/>
    <xf numFmtId="164" fontId="8" fillId="3" borderId="14" xfId="1" applyNumberFormat="1" applyFont="1" applyFill="1" applyBorder="1" applyAlignment="1" applyProtection="1">
      <alignment horizontal="left" vertical="center"/>
    </xf>
    <xf numFmtId="0" fontId="9" fillId="2" borderId="14" xfId="0" applyFont="1" applyFill="1" applyBorder="1" applyAlignment="1">
      <alignment vertical="center" wrapText="1"/>
    </xf>
    <xf numFmtId="0" fontId="9" fillId="0" borderId="20" xfId="0" applyFont="1" applyBorder="1" applyAlignment="1">
      <alignment horizontal="center" vertical="center"/>
    </xf>
    <xf numFmtId="165" fontId="9" fillId="0" borderId="20" xfId="0" applyNumberFormat="1" applyFont="1" applyBorder="1" applyAlignment="1">
      <alignment vertical="center"/>
    </xf>
    <xf numFmtId="0" fontId="9" fillId="2" borderId="9" xfId="6" applyFont="1" applyFill="1" applyBorder="1" applyAlignment="1" applyProtection="1">
      <alignment horizontal="center" vertical="center" wrapText="1"/>
      <protection locked="0"/>
    </xf>
    <xf numFmtId="0" fontId="9" fillId="2" borderId="10" xfId="6" applyFont="1" applyFill="1" applyBorder="1" applyAlignment="1" applyProtection="1">
      <alignment horizontal="center" vertical="center" wrapText="1"/>
      <protection locked="0"/>
    </xf>
    <xf numFmtId="0" fontId="9" fillId="2" borderId="11" xfId="6" applyFont="1" applyFill="1" applyBorder="1" applyAlignment="1" applyProtection="1">
      <alignment horizontal="center" vertical="center" wrapText="1"/>
      <protection locked="0"/>
    </xf>
    <xf numFmtId="0" fontId="13" fillId="3" borderId="1" xfId="0" applyFont="1" applyFill="1" applyBorder="1" applyAlignment="1">
      <alignment horizontal="center"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0" fontId="13" fillId="3" borderId="0" xfId="0" applyFont="1" applyFill="1" applyAlignment="1">
      <alignment horizontal="center" vertical="center"/>
    </xf>
    <xf numFmtId="0" fontId="13" fillId="3" borderId="5" xfId="0" applyFont="1" applyFill="1" applyBorder="1" applyAlignment="1">
      <alignment horizontal="center" vertical="center"/>
    </xf>
    <xf numFmtId="0" fontId="13" fillId="3" borderId="6" xfId="0" applyFont="1" applyFill="1" applyBorder="1" applyAlignment="1">
      <alignment horizontal="center"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2" fillId="0" borderId="1" xfId="2" applyFont="1" applyBorder="1" applyAlignment="1">
      <alignment horizontal="center" vertical="center"/>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6" xfId="2" applyFont="1" applyBorder="1" applyAlignment="1">
      <alignment horizontal="center" vertical="center"/>
    </xf>
    <xf numFmtId="0" fontId="12" fillId="0" borderId="7" xfId="2" applyFont="1" applyBorder="1" applyAlignment="1">
      <alignment horizontal="center" vertical="center"/>
    </xf>
    <xf numFmtId="0" fontId="12" fillId="0" borderId="8" xfId="2" applyFont="1" applyBorder="1" applyAlignment="1">
      <alignment horizontal="center" vertical="center"/>
    </xf>
    <xf numFmtId="0" fontId="7" fillId="3" borderId="10" xfId="4" applyFont="1" applyFill="1" applyBorder="1" applyAlignment="1">
      <alignment horizontal="right" vertical="center" wrapText="1"/>
    </xf>
    <xf numFmtId="0" fontId="7" fillId="3" borderId="10" xfId="4" applyFont="1" applyFill="1" applyBorder="1" applyAlignment="1">
      <alignment horizontal="right"/>
    </xf>
  </cellXfs>
  <cellStyles count="15">
    <cellStyle name="Euro" xfId="12"/>
    <cellStyle name="Milliers" xfId="1" builtinId="3"/>
    <cellStyle name="Milliers 2" xfId="8"/>
    <cellStyle name="Milliers 3" xfId="10"/>
    <cellStyle name="Milliers 5" xfId="5"/>
    <cellStyle name="Monétaire 2" xfId="9"/>
    <cellStyle name="Monétaire 3" xfId="11"/>
    <cellStyle name="Normal" xfId="0" builtinId="0"/>
    <cellStyle name="Normal 10 2" xfId="3"/>
    <cellStyle name="Normal 2" xfId="7"/>
    <cellStyle name="Normal 3" xfId="13"/>
    <cellStyle name="Normal 3 2" xfId="4"/>
    <cellStyle name="Normal 4" xfId="6"/>
    <cellStyle name="Normal 5" xfId="14"/>
    <cellStyle name="Normal_Cdpgf Harbour"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microsoft.com/office/2017/10/relationships/person" Target="persons/person.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E14"/>
  <sheetViews>
    <sheetView topLeftCell="C1" workbookViewId="0">
      <selection activeCell="D23" sqref="D23"/>
    </sheetView>
  </sheetViews>
  <sheetFormatPr baseColWidth="10" defaultRowHeight="15"/>
  <cols>
    <col min="2" max="2" width="18.28515625" bestFit="1" customWidth="1"/>
    <col min="3" max="3" width="18.28515625" customWidth="1"/>
    <col min="4" max="4" width="54.5703125" bestFit="1" customWidth="1"/>
    <col min="5" max="5" width="26.7109375" customWidth="1"/>
  </cols>
  <sheetData>
    <row r="3" spans="2:5">
      <c r="B3" t="s">
        <v>8</v>
      </c>
    </row>
    <row r="4" spans="2:5">
      <c r="B4" t="s">
        <v>9</v>
      </c>
      <c r="D4" t="s">
        <v>42</v>
      </c>
      <c r="E4" t="s">
        <v>42</v>
      </c>
    </row>
    <row r="6" spans="2:5">
      <c r="C6" t="s">
        <v>31</v>
      </c>
      <c r="D6" t="s">
        <v>38</v>
      </c>
      <c r="E6" t="s">
        <v>32</v>
      </c>
    </row>
    <row r="8" spans="2:5">
      <c r="C8" s="26" t="s">
        <v>33</v>
      </c>
      <c r="D8" t="s">
        <v>59</v>
      </c>
      <c r="E8" t="s">
        <v>133</v>
      </c>
    </row>
    <row r="9" spans="2:5">
      <c r="C9" s="26" t="s">
        <v>34</v>
      </c>
      <c r="D9" t="s">
        <v>52</v>
      </c>
      <c r="E9" t="s">
        <v>134</v>
      </c>
    </row>
    <row r="10" spans="2:5">
      <c r="C10" s="26" t="s">
        <v>35</v>
      </c>
      <c r="D10" t="s">
        <v>54</v>
      </c>
      <c r="E10" t="s">
        <v>135</v>
      </c>
    </row>
    <row r="11" spans="2:5">
      <c r="C11" s="26" t="s">
        <v>36</v>
      </c>
      <c r="D11" t="s">
        <v>53</v>
      </c>
      <c r="E11" t="s">
        <v>136</v>
      </c>
    </row>
    <row r="12" spans="2:5">
      <c r="C12" s="26" t="s">
        <v>37</v>
      </c>
      <c r="D12" t="s">
        <v>39</v>
      </c>
      <c r="E12" t="s">
        <v>137</v>
      </c>
    </row>
    <row r="13" spans="2:5">
      <c r="C13" s="26" t="s">
        <v>40</v>
      </c>
      <c r="D13" t="s">
        <v>55</v>
      </c>
      <c r="E13" t="s">
        <v>138</v>
      </c>
    </row>
    <row r="14" spans="2:5">
      <c r="C14" s="26" t="s">
        <v>41</v>
      </c>
      <c r="D14" t="s">
        <v>47</v>
      </c>
      <c r="E14" t="s">
        <v>139</v>
      </c>
    </row>
  </sheetData>
  <phoneticPr fontId="14" type="noConversion"/>
  <pageMargins left="0.7" right="0.7" top="0.75" bottom="0.75" header="0.3" footer="0.3"/>
  <pageSetup paperSize="9" scale="57"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5"/>
  <sheetViews>
    <sheetView tabSelected="1" topLeftCell="A55" zoomScaleNormal="100" workbookViewId="0">
      <selection activeCell="I19" sqref="I19"/>
    </sheetView>
  </sheetViews>
  <sheetFormatPr baseColWidth="10" defaultRowHeight="15"/>
  <cols>
    <col min="1" max="1" width="7.7109375" style="8" customWidth="1"/>
    <col min="2" max="2" width="53.7109375" style="6" customWidth="1"/>
    <col min="3" max="3" width="5.7109375" style="33" customWidth="1"/>
    <col min="4" max="4" width="8.7109375" style="33" customWidth="1"/>
    <col min="5" max="5" width="13.7109375" style="33" customWidth="1"/>
    <col min="6" max="6" width="20.7109375" style="33" customWidth="1"/>
  </cols>
  <sheetData>
    <row r="1" spans="1:7">
      <c r="A1" s="41" t="str">
        <f>'Infos Projet'!E4</f>
        <v>CGSS REUNION - AMENAGEMENT ET TRAVAUX PRENEUR</v>
      </c>
      <c r="B1" s="42"/>
      <c r="C1" s="42"/>
      <c r="D1" s="42"/>
      <c r="E1" s="42"/>
      <c r="F1" s="43"/>
    </row>
    <row r="2" spans="1:7">
      <c r="A2" s="44"/>
      <c r="B2" s="45"/>
      <c r="C2" s="45"/>
      <c r="D2" s="45"/>
      <c r="E2" s="45"/>
      <c r="F2" s="46"/>
    </row>
    <row r="3" spans="1:7" ht="15.75" thickBot="1">
      <c r="A3" s="47"/>
      <c r="B3" s="48"/>
      <c r="C3" s="48"/>
      <c r="D3" s="48"/>
      <c r="E3" s="48"/>
      <c r="F3" s="49"/>
    </row>
    <row r="4" spans="1:7" ht="20.100000000000001" customHeight="1">
      <c r="A4" s="50" t="s">
        <v>10</v>
      </c>
      <c r="B4" s="51"/>
      <c r="C4" s="51"/>
      <c r="D4" s="51"/>
      <c r="E4" s="51"/>
      <c r="F4" s="52"/>
    </row>
    <row r="5" spans="1:7" ht="20.100000000000001" customHeight="1" thickBot="1">
      <c r="A5" s="53" t="str">
        <f>'Infos Projet'!E14</f>
        <v>LOT 07 - SIGNALETIQUE</v>
      </c>
      <c r="B5" s="54"/>
      <c r="C5" s="54"/>
      <c r="D5" s="54"/>
      <c r="E5" s="54"/>
      <c r="F5" s="55"/>
    </row>
    <row r="6" spans="1:7" ht="26.25" thickBot="1">
      <c r="A6" s="9" t="s">
        <v>28</v>
      </c>
      <c r="B6" s="10" t="s">
        <v>0</v>
      </c>
      <c r="C6" s="11" t="s">
        <v>1</v>
      </c>
      <c r="D6" s="12" t="s">
        <v>2</v>
      </c>
      <c r="E6" s="13" t="s">
        <v>30</v>
      </c>
      <c r="F6" s="14" t="s">
        <v>29</v>
      </c>
    </row>
    <row r="7" spans="1:7" ht="15" customHeight="1">
      <c r="A7" s="25"/>
      <c r="B7" s="35" t="s">
        <v>131</v>
      </c>
      <c r="C7" s="36" t="s">
        <v>1</v>
      </c>
      <c r="D7" s="22">
        <v>1</v>
      </c>
      <c r="E7" s="37"/>
      <c r="F7" s="32">
        <f t="shared" ref="F7:F8" si="0">D7*E7</f>
        <v>0</v>
      </c>
      <c r="G7" s="31"/>
    </row>
    <row r="8" spans="1:7" ht="15" customHeight="1">
      <c r="A8" s="25"/>
      <c r="B8" s="35" t="s">
        <v>132</v>
      </c>
      <c r="C8" s="36" t="s">
        <v>1</v>
      </c>
      <c r="D8" s="22">
        <v>1</v>
      </c>
      <c r="E8" s="37"/>
      <c r="F8" s="32">
        <f t="shared" si="0"/>
        <v>0</v>
      </c>
      <c r="G8" s="31"/>
    </row>
    <row r="9" spans="1:7" ht="15" customHeight="1">
      <c r="A9" s="24" t="s">
        <v>49</v>
      </c>
      <c r="B9" s="29" t="s">
        <v>116</v>
      </c>
      <c r="C9" s="30"/>
      <c r="D9" s="34"/>
      <c r="E9" s="28"/>
      <c r="F9" s="15"/>
    </row>
    <row r="10" spans="1:7" ht="15" customHeight="1">
      <c r="A10" s="25" t="s">
        <v>50</v>
      </c>
      <c r="B10" s="20" t="s">
        <v>48</v>
      </c>
      <c r="C10" s="21" t="s">
        <v>1</v>
      </c>
      <c r="D10" s="23">
        <v>1</v>
      </c>
      <c r="E10" s="27"/>
      <c r="F10" s="32">
        <f>D10*E10</f>
        <v>0</v>
      </c>
    </row>
    <row r="11" spans="1:7" ht="15" customHeight="1">
      <c r="A11" s="24" t="s">
        <v>11</v>
      </c>
      <c r="B11" s="29" t="s">
        <v>87</v>
      </c>
      <c r="C11" s="30"/>
      <c r="D11" s="34"/>
      <c r="E11" s="28"/>
      <c r="F11" s="15"/>
    </row>
    <row r="12" spans="1:7" ht="15" customHeight="1">
      <c r="A12" s="25" t="s">
        <v>12</v>
      </c>
      <c r="B12" s="20" t="s">
        <v>61</v>
      </c>
      <c r="C12" s="21" t="s">
        <v>1</v>
      </c>
      <c r="D12" s="23">
        <f>11+5+12+6+9+8+8</f>
        <v>59</v>
      </c>
      <c r="E12" s="27"/>
      <c r="F12" s="32">
        <f>D12*E12</f>
        <v>0</v>
      </c>
    </row>
    <row r="13" spans="1:7" ht="15" customHeight="1">
      <c r="A13" s="25" t="s">
        <v>13</v>
      </c>
      <c r="B13" s="20" t="s">
        <v>62</v>
      </c>
      <c r="C13" s="21"/>
      <c r="D13" s="23"/>
      <c r="E13" s="27"/>
      <c r="F13" s="32">
        <f t="shared" ref="F13:F58" si="1">D13*E13</f>
        <v>0</v>
      </c>
    </row>
    <row r="14" spans="1:7" ht="15" customHeight="1">
      <c r="A14" s="25"/>
      <c r="B14" s="20" t="s">
        <v>88</v>
      </c>
      <c r="C14" s="21" t="s">
        <v>1</v>
      </c>
      <c r="D14" s="23">
        <f>3+3+3+4</f>
        <v>13</v>
      </c>
      <c r="E14" s="27"/>
      <c r="F14" s="32">
        <f t="shared" si="1"/>
        <v>0</v>
      </c>
    </row>
    <row r="15" spans="1:7" ht="15" customHeight="1">
      <c r="A15" s="25"/>
      <c r="B15" s="20" t="s">
        <v>89</v>
      </c>
      <c r="C15" s="21" t="s">
        <v>1</v>
      </c>
      <c r="D15" s="23">
        <f>1+1</f>
        <v>2</v>
      </c>
      <c r="E15" s="27"/>
      <c r="F15" s="32">
        <f t="shared" si="1"/>
        <v>0</v>
      </c>
    </row>
    <row r="16" spans="1:7" ht="15" customHeight="1">
      <c r="A16" s="25"/>
      <c r="B16" s="20" t="s">
        <v>90</v>
      </c>
      <c r="C16" s="21" t="s">
        <v>1</v>
      </c>
      <c r="D16" s="23">
        <v>1</v>
      </c>
      <c r="E16" s="27"/>
      <c r="F16" s="32">
        <f t="shared" si="1"/>
        <v>0</v>
      </c>
    </row>
    <row r="17" spans="1:6" ht="15" customHeight="1">
      <c r="A17" s="25"/>
      <c r="B17" s="20" t="s">
        <v>91</v>
      </c>
      <c r="C17" s="21" t="s">
        <v>1</v>
      </c>
      <c r="D17" s="23">
        <v>15</v>
      </c>
      <c r="E17" s="27"/>
      <c r="F17" s="32">
        <f t="shared" si="1"/>
        <v>0</v>
      </c>
    </row>
    <row r="18" spans="1:6" ht="15" customHeight="1">
      <c r="A18" s="25" t="s">
        <v>14</v>
      </c>
      <c r="B18" s="20" t="s">
        <v>63</v>
      </c>
      <c r="C18" s="21"/>
      <c r="D18" s="23"/>
      <c r="E18" s="27"/>
      <c r="F18" s="32"/>
    </row>
    <row r="19" spans="1:6" ht="15" customHeight="1">
      <c r="A19" s="25"/>
      <c r="B19" s="20" t="s">
        <v>92</v>
      </c>
      <c r="C19" s="21" t="s">
        <v>1</v>
      </c>
      <c r="D19" s="23">
        <v>2</v>
      </c>
      <c r="E19" s="27"/>
      <c r="F19" s="32">
        <f t="shared" si="1"/>
        <v>0</v>
      </c>
    </row>
    <row r="20" spans="1:6" ht="15" customHeight="1">
      <c r="A20" s="25"/>
      <c r="B20" s="20" t="s">
        <v>93</v>
      </c>
      <c r="C20" s="21" t="s">
        <v>1</v>
      </c>
      <c r="D20" s="23">
        <v>20</v>
      </c>
      <c r="E20" s="27"/>
      <c r="F20" s="32">
        <f t="shared" si="1"/>
        <v>0</v>
      </c>
    </row>
    <row r="21" spans="1:6" ht="15" customHeight="1">
      <c r="A21" s="25"/>
      <c r="B21" s="20" t="s">
        <v>94</v>
      </c>
      <c r="C21" s="21"/>
      <c r="D21" s="23"/>
      <c r="E21" s="27"/>
      <c r="F21" s="32">
        <f t="shared" si="1"/>
        <v>0</v>
      </c>
    </row>
    <row r="22" spans="1:6" ht="15" customHeight="1">
      <c r="A22" s="25"/>
      <c r="B22" s="20" t="s">
        <v>95</v>
      </c>
      <c r="C22" s="21" t="s">
        <v>1</v>
      </c>
      <c r="D22" s="23">
        <v>40</v>
      </c>
      <c r="E22" s="27"/>
      <c r="F22" s="32">
        <f t="shared" si="1"/>
        <v>0</v>
      </c>
    </row>
    <row r="23" spans="1:6" ht="15" customHeight="1">
      <c r="A23" s="25"/>
      <c r="B23" s="20" t="s">
        <v>96</v>
      </c>
      <c r="C23" s="21" t="s">
        <v>1</v>
      </c>
      <c r="D23" s="23">
        <v>40</v>
      </c>
      <c r="E23" s="27"/>
      <c r="F23" s="32">
        <f t="shared" si="1"/>
        <v>0</v>
      </c>
    </row>
    <row r="24" spans="1:6" ht="15" customHeight="1">
      <c r="A24" s="25" t="s">
        <v>15</v>
      </c>
      <c r="B24" s="20" t="s">
        <v>64</v>
      </c>
      <c r="C24" s="21"/>
      <c r="D24" s="23"/>
      <c r="E24" s="27"/>
      <c r="F24" s="32"/>
    </row>
    <row r="25" spans="1:6" ht="22.5">
      <c r="A25" s="25"/>
      <c r="B25" s="20" t="s">
        <v>97</v>
      </c>
      <c r="C25" s="21" t="s">
        <v>1</v>
      </c>
      <c r="D25" s="23">
        <v>10</v>
      </c>
      <c r="E25" s="27"/>
      <c r="F25" s="32">
        <f t="shared" si="1"/>
        <v>0</v>
      </c>
    </row>
    <row r="26" spans="1:6" ht="15" customHeight="1">
      <c r="A26" s="25"/>
      <c r="B26" s="20" t="s">
        <v>98</v>
      </c>
      <c r="C26" s="21" t="s">
        <v>1</v>
      </c>
      <c r="D26" s="23">
        <v>1</v>
      </c>
      <c r="E26" s="27"/>
      <c r="F26" s="32">
        <f t="shared" si="1"/>
        <v>0</v>
      </c>
    </row>
    <row r="27" spans="1:6" ht="15" customHeight="1">
      <c r="A27" s="25" t="s">
        <v>45</v>
      </c>
      <c r="B27" s="20" t="s">
        <v>65</v>
      </c>
      <c r="C27" s="21" t="s">
        <v>1</v>
      </c>
      <c r="D27" s="23">
        <v>54</v>
      </c>
      <c r="E27" s="27"/>
      <c r="F27" s="32">
        <f t="shared" si="1"/>
        <v>0</v>
      </c>
    </row>
    <row r="28" spans="1:6" ht="15" customHeight="1">
      <c r="A28" s="25" t="s">
        <v>79</v>
      </c>
      <c r="B28" s="20" t="s">
        <v>66</v>
      </c>
      <c r="C28" s="21" t="s">
        <v>1</v>
      </c>
      <c r="D28" s="23">
        <v>8</v>
      </c>
      <c r="E28" s="27"/>
      <c r="F28" s="32">
        <f t="shared" si="1"/>
        <v>0</v>
      </c>
    </row>
    <row r="29" spans="1:6" ht="15" customHeight="1">
      <c r="A29" s="25" t="s">
        <v>80</v>
      </c>
      <c r="B29" s="20" t="s">
        <v>67</v>
      </c>
      <c r="C29" s="21"/>
      <c r="D29" s="23"/>
      <c r="E29" s="27"/>
      <c r="F29" s="32"/>
    </row>
    <row r="30" spans="1:6" ht="15" customHeight="1">
      <c r="A30" s="25"/>
      <c r="B30" s="20" t="s">
        <v>99</v>
      </c>
      <c r="C30" s="21" t="s">
        <v>1</v>
      </c>
      <c r="D30" s="23">
        <v>9</v>
      </c>
      <c r="E30" s="27"/>
      <c r="F30" s="32">
        <f t="shared" si="1"/>
        <v>0</v>
      </c>
    </row>
    <row r="31" spans="1:6" ht="15" customHeight="1">
      <c r="A31" s="25"/>
      <c r="B31" s="20" t="s">
        <v>100</v>
      </c>
      <c r="C31" s="21" t="s">
        <v>1</v>
      </c>
      <c r="D31" s="23">
        <v>9</v>
      </c>
      <c r="E31" s="27"/>
      <c r="F31" s="32">
        <f t="shared" si="1"/>
        <v>0</v>
      </c>
    </row>
    <row r="32" spans="1:6" ht="15" customHeight="1">
      <c r="A32" s="25"/>
      <c r="B32" s="20" t="s">
        <v>101</v>
      </c>
      <c r="C32" s="21" t="s">
        <v>1</v>
      </c>
      <c r="D32" s="23">
        <v>1</v>
      </c>
      <c r="E32" s="27"/>
      <c r="F32" s="32">
        <f t="shared" si="1"/>
        <v>0</v>
      </c>
    </row>
    <row r="33" spans="1:6" ht="15" customHeight="1">
      <c r="A33" s="25"/>
      <c r="B33" s="20" t="s">
        <v>102</v>
      </c>
      <c r="C33" s="21" t="s">
        <v>1</v>
      </c>
      <c r="D33" s="23">
        <v>1</v>
      </c>
      <c r="E33" s="27"/>
      <c r="F33" s="32">
        <f>D33*E33</f>
        <v>0</v>
      </c>
    </row>
    <row r="34" spans="1:6" ht="15" customHeight="1">
      <c r="A34" s="25"/>
      <c r="B34" s="20" t="s">
        <v>119</v>
      </c>
      <c r="C34" s="21" t="s">
        <v>1</v>
      </c>
      <c r="D34" s="23">
        <v>1</v>
      </c>
      <c r="E34" s="27"/>
      <c r="F34" s="32">
        <f>D34*E34</f>
        <v>0</v>
      </c>
    </row>
    <row r="35" spans="1:6" ht="15" customHeight="1">
      <c r="A35" s="25"/>
      <c r="B35" s="20" t="s">
        <v>103</v>
      </c>
      <c r="C35" s="21" t="s">
        <v>1</v>
      </c>
      <c r="D35" s="23">
        <v>1</v>
      </c>
      <c r="E35" s="27"/>
      <c r="F35" s="32">
        <f t="shared" si="1"/>
        <v>0</v>
      </c>
    </row>
    <row r="36" spans="1:6" ht="15" customHeight="1">
      <c r="A36" s="25"/>
      <c r="B36" s="20" t="s">
        <v>104</v>
      </c>
      <c r="C36" s="21" t="s">
        <v>1</v>
      </c>
      <c r="D36" s="23">
        <v>1</v>
      </c>
      <c r="E36" s="27"/>
      <c r="F36" s="32">
        <f t="shared" si="1"/>
        <v>0</v>
      </c>
    </row>
    <row r="37" spans="1:6" ht="15" customHeight="1">
      <c r="A37" s="25" t="s">
        <v>81</v>
      </c>
      <c r="B37" s="20"/>
      <c r="C37" s="21"/>
      <c r="D37" s="23"/>
      <c r="E37" s="27"/>
      <c r="F37" s="32"/>
    </row>
    <row r="38" spans="1:6" ht="15" customHeight="1">
      <c r="A38" s="25"/>
      <c r="B38" s="20" t="s">
        <v>105</v>
      </c>
      <c r="C38" s="21" t="s">
        <v>1</v>
      </c>
      <c r="D38" s="23">
        <v>7</v>
      </c>
      <c r="E38" s="27"/>
      <c r="F38" s="32">
        <f t="shared" si="1"/>
        <v>0</v>
      </c>
    </row>
    <row r="39" spans="1:6" ht="15" customHeight="1">
      <c r="A39" s="25"/>
      <c r="B39" s="20" t="s">
        <v>106</v>
      </c>
      <c r="C39" s="21" t="s">
        <v>1</v>
      </c>
      <c r="D39" s="23">
        <v>5</v>
      </c>
      <c r="E39" s="27"/>
      <c r="F39" s="32">
        <f t="shared" si="1"/>
        <v>0</v>
      </c>
    </row>
    <row r="40" spans="1:6" ht="15" customHeight="1">
      <c r="A40" s="25"/>
      <c r="B40" s="20" t="s">
        <v>107</v>
      </c>
      <c r="C40" s="21" t="s">
        <v>1</v>
      </c>
      <c r="D40" s="23">
        <v>8</v>
      </c>
      <c r="E40" s="27"/>
      <c r="F40" s="32">
        <f t="shared" si="1"/>
        <v>0</v>
      </c>
    </row>
    <row r="41" spans="1:6" ht="22.5">
      <c r="A41" s="25"/>
      <c r="B41" s="20" t="s">
        <v>108</v>
      </c>
      <c r="C41" s="21" t="s">
        <v>1</v>
      </c>
      <c r="D41" s="23">
        <v>10</v>
      </c>
      <c r="E41" s="27"/>
      <c r="F41" s="32">
        <f t="shared" si="1"/>
        <v>0</v>
      </c>
    </row>
    <row r="42" spans="1:6" ht="15" customHeight="1">
      <c r="A42" s="25"/>
      <c r="B42" s="20" t="s">
        <v>109</v>
      </c>
      <c r="C42" s="21" t="s">
        <v>1</v>
      </c>
      <c r="D42" s="23">
        <v>2</v>
      </c>
      <c r="E42" s="27"/>
      <c r="F42" s="32">
        <f t="shared" si="1"/>
        <v>0</v>
      </c>
    </row>
    <row r="43" spans="1:6" ht="15" customHeight="1">
      <c r="A43" s="25"/>
      <c r="B43" s="20" t="s">
        <v>110</v>
      </c>
      <c r="C43" s="21" t="s">
        <v>1</v>
      </c>
      <c r="D43" s="23">
        <v>2</v>
      </c>
      <c r="E43" s="27"/>
      <c r="F43" s="32">
        <f t="shared" si="1"/>
        <v>0</v>
      </c>
    </row>
    <row r="44" spans="1:6" ht="15" customHeight="1">
      <c r="A44" s="25" t="s">
        <v>82</v>
      </c>
      <c r="B44" s="20" t="s">
        <v>68</v>
      </c>
      <c r="C44" s="21" t="s">
        <v>1</v>
      </c>
      <c r="D44" s="23">
        <v>2</v>
      </c>
      <c r="E44" s="27"/>
      <c r="F44" s="32">
        <f t="shared" si="1"/>
        <v>0</v>
      </c>
    </row>
    <row r="45" spans="1:6" ht="22.5">
      <c r="A45" s="25" t="s">
        <v>83</v>
      </c>
      <c r="B45" s="20" t="s">
        <v>69</v>
      </c>
      <c r="C45" s="21" t="s">
        <v>1</v>
      </c>
      <c r="D45" s="23">
        <v>7</v>
      </c>
      <c r="E45" s="27"/>
      <c r="F45" s="32">
        <f t="shared" si="1"/>
        <v>0</v>
      </c>
    </row>
    <row r="46" spans="1:6" ht="15" customHeight="1">
      <c r="A46" s="25" t="s">
        <v>84</v>
      </c>
      <c r="B46" s="20" t="s">
        <v>70</v>
      </c>
      <c r="C46" s="21"/>
      <c r="D46" s="23"/>
      <c r="E46" s="27"/>
      <c r="F46" s="32"/>
    </row>
    <row r="47" spans="1:6" ht="15" customHeight="1">
      <c r="A47" s="25"/>
      <c r="B47" s="20" t="s">
        <v>111</v>
      </c>
      <c r="C47" s="21" t="s">
        <v>1</v>
      </c>
      <c r="D47" s="23">
        <v>10</v>
      </c>
      <c r="E47" s="27"/>
      <c r="F47" s="32">
        <f t="shared" si="1"/>
        <v>0</v>
      </c>
    </row>
    <row r="48" spans="1:6" ht="15" customHeight="1">
      <c r="A48" s="25"/>
      <c r="B48" s="20" t="s">
        <v>118</v>
      </c>
      <c r="C48" s="21" t="s">
        <v>1</v>
      </c>
      <c r="D48" s="23">
        <v>1</v>
      </c>
      <c r="E48" s="27"/>
      <c r="F48" s="32">
        <f t="shared" si="1"/>
        <v>0</v>
      </c>
    </row>
    <row r="49" spans="1:7" ht="29.25" customHeight="1">
      <c r="A49" s="25"/>
      <c r="B49" s="20" t="s">
        <v>112</v>
      </c>
      <c r="C49" s="21"/>
      <c r="D49" s="23"/>
      <c r="E49" s="27"/>
      <c r="F49" s="32"/>
    </row>
    <row r="50" spans="1:7">
      <c r="A50" s="25"/>
      <c r="B50" s="20" t="s">
        <v>120</v>
      </c>
      <c r="C50" s="21" t="s">
        <v>1</v>
      </c>
      <c r="D50" s="23">
        <v>5</v>
      </c>
      <c r="E50" s="27"/>
      <c r="F50" s="32">
        <f t="shared" ref="F50" si="2">D50*E50</f>
        <v>0</v>
      </c>
    </row>
    <row r="51" spans="1:7">
      <c r="A51" s="25"/>
      <c r="B51" s="20" t="s">
        <v>121</v>
      </c>
      <c r="C51" s="21" t="s">
        <v>1</v>
      </c>
      <c r="D51" s="23">
        <v>3</v>
      </c>
      <c r="E51" s="27"/>
      <c r="F51" s="32">
        <f t="shared" ref="F51" si="3">D51*E51</f>
        <v>0</v>
      </c>
    </row>
    <row r="52" spans="1:7">
      <c r="A52" s="25"/>
      <c r="B52" s="20" t="s">
        <v>122</v>
      </c>
      <c r="C52" s="21" t="s">
        <v>1</v>
      </c>
      <c r="D52" s="23">
        <v>10</v>
      </c>
      <c r="E52" s="27"/>
      <c r="F52" s="32">
        <f t="shared" ref="F52" si="4">D52*E52</f>
        <v>0</v>
      </c>
    </row>
    <row r="53" spans="1:7">
      <c r="A53" s="25"/>
      <c r="B53" s="20" t="s">
        <v>123</v>
      </c>
      <c r="C53" s="21" t="s">
        <v>1</v>
      </c>
      <c r="D53" s="23">
        <v>10</v>
      </c>
      <c r="E53" s="27"/>
      <c r="F53" s="32">
        <f t="shared" ref="F53" si="5">D53*E53</f>
        <v>0</v>
      </c>
    </row>
    <row r="54" spans="1:7">
      <c r="A54" s="25"/>
      <c r="B54" s="20" t="s">
        <v>125</v>
      </c>
      <c r="C54" s="21" t="s">
        <v>1</v>
      </c>
      <c r="D54" s="23">
        <v>3</v>
      </c>
      <c r="E54" s="27"/>
      <c r="F54" s="32">
        <f t="shared" ref="F54" si="6">D54*E54</f>
        <v>0</v>
      </c>
    </row>
    <row r="55" spans="1:7">
      <c r="A55" s="25"/>
      <c r="B55" s="20" t="s">
        <v>126</v>
      </c>
      <c r="C55" s="21" t="s">
        <v>1</v>
      </c>
      <c r="D55" s="23">
        <v>2</v>
      </c>
      <c r="E55" s="27"/>
      <c r="F55" s="32">
        <f t="shared" ref="F55" si="7">D55*E55</f>
        <v>0</v>
      </c>
    </row>
    <row r="56" spans="1:7">
      <c r="A56" s="25"/>
      <c r="B56" s="20" t="s">
        <v>127</v>
      </c>
      <c r="C56" s="21" t="s">
        <v>1</v>
      </c>
      <c r="D56" s="23">
        <v>1</v>
      </c>
      <c r="E56" s="27"/>
      <c r="F56" s="32">
        <f t="shared" ref="F56" si="8">D56*E56</f>
        <v>0</v>
      </c>
    </row>
    <row r="57" spans="1:7">
      <c r="A57" s="25"/>
      <c r="B57" s="20" t="s">
        <v>124</v>
      </c>
      <c r="C57" s="21" t="s">
        <v>1</v>
      </c>
      <c r="D57" s="23">
        <v>3</v>
      </c>
      <c r="E57" s="27"/>
      <c r="F57" s="32">
        <f t="shared" ref="F57" si="9">D57*E57</f>
        <v>0</v>
      </c>
    </row>
    <row r="58" spans="1:7" ht="15" customHeight="1">
      <c r="A58" s="25"/>
      <c r="B58" s="20" t="s">
        <v>113</v>
      </c>
      <c r="C58" s="21" t="s">
        <v>1</v>
      </c>
      <c r="D58" s="23">
        <v>5</v>
      </c>
      <c r="E58" s="27"/>
      <c r="F58" s="32">
        <f t="shared" si="1"/>
        <v>0</v>
      </c>
    </row>
    <row r="59" spans="1:7" ht="15" customHeight="1">
      <c r="A59" s="24" t="s">
        <v>17</v>
      </c>
      <c r="B59" s="29" t="s">
        <v>86</v>
      </c>
      <c r="C59" s="30"/>
      <c r="D59" s="34"/>
      <c r="E59" s="28"/>
      <c r="F59" s="15"/>
    </row>
    <row r="60" spans="1:7" ht="15" customHeight="1">
      <c r="A60" s="25" t="s">
        <v>18</v>
      </c>
      <c r="B60" s="20" t="s">
        <v>60</v>
      </c>
      <c r="C60" s="21" t="s">
        <v>1</v>
      </c>
      <c r="D60" s="23">
        <v>1</v>
      </c>
      <c r="E60" s="27"/>
      <c r="F60" s="32">
        <f>D60*E60</f>
        <v>0</v>
      </c>
    </row>
    <row r="61" spans="1:7" ht="15" customHeight="1">
      <c r="A61" s="25" t="s">
        <v>19</v>
      </c>
      <c r="B61" s="20" t="s">
        <v>130</v>
      </c>
      <c r="C61" s="21" t="s">
        <v>1</v>
      </c>
      <c r="D61" s="23">
        <v>1</v>
      </c>
      <c r="E61" s="27"/>
      <c r="F61" s="32">
        <f t="shared" ref="F61:F68" si="10">D61*E61</f>
        <v>0</v>
      </c>
    </row>
    <row r="62" spans="1:7" ht="30" customHeight="1">
      <c r="A62" s="25" t="s">
        <v>20</v>
      </c>
      <c r="B62" s="20" t="s">
        <v>71</v>
      </c>
      <c r="C62" s="21" t="s">
        <v>1</v>
      </c>
      <c r="D62" s="23">
        <v>3</v>
      </c>
      <c r="E62" s="27"/>
      <c r="F62" s="32">
        <f t="shared" si="10"/>
        <v>0</v>
      </c>
    </row>
    <row r="63" spans="1:7" ht="15" customHeight="1">
      <c r="A63" s="25" t="s">
        <v>21</v>
      </c>
      <c r="B63" s="20" t="s">
        <v>72</v>
      </c>
      <c r="C63" s="21" t="s">
        <v>1</v>
      </c>
      <c r="D63" s="23">
        <v>1</v>
      </c>
      <c r="E63" s="27"/>
      <c r="F63" s="32">
        <f t="shared" si="10"/>
        <v>0</v>
      </c>
    </row>
    <row r="64" spans="1:7" ht="15" customHeight="1">
      <c r="A64" s="25" t="s">
        <v>22</v>
      </c>
      <c r="B64" s="20" t="s">
        <v>73</v>
      </c>
      <c r="C64" s="21" t="s">
        <v>1</v>
      </c>
      <c r="D64" s="23">
        <v>1</v>
      </c>
      <c r="E64" s="27"/>
      <c r="F64" s="32">
        <f t="shared" si="10"/>
        <v>0</v>
      </c>
      <c r="G64" s="31"/>
    </row>
    <row r="65" spans="1:7" ht="15" customHeight="1">
      <c r="A65" s="25" t="s">
        <v>43</v>
      </c>
      <c r="B65" s="20" t="s">
        <v>74</v>
      </c>
      <c r="C65" s="21"/>
      <c r="D65" s="23"/>
      <c r="E65" s="27"/>
      <c r="F65" s="32"/>
    </row>
    <row r="66" spans="1:7" ht="15" customHeight="1">
      <c r="A66" s="25"/>
      <c r="B66" s="20" t="s">
        <v>114</v>
      </c>
      <c r="C66" s="21" t="s">
        <v>1</v>
      </c>
      <c r="D66" s="23">
        <v>1</v>
      </c>
      <c r="E66" s="27"/>
      <c r="F66" s="32">
        <f t="shared" si="10"/>
        <v>0</v>
      </c>
    </row>
    <row r="67" spans="1:7" ht="15" customHeight="1">
      <c r="A67" s="25"/>
      <c r="B67" s="20" t="s">
        <v>115</v>
      </c>
      <c r="C67" s="21" t="s">
        <v>1</v>
      </c>
      <c r="D67" s="23">
        <v>1</v>
      </c>
      <c r="E67" s="27"/>
      <c r="F67" s="32">
        <f t="shared" si="10"/>
        <v>0</v>
      </c>
    </row>
    <row r="68" spans="1:7" ht="22.5">
      <c r="A68" s="25" t="s">
        <v>44</v>
      </c>
      <c r="B68" s="20" t="s">
        <v>129</v>
      </c>
      <c r="C68" s="21" t="s">
        <v>1</v>
      </c>
      <c r="D68" s="23">
        <v>1</v>
      </c>
      <c r="E68" s="27"/>
      <c r="F68" s="32">
        <f t="shared" si="10"/>
        <v>0</v>
      </c>
    </row>
    <row r="69" spans="1:7" ht="15" customHeight="1">
      <c r="A69" s="24" t="s">
        <v>23</v>
      </c>
      <c r="B69" s="29" t="s">
        <v>75</v>
      </c>
      <c r="C69" s="30"/>
      <c r="D69" s="34"/>
      <c r="E69" s="28"/>
      <c r="F69" s="15"/>
    </row>
    <row r="70" spans="1:7" ht="15" customHeight="1">
      <c r="A70" s="25" t="s">
        <v>24</v>
      </c>
      <c r="B70" s="20" t="s">
        <v>117</v>
      </c>
      <c r="C70" s="21" t="s">
        <v>3</v>
      </c>
      <c r="D70" s="23">
        <v>48</v>
      </c>
      <c r="E70" s="27"/>
      <c r="F70" s="32">
        <f t="shared" ref="F70:F74" si="11">D70*E70</f>
        <v>0</v>
      </c>
    </row>
    <row r="71" spans="1:7" ht="15" customHeight="1">
      <c r="A71" s="25" t="s">
        <v>25</v>
      </c>
      <c r="B71" s="20" t="s">
        <v>76</v>
      </c>
      <c r="C71" s="21" t="s">
        <v>3</v>
      </c>
      <c r="D71" s="23">
        <v>36</v>
      </c>
      <c r="E71" s="27"/>
      <c r="F71" s="32">
        <f t="shared" si="11"/>
        <v>0</v>
      </c>
      <c r="G71" s="31"/>
    </row>
    <row r="72" spans="1:7" ht="15" customHeight="1">
      <c r="A72" s="25" t="s">
        <v>26</v>
      </c>
      <c r="B72" s="20" t="s">
        <v>77</v>
      </c>
      <c r="C72" s="21" t="s">
        <v>3</v>
      </c>
      <c r="D72" s="23">
        <v>60</v>
      </c>
      <c r="E72" s="27"/>
      <c r="F72" s="32">
        <f t="shared" si="11"/>
        <v>0</v>
      </c>
    </row>
    <row r="73" spans="1:7" ht="15" customHeight="1">
      <c r="A73" s="25" t="s">
        <v>27</v>
      </c>
      <c r="B73" s="20" t="s">
        <v>78</v>
      </c>
      <c r="C73" s="21" t="s">
        <v>1</v>
      </c>
      <c r="D73" s="23">
        <v>5</v>
      </c>
      <c r="E73" s="27"/>
      <c r="F73" s="32">
        <f t="shared" si="11"/>
        <v>0</v>
      </c>
    </row>
    <row r="74" spans="1:7" ht="15" customHeight="1">
      <c r="A74" s="25" t="s">
        <v>46</v>
      </c>
      <c r="B74" s="20" t="s">
        <v>128</v>
      </c>
      <c r="C74" s="21" t="s">
        <v>3</v>
      </c>
      <c r="D74" s="23">
        <f>31+13</f>
        <v>44</v>
      </c>
      <c r="E74" s="27"/>
      <c r="F74" s="32">
        <f t="shared" si="11"/>
        <v>0</v>
      </c>
      <c r="G74" s="31"/>
    </row>
    <row r="75" spans="1:7" ht="15" customHeight="1">
      <c r="A75" s="24" t="s">
        <v>17</v>
      </c>
      <c r="B75" s="29" t="s">
        <v>16</v>
      </c>
      <c r="C75" s="30"/>
      <c r="D75" s="34"/>
      <c r="E75" s="28"/>
      <c r="F75" s="15"/>
    </row>
    <row r="76" spans="1:7" ht="15" customHeight="1">
      <c r="A76" s="25" t="s">
        <v>18</v>
      </c>
      <c r="B76" s="20" t="s">
        <v>85</v>
      </c>
      <c r="C76" s="21" t="s">
        <v>3</v>
      </c>
      <c r="D76" s="23">
        <f>111*2</f>
        <v>222</v>
      </c>
      <c r="E76" s="27"/>
      <c r="F76" s="32">
        <f>D76*E76</f>
        <v>0</v>
      </c>
    </row>
    <row r="77" spans="1:7" ht="15" customHeight="1">
      <c r="A77" s="25" t="s">
        <v>19</v>
      </c>
      <c r="B77" s="20" t="s">
        <v>51</v>
      </c>
      <c r="C77" s="21" t="s">
        <v>1</v>
      </c>
      <c r="D77" s="23">
        <v>7</v>
      </c>
      <c r="E77" s="27"/>
      <c r="F77" s="32">
        <f>D77*E77</f>
        <v>0</v>
      </c>
    </row>
    <row r="78" spans="1:7" ht="15" customHeight="1">
      <c r="A78" s="25" t="s">
        <v>20</v>
      </c>
      <c r="B78" s="20" t="s">
        <v>56</v>
      </c>
      <c r="C78" s="21" t="s">
        <v>1</v>
      </c>
      <c r="D78" s="22">
        <v>9</v>
      </c>
      <c r="E78" s="27"/>
      <c r="F78" s="32">
        <f>E78*D78</f>
        <v>0</v>
      </c>
    </row>
    <row r="79" spans="1:7" ht="15" customHeight="1" thickBot="1">
      <c r="A79" s="25" t="s">
        <v>21</v>
      </c>
      <c r="B79" s="20" t="s">
        <v>57</v>
      </c>
      <c r="C79" s="21" t="s">
        <v>58</v>
      </c>
      <c r="D79" s="22">
        <v>4</v>
      </c>
      <c r="E79" s="27"/>
      <c r="F79" s="32">
        <f>E79*D79</f>
        <v>0</v>
      </c>
    </row>
    <row r="80" spans="1:7" ht="15" customHeight="1" thickBot="1">
      <c r="A80" s="16"/>
      <c r="B80" s="56" t="s">
        <v>4</v>
      </c>
      <c r="C80" s="56"/>
      <c r="D80" s="56"/>
      <c r="E80" s="56"/>
      <c r="F80" s="17">
        <f>SUM(F7:F79)</f>
        <v>0</v>
      </c>
    </row>
    <row r="81" spans="1:6" ht="15" customHeight="1" thickBot="1">
      <c r="A81" s="7"/>
      <c r="B81" s="1"/>
      <c r="C81" s="2"/>
      <c r="D81" s="3"/>
      <c r="E81" s="4"/>
      <c r="F81" s="5"/>
    </row>
    <row r="82" spans="1:6" ht="15" customHeight="1" thickBot="1">
      <c r="A82" s="18"/>
      <c r="B82" s="57" t="s">
        <v>5</v>
      </c>
      <c r="C82" s="57"/>
      <c r="D82" s="57"/>
      <c r="E82" s="57"/>
      <c r="F82" s="19">
        <f>F80*8.5%</f>
        <v>0</v>
      </c>
    </row>
    <row r="83" spans="1:6" ht="15" customHeight="1" thickBot="1">
      <c r="A83" s="7"/>
      <c r="B83" s="1"/>
      <c r="C83" s="2"/>
      <c r="D83" s="3"/>
      <c r="E83" s="4"/>
      <c r="F83" s="5"/>
    </row>
    <row r="84" spans="1:6" ht="15" customHeight="1" thickBot="1">
      <c r="A84" s="18"/>
      <c r="B84" s="57" t="s">
        <v>6</v>
      </c>
      <c r="C84" s="57"/>
      <c r="D84" s="57"/>
      <c r="E84" s="57"/>
      <c r="F84" s="19">
        <f>SUM(F80:F82)</f>
        <v>0</v>
      </c>
    </row>
    <row r="85" spans="1:6" ht="50.1" customHeight="1" thickBot="1">
      <c r="A85" s="38" t="s">
        <v>7</v>
      </c>
      <c r="B85" s="39"/>
      <c r="C85" s="39"/>
      <c r="D85" s="39"/>
      <c r="E85" s="39"/>
      <c r="F85" s="40"/>
    </row>
  </sheetData>
  <mergeCells count="7">
    <mergeCell ref="A85:F85"/>
    <mergeCell ref="A1:F3"/>
    <mergeCell ref="A4:F4"/>
    <mergeCell ref="A5:F5"/>
    <mergeCell ref="B80:E80"/>
    <mergeCell ref="B82:E82"/>
    <mergeCell ref="B84:E84"/>
  </mergeCells>
  <phoneticPr fontId="14" type="noConversion"/>
  <pageMargins left="0.7" right="0.7" top="0.75" bottom="0.75" header="0.3" footer="0.3"/>
  <pageSetup paperSize="9" scale="79" fitToHeight="0" orientation="portrait" horizontalDpi="4294967293" vertic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3074676-7879-47dc-888b-90156e8dab6a" xsi:nil="true"/>
    <lcf76f155ced4ddcb4097134ff3c332f xmlns="2e8fd69d-8964-4a1d-b658-07714f7a2b70">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7C56039D7636841AB8C8410B517CAEF" ma:contentTypeVersion="15" ma:contentTypeDescription="Crée un document." ma:contentTypeScope="" ma:versionID="6a5ed85440b287c06633a1b84244bff4">
  <xsd:schema xmlns:xsd="http://www.w3.org/2001/XMLSchema" xmlns:xs="http://www.w3.org/2001/XMLSchema" xmlns:p="http://schemas.microsoft.com/office/2006/metadata/properties" xmlns:ns2="e3074676-7879-47dc-888b-90156e8dab6a" xmlns:ns3="2e8fd69d-8964-4a1d-b658-07714f7a2b70" targetNamespace="http://schemas.microsoft.com/office/2006/metadata/properties" ma:root="true" ma:fieldsID="84eeb407319ed0313e0cdaac37a744aa" ns2:_="" ns3:_="">
    <xsd:import namespace="e3074676-7879-47dc-888b-90156e8dab6a"/>
    <xsd:import namespace="2e8fd69d-8964-4a1d-b658-07714f7a2b7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ObjectDetectorVersions" minOccurs="0"/>
                <xsd:element ref="ns3:MediaServiceLocatio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074676-7879-47dc-888b-90156e8dab6a"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c0fa33ff-e39f-4e50-904e-9258813d7be2}" ma:internalName="TaxCatchAll" ma:showField="CatchAllData" ma:web="e3074676-7879-47dc-888b-90156e8dab6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e8fd69d-8964-4a1d-b658-07714f7a2b7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Location" ma:index="14" nillable="true" ma:displayName="Location" ma:indexed="true" ma:internalName="MediaServiceLocatio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0ebd100b-f592-4bad-809e-503e7cb13e6e"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B2E3C1D-59DE-4B34-9F7A-FE9AD8A2AE7A}">
  <ds:schemaRefs>
    <ds:schemaRef ds:uri="http://purl.org/dc/elements/1.1/"/>
    <ds:schemaRef ds:uri="http://purl.org/dc/terms/"/>
    <ds:schemaRef ds:uri="http://purl.org/dc/dcmitype/"/>
    <ds:schemaRef ds:uri="http://schemas.openxmlformats.org/package/2006/metadata/core-properties"/>
    <ds:schemaRef ds:uri="http://schemas.microsoft.com/office/2006/documentManagement/types"/>
    <ds:schemaRef ds:uri="2e8fd69d-8964-4a1d-b658-07714f7a2b70"/>
    <ds:schemaRef ds:uri="http://schemas.microsoft.com/office/2006/metadata/properties"/>
    <ds:schemaRef ds:uri="http://schemas.microsoft.com/office/infopath/2007/PartnerControls"/>
    <ds:schemaRef ds:uri="e3074676-7879-47dc-888b-90156e8dab6a"/>
    <ds:schemaRef ds:uri="http://www.w3.org/XML/1998/namespace"/>
  </ds:schemaRefs>
</ds:datastoreItem>
</file>

<file path=customXml/itemProps2.xml><?xml version="1.0" encoding="utf-8"?>
<ds:datastoreItem xmlns:ds="http://schemas.openxmlformats.org/officeDocument/2006/customXml" ds:itemID="{F987C522-753E-4615-B63D-798281F6940D}">
  <ds:schemaRefs>
    <ds:schemaRef ds:uri="http://schemas.microsoft.com/sharepoint/v3/contenttype/forms"/>
  </ds:schemaRefs>
</ds:datastoreItem>
</file>

<file path=customXml/itemProps3.xml><?xml version="1.0" encoding="utf-8"?>
<ds:datastoreItem xmlns:ds="http://schemas.openxmlformats.org/officeDocument/2006/customXml" ds:itemID="{18039BD7-9112-41D0-9040-06B252A186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3074676-7879-47dc-888b-90156e8dab6a"/>
    <ds:schemaRef ds:uri="2e8fd69d-8964-4a1d-b658-07714f7a2b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Infos Projet</vt:lpstr>
      <vt:lpstr>7-SIGNALETIQUE</vt:lpstr>
      <vt:lpstr>'7-SIGNALETIQUE'!Zone_d_impression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Manier</dc:creator>
  <cp:lastModifiedBy>MANGATA RAMSAMY OLIVIER (CGSS REUNION)</cp:lastModifiedBy>
  <cp:lastPrinted>2024-03-14T14:16:39Z</cp:lastPrinted>
  <dcterms:created xsi:type="dcterms:W3CDTF">2022-08-30T03:47:40Z</dcterms:created>
  <dcterms:modified xsi:type="dcterms:W3CDTF">2025-02-24T06:09:04Z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0x010100B7C56039D7636841AB8C8410B517CAEF</vt:lpwstr>
  </property>
  <property fmtid="{D5CDD505-2E9C-101B-9397-08002B2CF9AE}" pid="3" name="MediaServiceImageTags">
    <vt:lpwstr/>
  </property>
</Properties>
</file>