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REAU-06499\Desktop\relance grand-Sud\"/>
    </mc:Choice>
  </mc:AlternateContent>
  <bookViews>
    <workbookView xWindow="0" yWindow="0" windowWidth="28800" windowHeight="11505"/>
  </bookViews>
  <sheets>
    <sheet name="CDPGF" sheetId="1" r:id="rId1"/>
  </sheets>
  <definedNames>
    <definedName name="_xlnm._FilterDatabase" localSheetId="0" hidden="1">CDPGF!$A$1:$A$367</definedName>
    <definedName name="_xlnm.Print_Titles" localSheetId="0">CDPGF!$1:$6</definedName>
    <definedName name="_xlnm.Print_Area" localSheetId="0">CDPGF!$A$1:$G$316</definedName>
  </definedNames>
  <calcPr calcId="162913"/>
</workbook>
</file>

<file path=xl/calcChain.xml><?xml version="1.0" encoding="utf-8"?>
<calcChain xmlns="http://schemas.openxmlformats.org/spreadsheetml/2006/main">
  <c r="A308" i="1" l="1"/>
  <c r="C308" i="1"/>
  <c r="D308" i="1"/>
  <c r="E308" i="1"/>
  <c r="F308" i="1"/>
  <c r="A307" i="1"/>
  <c r="C307" i="1"/>
  <c r="D307" i="1"/>
  <c r="E307" i="1"/>
  <c r="F307" i="1"/>
  <c r="A306" i="1"/>
  <c r="B306" i="1"/>
  <c r="A305" i="1"/>
  <c r="C305" i="1"/>
  <c r="D305" i="1"/>
  <c r="E305" i="1"/>
  <c r="F305" i="1"/>
  <c r="A304" i="1"/>
  <c r="C304" i="1"/>
  <c r="D304" i="1"/>
  <c r="E304" i="1"/>
  <c r="F304" i="1"/>
  <c r="A303" i="1"/>
  <c r="C303" i="1"/>
  <c r="D303" i="1"/>
  <c r="E303" i="1"/>
  <c r="F303" i="1"/>
  <c r="A302" i="1"/>
  <c r="C302" i="1"/>
  <c r="D302" i="1"/>
  <c r="E302" i="1"/>
  <c r="F302" i="1"/>
  <c r="A301" i="1"/>
  <c r="C301" i="1"/>
  <c r="D301" i="1"/>
  <c r="E301" i="1"/>
  <c r="F301" i="1"/>
  <c r="A300" i="1"/>
  <c r="C300" i="1"/>
  <c r="D300" i="1"/>
  <c r="E300" i="1"/>
  <c r="F300" i="1"/>
  <c r="A299" i="1"/>
  <c r="C299" i="1"/>
  <c r="D299" i="1"/>
  <c r="E299" i="1"/>
  <c r="F299" i="1"/>
  <c r="A298" i="1"/>
  <c r="B298" i="1"/>
  <c r="A297" i="1"/>
  <c r="C297" i="1"/>
  <c r="D297" i="1"/>
  <c r="E297" i="1"/>
  <c r="F297" i="1"/>
  <c r="A296" i="1"/>
  <c r="C296" i="1"/>
  <c r="D296" i="1"/>
  <c r="E296" i="1"/>
  <c r="F296" i="1"/>
  <c r="A295" i="1"/>
  <c r="C295" i="1"/>
  <c r="D295" i="1"/>
  <c r="E295" i="1"/>
  <c r="F295" i="1"/>
  <c r="A294" i="1"/>
  <c r="C294" i="1"/>
  <c r="D294" i="1"/>
  <c r="E294" i="1"/>
  <c r="F294" i="1"/>
  <c r="A293" i="1"/>
  <c r="C293" i="1"/>
  <c r="D293" i="1"/>
  <c r="E293" i="1"/>
  <c r="F293" i="1"/>
  <c r="A292" i="1"/>
  <c r="C292" i="1"/>
  <c r="D292" i="1"/>
  <c r="E292" i="1"/>
  <c r="F292" i="1"/>
  <c r="A291" i="1"/>
  <c r="C291" i="1"/>
  <c r="D291" i="1"/>
  <c r="E291" i="1"/>
  <c r="F291" i="1"/>
  <c r="A290" i="1"/>
  <c r="C290" i="1"/>
  <c r="D290" i="1"/>
  <c r="E290" i="1"/>
  <c r="F290" i="1"/>
  <c r="A289" i="1"/>
  <c r="C289" i="1"/>
  <c r="D289" i="1"/>
  <c r="E289" i="1"/>
  <c r="F289" i="1"/>
  <c r="A288" i="1"/>
  <c r="C288" i="1"/>
  <c r="D288" i="1"/>
  <c r="E288" i="1"/>
  <c r="F288" i="1"/>
  <c r="A287" i="1"/>
  <c r="C287" i="1"/>
  <c r="D287" i="1"/>
  <c r="E287" i="1"/>
  <c r="F287" i="1"/>
  <c r="A286" i="1"/>
  <c r="C286" i="1"/>
  <c r="D286" i="1"/>
  <c r="E286" i="1"/>
  <c r="F286" i="1"/>
  <c r="A285" i="1"/>
  <c r="C285" i="1"/>
  <c r="D285" i="1"/>
  <c r="E285" i="1"/>
  <c r="F285" i="1"/>
  <c r="A284" i="1"/>
  <c r="C284" i="1"/>
  <c r="D284" i="1"/>
  <c r="E284" i="1"/>
  <c r="F284" i="1"/>
  <c r="A283" i="1"/>
  <c r="B283" i="1"/>
  <c r="B17" i="1"/>
  <c r="B284" i="1" s="1"/>
  <c r="G15" i="1"/>
  <c r="G17" i="1" s="1"/>
  <c r="G284" i="1" s="1"/>
  <c r="B223" i="1" l="1"/>
  <c r="B301" i="1" s="1"/>
  <c r="G220" i="1"/>
  <c r="G223" i="1" s="1"/>
  <c r="G301" i="1" s="1"/>
  <c r="D128" i="1" l="1"/>
  <c r="D89" i="1" l="1"/>
  <c r="G125" i="1" l="1"/>
  <c r="G122" i="1" l="1"/>
  <c r="G121" i="1"/>
  <c r="G120" i="1"/>
  <c r="G118" i="1"/>
  <c r="G117" i="1" l="1"/>
  <c r="G140" i="1" l="1"/>
  <c r="G235" i="1" l="1"/>
  <c r="G234" i="1"/>
  <c r="G232" i="1"/>
  <c r="G231" i="1"/>
  <c r="G230" i="1"/>
  <c r="G229" i="1"/>
  <c r="G228" i="1"/>
  <c r="G227" i="1"/>
  <c r="G126" i="1"/>
  <c r="G124" i="1"/>
  <c r="G123" i="1"/>
  <c r="G119" i="1"/>
  <c r="G106" i="1" l="1"/>
  <c r="G111" i="1"/>
  <c r="G110" i="1"/>
  <c r="G109" i="1"/>
  <c r="G108" i="1"/>
  <c r="G107" i="1"/>
  <c r="G105" i="1"/>
  <c r="D154" i="1" l="1"/>
  <c r="G153" i="1"/>
  <c r="G97" i="1"/>
  <c r="G99" i="1"/>
  <c r="G100" i="1"/>
  <c r="G101" i="1"/>
  <c r="G102" i="1"/>
  <c r="G103" i="1"/>
  <c r="G104" i="1"/>
  <c r="G113" i="1"/>
  <c r="D164" i="1" l="1"/>
  <c r="G69" i="1" l="1"/>
  <c r="G52" i="1" l="1"/>
  <c r="G246" i="1"/>
  <c r="G237" i="1" l="1"/>
  <c r="G233" i="1"/>
  <c r="G236" i="1"/>
  <c r="G77" i="1"/>
  <c r="B136" i="1"/>
  <c r="B293" i="1" s="1"/>
  <c r="G160" i="1"/>
  <c r="G62" i="1"/>
  <c r="G61" i="1"/>
  <c r="G80" i="1" l="1"/>
  <c r="G40" i="1"/>
  <c r="G134" i="1" l="1"/>
  <c r="G136" i="1" s="1"/>
  <c r="G293" i="1" s="1"/>
  <c r="D79" i="1" l="1"/>
  <c r="G208" i="1"/>
  <c r="G212" i="1"/>
  <c r="G211" i="1"/>
  <c r="G248" i="1"/>
  <c r="G247" i="1"/>
  <c r="G239" i="1"/>
  <c r="G238" i="1"/>
  <c r="G241" i="1" s="1"/>
  <c r="G302" i="1" s="1"/>
  <c r="G214" i="1"/>
  <c r="G213" i="1"/>
  <c r="G210" i="1"/>
  <c r="G209" i="1"/>
  <c r="D171" i="1"/>
  <c r="G89" i="1" l="1"/>
  <c r="B256" i="1"/>
  <c r="B304" i="1" s="1"/>
  <c r="G254" i="1"/>
  <c r="G256" i="1" s="1"/>
  <c r="G304" i="1" s="1"/>
  <c r="G261" i="1" l="1"/>
  <c r="G45" i="1"/>
  <c r="G42" i="1"/>
  <c r="G79" i="1" l="1"/>
  <c r="B174" i="1" l="1"/>
  <c r="B296" i="1" s="1"/>
  <c r="D172" i="1"/>
  <c r="G172" i="1" s="1"/>
  <c r="G171" i="1"/>
  <c r="G170" i="1"/>
  <c r="G115" i="1"/>
  <c r="G151" i="1"/>
  <c r="G152" i="1"/>
  <c r="G174" i="1" l="1"/>
  <c r="G296" i="1" s="1"/>
  <c r="G128" i="1" l="1"/>
  <c r="B279" i="1"/>
  <c r="B308" i="1" s="1"/>
  <c r="G276" i="1"/>
  <c r="G277" i="1"/>
  <c r="B272" i="1"/>
  <c r="B307" i="1" s="1"/>
  <c r="G21" i="1"/>
  <c r="G22" i="1"/>
  <c r="G23" i="1"/>
  <c r="G24" i="1"/>
  <c r="G25" i="1"/>
  <c r="G26" i="1"/>
  <c r="G32" i="1"/>
  <c r="G33" i="1"/>
  <c r="G34" i="1"/>
  <c r="G41" i="1"/>
  <c r="G44" i="1"/>
  <c r="G46" i="1"/>
  <c r="G47" i="1"/>
  <c r="G48" i="1"/>
  <c r="G49" i="1"/>
  <c r="G50" i="1"/>
  <c r="G51" i="1"/>
  <c r="G58" i="1"/>
  <c r="G59" i="1"/>
  <c r="G60" i="1"/>
  <c r="G68" i="1"/>
  <c r="G70" i="1"/>
  <c r="G76" i="1"/>
  <c r="G78" i="1"/>
  <c r="G81" i="1"/>
  <c r="G82" i="1"/>
  <c r="G88" i="1"/>
  <c r="G90" i="1"/>
  <c r="G98" i="1"/>
  <c r="G116" i="1"/>
  <c r="G142" i="1"/>
  <c r="G143" i="1"/>
  <c r="G145" i="1"/>
  <c r="G146" i="1"/>
  <c r="G147" i="1"/>
  <c r="G148" i="1"/>
  <c r="G149" i="1"/>
  <c r="G150" i="1"/>
  <c r="G154" i="1"/>
  <c r="G161" i="1"/>
  <c r="G162" i="1"/>
  <c r="G163" i="1"/>
  <c r="G164" i="1"/>
  <c r="G178" i="1"/>
  <c r="G179" i="1"/>
  <c r="G180" i="1"/>
  <c r="G181" i="1"/>
  <c r="G182" i="1"/>
  <c r="G183" i="1"/>
  <c r="G185" i="1"/>
  <c r="G186" i="1"/>
  <c r="G187" i="1"/>
  <c r="G188" i="1"/>
  <c r="G196" i="1"/>
  <c r="G197" i="1"/>
  <c r="G198" i="1"/>
  <c r="G199" i="1"/>
  <c r="G200" i="1"/>
  <c r="G201" i="1"/>
  <c r="G207" i="1"/>
  <c r="G216" i="1" s="1"/>
  <c r="G300" i="1" s="1"/>
  <c r="G245" i="1"/>
  <c r="G260" i="1"/>
  <c r="B263" i="1"/>
  <c r="B305" i="1" s="1"/>
  <c r="B250" i="1"/>
  <c r="B303" i="1" s="1"/>
  <c r="B241" i="1"/>
  <c r="B302" i="1" s="1"/>
  <c r="B216" i="1"/>
  <c r="B300" i="1" s="1"/>
  <c r="B203" i="1"/>
  <c r="B299" i="1" s="1"/>
  <c r="B190" i="1"/>
  <c r="B297" i="1" s="1"/>
  <c r="B166" i="1"/>
  <c r="B295" i="1" s="1"/>
  <c r="B156" i="1"/>
  <c r="B294" i="1" s="1"/>
  <c r="B130" i="1"/>
  <c r="B292" i="1" s="1"/>
  <c r="B92" i="1"/>
  <c r="B291" i="1" s="1"/>
  <c r="B84" i="1"/>
  <c r="B290" i="1" s="1"/>
  <c r="B72" i="1"/>
  <c r="B289" i="1" s="1"/>
  <c r="B64" i="1"/>
  <c r="B288" i="1" s="1"/>
  <c r="B54" i="1"/>
  <c r="B287" i="1" s="1"/>
  <c r="B36" i="1"/>
  <c r="B286" i="1" s="1"/>
  <c r="B28" i="1"/>
  <c r="B285" i="1" s="1"/>
  <c r="G130" i="1" l="1"/>
  <c r="G292" i="1" s="1"/>
  <c r="G72" i="1"/>
  <c r="G289" i="1" s="1"/>
  <c r="G279" i="1"/>
  <c r="G308" i="1" s="1"/>
  <c r="G250" i="1"/>
  <c r="G303" i="1" s="1"/>
  <c r="G263" i="1"/>
  <c r="G305" i="1" s="1"/>
  <c r="G64" i="1"/>
  <c r="G288" i="1" s="1"/>
  <c r="G84" i="1"/>
  <c r="G290" i="1" s="1"/>
  <c r="G166" i="1"/>
  <c r="G295" i="1" s="1"/>
  <c r="G54" i="1"/>
  <c r="G287" i="1" s="1"/>
  <c r="G92" i="1"/>
  <c r="G291" i="1" s="1"/>
  <c r="G203" i="1"/>
  <c r="G299" i="1" s="1"/>
  <c r="G36" i="1"/>
  <c r="G286" i="1" s="1"/>
  <c r="G156" i="1"/>
  <c r="G294" i="1" s="1"/>
  <c r="G190" i="1"/>
  <c r="G297" i="1" s="1"/>
  <c r="G28" i="1"/>
  <c r="G285" i="1" s="1"/>
  <c r="G270" i="1" l="1"/>
  <c r="G269" i="1"/>
  <c r="H311" i="1" l="1"/>
  <c r="G272" i="1"/>
  <c r="G307" i="1" s="1"/>
  <c r="G311" i="1" l="1"/>
  <c r="J361" i="1" s="1"/>
  <c r="G313" i="1" l="1"/>
  <c r="G315" i="1" s="1"/>
</calcChain>
</file>

<file path=xl/sharedStrings.xml><?xml version="1.0" encoding="utf-8"?>
<sst xmlns="http://schemas.openxmlformats.org/spreadsheetml/2006/main" count="384" uniqueCount="213">
  <si>
    <t>ens</t>
  </si>
  <si>
    <t>u</t>
  </si>
  <si>
    <t>RECAPITULATIF</t>
  </si>
  <si>
    <t>T.V.A. 8,5 %</t>
  </si>
  <si>
    <t>/ logement</t>
  </si>
  <si>
    <t>CONTRÔLE D'ACCES</t>
  </si>
  <si>
    <t>Phase :</t>
  </si>
  <si>
    <t>Date :</t>
  </si>
  <si>
    <t>- Chemin de câble courants Forts</t>
  </si>
  <si>
    <t>ml</t>
  </si>
  <si>
    <t xml:space="preserve">- Calfeutrements Coupe Feu </t>
  </si>
  <si>
    <t>- PC 10/16A+T</t>
  </si>
  <si>
    <t>APPAREILLAGES</t>
  </si>
  <si>
    <t>TABLEAUX ELECTRIQUES</t>
  </si>
  <si>
    <t>- Câblage et raccordement</t>
  </si>
  <si>
    <t>- Programmation, essais et mise en service</t>
  </si>
  <si>
    <t>GROUPE ELECTROGENE</t>
  </si>
  <si>
    <t>ONDULEUR</t>
  </si>
  <si>
    <t>- Alimentation fontaine réfrigérée</t>
  </si>
  <si>
    <t>ALIMENTATIONS FORCES</t>
  </si>
  <si>
    <t>- Déclencheur Manuel</t>
  </si>
  <si>
    <t>- Avertisseur sonore</t>
  </si>
  <si>
    <t>- Essais et mise en service</t>
  </si>
  <si>
    <t>GTC</t>
  </si>
  <si>
    <t>ALARME INTRUSION</t>
  </si>
  <si>
    <t>VIDEO SURVEILLANCE</t>
  </si>
  <si>
    <t>Lot</t>
  </si>
  <si>
    <t>Désignation</t>
  </si>
  <si>
    <t>Qté Bet</t>
  </si>
  <si>
    <t>Qté Ent</t>
  </si>
  <si>
    <t>P. U.   € HT</t>
  </si>
  <si>
    <t>LOT ELECTRICITE CF &amp; cf</t>
  </si>
  <si>
    <t>MONTANT TOTAL HT</t>
  </si>
  <si>
    <t>MONTANT TOTAL TTC</t>
  </si>
  <si>
    <t xml:space="preserve">- Groupe électrogène </t>
  </si>
  <si>
    <t xml:space="preserve">- Onduleur </t>
  </si>
  <si>
    <t>- Coffret de commande éclairage</t>
  </si>
  <si>
    <t>ALARME INCENDIE</t>
  </si>
  <si>
    <t>*</t>
  </si>
  <si>
    <t>TOTAL € HT</t>
  </si>
  <si>
    <t>- Remplissage initial cuve FOD et réservoir embarqué</t>
  </si>
  <si>
    <t>LIAISONS PRINCIPALES BT</t>
  </si>
  <si>
    <t>INFRASTRUCTURE DE CHEMINEMENT</t>
  </si>
  <si>
    <t>- Alimentation Transfo d'isolement OND</t>
  </si>
  <si>
    <t>RECHARGE DES VEHICULES ELECTRIQUES</t>
  </si>
  <si>
    <t>ECLAIRAGE</t>
  </si>
  <si>
    <t>- Badges utilisateurs</t>
  </si>
  <si>
    <t>- Badges administrateurs</t>
  </si>
  <si>
    <t xml:space="preserve">- Essais et certification ZE Ready 1.2 </t>
  </si>
  <si>
    <t>ETUDES</t>
  </si>
  <si>
    <t>- Formations courant forts</t>
  </si>
  <si>
    <t>- Supports pédagogiques</t>
  </si>
  <si>
    <t>J</t>
  </si>
  <si>
    <t xml:space="preserve">            -------- COURANTS FORTS --------</t>
  </si>
  <si>
    <t xml:space="preserve">            -------- DIVERS --------</t>
  </si>
  <si>
    <t xml:space="preserve">            -------- COURANTS FAIBLES --------</t>
  </si>
  <si>
    <t>- Détecteur de mouvement sanitaire et locaux divers</t>
  </si>
  <si>
    <t>- Echappement</t>
  </si>
  <si>
    <t>- Disjoncteur général GE</t>
  </si>
  <si>
    <t>- Silencieux acoustique</t>
  </si>
  <si>
    <t>- Alimentation équipements courant faible</t>
  </si>
  <si>
    <t>- Communication (Câbles et prise RJ45)</t>
  </si>
  <si>
    <t>FORMATION</t>
  </si>
  <si>
    <t>- Etude d'EXE et Dossier DOE (60% et 40%)</t>
  </si>
  <si>
    <t>Fourniture, pose et raccordement y compris toutes sujétions.</t>
  </si>
  <si>
    <t>- Câblage et canalisations</t>
  </si>
  <si>
    <t>- Câblage et raccordements (HO7RNF)</t>
  </si>
  <si>
    <t>litre</t>
  </si>
  <si>
    <t>- Câblage distribution terminale</t>
  </si>
  <si>
    <t>borne</t>
  </si>
  <si>
    <t>- Gestion d'energie dynamique</t>
  </si>
  <si>
    <t>- Câblage Pilotage</t>
  </si>
  <si>
    <t>- Organe de coupure d'urgence</t>
  </si>
  <si>
    <t>ECLAIRAGE DE SECURITE (BAES)</t>
  </si>
  <si>
    <t>- Transformateur d'isolement</t>
  </si>
  <si>
    <t>CGSS RÉUNION</t>
  </si>
  <si>
    <t>- TD RDM</t>
  </si>
  <si>
    <t>- REP B – Downlight LED</t>
  </si>
  <si>
    <t>- REP C - Spot encastré</t>
  </si>
  <si>
    <t>- BAES 45 lms drapeau rep ES2</t>
  </si>
  <si>
    <t>- BAPI 120 lms sailli rep ES3 (GE)</t>
  </si>
  <si>
    <t>- Flash lumineux</t>
  </si>
  <si>
    <t>- BAES 360 lms encastré non permanent rep ES4</t>
  </si>
  <si>
    <t>RESEAUX DE TERRE BT</t>
  </si>
  <si>
    <t>- Liaisons équipotentielles</t>
  </si>
  <si>
    <t>- Modification TGBT pour alimentation TD RDM</t>
  </si>
  <si>
    <t>- Modification alimentation TGBT existante pour alimentation inverseur depuis source normale</t>
  </si>
  <si>
    <t>- Alimentation unité intérieure de climatisation</t>
  </si>
  <si>
    <t>- TG IRVE</t>
  </si>
  <si>
    <t>- Borne simple 3 monophasée (7,4 kW)</t>
  </si>
  <si>
    <t>- Suivi IRVE</t>
  </si>
  <si>
    <t>BRASSEUR D'AIR</t>
  </si>
  <si>
    <t>- Brasseur d'air plafonnier</t>
  </si>
  <si>
    <t>- Commande</t>
  </si>
  <si>
    <t>- Boîtier de consolidation réseau normal RDM</t>
  </si>
  <si>
    <t>- Boîtier de consolidation réseau ondulé RDM</t>
  </si>
  <si>
    <t>- Modification TGBT pour alimentation TDO RDM</t>
  </si>
  <si>
    <t>- TDO RDM</t>
  </si>
  <si>
    <t>- Contacts TDs</t>
  </si>
  <si>
    <t>PM</t>
  </si>
  <si>
    <t>BOUCLE A INDUCTION MAGNETIQUE POUR MALENTENDANTS</t>
  </si>
  <si>
    <t>- Mise à la terre des perches et boîtiers de sol</t>
  </si>
  <si>
    <t>- REP D – Réglette étanche LED</t>
  </si>
  <si>
    <t>- REP E - Linéaire LED extérieur</t>
  </si>
  <si>
    <t>- REP G – Bandeau LED dans mobilier</t>
  </si>
  <si>
    <t>- REP H – Ensemble suspensions</t>
  </si>
  <si>
    <t>- Sirène + flash Alarme intrusion</t>
  </si>
  <si>
    <t>- Borne audio portative (boucle d'induction magnétique)</t>
  </si>
  <si>
    <t>- Lecteur de badge</t>
  </si>
  <si>
    <t>- Commande déverrouillage porte contrôlée</t>
  </si>
  <si>
    <t>- DM vert</t>
  </si>
  <si>
    <t>- Détecteur volumétrique</t>
  </si>
  <si>
    <t>- Clavier mise en marche/arrêt</t>
  </si>
  <si>
    <t>- Détecteur 360</t>
  </si>
  <si>
    <t>- REP A – Encastré 600x600</t>
  </si>
  <si>
    <t>- Modification et déplacement centrale d'alarme</t>
  </si>
  <si>
    <t>- Alimentation inverseur de source depuis source de secours</t>
  </si>
  <si>
    <t>- Modification TGBT pour pose inversur de sources</t>
  </si>
  <si>
    <t>- Alimentation brasseur d'air</t>
  </si>
  <si>
    <t>- REP F – Bandeau LED</t>
  </si>
  <si>
    <t>- Alimentation TD RDM</t>
  </si>
  <si>
    <t>- Alimentation TDO RDM</t>
  </si>
  <si>
    <t>- BAES 45 lms  rep ES1</t>
  </si>
  <si>
    <t>COUPURE D'URGENCE</t>
  </si>
  <si>
    <t>- Alimentation caisson d'extraction</t>
  </si>
  <si>
    <t>- Centrale Alarme intrusion y compris alimentation secourue</t>
  </si>
  <si>
    <t>- Contact de porte et fenêtre</t>
  </si>
  <si>
    <t>- Contrôleur IP</t>
  </si>
  <si>
    <t>- Coffret d'alimentation</t>
  </si>
  <si>
    <t>- Lecteur d'empreinte</t>
  </si>
  <si>
    <t>- Coffret d'interface</t>
  </si>
  <si>
    <t>- Caméra fixe intérieure</t>
  </si>
  <si>
    <r>
      <t xml:space="preserve">Ind : </t>
    </r>
    <r>
      <rPr>
        <b/>
        <sz val="12"/>
        <rFont val="Calibri"/>
        <family val="2"/>
        <scheme val="minor"/>
      </rPr>
      <t>0</t>
    </r>
  </si>
  <si>
    <t>- GPA</t>
  </si>
  <si>
    <t>DCE</t>
  </si>
  <si>
    <t>ALERTE ANTI AGRESSION</t>
  </si>
  <si>
    <t>- PC 10/16A+T ondulé</t>
  </si>
  <si>
    <t>- Alimentation Boîtier de sol équipé 1 PCO</t>
  </si>
  <si>
    <t>- Alimentation Boîtier de sol équipé 3 PCN</t>
  </si>
  <si>
    <t>- Interrupteur SA/VV</t>
  </si>
  <si>
    <t>- Coupure d'urgence secours</t>
  </si>
  <si>
    <t>- REP I – Spot orientable</t>
  </si>
  <si>
    <t>- Attente Pointeuse</t>
  </si>
  <si>
    <t>- Bouton poussoir d'alerte</t>
  </si>
  <si>
    <t>- Alimentation volet roulant/grille bijoutier</t>
  </si>
  <si>
    <t>- Chemin de câble courants Faibles</t>
  </si>
  <si>
    <t>P</t>
  </si>
  <si>
    <t>B</t>
  </si>
  <si>
    <t>Rep.</t>
  </si>
  <si>
    <t>P1</t>
  </si>
  <si>
    <t>P3</t>
  </si>
  <si>
    <t>P4</t>
  </si>
  <si>
    <t>P2</t>
  </si>
  <si>
    <t>- Alimentation Boîtier de sol équipé 2 PCN</t>
  </si>
  <si>
    <t>- Alimentation Boîtier de sol équipé 2 PCO + 2 PCN</t>
  </si>
  <si>
    <t>SO1</t>
  </si>
  <si>
    <t>SO2</t>
  </si>
  <si>
    <t>SO3</t>
  </si>
  <si>
    <t>SN1</t>
  </si>
  <si>
    <t>SN2</t>
  </si>
  <si>
    <t>- Alimentation Boîtier de sol équipé 4 PCO</t>
  </si>
  <si>
    <t>- Alimentation Boîtier de sol équipé 8 PCO</t>
  </si>
  <si>
    <t>- Alimentation Perche pour micro-ondes équipée 4 PCN</t>
  </si>
  <si>
    <t>- Alimentation Perche équipée 2 PCN + 2 PCO</t>
  </si>
  <si>
    <t>- Alimentation Perche équipée 4 PCN + 4 PCO</t>
  </si>
  <si>
    <t>- Alimentation Perche équipée 6 PCN + 6 PCO</t>
  </si>
  <si>
    <t>- Alimentation Perche équipée 8 PCN + 8 PCO</t>
  </si>
  <si>
    <t>A</t>
  </si>
  <si>
    <t>C</t>
  </si>
  <si>
    <t>D</t>
  </si>
  <si>
    <t>E</t>
  </si>
  <si>
    <t>F</t>
  </si>
  <si>
    <t>G</t>
  </si>
  <si>
    <t>H</t>
  </si>
  <si>
    <t>I</t>
  </si>
  <si>
    <t>SON1</t>
  </si>
  <si>
    <t>SON2</t>
  </si>
  <si>
    <t>- Alimentation Boîtier de sol équipé 1 PCO + 1 PCN</t>
  </si>
  <si>
    <t>- Déplacement alimentation sèche-mains</t>
  </si>
  <si>
    <t>- Poste de travail équipé 2 PCN + 2PCO</t>
  </si>
  <si>
    <t>- Boîtier de consolidation réseau normal R+3</t>
  </si>
  <si>
    <t>- Boîtier de consolidation réseau normal R+5</t>
  </si>
  <si>
    <t>- Boîtier de consolidation réseau ondulé R+5</t>
  </si>
  <si>
    <t>- Boîtier de consolidation réseau normal R+6</t>
  </si>
  <si>
    <t>- Dépose lecteurs de badge existant sur les portes d'accès parking R-1 et R-2 et modification câblage</t>
  </si>
  <si>
    <t>- Extension License du système de contrôle d'accès KELIO ACCESS</t>
  </si>
  <si>
    <t>- Centralisateur</t>
  </si>
  <si>
    <t>- Enregistreur numérique y compris baie</t>
  </si>
  <si>
    <t>- Modification TGBT pour les nouvelles alimentations créées</t>
  </si>
  <si>
    <t>- Modification TD RDM+1 y compris mise à jour shcèma électrique</t>
  </si>
  <si>
    <t>- Modification TD RDM+2 y compris mise à jour shcèma électrique</t>
  </si>
  <si>
    <t>- Modification TD RDM+6y compris mise à jour shcèma électrique</t>
  </si>
  <si>
    <t>- Modification TD RDM+3 y compris mise à jour shcèma électrique</t>
  </si>
  <si>
    <t>- Modification TD RDM+4 y compris mise à jour shcèma électrique</t>
  </si>
  <si>
    <t>- Modification TD RDM+5 y compris mise à jour shcèma électrique</t>
  </si>
  <si>
    <t>- Mise à jour schèma électrique</t>
  </si>
  <si>
    <t>compris</t>
  </si>
  <si>
    <t>- Dépose éclairage en façade existant</t>
  </si>
  <si>
    <t>- Boîtier de consolidation réseau normal R+2</t>
  </si>
  <si>
    <t>- Boîtier de consolidation réseau ondulé R+2</t>
  </si>
  <si>
    <t>- Boîtier de consolidation réseau ondulé R+3</t>
  </si>
  <si>
    <t>- Boîtier de consolidation réseau normal R+4</t>
  </si>
  <si>
    <t>- Boîtier de consolidation réseau ondulé R+4</t>
  </si>
  <si>
    <t>- Boîtier de consolidation réseau ondulé R+6</t>
  </si>
  <si>
    <t>- Mise à la terre des chemins de câbles courants forts et courants faibles y compris du lot VDI</t>
  </si>
  <si>
    <t>- Liaison avec la centrale anti-intrusion</t>
  </si>
  <si>
    <t>INSTALLATION CHANTIER</t>
  </si>
  <si>
    <t>- Coffret d'alimentation électrique du chantier y compris l'alimentation</t>
  </si>
  <si>
    <t>Aménagement accueil et travaux du site Grand Sud Casabona</t>
  </si>
  <si>
    <t>Cadre de Décomposition du Prix Global et Forfaitaire</t>
  </si>
  <si>
    <t>CDPGF</t>
  </si>
  <si>
    <t>03</t>
  </si>
  <si>
    <t>FEV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</si>
</sst>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_-* #,##0.00\ _F_-;\-* #,##0.00\ _F_-;_-* &quot;-&quot;??\ _F_-;_-@_-"/>
    <numFmt numFmtId="166" formatCode="_-* #,##0.00\ [$€-1]_-;\-* #,##0.00\ [$€-1]_-;_-* &quot;-&quot;??\ [$€-1]_-"/>
  </numFmts>
  <fonts count="19" x14ac:knownFonts="1">
    <font>
      <sz val="10"/>
      <name val="Times New Roman"/>
    </font>
    <font>
      <sz val="10"/>
      <name val="Times New Roman"/>
      <family val="1"/>
    </font>
    <font>
      <sz val="10"/>
      <name val="Arial"/>
      <family val="2"/>
    </font>
    <font>
      <sz val="11"/>
      <color theme="0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6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8"/>
      <name val="Calibri"/>
      <family val="2"/>
      <scheme val="minor"/>
    </font>
    <font>
      <sz val="14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2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98">
    <xf numFmtId="0" fontId="0" fillId="0" borderId="0" xfId="0"/>
    <xf numFmtId="4" fontId="6" fillId="0" borderId="7" xfId="0" applyNumberFormat="1" applyFont="1" applyBorder="1" applyAlignment="1">
      <alignment vertical="center" wrapText="1"/>
    </xf>
    <xf numFmtId="4" fontId="6" fillId="0" borderId="8" xfId="0" applyNumberFormat="1" applyFont="1" applyBorder="1" applyAlignment="1">
      <alignment vertical="center" wrapText="1"/>
    </xf>
    <xf numFmtId="49" fontId="5" fillId="0" borderId="9" xfId="0" applyNumberFormat="1" applyFont="1" applyBorder="1" applyAlignment="1">
      <alignment vertical="center" wrapText="1"/>
    </xf>
    <xf numFmtId="49" fontId="5" fillId="0" borderId="10" xfId="0" applyNumberFormat="1" applyFont="1" applyBorder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4" fontId="7" fillId="0" borderId="0" xfId="0" applyNumberFormat="1" applyFont="1" applyAlignment="1" applyProtection="1">
      <alignment vertical="center" wrapText="1"/>
      <protection hidden="1"/>
    </xf>
    <xf numFmtId="4" fontId="5" fillId="0" borderId="11" xfId="0" applyNumberFormat="1" applyFont="1" applyFill="1" applyBorder="1" applyAlignment="1">
      <alignment vertical="center" wrapText="1"/>
    </xf>
    <xf numFmtId="4" fontId="5" fillId="0" borderId="12" xfId="0" applyNumberFormat="1" applyFont="1" applyFill="1" applyBorder="1" applyAlignment="1">
      <alignment vertical="center" wrapText="1"/>
    </xf>
    <xf numFmtId="49" fontId="5" fillId="0" borderId="11" xfId="0" applyNumberFormat="1" applyFont="1" applyBorder="1" applyAlignment="1">
      <alignment vertical="center" wrapText="1"/>
    </xf>
    <xf numFmtId="49" fontId="6" fillId="0" borderId="12" xfId="0" applyNumberFormat="1" applyFont="1" applyBorder="1" applyAlignment="1">
      <alignment vertical="center" wrapText="1"/>
    </xf>
    <xf numFmtId="4" fontId="7" fillId="0" borderId="5" xfId="0" applyNumberFormat="1" applyFont="1" applyBorder="1" applyAlignment="1">
      <alignment vertical="center" wrapText="1"/>
    </xf>
    <xf numFmtId="4" fontId="5" fillId="0" borderId="13" xfId="0" applyNumberFormat="1" applyFont="1" applyBorder="1" applyAlignment="1">
      <alignment horizontal="centerContinuous" vertical="center" wrapText="1"/>
    </xf>
    <xf numFmtId="4" fontId="10" fillId="0" borderId="14" xfId="0" applyNumberFormat="1" applyFont="1" applyBorder="1" applyAlignment="1">
      <alignment horizontal="centerContinuous" vertical="center" wrapText="1"/>
    </xf>
    <xf numFmtId="4" fontId="12" fillId="0" borderId="0" xfId="0" applyNumberFormat="1" applyFont="1" applyBorder="1" applyAlignment="1">
      <alignment horizontal="centerContinuous" vertical="center" wrapText="1"/>
    </xf>
    <xf numFmtId="4" fontId="10" fillId="0" borderId="0" xfId="0" applyNumberFormat="1" applyFont="1" applyBorder="1" applyAlignment="1">
      <alignment horizontal="centerContinuous" vertical="center" wrapText="1"/>
    </xf>
    <xf numFmtId="4" fontId="11" fillId="0" borderId="0" xfId="0" applyNumberFormat="1" applyFont="1" applyBorder="1" applyAlignment="1">
      <alignment horizontal="centerContinuous" vertical="center" wrapText="1"/>
    </xf>
    <xf numFmtId="4" fontId="11" fillId="0" borderId="15" xfId="0" applyNumberFormat="1" applyFont="1" applyBorder="1" applyAlignment="1">
      <alignment horizontal="centerContinuous" vertical="center" wrapText="1"/>
    </xf>
    <xf numFmtId="4" fontId="11" fillId="0" borderId="0" xfId="0" applyNumberFormat="1" applyFont="1" applyAlignment="1">
      <alignment vertical="center" wrapText="1"/>
    </xf>
    <xf numFmtId="4" fontId="11" fillId="0" borderId="0" xfId="0" applyNumberFormat="1" applyFont="1" applyAlignment="1" applyProtection="1">
      <alignment vertical="center" wrapText="1"/>
      <protection hidden="1"/>
    </xf>
    <xf numFmtId="0" fontId="10" fillId="4" borderId="5" xfId="0" applyFont="1" applyFill="1" applyBorder="1" applyAlignment="1">
      <alignment horizontal="center" vertical="center" wrapText="1"/>
    </xf>
    <xf numFmtId="166" fontId="10" fillId="4" borderId="5" xfId="1" applyFont="1" applyFill="1" applyBorder="1" applyAlignment="1">
      <alignment horizontal="center" vertical="center" wrapText="1"/>
    </xf>
    <xf numFmtId="2" fontId="10" fillId="4" borderId="5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4" fillId="0" borderId="0" xfId="0" applyFont="1" applyAlignment="1">
      <alignment horizontal="left" wrapText="1"/>
    </xf>
    <xf numFmtId="0" fontId="11" fillId="0" borderId="16" xfId="0" quotePrefix="1" applyFont="1" applyBorder="1" applyAlignment="1">
      <alignment horizontal="right" vertical="center" wrapText="1"/>
    </xf>
    <xf numFmtId="0" fontId="11" fillId="0" borderId="1" xfId="0" quotePrefix="1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165" fontId="11" fillId="0" borderId="1" xfId="2" applyFont="1" applyBorder="1" applyAlignment="1">
      <alignment horizontal="center" vertical="center" wrapText="1"/>
    </xf>
    <xf numFmtId="165" fontId="11" fillId="0" borderId="2" xfId="2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6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165" fontId="13" fillId="0" borderId="1" xfId="2" applyFont="1" applyBorder="1" applyAlignment="1">
      <alignment horizontal="center" vertical="center" wrapText="1"/>
    </xf>
    <xf numFmtId="165" fontId="13" fillId="0" borderId="2" xfId="2" applyFont="1" applyBorder="1" applyAlignment="1">
      <alignment horizontal="center" vertical="center" wrapText="1"/>
    </xf>
    <xf numFmtId="165" fontId="13" fillId="0" borderId="15" xfId="2" applyFont="1" applyBorder="1" applyAlignment="1">
      <alignment horizontal="center" vertical="center" wrapText="1"/>
    </xf>
    <xf numFmtId="0" fontId="11" fillId="0" borderId="16" xfId="0" quotePrefix="1" applyFont="1" applyBorder="1" applyAlignment="1">
      <alignment horizontal="right" wrapText="1"/>
    </xf>
    <xf numFmtId="0" fontId="11" fillId="0" borderId="1" xfId="0" quotePrefix="1" applyFont="1" applyBorder="1" applyAlignment="1">
      <alignment horizontal="left" wrapText="1"/>
    </xf>
    <xf numFmtId="0" fontId="11" fillId="0" borderId="1" xfId="0" applyFont="1" applyBorder="1" applyAlignment="1">
      <alignment horizontal="center" wrapText="1"/>
    </xf>
    <xf numFmtId="164" fontId="11" fillId="0" borderId="1" xfId="2" applyNumberFormat="1" applyFont="1" applyBorder="1" applyAlignment="1">
      <alignment wrapText="1"/>
    </xf>
    <xf numFmtId="1" fontId="11" fillId="0" borderId="1" xfId="2" applyNumberFormat="1" applyFont="1" applyBorder="1" applyAlignment="1">
      <alignment horizontal="center" wrapText="1"/>
    </xf>
    <xf numFmtId="164" fontId="11" fillId="0" borderId="15" xfId="2" applyNumberFormat="1" applyFont="1" applyBorder="1" applyAlignment="1">
      <alignment horizontal="right" wrapText="1"/>
    </xf>
    <xf numFmtId="0" fontId="14" fillId="6" borderId="16" xfId="0" quotePrefix="1" applyFont="1" applyFill="1" applyBorder="1" applyAlignment="1">
      <alignment horizontal="right" wrapText="1"/>
    </xf>
    <xf numFmtId="0" fontId="8" fillId="6" borderId="1" xfId="0" quotePrefix="1" applyFont="1" applyFill="1" applyBorder="1" applyAlignment="1">
      <alignment horizontal="left" vertical="center" wrapText="1"/>
    </xf>
    <xf numFmtId="0" fontId="14" fillId="6" borderId="1" xfId="0" applyFont="1" applyFill="1" applyBorder="1" applyAlignment="1">
      <alignment horizontal="center" wrapText="1"/>
    </xf>
    <xf numFmtId="164" fontId="14" fillId="6" borderId="1" xfId="2" applyNumberFormat="1" applyFont="1" applyFill="1" applyBorder="1" applyAlignment="1">
      <alignment wrapText="1"/>
    </xf>
    <xf numFmtId="1" fontId="14" fillId="6" borderId="1" xfId="2" applyNumberFormat="1" applyFont="1" applyFill="1" applyBorder="1" applyAlignment="1">
      <alignment horizontal="center" wrapText="1"/>
    </xf>
    <xf numFmtId="164" fontId="14" fillId="6" borderId="15" xfId="2" applyNumberFormat="1" applyFont="1" applyFill="1" applyBorder="1" applyAlignment="1">
      <alignment horizontal="right" wrapText="1"/>
    </xf>
    <xf numFmtId="0" fontId="15" fillId="2" borderId="16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164" fontId="11" fillId="2" borderId="1" xfId="2" applyNumberFormat="1" applyFont="1" applyFill="1" applyBorder="1" applyAlignment="1">
      <alignment horizontal="center" vertical="center" wrapText="1"/>
    </xf>
    <xf numFmtId="164" fontId="11" fillId="2" borderId="2" xfId="2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15" fillId="0" borderId="16" xfId="0" applyNumberFormat="1" applyFont="1" applyBorder="1" applyAlignment="1">
      <alignment horizontal="right" vertical="top" wrapText="1"/>
    </xf>
    <xf numFmtId="0" fontId="15" fillId="0" borderId="1" xfId="0" applyNumberFormat="1" applyFont="1" applyBorder="1" applyAlignment="1">
      <alignment vertical="top" wrapText="1"/>
    </xf>
    <xf numFmtId="0" fontId="11" fillId="0" borderId="1" xfId="0" applyFont="1" applyBorder="1" applyAlignment="1">
      <alignment wrapText="1"/>
    </xf>
    <xf numFmtId="164" fontId="11" fillId="0" borderId="1" xfId="0" applyNumberFormat="1" applyFont="1" applyBorder="1" applyAlignment="1">
      <alignment horizontal="center" wrapText="1"/>
    </xf>
    <xf numFmtId="0" fontId="11" fillId="0" borderId="16" xfId="0" quotePrefix="1" applyNumberFormat="1" applyFont="1" applyBorder="1" applyAlignment="1">
      <alignment horizontal="right" wrapText="1"/>
    </xf>
    <xf numFmtId="0" fontId="11" fillId="0" borderId="1" xfId="0" quotePrefix="1" applyNumberFormat="1" applyFont="1" applyBorder="1" applyAlignment="1">
      <alignment wrapText="1"/>
    </xf>
    <xf numFmtId="0" fontId="16" fillId="0" borderId="0" xfId="0" applyFont="1" applyAlignment="1">
      <alignment vertical="center" wrapText="1"/>
    </xf>
    <xf numFmtId="0" fontId="16" fillId="0" borderId="16" xfId="0" quotePrefix="1" applyFont="1" applyBorder="1" applyAlignment="1">
      <alignment horizontal="right" wrapText="1"/>
    </xf>
    <xf numFmtId="164" fontId="11" fillId="0" borderId="2" xfId="2" applyNumberFormat="1" applyFont="1" applyBorder="1" applyAlignment="1">
      <alignment horizontal="right" wrapText="1"/>
    </xf>
    <xf numFmtId="0" fontId="11" fillId="0" borderId="1" xfId="0" quotePrefix="1" applyFont="1" applyBorder="1" applyAlignment="1">
      <alignment wrapText="1"/>
    </xf>
    <xf numFmtId="0" fontId="13" fillId="4" borderId="17" xfId="0" applyFont="1" applyFill="1" applyBorder="1" applyAlignment="1">
      <alignment horizontal="right" vertical="center" wrapText="1"/>
    </xf>
    <xf numFmtId="0" fontId="13" fillId="4" borderId="5" xfId="0" applyFont="1" applyFill="1" applyBorder="1" applyAlignment="1">
      <alignment horizontal="right" vertical="center" wrapText="1"/>
    </xf>
    <xf numFmtId="0" fontId="13" fillId="4" borderId="5" xfId="0" applyFont="1" applyFill="1" applyBorder="1" applyAlignment="1">
      <alignment horizontal="center" vertical="center" wrapText="1"/>
    </xf>
    <xf numFmtId="164" fontId="17" fillId="4" borderId="5" xfId="0" quotePrefix="1" applyNumberFormat="1" applyFont="1" applyFill="1" applyBorder="1" applyAlignment="1">
      <alignment horizontal="center" vertical="center" wrapText="1"/>
    </xf>
    <xf numFmtId="0" fontId="17" fillId="4" borderId="5" xfId="0" quotePrefix="1" applyFont="1" applyFill="1" applyBorder="1" applyAlignment="1">
      <alignment horizontal="center" vertical="center" wrapText="1"/>
    </xf>
    <xf numFmtId="164" fontId="13" fillId="4" borderId="14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164" fontId="11" fillId="0" borderId="1" xfId="2" applyNumberFormat="1" applyFont="1" applyBorder="1" applyAlignment="1">
      <alignment horizontal="center" vertical="center" wrapText="1"/>
    </xf>
    <xf numFmtId="164" fontId="11" fillId="0" borderId="2" xfId="2" applyNumberFormat="1" applyFont="1" applyBorder="1" applyAlignment="1">
      <alignment horizontal="center" vertical="center" wrapText="1"/>
    </xf>
    <xf numFmtId="0" fontId="16" fillId="0" borderId="16" xfId="0" quotePrefix="1" applyNumberFormat="1" applyFont="1" applyBorder="1" applyAlignment="1">
      <alignment horizontal="right" wrapText="1"/>
    </xf>
    <xf numFmtId="164" fontId="11" fillId="0" borderId="1" xfId="0" applyNumberFormat="1" applyFont="1" applyBorder="1" applyAlignment="1">
      <alignment horizontal="center" vertical="center" wrapText="1"/>
    </xf>
    <xf numFmtId="0" fontId="13" fillId="0" borderId="16" xfId="0" applyFont="1" applyBorder="1" applyAlignment="1">
      <alignment horizontal="right" vertical="center" wrapText="1"/>
    </xf>
    <xf numFmtId="0" fontId="13" fillId="0" borderId="1" xfId="0" applyFont="1" applyBorder="1" applyAlignment="1">
      <alignment horizontal="right" vertical="center" wrapText="1"/>
    </xf>
    <xf numFmtId="164" fontId="13" fillId="0" borderId="1" xfId="2" applyNumberFormat="1" applyFont="1" applyBorder="1" applyAlignment="1">
      <alignment horizontal="center" vertical="center" wrapText="1"/>
    </xf>
    <xf numFmtId="164" fontId="13" fillId="0" borderId="2" xfId="2" applyNumberFormat="1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1" fillId="0" borderId="1" xfId="0" quotePrefix="1" applyNumberFormat="1" applyFont="1" applyBorder="1" applyAlignment="1">
      <alignment horizontal="left" wrapText="1"/>
    </xf>
    <xf numFmtId="0" fontId="15" fillId="0" borderId="16" xfId="0" applyFont="1" applyBorder="1" applyAlignment="1">
      <alignment horizontal="right" wrapText="1"/>
    </xf>
    <xf numFmtId="0" fontId="15" fillId="0" borderId="1" xfId="0" applyFont="1" applyBorder="1" applyAlignment="1">
      <alignment horizontal="left" wrapText="1"/>
    </xf>
    <xf numFmtId="164" fontId="11" fillId="0" borderId="1" xfId="0" applyNumberFormat="1" applyFont="1" applyBorder="1" applyAlignment="1">
      <alignment wrapText="1"/>
    </xf>
    <xf numFmtId="164" fontId="11" fillId="0" borderId="15" xfId="0" applyNumberFormat="1" applyFont="1" applyBorder="1" applyAlignment="1">
      <alignment wrapText="1"/>
    </xf>
    <xf numFmtId="0" fontId="11" fillId="0" borderId="16" xfId="0" applyNumberFormat="1" applyFont="1" applyBorder="1" applyAlignment="1">
      <alignment horizontal="right" wrapText="1"/>
    </xf>
    <xf numFmtId="0" fontId="11" fillId="0" borderId="1" xfId="0" applyNumberFormat="1" applyFont="1" applyBorder="1" applyAlignment="1">
      <alignment horizontal="left" wrapText="1"/>
    </xf>
    <xf numFmtId="164" fontId="11" fillId="0" borderId="1" xfId="2" applyNumberFormat="1" applyFont="1" applyBorder="1" applyAlignment="1">
      <alignment horizontal="right" wrapText="1"/>
    </xf>
    <xf numFmtId="164" fontId="13" fillId="0" borderId="15" xfId="2" applyNumberFormat="1" applyFont="1" applyBorder="1" applyAlignment="1">
      <alignment horizontal="right" wrapText="1"/>
    </xf>
    <xf numFmtId="0" fontId="13" fillId="0" borderId="16" xfId="0" quotePrefix="1" applyFont="1" applyBorder="1" applyAlignment="1">
      <alignment horizontal="right" vertical="center" wrapText="1"/>
    </xf>
    <xf numFmtId="0" fontId="13" fillId="0" borderId="1" xfId="0" quotePrefix="1" applyFont="1" applyBorder="1" applyAlignment="1">
      <alignment horizontal="left" vertical="center" wrapText="1"/>
    </xf>
    <xf numFmtId="164" fontId="11" fillId="0" borderId="2" xfId="2" applyNumberFormat="1" applyFont="1" applyBorder="1" applyAlignment="1">
      <alignment vertical="center" wrapText="1"/>
    </xf>
    <xf numFmtId="4" fontId="11" fillId="0" borderId="1" xfId="0" applyNumberFormat="1" applyFont="1" applyBorder="1" applyAlignment="1">
      <alignment horizontal="center" wrapText="1"/>
    </xf>
    <xf numFmtId="164" fontId="11" fillId="0" borderId="0" xfId="0" applyNumberFormat="1" applyFont="1" applyAlignment="1">
      <alignment vertical="center" wrapText="1"/>
    </xf>
    <xf numFmtId="0" fontId="13" fillId="0" borderId="16" xfId="0" quotePrefix="1" applyFont="1" applyFill="1" applyBorder="1" applyAlignment="1">
      <alignment horizontal="right" vertical="center" wrapText="1"/>
    </xf>
    <xf numFmtId="0" fontId="13" fillId="0" borderId="1" xfId="0" quotePrefix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center" vertical="center" wrapText="1"/>
    </xf>
    <xf numFmtId="164" fontId="13" fillId="0" borderId="1" xfId="0" quotePrefix="1" applyNumberFormat="1" applyFont="1" applyFill="1" applyBorder="1" applyAlignment="1">
      <alignment horizontal="center" vertical="center" wrapText="1"/>
    </xf>
    <xf numFmtId="0" fontId="13" fillId="0" borderId="1" xfId="0" quotePrefix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0" fontId="7" fillId="0" borderId="16" xfId="0" quotePrefix="1" applyFont="1" applyBorder="1" applyAlignment="1">
      <alignment horizontal="right" vertical="center" wrapText="1"/>
    </xf>
    <xf numFmtId="0" fontId="7" fillId="0" borderId="1" xfId="0" quotePrefix="1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2" applyNumberFormat="1" applyFont="1" applyBorder="1" applyAlignment="1">
      <alignment horizontal="center" vertical="center" wrapText="1"/>
    </xf>
    <xf numFmtId="164" fontId="7" fillId="0" borderId="2" xfId="2" applyNumberFormat="1" applyFont="1" applyBorder="1" applyAlignment="1">
      <alignment horizontal="center" vertical="center" wrapText="1"/>
    </xf>
    <xf numFmtId="0" fontId="13" fillId="5" borderId="16" xfId="0" applyFont="1" applyFill="1" applyBorder="1" applyAlignment="1">
      <alignment horizontal="right" vertical="center" wrapText="1"/>
    </xf>
    <xf numFmtId="0" fontId="13" fillId="5" borderId="1" xfId="0" applyFont="1" applyFill="1" applyBorder="1" applyAlignment="1">
      <alignment horizontal="right" vertical="center" wrapText="1"/>
    </xf>
    <xf numFmtId="0" fontId="13" fillId="5" borderId="1" xfId="0" applyFont="1" applyFill="1" applyBorder="1" applyAlignment="1">
      <alignment horizontal="center" vertical="center" wrapText="1"/>
    </xf>
    <xf numFmtId="164" fontId="13" fillId="5" borderId="1" xfId="0" quotePrefix="1" applyNumberFormat="1" applyFont="1" applyFill="1" applyBorder="1" applyAlignment="1">
      <alignment horizontal="center" vertical="center" wrapText="1"/>
    </xf>
    <xf numFmtId="0" fontId="13" fillId="5" borderId="1" xfId="0" quotePrefix="1" applyFont="1" applyFill="1" applyBorder="1" applyAlignment="1">
      <alignment horizontal="center" vertical="center" wrapText="1"/>
    </xf>
    <xf numFmtId="164" fontId="13" fillId="5" borderId="2" xfId="0" applyNumberFormat="1" applyFont="1" applyFill="1" applyBorder="1" applyAlignment="1">
      <alignment horizontal="center" vertical="center" wrapText="1"/>
    </xf>
    <xf numFmtId="0" fontId="13" fillId="0" borderId="16" xfId="0" applyFont="1" applyBorder="1" applyAlignment="1">
      <alignment horizontal="right" wrapText="1"/>
    </xf>
    <xf numFmtId="0" fontId="13" fillId="0" borderId="1" xfId="0" applyFont="1" applyBorder="1" applyAlignment="1">
      <alignment horizontal="center" wrapText="1"/>
    </xf>
    <xf numFmtId="164" fontId="13" fillId="0" borderId="1" xfId="2" applyNumberFormat="1" applyFont="1" applyBorder="1" applyAlignment="1">
      <alignment horizontal="right" wrapText="1"/>
    </xf>
    <xf numFmtId="0" fontId="13" fillId="0" borderId="16" xfId="0" applyNumberFormat="1" applyFont="1" applyBorder="1" applyAlignment="1">
      <alignment horizontal="right" vertical="center" wrapText="1"/>
    </xf>
    <xf numFmtId="0" fontId="13" fillId="0" borderId="1" xfId="0" applyNumberFormat="1" applyFont="1" applyBorder="1" applyAlignment="1">
      <alignment horizontal="right" vertical="center" wrapText="1"/>
    </xf>
    <xf numFmtId="0" fontId="13" fillId="0" borderId="1" xfId="0" applyFont="1" applyBorder="1" applyAlignment="1">
      <alignment horizontal="right" wrapText="1"/>
    </xf>
    <xf numFmtId="0" fontId="4" fillId="5" borderId="17" xfId="0" applyFont="1" applyFill="1" applyBorder="1" applyAlignment="1">
      <alignment horizontal="right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164" fontId="11" fillId="5" borderId="5" xfId="0" applyNumberFormat="1" applyFont="1" applyFill="1" applyBorder="1" applyAlignment="1">
      <alignment horizontal="right" vertical="center" wrapText="1"/>
    </xf>
    <xf numFmtId="164" fontId="11" fillId="5" borderId="14" xfId="0" applyNumberFormat="1" applyFont="1" applyFill="1" applyBorder="1" applyAlignment="1">
      <alignment horizontal="right" vertical="center" wrapText="1"/>
    </xf>
    <xf numFmtId="0" fontId="10" fillId="0" borderId="24" xfId="0" quotePrefix="1" applyFont="1" applyBorder="1" applyAlignment="1">
      <alignment horizontal="right" vertical="center" wrapText="1"/>
    </xf>
    <xf numFmtId="0" fontId="13" fillId="0" borderId="20" xfId="0" quotePrefix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0" fillId="0" borderId="16" xfId="0" quotePrefix="1" applyFont="1" applyBorder="1" applyAlignment="1">
      <alignment horizontal="right" vertical="center" wrapText="1"/>
    </xf>
    <xf numFmtId="165" fontId="11" fillId="0" borderId="2" xfId="2" applyFont="1" applyBorder="1" applyAlignment="1">
      <alignment vertical="center" wrapText="1"/>
    </xf>
    <xf numFmtId="0" fontId="11" fillId="0" borderId="24" xfId="0" applyFont="1" applyBorder="1" applyAlignment="1">
      <alignment horizontal="right" vertical="center" wrapText="1"/>
    </xf>
    <xf numFmtId="0" fontId="9" fillId="4" borderId="5" xfId="0" applyFont="1" applyFill="1" applyBorder="1" applyAlignment="1">
      <alignment vertical="center" wrapText="1"/>
    </xf>
    <xf numFmtId="0" fontId="9" fillId="4" borderId="18" xfId="0" applyFont="1" applyFill="1" applyBorder="1" applyAlignment="1">
      <alignment vertical="center" wrapText="1"/>
    </xf>
    <xf numFmtId="0" fontId="9" fillId="4" borderId="19" xfId="0" applyFont="1" applyFill="1" applyBorder="1" applyAlignment="1">
      <alignment vertical="center" wrapText="1"/>
    </xf>
    <xf numFmtId="4" fontId="13" fillId="4" borderId="14" xfId="0" applyNumberFormat="1" applyFont="1" applyFill="1" applyBorder="1" applyAlignment="1">
      <alignment horizontal="center" vertical="center" wrapText="1"/>
    </xf>
    <xf numFmtId="0" fontId="9" fillId="0" borderId="24" xfId="0" applyFont="1" applyBorder="1" applyAlignment="1">
      <alignment horizontal="right" vertical="center" wrapText="1"/>
    </xf>
    <xf numFmtId="0" fontId="13" fillId="0" borderId="20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4" fontId="13" fillId="0" borderId="15" xfId="0" applyNumberFormat="1" applyFont="1" applyBorder="1" applyAlignment="1">
      <alignment horizontal="center" vertical="center" wrapText="1"/>
    </xf>
    <xf numFmtId="0" fontId="7" fillId="0" borderId="24" xfId="0" applyFont="1" applyBorder="1" applyAlignment="1">
      <alignment horizontal="right" vertical="center" wrapText="1"/>
    </xf>
    <xf numFmtId="0" fontId="13" fillId="0" borderId="25" xfId="0" applyFont="1" applyBorder="1" applyAlignment="1">
      <alignment horizontal="right" vertic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right" vertical="center" wrapText="1"/>
    </xf>
    <xf numFmtId="0" fontId="13" fillId="0" borderId="3" xfId="0" applyFont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center" vertical="center" wrapText="1"/>
    </xf>
    <xf numFmtId="165" fontId="11" fillId="0" borderId="0" xfId="2" applyFont="1" applyAlignment="1">
      <alignment vertical="center" wrapText="1"/>
    </xf>
    <xf numFmtId="0" fontId="13" fillId="0" borderId="0" xfId="0" applyFont="1" applyAlignment="1">
      <alignment horizontal="right" vertical="center" wrapText="1"/>
    </xf>
    <xf numFmtId="0" fontId="13" fillId="0" borderId="0" xfId="0" applyFont="1" applyAlignment="1">
      <alignment horizontal="center" vertical="center" wrapText="1"/>
    </xf>
    <xf numFmtId="165" fontId="11" fillId="0" borderId="0" xfId="2" applyFont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1" fontId="18" fillId="0" borderId="0" xfId="0" applyNumberFormat="1" applyFont="1" applyAlignment="1">
      <alignment vertical="center" wrapText="1"/>
    </xf>
    <xf numFmtId="0" fontId="18" fillId="3" borderId="0" xfId="0" applyFont="1" applyFill="1" applyAlignment="1">
      <alignment vertical="center" wrapText="1"/>
    </xf>
    <xf numFmtId="164" fontId="11" fillId="0" borderId="2" xfId="0" applyNumberFormat="1" applyFont="1" applyBorder="1" applyAlignment="1">
      <alignment horizontal="right" vertical="center" wrapText="1"/>
    </xf>
    <xf numFmtId="164" fontId="11" fillId="0" borderId="1" xfId="0" applyNumberFormat="1" applyFont="1" applyBorder="1" applyAlignment="1">
      <alignment horizontal="right"/>
    </xf>
    <xf numFmtId="164" fontId="11" fillId="0" borderId="1" xfId="0" applyNumberFormat="1" applyFont="1" applyBorder="1" applyAlignment="1">
      <alignment horizontal="right" vertical="center"/>
    </xf>
    <xf numFmtId="164" fontId="11" fillId="0" borderId="15" xfId="2" applyNumberFormat="1" applyFont="1" applyBorder="1" applyAlignment="1">
      <alignment horizontal="right" vertical="center" wrapText="1"/>
    </xf>
    <xf numFmtId="0" fontId="13" fillId="0" borderId="16" xfId="0" applyNumberFormat="1" applyFont="1" applyBorder="1" applyAlignment="1">
      <alignment horizontal="right" wrapText="1"/>
    </xf>
    <xf numFmtId="0" fontId="13" fillId="0" borderId="1" xfId="0" applyNumberFormat="1" applyFont="1" applyBorder="1" applyAlignment="1">
      <alignment horizontal="right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quotePrefix="1" applyNumberFormat="1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 wrapText="1"/>
    </xf>
    <xf numFmtId="164" fontId="11" fillId="0" borderId="1" xfId="0" applyNumberFormat="1" applyFont="1" applyFill="1" applyBorder="1" applyAlignment="1">
      <alignment horizontal="center" wrapText="1"/>
    </xf>
    <xf numFmtId="164" fontId="11" fillId="0" borderId="1" xfId="0" quotePrefix="1" applyNumberFormat="1" applyFont="1" applyBorder="1" applyAlignment="1">
      <alignment horizontal="center" wrapText="1"/>
    </xf>
    <xf numFmtId="164" fontId="7" fillId="0" borderId="6" xfId="2" applyNumberFormat="1" applyFont="1" applyBorder="1" applyAlignment="1">
      <alignment horizontal="center" vertical="center" wrapText="1"/>
    </xf>
    <xf numFmtId="0" fontId="11" fillId="7" borderId="0" xfId="0" applyFont="1" applyFill="1" applyAlignment="1">
      <alignment vertical="center" wrapText="1"/>
    </xf>
    <xf numFmtId="0" fontId="16" fillId="7" borderId="0" xfId="0" applyFont="1" applyFill="1" applyAlignment="1">
      <alignment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5" fillId="0" borderId="16" xfId="0" applyNumberFormat="1" applyFont="1" applyBorder="1" applyAlignment="1">
      <alignment horizontal="center" vertical="top" wrapText="1"/>
    </xf>
    <xf numFmtId="0" fontId="11" fillId="0" borderId="16" xfId="0" quotePrefix="1" applyFont="1" applyBorder="1" applyAlignment="1">
      <alignment horizontal="center" wrapText="1"/>
    </xf>
    <xf numFmtId="0" fontId="11" fillId="0" borderId="16" xfId="0" quotePrefix="1" applyFont="1" applyBorder="1" applyAlignment="1">
      <alignment horizontal="center" vertical="center" wrapText="1"/>
    </xf>
    <xf numFmtId="0" fontId="13" fillId="0" borderId="16" xfId="0" quotePrefix="1" applyFont="1" applyBorder="1" applyAlignment="1">
      <alignment horizontal="center" wrapText="1"/>
    </xf>
    <xf numFmtId="0" fontId="13" fillId="0" borderId="16" xfId="0" quotePrefix="1" applyNumberFormat="1" applyFont="1" applyBorder="1" applyAlignment="1">
      <alignment horizontal="center" wrapText="1"/>
    </xf>
    <xf numFmtId="0" fontId="11" fillId="0" borderId="1" xfId="0" quotePrefix="1" applyFont="1" applyFill="1" applyBorder="1" applyAlignment="1">
      <alignment horizontal="left" wrapText="1"/>
    </xf>
    <xf numFmtId="0" fontId="11" fillId="0" borderId="1" xfId="0" quotePrefix="1" applyNumberFormat="1" applyFont="1" applyFill="1" applyBorder="1" applyAlignment="1">
      <alignment vertical="top" wrapText="1"/>
    </xf>
    <xf numFmtId="0" fontId="11" fillId="0" borderId="1" xfId="0" quotePrefix="1" applyFont="1" applyFill="1" applyBorder="1" applyAlignment="1">
      <alignment horizontal="left" vertical="center" wrapText="1"/>
    </xf>
    <xf numFmtId="0" fontId="11" fillId="0" borderId="1" xfId="0" quotePrefix="1" applyNumberFormat="1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164" fontId="11" fillId="0" borderId="15" xfId="2" applyNumberFormat="1" applyFont="1" applyFill="1" applyBorder="1" applyAlignment="1">
      <alignment horizontal="right" wrapText="1"/>
    </xf>
    <xf numFmtId="0" fontId="11" fillId="0" borderId="1" xfId="0" quotePrefix="1" applyNumberFormat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 wrapText="1"/>
    </xf>
    <xf numFmtId="166" fontId="10" fillId="4" borderId="14" xfId="1" applyFont="1" applyFill="1" applyBorder="1" applyAlignment="1">
      <alignment horizontal="center" vertical="center" wrapText="1"/>
    </xf>
    <xf numFmtId="0" fontId="11" fillId="0" borderId="1" xfId="0" quotePrefix="1" applyNumberFormat="1" applyFont="1" applyBorder="1" applyAlignment="1">
      <alignment vertical="center" wrapText="1"/>
    </xf>
    <xf numFmtId="4" fontId="9" fillId="0" borderId="24" xfId="0" applyNumberFormat="1" applyFont="1" applyBorder="1" applyAlignment="1">
      <alignment horizontal="center" vertical="center" wrapText="1"/>
    </xf>
    <xf numFmtId="4" fontId="9" fillId="0" borderId="0" xfId="0" applyNumberFormat="1" applyFont="1" applyBorder="1" applyAlignment="1">
      <alignment horizontal="center" vertical="center" wrapText="1"/>
    </xf>
    <xf numFmtId="4" fontId="9" fillId="0" borderId="6" xfId="0" applyNumberFormat="1" applyFont="1" applyBorder="1" applyAlignment="1">
      <alignment horizontal="center" vertical="center" wrapText="1"/>
    </xf>
    <xf numFmtId="0" fontId="11" fillId="0" borderId="24" xfId="0" applyNumberFormat="1" applyFont="1" applyBorder="1" applyAlignment="1">
      <alignment horizontal="left" vertical="center" wrapText="1"/>
    </xf>
    <xf numFmtId="0" fontId="11" fillId="0" borderId="0" xfId="0" applyNumberFormat="1" applyFont="1" applyBorder="1" applyAlignment="1">
      <alignment horizontal="left" vertical="center" wrapText="1"/>
    </xf>
    <xf numFmtId="4" fontId="6" fillId="0" borderId="13" xfId="0" applyNumberFormat="1" applyFont="1" applyBorder="1" applyAlignment="1">
      <alignment horizontal="left" vertical="center" wrapText="1"/>
    </xf>
    <xf numFmtId="4" fontId="6" fillId="0" borderId="27" xfId="0" applyNumberFormat="1" applyFont="1" applyBorder="1" applyAlignment="1">
      <alignment horizontal="left" vertical="center" wrapText="1"/>
    </xf>
    <xf numFmtId="0" fontId="4" fillId="0" borderId="26" xfId="0" applyNumberFormat="1" applyFont="1" applyBorder="1" applyAlignment="1">
      <alignment horizontal="center" vertical="center" wrapText="1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center" vertical="center" wrapText="1"/>
    </xf>
    <xf numFmtId="4" fontId="7" fillId="0" borderId="24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8" fillId="6" borderId="24" xfId="0" quotePrefix="1" applyFont="1" applyFill="1" applyBorder="1" applyAlignment="1">
      <alignment horizontal="center" vertical="center" wrapText="1"/>
    </xf>
    <xf numFmtId="0" fontId="8" fillId="6" borderId="0" xfId="0" quotePrefix="1" applyFont="1" applyFill="1" applyBorder="1" applyAlignment="1">
      <alignment horizontal="center" vertical="center" wrapText="1"/>
    </xf>
    <xf numFmtId="0" fontId="8" fillId="6" borderId="6" xfId="0" quotePrefix="1" applyFont="1" applyFill="1" applyBorder="1" applyAlignment="1">
      <alignment horizontal="center" vertical="center" wrapText="1"/>
    </xf>
  </cellXfs>
  <cellStyles count="3">
    <cellStyle name="Euro" xfId="1"/>
    <cellStyle name="Milliers" xfId="2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5"/>
  <sheetViews>
    <sheetView tabSelected="1" view="pageBreakPreview" topLeftCell="A304" zoomScale="70" zoomScaleNormal="130" zoomScaleSheetLayoutView="70" workbookViewId="0">
      <selection activeCell="I16" sqref="I16"/>
    </sheetView>
  </sheetViews>
  <sheetFormatPr baseColWidth="10" defaultColWidth="12" defaultRowHeight="12.75" customHeight="1" x14ac:dyDescent="0.2"/>
  <cols>
    <col min="1" max="1" width="6.1640625" style="144" customWidth="1"/>
    <col min="2" max="2" width="47" style="145" customWidth="1"/>
    <col min="3" max="3" width="6" style="30" customWidth="1"/>
    <col min="4" max="4" width="6.5" style="30" customWidth="1"/>
    <col min="5" max="5" width="6.83203125" style="30" customWidth="1"/>
    <col min="6" max="6" width="12" style="30" customWidth="1"/>
    <col min="7" max="7" width="16.33203125" style="146" customWidth="1"/>
    <col min="8" max="8" width="17.83203125" style="143" customWidth="1"/>
    <col min="9" max="9" width="29.5" style="30" customWidth="1"/>
    <col min="10" max="10" width="18.5" style="30" customWidth="1"/>
    <col min="11" max="11" width="12" style="30"/>
    <col min="12" max="12" width="14.6640625" style="30" bestFit="1" customWidth="1"/>
    <col min="13" max="16384" width="12" style="30"/>
  </cols>
  <sheetData>
    <row r="1" spans="1:11" s="5" customFormat="1" ht="25.5" customHeight="1" x14ac:dyDescent="0.2">
      <c r="A1" s="189" t="s">
        <v>75</v>
      </c>
      <c r="B1" s="190"/>
      <c r="C1" s="191"/>
      <c r="D1" s="1" t="s">
        <v>26</v>
      </c>
      <c r="E1" s="2"/>
      <c r="F1" s="3" t="s">
        <v>211</v>
      </c>
      <c r="G1" s="4"/>
      <c r="I1" s="6"/>
      <c r="J1" s="6"/>
      <c r="K1" s="6"/>
    </row>
    <row r="2" spans="1:11" s="5" customFormat="1" ht="18.75" customHeight="1" x14ac:dyDescent="0.2">
      <c r="A2" s="192"/>
      <c r="B2" s="193"/>
      <c r="C2" s="194"/>
      <c r="D2" s="187" t="s">
        <v>6</v>
      </c>
      <c r="E2" s="188"/>
      <c r="F2" s="7" t="s">
        <v>134</v>
      </c>
      <c r="G2" s="8"/>
      <c r="I2" s="6"/>
      <c r="J2" s="6"/>
      <c r="K2" s="6"/>
    </row>
    <row r="3" spans="1:11" s="5" customFormat="1" ht="28.5" customHeight="1" x14ac:dyDescent="0.2">
      <c r="A3" s="195" t="s">
        <v>208</v>
      </c>
      <c r="B3" s="196"/>
      <c r="C3" s="197"/>
      <c r="D3" s="187" t="s">
        <v>7</v>
      </c>
      <c r="E3" s="188"/>
      <c r="F3" s="9" t="s">
        <v>212</v>
      </c>
      <c r="G3" s="10" t="s">
        <v>132</v>
      </c>
      <c r="I3" s="6"/>
      <c r="J3" s="6"/>
      <c r="K3" s="6"/>
    </row>
    <row r="4" spans="1:11" s="5" customFormat="1" ht="18.75" customHeight="1" x14ac:dyDescent="0.2">
      <c r="A4" s="182" t="s">
        <v>31</v>
      </c>
      <c r="B4" s="183"/>
      <c r="C4" s="184"/>
      <c r="D4" s="11"/>
      <c r="E4" s="12"/>
      <c r="F4" s="12"/>
      <c r="G4" s="13"/>
      <c r="I4" s="6"/>
      <c r="J4" s="6"/>
      <c r="K4" s="6"/>
    </row>
    <row r="5" spans="1:11" s="18" customFormat="1" ht="26.25" customHeight="1" x14ac:dyDescent="0.2">
      <c r="A5" s="185" t="s">
        <v>209</v>
      </c>
      <c r="B5" s="186"/>
      <c r="C5" s="186"/>
      <c r="D5" s="14" t="s">
        <v>210</v>
      </c>
      <c r="E5" s="15"/>
      <c r="F5" s="16"/>
      <c r="G5" s="17"/>
      <c r="I5" s="19"/>
      <c r="J5" s="19"/>
      <c r="K5" s="19"/>
    </row>
    <row r="6" spans="1:11" s="23" customFormat="1" ht="29.25" customHeight="1" x14ac:dyDescent="0.35">
      <c r="A6" s="179" t="s">
        <v>148</v>
      </c>
      <c r="B6" s="20" t="s">
        <v>27</v>
      </c>
      <c r="C6" s="20" t="s">
        <v>1</v>
      </c>
      <c r="D6" s="22" t="s">
        <v>28</v>
      </c>
      <c r="E6" s="22" t="s">
        <v>29</v>
      </c>
      <c r="F6" s="21" t="s">
        <v>30</v>
      </c>
      <c r="G6" s="180" t="s">
        <v>39</v>
      </c>
      <c r="I6" s="24"/>
    </row>
    <row r="7" spans="1:11" ht="12.75" customHeight="1" x14ac:dyDescent="0.2">
      <c r="A7" s="25"/>
      <c r="B7" s="26"/>
      <c r="C7" s="27"/>
      <c r="D7" s="27"/>
      <c r="E7" s="27"/>
      <c r="F7" s="28"/>
      <c r="G7" s="29"/>
      <c r="H7" s="30"/>
    </row>
    <row r="8" spans="1:11" ht="25.5" x14ac:dyDescent="0.2">
      <c r="A8" s="31"/>
      <c r="B8" s="32" t="s">
        <v>64</v>
      </c>
      <c r="C8" s="33"/>
      <c r="D8" s="33"/>
      <c r="E8" s="33"/>
      <c r="F8" s="34"/>
      <c r="G8" s="35"/>
      <c r="H8" s="30"/>
    </row>
    <row r="9" spans="1:11" x14ac:dyDescent="0.2">
      <c r="A9" s="31"/>
      <c r="B9" s="32"/>
      <c r="C9" s="33"/>
      <c r="D9" s="33"/>
      <c r="E9" s="33"/>
      <c r="F9" s="34"/>
      <c r="G9" s="36"/>
      <c r="H9" s="30"/>
    </row>
    <row r="10" spans="1:11" x14ac:dyDescent="0.2">
      <c r="A10" s="37"/>
      <c r="B10" s="38"/>
      <c r="C10" s="39"/>
      <c r="D10" s="41"/>
      <c r="E10" s="41"/>
      <c r="F10" s="40"/>
      <c r="G10" s="42"/>
      <c r="H10" s="30"/>
    </row>
    <row r="11" spans="1:11" ht="18.75" customHeight="1" x14ac:dyDescent="0.2">
      <c r="A11" s="43" t="s">
        <v>38</v>
      </c>
      <c r="B11" s="44" t="s">
        <v>53</v>
      </c>
      <c r="C11" s="45"/>
      <c r="D11" s="47"/>
      <c r="E11" s="47"/>
      <c r="F11" s="46"/>
      <c r="G11" s="48"/>
      <c r="H11" s="30"/>
    </row>
    <row r="12" spans="1:11" ht="12.75" customHeight="1" x14ac:dyDescent="0.2">
      <c r="A12" s="37"/>
      <c r="B12" s="38"/>
      <c r="C12" s="39"/>
      <c r="D12" s="41"/>
      <c r="E12" s="41"/>
      <c r="F12" s="40"/>
      <c r="G12" s="42"/>
      <c r="H12" s="30"/>
    </row>
    <row r="13" spans="1:11" ht="12.75" customHeight="1" x14ac:dyDescent="0.2">
      <c r="A13" s="49"/>
      <c r="B13" s="79" t="s">
        <v>206</v>
      </c>
      <c r="C13" s="50"/>
      <c r="D13" s="50"/>
      <c r="E13" s="50"/>
      <c r="F13" s="51"/>
      <c r="G13" s="52"/>
      <c r="H13" s="30"/>
    </row>
    <row r="14" spans="1:11" ht="12.75" customHeight="1" x14ac:dyDescent="0.2">
      <c r="A14" s="54"/>
      <c r="B14" s="55"/>
      <c r="C14" s="56"/>
      <c r="D14" s="39"/>
      <c r="E14" s="56"/>
      <c r="F14" s="57"/>
      <c r="G14" s="42"/>
      <c r="H14" s="30"/>
    </row>
    <row r="15" spans="1:11" ht="28.15" customHeight="1" x14ac:dyDescent="0.2">
      <c r="A15" s="58"/>
      <c r="B15" s="181" t="s">
        <v>207</v>
      </c>
      <c r="C15" s="27" t="s">
        <v>1</v>
      </c>
      <c r="D15" s="27">
        <v>14</v>
      </c>
      <c r="E15" s="177"/>
      <c r="F15" s="74"/>
      <c r="G15" s="153">
        <f t="shared" ref="G15" si="0">F15*D15</f>
        <v>0</v>
      </c>
      <c r="H15" s="30"/>
      <c r="I15" s="60"/>
    </row>
    <row r="16" spans="1:11" ht="12.75" customHeight="1" x14ac:dyDescent="0.2">
      <c r="A16" s="25"/>
      <c r="B16" s="26"/>
      <c r="C16" s="27"/>
      <c r="D16" s="27"/>
      <c r="E16" s="27"/>
      <c r="F16" s="71"/>
      <c r="G16" s="72"/>
      <c r="H16" s="30"/>
    </row>
    <row r="17" spans="1:9" s="70" customFormat="1" ht="12.75" customHeight="1" x14ac:dyDescent="0.2">
      <c r="A17" s="64" t="s">
        <v>38</v>
      </c>
      <c r="B17" s="65" t="str">
        <f>B13</f>
        <v>INSTALLATION CHANTIER</v>
      </c>
      <c r="C17" s="66"/>
      <c r="D17" s="68"/>
      <c r="E17" s="68"/>
      <c r="F17" s="67"/>
      <c r="G17" s="69">
        <f>SUM(G13:G16)</f>
        <v>0</v>
      </c>
    </row>
    <row r="18" spans="1:9" ht="12.75" customHeight="1" x14ac:dyDescent="0.2">
      <c r="A18" s="37"/>
      <c r="B18" s="38"/>
      <c r="C18" s="39"/>
      <c r="D18" s="41"/>
      <c r="E18" s="41"/>
      <c r="F18" s="40"/>
      <c r="G18" s="42"/>
      <c r="H18" s="30"/>
    </row>
    <row r="19" spans="1:9" ht="12.75" customHeight="1" x14ac:dyDescent="0.2">
      <c r="A19" s="49"/>
      <c r="B19" s="79" t="s">
        <v>16</v>
      </c>
      <c r="C19" s="50"/>
      <c r="D19" s="50"/>
      <c r="E19" s="50"/>
      <c r="F19" s="51"/>
      <c r="G19" s="52"/>
      <c r="H19" s="30"/>
    </row>
    <row r="20" spans="1:9" ht="12.75" customHeight="1" x14ac:dyDescent="0.2">
      <c r="A20" s="54"/>
      <c r="B20" s="55"/>
      <c r="C20" s="56"/>
      <c r="D20" s="39"/>
      <c r="E20" s="56"/>
      <c r="F20" s="57"/>
      <c r="G20" s="42"/>
      <c r="H20" s="30"/>
    </row>
    <row r="21" spans="1:9" ht="12.75" customHeight="1" x14ac:dyDescent="0.2">
      <c r="A21" s="58"/>
      <c r="B21" s="59" t="s">
        <v>34</v>
      </c>
      <c r="C21" s="39" t="s">
        <v>1</v>
      </c>
      <c r="D21" s="27">
        <v>1</v>
      </c>
      <c r="E21" s="56"/>
      <c r="F21" s="57"/>
      <c r="G21" s="42">
        <f t="shared" ref="G21:G26" si="1">F21*D21</f>
        <v>0</v>
      </c>
      <c r="H21" s="30"/>
      <c r="I21" s="60"/>
    </row>
    <row r="22" spans="1:9" ht="12.75" customHeight="1" x14ac:dyDescent="0.2">
      <c r="A22" s="58"/>
      <c r="B22" s="59" t="s">
        <v>58</v>
      </c>
      <c r="C22" s="39" t="s">
        <v>0</v>
      </c>
      <c r="D22" s="27">
        <v>1</v>
      </c>
      <c r="E22" s="39"/>
      <c r="F22" s="57"/>
      <c r="G22" s="62">
        <f t="shared" si="1"/>
        <v>0</v>
      </c>
      <c r="H22" s="30"/>
      <c r="I22" s="60"/>
    </row>
    <row r="23" spans="1:9" s="60" customFormat="1" ht="12.75" customHeight="1" x14ac:dyDescent="0.2">
      <c r="A23" s="73"/>
      <c r="B23" s="59" t="s">
        <v>40</v>
      </c>
      <c r="C23" s="39" t="s">
        <v>67</v>
      </c>
      <c r="D23" s="27">
        <v>1800</v>
      </c>
      <c r="E23" s="56"/>
      <c r="F23" s="57"/>
      <c r="G23" s="42">
        <f t="shared" si="1"/>
        <v>0</v>
      </c>
    </row>
    <row r="24" spans="1:9" s="60" customFormat="1" ht="12.75" customHeight="1" x14ac:dyDescent="0.2">
      <c r="A24" s="61"/>
      <c r="B24" s="38" t="s">
        <v>57</v>
      </c>
      <c r="C24" s="39" t="s">
        <v>9</v>
      </c>
      <c r="D24" s="27">
        <v>5</v>
      </c>
      <c r="E24" s="41"/>
      <c r="F24" s="57"/>
      <c r="G24" s="42">
        <f t="shared" si="1"/>
        <v>0</v>
      </c>
    </row>
    <row r="25" spans="1:9" s="60" customFormat="1" ht="12.75" customHeight="1" x14ac:dyDescent="0.2">
      <c r="A25" s="61"/>
      <c r="B25" s="38" t="s">
        <v>59</v>
      </c>
      <c r="C25" s="39" t="s">
        <v>0</v>
      </c>
      <c r="D25" s="27">
        <v>1</v>
      </c>
      <c r="E25" s="41"/>
      <c r="F25" s="57"/>
      <c r="G25" s="42">
        <f t="shared" si="1"/>
        <v>0</v>
      </c>
    </row>
    <row r="26" spans="1:9" ht="12.75" customHeight="1" x14ac:dyDescent="0.2">
      <c r="A26" s="37"/>
      <c r="B26" s="63" t="s">
        <v>22</v>
      </c>
      <c r="C26" s="39" t="s">
        <v>0</v>
      </c>
      <c r="D26" s="27">
        <v>1</v>
      </c>
      <c r="E26" s="41"/>
      <c r="F26" s="57"/>
      <c r="G26" s="42">
        <f t="shared" si="1"/>
        <v>0</v>
      </c>
      <c r="H26" s="30"/>
    </row>
    <row r="27" spans="1:9" ht="12.75" customHeight="1" x14ac:dyDescent="0.2">
      <c r="A27" s="25"/>
      <c r="B27" s="26"/>
      <c r="C27" s="27"/>
      <c r="D27" s="27"/>
      <c r="E27" s="27"/>
      <c r="F27" s="71"/>
      <c r="G27" s="72"/>
      <c r="H27" s="30"/>
    </row>
    <row r="28" spans="1:9" s="70" customFormat="1" ht="12.75" customHeight="1" x14ac:dyDescent="0.2">
      <c r="A28" s="64" t="s">
        <v>38</v>
      </c>
      <c r="B28" s="65" t="str">
        <f>B19</f>
        <v>GROUPE ELECTROGENE</v>
      </c>
      <c r="C28" s="66"/>
      <c r="D28" s="68"/>
      <c r="E28" s="68"/>
      <c r="F28" s="67"/>
      <c r="G28" s="69">
        <f>SUM(G19:G27)</f>
        <v>0</v>
      </c>
    </row>
    <row r="29" spans="1:9" ht="12.75" customHeight="1" x14ac:dyDescent="0.2">
      <c r="A29" s="25"/>
      <c r="B29" s="26"/>
      <c r="C29" s="27"/>
      <c r="D29" s="27"/>
      <c r="E29" s="27"/>
      <c r="F29" s="71"/>
      <c r="G29" s="72"/>
      <c r="H29" s="30"/>
    </row>
    <row r="30" spans="1:9" ht="12.75" customHeight="1" x14ac:dyDescent="0.2">
      <c r="A30" s="49"/>
      <c r="B30" s="79" t="s">
        <v>17</v>
      </c>
      <c r="C30" s="50"/>
      <c r="D30" s="50"/>
      <c r="E30" s="50"/>
      <c r="F30" s="51"/>
      <c r="G30" s="52"/>
      <c r="H30" s="30"/>
    </row>
    <row r="31" spans="1:9" ht="12.75" customHeight="1" x14ac:dyDescent="0.2">
      <c r="A31" s="54"/>
      <c r="B31" s="55"/>
      <c r="C31" s="56"/>
      <c r="D31" s="39"/>
      <c r="E31" s="56"/>
      <c r="F31" s="57"/>
      <c r="G31" s="42"/>
      <c r="H31" s="30"/>
    </row>
    <row r="32" spans="1:9" ht="12.75" customHeight="1" x14ac:dyDescent="0.2">
      <c r="A32" s="58"/>
      <c r="B32" s="59" t="s">
        <v>35</v>
      </c>
      <c r="C32" s="39" t="s">
        <v>1</v>
      </c>
      <c r="D32" s="27">
        <v>1</v>
      </c>
      <c r="E32" s="56"/>
      <c r="F32" s="57"/>
      <c r="G32" s="42">
        <f>F32*D32</f>
        <v>0</v>
      </c>
      <c r="H32" s="30"/>
      <c r="I32" s="60"/>
    </row>
    <row r="33" spans="1:9" ht="12.75" customHeight="1" x14ac:dyDescent="0.2">
      <c r="A33" s="58"/>
      <c r="B33" s="59" t="s">
        <v>74</v>
      </c>
      <c r="C33" s="39" t="s">
        <v>1</v>
      </c>
      <c r="D33" s="27">
        <v>1</v>
      </c>
      <c r="E33" s="56"/>
      <c r="F33" s="57"/>
      <c r="G33" s="42">
        <f>F33*D33</f>
        <v>0</v>
      </c>
      <c r="H33" s="30"/>
      <c r="I33" s="60"/>
    </row>
    <row r="34" spans="1:9" ht="12.75" customHeight="1" x14ac:dyDescent="0.2">
      <c r="A34" s="37"/>
      <c r="B34" s="38" t="s">
        <v>66</v>
      </c>
      <c r="C34" s="39" t="s">
        <v>0</v>
      </c>
      <c r="D34" s="27">
        <v>1</v>
      </c>
      <c r="E34" s="41"/>
      <c r="F34" s="57"/>
      <c r="G34" s="42">
        <f>F34*D34</f>
        <v>0</v>
      </c>
      <c r="H34" s="30"/>
    </row>
    <row r="35" spans="1:9" ht="12.75" customHeight="1" x14ac:dyDescent="0.2">
      <c r="A35" s="31"/>
      <c r="B35" s="32"/>
      <c r="C35" s="27"/>
      <c r="D35" s="27"/>
      <c r="E35" s="27"/>
      <c r="F35" s="74"/>
      <c r="G35" s="72"/>
      <c r="H35" s="30"/>
    </row>
    <row r="36" spans="1:9" s="70" customFormat="1" ht="12.75" customHeight="1" x14ac:dyDescent="0.2">
      <c r="A36" s="64" t="s">
        <v>38</v>
      </c>
      <c r="B36" s="65" t="str">
        <f>B30</f>
        <v>ONDULEUR</v>
      </c>
      <c r="C36" s="66"/>
      <c r="D36" s="68"/>
      <c r="E36" s="68"/>
      <c r="F36" s="67"/>
      <c r="G36" s="69">
        <f>SUM(G30:G35)</f>
        <v>0</v>
      </c>
    </row>
    <row r="37" spans="1:9" ht="12.75" customHeight="1" x14ac:dyDescent="0.2">
      <c r="A37" s="75"/>
      <c r="B37" s="76"/>
      <c r="C37" s="33"/>
      <c r="D37" s="33"/>
      <c r="E37" s="33"/>
      <c r="F37" s="77"/>
      <c r="G37" s="78"/>
      <c r="H37" s="30"/>
    </row>
    <row r="38" spans="1:9" ht="12.75" customHeight="1" x14ac:dyDescent="0.2">
      <c r="A38" s="49"/>
      <c r="B38" s="79" t="s">
        <v>13</v>
      </c>
      <c r="C38" s="50"/>
      <c r="D38" s="50"/>
      <c r="E38" s="50"/>
      <c r="F38" s="51"/>
      <c r="G38" s="52"/>
      <c r="H38" s="30"/>
    </row>
    <row r="39" spans="1:9" ht="12.75" customHeight="1" x14ac:dyDescent="0.2">
      <c r="A39" s="54"/>
      <c r="B39" s="55"/>
      <c r="C39" s="56"/>
      <c r="D39" s="39"/>
      <c r="E39" s="56"/>
      <c r="F39" s="57"/>
      <c r="G39" s="42"/>
      <c r="H39" s="30"/>
      <c r="I39" s="60"/>
    </row>
    <row r="40" spans="1:9" ht="12.75" customHeight="1" x14ac:dyDescent="0.2">
      <c r="A40" s="58"/>
      <c r="B40" s="59" t="s">
        <v>117</v>
      </c>
      <c r="C40" s="39" t="s">
        <v>0</v>
      </c>
      <c r="D40" s="27">
        <v>1</v>
      </c>
      <c r="E40" s="56"/>
      <c r="F40" s="57"/>
      <c r="G40" s="42">
        <f t="shared" ref="G40" si="2">F40*D40</f>
        <v>0</v>
      </c>
      <c r="H40" s="30"/>
    </row>
    <row r="41" spans="1:9" ht="12.75" customHeight="1" x14ac:dyDescent="0.2">
      <c r="A41" s="58"/>
      <c r="B41" s="59" t="s">
        <v>85</v>
      </c>
      <c r="C41" s="39" t="s">
        <v>0</v>
      </c>
      <c r="D41" s="27">
        <v>1</v>
      </c>
      <c r="E41" s="56"/>
      <c r="F41" s="57"/>
      <c r="G41" s="42">
        <f t="shared" ref="G41:G51" si="3">F41*D41</f>
        <v>0</v>
      </c>
      <c r="H41" s="30"/>
    </row>
    <row r="42" spans="1:9" ht="12.75" customHeight="1" x14ac:dyDescent="0.2">
      <c r="A42" s="58"/>
      <c r="B42" s="59" t="s">
        <v>96</v>
      </c>
      <c r="C42" s="39" t="s">
        <v>0</v>
      </c>
      <c r="D42" s="27">
        <v>1</v>
      </c>
      <c r="E42" s="56"/>
      <c r="F42" s="57"/>
      <c r="G42" s="42">
        <f t="shared" si="3"/>
        <v>0</v>
      </c>
      <c r="H42" s="30"/>
    </row>
    <row r="43" spans="1:9" ht="12.75" customHeight="1" x14ac:dyDescent="0.2">
      <c r="A43" s="58"/>
      <c r="B43" s="59" t="s">
        <v>195</v>
      </c>
      <c r="C43" s="39" t="s">
        <v>99</v>
      </c>
      <c r="D43" s="27"/>
      <c r="E43" s="56"/>
      <c r="F43" s="57" t="s">
        <v>196</v>
      </c>
      <c r="G43" s="42" t="s">
        <v>196</v>
      </c>
      <c r="H43" s="30"/>
    </row>
    <row r="44" spans="1:9" ht="12.75" customHeight="1" x14ac:dyDescent="0.2">
      <c r="A44" s="58"/>
      <c r="B44" s="59" t="s">
        <v>76</v>
      </c>
      <c r="C44" s="39" t="s">
        <v>0</v>
      </c>
      <c r="D44" s="27">
        <v>1</v>
      </c>
      <c r="E44" s="56"/>
      <c r="F44" s="57"/>
      <c r="G44" s="42">
        <f t="shared" si="3"/>
        <v>0</v>
      </c>
      <c r="H44" s="30"/>
    </row>
    <row r="45" spans="1:9" ht="12.75" customHeight="1" x14ac:dyDescent="0.2">
      <c r="A45" s="58"/>
      <c r="B45" s="59" t="s">
        <v>97</v>
      </c>
      <c r="C45" s="39" t="s">
        <v>0</v>
      </c>
      <c r="D45" s="27">
        <v>1</v>
      </c>
      <c r="E45" s="56"/>
      <c r="F45" s="57"/>
      <c r="G45" s="42">
        <f t="shared" si="3"/>
        <v>0</v>
      </c>
      <c r="H45" s="30"/>
    </row>
    <row r="46" spans="1:9" ht="27.6" customHeight="1" x14ac:dyDescent="0.2">
      <c r="A46" s="58"/>
      <c r="B46" s="59" t="s">
        <v>189</v>
      </c>
      <c r="C46" s="39" t="s">
        <v>0</v>
      </c>
      <c r="D46" s="27">
        <v>1</v>
      </c>
      <c r="E46" s="56"/>
      <c r="F46" s="57"/>
      <c r="G46" s="42">
        <f t="shared" si="3"/>
        <v>0</v>
      </c>
      <c r="H46" s="30"/>
    </row>
    <row r="47" spans="1:9" ht="29.45" customHeight="1" x14ac:dyDescent="0.2">
      <c r="A47" s="58"/>
      <c r="B47" s="59" t="s">
        <v>190</v>
      </c>
      <c r="C47" s="39" t="s">
        <v>0</v>
      </c>
      <c r="D47" s="27">
        <v>1</v>
      </c>
      <c r="E47" s="56"/>
      <c r="F47" s="57"/>
      <c r="G47" s="42">
        <f t="shared" si="3"/>
        <v>0</v>
      </c>
      <c r="H47" s="30"/>
    </row>
    <row r="48" spans="1:9" ht="29.45" customHeight="1" x14ac:dyDescent="0.2">
      <c r="A48" s="58"/>
      <c r="B48" s="59" t="s">
        <v>192</v>
      </c>
      <c r="C48" s="39" t="s">
        <v>0</v>
      </c>
      <c r="D48" s="27">
        <v>1</v>
      </c>
      <c r="E48" s="56"/>
      <c r="F48" s="57"/>
      <c r="G48" s="42">
        <f t="shared" si="3"/>
        <v>0</v>
      </c>
      <c r="H48" s="30"/>
    </row>
    <row r="49" spans="1:8" ht="29.45" customHeight="1" x14ac:dyDescent="0.2">
      <c r="A49" s="58"/>
      <c r="B49" s="59" t="s">
        <v>193</v>
      </c>
      <c r="C49" s="39" t="s">
        <v>0</v>
      </c>
      <c r="D49" s="27">
        <v>1</v>
      </c>
      <c r="E49" s="56"/>
      <c r="F49" s="57"/>
      <c r="G49" s="42">
        <f t="shared" si="3"/>
        <v>0</v>
      </c>
      <c r="H49" s="30"/>
    </row>
    <row r="50" spans="1:8" ht="29.45" customHeight="1" x14ac:dyDescent="0.2">
      <c r="A50" s="58"/>
      <c r="B50" s="59" t="s">
        <v>194</v>
      </c>
      <c r="C50" s="39" t="s">
        <v>0</v>
      </c>
      <c r="D50" s="27">
        <v>1</v>
      </c>
      <c r="E50" s="56"/>
      <c r="F50" s="57"/>
      <c r="G50" s="42">
        <f t="shared" si="3"/>
        <v>0</v>
      </c>
      <c r="H50" s="30"/>
    </row>
    <row r="51" spans="1:8" ht="29.45" customHeight="1" x14ac:dyDescent="0.2">
      <c r="A51" s="58"/>
      <c r="B51" s="59" t="s">
        <v>191</v>
      </c>
      <c r="C51" s="39" t="s">
        <v>0</v>
      </c>
      <c r="D51" s="27">
        <v>1</v>
      </c>
      <c r="E51" s="56"/>
      <c r="F51" s="57"/>
      <c r="G51" s="42">
        <f t="shared" si="3"/>
        <v>0</v>
      </c>
      <c r="H51" s="30"/>
    </row>
    <row r="52" spans="1:8" ht="12.75" customHeight="1" x14ac:dyDescent="0.2">
      <c r="A52" s="58"/>
      <c r="B52" s="59" t="s">
        <v>188</v>
      </c>
      <c r="C52" s="39" t="s">
        <v>0</v>
      </c>
      <c r="D52" s="27">
        <v>1</v>
      </c>
      <c r="E52" s="56"/>
      <c r="F52" s="57"/>
      <c r="G52" s="42">
        <f t="shared" ref="G52" si="4">F52*D52</f>
        <v>0</v>
      </c>
      <c r="H52" s="30"/>
    </row>
    <row r="53" spans="1:8" ht="12.75" customHeight="1" x14ac:dyDescent="0.2">
      <c r="A53" s="75"/>
      <c r="B53" s="33"/>
      <c r="C53" s="33"/>
      <c r="D53" s="33"/>
      <c r="E53" s="33"/>
      <c r="F53" s="77"/>
      <c r="G53" s="78"/>
      <c r="H53" s="30"/>
    </row>
    <row r="54" spans="1:8" s="70" customFormat="1" ht="12.75" customHeight="1" x14ac:dyDescent="0.2">
      <c r="A54" s="64" t="s">
        <v>38</v>
      </c>
      <c r="B54" s="65" t="str">
        <f>B38</f>
        <v>TABLEAUX ELECTRIQUES</v>
      </c>
      <c r="C54" s="66"/>
      <c r="D54" s="68"/>
      <c r="E54" s="68"/>
      <c r="F54" s="67"/>
      <c r="G54" s="69">
        <f>SUM(G38:G53)</f>
        <v>0</v>
      </c>
    </row>
    <row r="55" spans="1:8" ht="12.75" customHeight="1" x14ac:dyDescent="0.2">
      <c r="A55" s="75"/>
      <c r="B55" s="33"/>
      <c r="C55" s="33"/>
      <c r="D55" s="33"/>
      <c r="E55" s="33"/>
      <c r="F55" s="77"/>
      <c r="G55" s="78"/>
      <c r="H55" s="30"/>
    </row>
    <row r="56" spans="1:8" ht="12.75" customHeight="1" x14ac:dyDescent="0.2">
      <c r="A56" s="49"/>
      <c r="B56" s="79" t="s">
        <v>41</v>
      </c>
      <c r="C56" s="50"/>
      <c r="D56" s="50"/>
      <c r="E56" s="50"/>
      <c r="F56" s="51"/>
      <c r="G56" s="52"/>
      <c r="H56" s="30"/>
    </row>
    <row r="57" spans="1:8" ht="12.75" customHeight="1" x14ac:dyDescent="0.2">
      <c r="A57" s="81"/>
      <c r="B57" s="82"/>
      <c r="C57" s="56"/>
      <c r="D57" s="56"/>
      <c r="E57" s="56"/>
      <c r="F57" s="83"/>
      <c r="G57" s="84"/>
      <c r="H57" s="30"/>
    </row>
    <row r="58" spans="1:8" s="60" customFormat="1" ht="25.5" x14ac:dyDescent="0.2">
      <c r="A58" s="61"/>
      <c r="B58" s="38" t="s">
        <v>86</v>
      </c>
      <c r="C58" s="27" t="s">
        <v>0</v>
      </c>
      <c r="D58" s="27">
        <v>1</v>
      </c>
      <c r="E58" s="41"/>
      <c r="F58" s="152"/>
      <c r="G58" s="153">
        <f>F58*D58</f>
        <v>0</v>
      </c>
    </row>
    <row r="59" spans="1:8" s="60" customFormat="1" ht="12.75" customHeight="1" x14ac:dyDescent="0.2">
      <c r="A59" s="61"/>
      <c r="B59" s="38" t="s">
        <v>116</v>
      </c>
      <c r="C59" s="39" t="s">
        <v>9</v>
      </c>
      <c r="D59" s="27">
        <v>50</v>
      </c>
      <c r="E59" s="41"/>
      <c r="F59" s="151"/>
      <c r="G59" s="42">
        <f>F59*D59</f>
        <v>0</v>
      </c>
    </row>
    <row r="60" spans="1:8" s="70" customFormat="1" ht="12.75" customHeight="1" x14ac:dyDescent="0.2">
      <c r="A60" s="58"/>
      <c r="B60" s="59" t="s">
        <v>43</v>
      </c>
      <c r="C60" s="39" t="s">
        <v>9</v>
      </c>
      <c r="D60" s="27">
        <v>15</v>
      </c>
      <c r="E60" s="56"/>
      <c r="F60" s="151"/>
      <c r="G60" s="42">
        <f>F60*D60</f>
        <v>0</v>
      </c>
    </row>
    <row r="61" spans="1:8" s="70" customFormat="1" ht="12.75" customHeight="1" x14ac:dyDescent="0.2">
      <c r="A61" s="58"/>
      <c r="B61" s="59" t="s">
        <v>120</v>
      </c>
      <c r="C61" s="39" t="s">
        <v>9</v>
      </c>
      <c r="D61" s="27">
        <v>15</v>
      </c>
      <c r="E61" s="56"/>
      <c r="F61" s="151"/>
      <c r="G61" s="42">
        <f>F61*D61</f>
        <v>0</v>
      </c>
    </row>
    <row r="62" spans="1:8" s="70" customFormat="1" ht="12.75" customHeight="1" x14ac:dyDescent="0.2">
      <c r="A62" s="58"/>
      <c r="B62" s="59" t="s">
        <v>121</v>
      </c>
      <c r="C62" s="39" t="s">
        <v>9</v>
      </c>
      <c r="D62" s="27">
        <v>15</v>
      </c>
      <c r="E62" s="56"/>
      <c r="F62" s="151"/>
      <c r="G62" s="42">
        <f>F62*D62</f>
        <v>0</v>
      </c>
    </row>
    <row r="63" spans="1:8" s="70" customFormat="1" ht="12.75" customHeight="1" x14ac:dyDescent="0.2">
      <c r="A63" s="25"/>
      <c r="B63" s="26"/>
      <c r="C63" s="27"/>
      <c r="D63" s="27"/>
      <c r="E63" s="27"/>
      <c r="F63" s="71"/>
      <c r="G63" s="72"/>
    </row>
    <row r="64" spans="1:8" s="70" customFormat="1" ht="12.75" customHeight="1" x14ac:dyDescent="0.2">
      <c r="A64" s="64" t="s">
        <v>38</v>
      </c>
      <c r="B64" s="65" t="str">
        <f>B56</f>
        <v>LIAISONS PRINCIPALES BT</v>
      </c>
      <c r="C64" s="66"/>
      <c r="D64" s="68"/>
      <c r="E64" s="68"/>
      <c r="F64" s="67"/>
      <c r="G64" s="69">
        <f>SUM(G56:G63)</f>
        <v>0</v>
      </c>
    </row>
    <row r="65" spans="1:8" ht="12.75" customHeight="1" x14ac:dyDescent="0.2">
      <c r="A65" s="75"/>
      <c r="B65" s="33"/>
      <c r="C65" s="33"/>
      <c r="D65" s="33"/>
      <c r="E65" s="33"/>
      <c r="F65" s="77"/>
      <c r="G65" s="78"/>
      <c r="H65" s="30"/>
    </row>
    <row r="66" spans="1:8" ht="12.75" customHeight="1" x14ac:dyDescent="0.2">
      <c r="A66" s="49"/>
      <c r="B66" s="79" t="s">
        <v>42</v>
      </c>
      <c r="C66" s="50"/>
      <c r="D66" s="50"/>
      <c r="E66" s="50"/>
      <c r="F66" s="51"/>
      <c r="G66" s="52"/>
      <c r="H66" s="30"/>
    </row>
    <row r="67" spans="1:8" s="70" customFormat="1" ht="12.75" customHeight="1" x14ac:dyDescent="0.2">
      <c r="A67" s="58"/>
      <c r="B67" s="59"/>
      <c r="C67" s="39"/>
      <c r="D67" s="27"/>
      <c r="E67" s="56"/>
      <c r="F67" s="57"/>
      <c r="G67" s="42"/>
    </row>
    <row r="68" spans="1:8" ht="12.75" customHeight="1" x14ac:dyDescent="0.2">
      <c r="A68" s="37"/>
      <c r="B68" s="170" t="s">
        <v>8</v>
      </c>
      <c r="C68" s="39" t="s">
        <v>9</v>
      </c>
      <c r="D68" s="27">
        <v>100</v>
      </c>
      <c r="E68" s="56"/>
      <c r="F68" s="57"/>
      <c r="G68" s="42">
        <f>F68*D68</f>
        <v>0</v>
      </c>
      <c r="H68" s="30"/>
    </row>
    <row r="69" spans="1:8" ht="12.75" customHeight="1" x14ac:dyDescent="0.2">
      <c r="A69" s="37"/>
      <c r="B69" s="170" t="s">
        <v>145</v>
      </c>
      <c r="C69" s="39" t="s">
        <v>9</v>
      </c>
      <c r="D69" s="27">
        <v>100</v>
      </c>
      <c r="E69" s="56"/>
      <c r="F69" s="57"/>
      <c r="G69" s="42">
        <f>F69*D69</f>
        <v>0</v>
      </c>
      <c r="H69" s="163"/>
    </row>
    <row r="70" spans="1:8" ht="12.75" customHeight="1" x14ac:dyDescent="0.2">
      <c r="A70" s="37"/>
      <c r="B70" s="38" t="s">
        <v>10</v>
      </c>
      <c r="C70" s="39" t="s">
        <v>0</v>
      </c>
      <c r="D70" s="27">
        <v>1</v>
      </c>
      <c r="E70" s="56"/>
      <c r="F70" s="57"/>
      <c r="G70" s="42">
        <f>F70*D70</f>
        <v>0</v>
      </c>
      <c r="H70" s="30"/>
    </row>
    <row r="71" spans="1:8" s="70" customFormat="1" ht="12.75" customHeight="1" x14ac:dyDescent="0.2">
      <c r="A71" s="25"/>
      <c r="B71" s="26"/>
      <c r="C71" s="27"/>
      <c r="D71" s="27"/>
      <c r="E71" s="27"/>
      <c r="F71" s="71"/>
      <c r="G71" s="72"/>
    </row>
    <row r="72" spans="1:8" s="70" customFormat="1" ht="12.75" customHeight="1" x14ac:dyDescent="0.2">
      <c r="A72" s="64" t="s">
        <v>38</v>
      </c>
      <c r="B72" s="65" t="str">
        <f>B66</f>
        <v>INFRASTRUCTURE DE CHEMINEMENT</v>
      </c>
      <c r="C72" s="66"/>
      <c r="D72" s="68"/>
      <c r="E72" s="68"/>
      <c r="F72" s="67"/>
      <c r="G72" s="69">
        <f>SUM(G66:G71)</f>
        <v>0</v>
      </c>
    </row>
    <row r="73" spans="1:8" ht="12.75" customHeight="1" x14ac:dyDescent="0.2">
      <c r="A73" s="75"/>
      <c r="B73" s="33"/>
      <c r="C73" s="33"/>
      <c r="D73" s="33"/>
      <c r="E73" s="33"/>
      <c r="F73" s="77"/>
      <c r="G73" s="78"/>
      <c r="H73" s="30"/>
    </row>
    <row r="74" spans="1:8" ht="12.75" customHeight="1" x14ac:dyDescent="0.2">
      <c r="A74" s="49"/>
      <c r="B74" s="79" t="s">
        <v>19</v>
      </c>
      <c r="C74" s="50"/>
      <c r="D74" s="50"/>
      <c r="E74" s="50"/>
      <c r="F74" s="51"/>
      <c r="G74" s="52"/>
      <c r="H74" s="30"/>
    </row>
    <row r="75" spans="1:8" ht="12.75" customHeight="1" x14ac:dyDescent="0.2">
      <c r="A75" s="85"/>
      <c r="B75" s="86"/>
      <c r="C75" s="39"/>
      <c r="D75" s="39"/>
      <c r="E75" s="39"/>
      <c r="F75" s="87"/>
      <c r="G75" s="88"/>
      <c r="H75" s="30"/>
    </row>
    <row r="76" spans="1:8" ht="12.75" customHeight="1" x14ac:dyDescent="0.2">
      <c r="A76" s="85"/>
      <c r="B76" s="80" t="s">
        <v>87</v>
      </c>
      <c r="C76" s="39" t="s">
        <v>0</v>
      </c>
      <c r="D76" s="156">
        <v>8</v>
      </c>
      <c r="E76" s="56"/>
      <c r="F76" s="57"/>
      <c r="G76" s="42">
        <f t="shared" ref="G76:G82" si="5">F76*D76</f>
        <v>0</v>
      </c>
      <c r="H76" s="30"/>
    </row>
    <row r="77" spans="1:8" ht="12.75" customHeight="1" x14ac:dyDescent="0.2">
      <c r="A77" s="85"/>
      <c r="B77" s="80" t="s">
        <v>124</v>
      </c>
      <c r="C77" s="39" t="s">
        <v>0</v>
      </c>
      <c r="D77" s="156">
        <v>1</v>
      </c>
      <c r="E77" s="56"/>
      <c r="F77" s="57"/>
      <c r="G77" s="42">
        <f t="shared" ref="G77" si="6">F77*D77</f>
        <v>0</v>
      </c>
      <c r="H77" s="30"/>
    </row>
    <row r="78" spans="1:8" ht="12.75" customHeight="1" x14ac:dyDescent="0.2">
      <c r="A78" s="85"/>
      <c r="B78" s="80" t="s">
        <v>144</v>
      </c>
      <c r="C78" s="39" t="s">
        <v>0</v>
      </c>
      <c r="D78" s="156">
        <v>4</v>
      </c>
      <c r="E78" s="56"/>
      <c r="F78" s="57"/>
      <c r="G78" s="42">
        <f t="shared" si="5"/>
        <v>0</v>
      </c>
      <c r="H78" s="30"/>
    </row>
    <row r="79" spans="1:8" ht="12.75" customHeight="1" x14ac:dyDescent="0.2">
      <c r="A79" s="85"/>
      <c r="B79" s="80" t="s">
        <v>118</v>
      </c>
      <c r="C79" s="39" t="s">
        <v>0</v>
      </c>
      <c r="D79" s="156">
        <f>D170</f>
        <v>12</v>
      </c>
      <c r="E79" s="56"/>
      <c r="F79" s="57"/>
      <c r="G79" s="42">
        <f t="shared" si="5"/>
        <v>0</v>
      </c>
      <c r="H79" s="30"/>
    </row>
    <row r="80" spans="1:8" ht="12.75" customHeight="1" x14ac:dyDescent="0.2">
      <c r="A80" s="85"/>
      <c r="B80" s="80" t="s">
        <v>178</v>
      </c>
      <c r="C80" s="39" t="s">
        <v>0</v>
      </c>
      <c r="D80" s="156">
        <v>13</v>
      </c>
      <c r="E80" s="56"/>
      <c r="F80" s="57"/>
      <c r="G80" s="42">
        <f t="shared" ref="G80" si="7">F80*D80</f>
        <v>0</v>
      </c>
      <c r="H80" s="30"/>
    </row>
    <row r="81" spans="1:9" ht="12.75" customHeight="1" x14ac:dyDescent="0.2">
      <c r="A81" s="85"/>
      <c r="B81" s="80" t="s">
        <v>60</v>
      </c>
      <c r="C81" s="39" t="s">
        <v>0</v>
      </c>
      <c r="D81" s="156">
        <v>1</v>
      </c>
      <c r="E81" s="56"/>
      <c r="F81" s="57"/>
      <c r="G81" s="42">
        <f t="shared" si="5"/>
        <v>0</v>
      </c>
      <c r="H81" s="30"/>
    </row>
    <row r="82" spans="1:9" ht="12.75" customHeight="1" x14ac:dyDescent="0.2">
      <c r="A82" s="85"/>
      <c r="B82" s="80" t="s">
        <v>18</v>
      </c>
      <c r="C82" s="39" t="s">
        <v>0</v>
      </c>
      <c r="D82" s="156">
        <v>7</v>
      </c>
      <c r="E82" s="56"/>
      <c r="F82" s="57"/>
      <c r="G82" s="42">
        <f t="shared" si="5"/>
        <v>0</v>
      </c>
      <c r="H82" s="30"/>
    </row>
    <row r="83" spans="1:9" ht="12.75" customHeight="1" x14ac:dyDescent="0.2">
      <c r="A83" s="89"/>
      <c r="B83" s="90"/>
      <c r="C83" s="27"/>
      <c r="D83" s="27"/>
      <c r="E83" s="27"/>
      <c r="F83" s="71"/>
      <c r="G83" s="91"/>
      <c r="H83" s="30"/>
    </row>
    <row r="84" spans="1:9" s="70" customFormat="1" ht="12.75" customHeight="1" x14ac:dyDescent="0.2">
      <c r="A84" s="64" t="s">
        <v>38</v>
      </c>
      <c r="B84" s="65" t="str">
        <f>B74</f>
        <v>ALIMENTATIONS FORCES</v>
      </c>
      <c r="C84" s="66"/>
      <c r="D84" s="68"/>
      <c r="E84" s="68"/>
      <c r="F84" s="67"/>
      <c r="G84" s="69">
        <f>SUM(G74:G83)</f>
        <v>0</v>
      </c>
      <c r="I84" s="30"/>
    </row>
    <row r="85" spans="1:9" ht="12.75" customHeight="1" x14ac:dyDescent="0.2">
      <c r="A85" s="89"/>
      <c r="B85" s="90"/>
      <c r="C85" s="27"/>
      <c r="D85" s="27"/>
      <c r="E85" s="27"/>
      <c r="F85" s="71"/>
      <c r="G85" s="91"/>
      <c r="H85" s="30"/>
    </row>
    <row r="86" spans="1:9" ht="12.75" customHeight="1" x14ac:dyDescent="0.2">
      <c r="A86" s="49"/>
      <c r="B86" s="79" t="s">
        <v>83</v>
      </c>
      <c r="C86" s="50"/>
      <c r="D86" s="50"/>
      <c r="E86" s="50"/>
      <c r="F86" s="51"/>
      <c r="G86" s="52"/>
      <c r="H86" s="30"/>
    </row>
    <row r="87" spans="1:9" ht="12.75" customHeight="1" x14ac:dyDescent="0.2">
      <c r="A87" s="81"/>
      <c r="B87" s="82"/>
      <c r="C87" s="56"/>
      <c r="D87" s="56"/>
      <c r="E87" s="56"/>
      <c r="F87" s="83"/>
      <c r="G87" s="84"/>
      <c r="H87" s="30"/>
    </row>
    <row r="88" spans="1:9" ht="25.5" x14ac:dyDescent="0.2">
      <c r="A88" s="37"/>
      <c r="B88" s="38" t="s">
        <v>204</v>
      </c>
      <c r="C88" s="27" t="s">
        <v>9</v>
      </c>
      <c r="D88" s="27">
        <v>280</v>
      </c>
      <c r="E88" s="56"/>
      <c r="F88" s="74"/>
      <c r="G88" s="153">
        <f>F88*D88</f>
        <v>0</v>
      </c>
      <c r="H88" s="30"/>
    </row>
    <row r="89" spans="1:9" x14ac:dyDescent="0.2">
      <c r="A89" s="37"/>
      <c r="B89" s="38" t="s">
        <v>101</v>
      </c>
      <c r="C89" s="39" t="s">
        <v>0</v>
      </c>
      <c r="D89" s="156">
        <f>SUM(D100:D111)</f>
        <v>123</v>
      </c>
      <c r="E89" s="56"/>
      <c r="F89" s="57"/>
      <c r="G89" s="42">
        <f>F89*D89</f>
        <v>0</v>
      </c>
      <c r="H89" s="30"/>
    </row>
    <row r="90" spans="1:9" ht="12.75" customHeight="1" x14ac:dyDescent="0.2">
      <c r="A90" s="37"/>
      <c r="B90" s="38" t="s">
        <v>84</v>
      </c>
      <c r="C90" s="39" t="s">
        <v>0</v>
      </c>
      <c r="D90" s="27">
        <v>1</v>
      </c>
      <c r="E90" s="56"/>
      <c r="F90" s="57"/>
      <c r="G90" s="42">
        <f>F90*D90</f>
        <v>0</v>
      </c>
      <c r="H90" s="30"/>
    </row>
    <row r="91" spans="1:9" ht="12.75" customHeight="1" x14ac:dyDescent="0.2">
      <c r="A91" s="25"/>
      <c r="B91" s="26"/>
      <c r="C91" s="27"/>
      <c r="D91" s="27"/>
      <c r="E91" s="27"/>
      <c r="F91" s="71"/>
      <c r="G91" s="72"/>
      <c r="H91" s="30"/>
    </row>
    <row r="92" spans="1:9" s="70" customFormat="1" ht="12.75" customHeight="1" x14ac:dyDescent="0.2">
      <c r="A92" s="64" t="s">
        <v>38</v>
      </c>
      <c r="B92" s="65" t="str">
        <f>B86</f>
        <v>RESEAUX DE TERRE BT</v>
      </c>
      <c r="C92" s="66"/>
      <c r="D92" s="68"/>
      <c r="E92" s="68"/>
      <c r="F92" s="67"/>
      <c r="G92" s="69">
        <f>SUM(G86:G91)</f>
        <v>0</v>
      </c>
      <c r="I92" s="30"/>
    </row>
    <row r="93" spans="1:9" ht="12.75" customHeight="1" x14ac:dyDescent="0.2">
      <c r="A93" s="25"/>
      <c r="B93" s="26"/>
      <c r="C93" s="27"/>
      <c r="D93" s="27"/>
      <c r="E93" s="27"/>
      <c r="F93" s="74"/>
      <c r="G93" s="150"/>
      <c r="H93" s="30"/>
    </row>
    <row r="94" spans="1:9" x14ac:dyDescent="0.2">
      <c r="A94" s="49"/>
      <c r="B94" s="79" t="s">
        <v>12</v>
      </c>
      <c r="C94" s="50"/>
      <c r="D94" s="50"/>
      <c r="E94" s="50"/>
      <c r="F94" s="51"/>
      <c r="G94" s="52"/>
      <c r="H94" s="30"/>
    </row>
    <row r="95" spans="1:9" x14ac:dyDescent="0.2">
      <c r="A95" s="165"/>
      <c r="B95" s="55"/>
      <c r="C95" s="56"/>
      <c r="D95" s="39"/>
      <c r="E95" s="56"/>
      <c r="F95" s="57"/>
      <c r="G95" s="42"/>
      <c r="H95" s="30"/>
    </row>
    <row r="96" spans="1:9" x14ac:dyDescent="0.2">
      <c r="A96" s="165"/>
      <c r="B96" s="55"/>
      <c r="C96" s="56"/>
      <c r="D96" s="39"/>
      <c r="E96" s="56"/>
      <c r="F96" s="57"/>
      <c r="G96" s="42"/>
      <c r="H96" s="30"/>
    </row>
    <row r="97" spans="1:9" x14ac:dyDescent="0.2">
      <c r="A97" s="165"/>
      <c r="B97" s="171" t="s">
        <v>139</v>
      </c>
      <c r="C97" s="39" t="s">
        <v>1</v>
      </c>
      <c r="D97" s="39">
        <v>19</v>
      </c>
      <c r="E97" s="56"/>
      <c r="F97" s="57"/>
      <c r="G97" s="153">
        <f t="shared" ref="G97:G113" si="8">F97*D97</f>
        <v>0</v>
      </c>
      <c r="H97" s="30"/>
    </row>
    <row r="98" spans="1:9" ht="12.75" customHeight="1" x14ac:dyDescent="0.2">
      <c r="A98" s="166"/>
      <c r="B98" s="170" t="s">
        <v>11</v>
      </c>
      <c r="C98" s="39" t="s">
        <v>1</v>
      </c>
      <c r="D98" s="156">
        <v>128</v>
      </c>
      <c r="E98" s="92"/>
      <c r="F98" s="57"/>
      <c r="G98" s="42">
        <f t="shared" si="8"/>
        <v>0</v>
      </c>
      <c r="H98" s="30"/>
    </row>
    <row r="99" spans="1:9" ht="12.75" customHeight="1" x14ac:dyDescent="0.2">
      <c r="A99" s="166"/>
      <c r="B99" s="170" t="s">
        <v>136</v>
      </c>
      <c r="C99" s="39" t="s">
        <v>1</v>
      </c>
      <c r="D99" s="156">
        <v>16</v>
      </c>
      <c r="E99" s="92"/>
      <c r="F99" s="159"/>
      <c r="G99" s="42">
        <f t="shared" si="8"/>
        <v>0</v>
      </c>
      <c r="H99" s="30"/>
    </row>
    <row r="100" spans="1:9" ht="12.75" customHeight="1" x14ac:dyDescent="0.2">
      <c r="A100" s="168" t="s">
        <v>146</v>
      </c>
      <c r="B100" s="172" t="s">
        <v>162</v>
      </c>
      <c r="C100" s="39" t="s">
        <v>1</v>
      </c>
      <c r="D100" s="156">
        <v>1</v>
      </c>
      <c r="E100" s="92"/>
      <c r="F100" s="159"/>
      <c r="G100" s="42">
        <f t="shared" si="8"/>
        <v>0</v>
      </c>
      <c r="H100" s="30"/>
      <c r="I100" s="70"/>
    </row>
    <row r="101" spans="1:9" ht="12.75" customHeight="1" x14ac:dyDescent="0.2">
      <c r="A101" s="168" t="s">
        <v>149</v>
      </c>
      <c r="B101" s="172" t="s">
        <v>163</v>
      </c>
      <c r="C101" s="39" t="s">
        <v>1</v>
      </c>
      <c r="D101" s="156">
        <v>37</v>
      </c>
      <c r="E101" s="92"/>
      <c r="F101" s="159"/>
      <c r="G101" s="42">
        <f t="shared" si="8"/>
        <v>0</v>
      </c>
      <c r="H101" s="30"/>
    </row>
    <row r="102" spans="1:9" ht="12.75" customHeight="1" x14ac:dyDescent="0.2">
      <c r="A102" s="168" t="s">
        <v>152</v>
      </c>
      <c r="B102" s="172" t="s">
        <v>164</v>
      </c>
      <c r="C102" s="39" t="s">
        <v>1</v>
      </c>
      <c r="D102" s="156">
        <v>24</v>
      </c>
      <c r="E102" s="92"/>
      <c r="F102" s="159"/>
      <c r="G102" s="42">
        <f t="shared" si="8"/>
        <v>0</v>
      </c>
      <c r="H102" s="30"/>
      <c r="I102" s="162"/>
    </row>
    <row r="103" spans="1:9" ht="12.75" customHeight="1" x14ac:dyDescent="0.2">
      <c r="A103" s="168" t="s">
        <v>150</v>
      </c>
      <c r="B103" s="172" t="s">
        <v>165</v>
      </c>
      <c r="C103" s="39" t="s">
        <v>1</v>
      </c>
      <c r="D103" s="156">
        <v>8</v>
      </c>
      <c r="E103" s="92"/>
      <c r="F103" s="159"/>
      <c r="G103" s="42">
        <f t="shared" si="8"/>
        <v>0</v>
      </c>
      <c r="H103" s="30"/>
      <c r="I103" s="162"/>
    </row>
    <row r="104" spans="1:9" ht="12.75" customHeight="1" x14ac:dyDescent="0.2">
      <c r="A104" s="168" t="s">
        <v>151</v>
      </c>
      <c r="B104" s="172" t="s">
        <v>166</v>
      </c>
      <c r="C104" s="39" t="s">
        <v>1</v>
      </c>
      <c r="D104" s="156">
        <v>33</v>
      </c>
      <c r="E104" s="92"/>
      <c r="F104" s="159"/>
      <c r="G104" s="42">
        <f t="shared" si="8"/>
        <v>0</v>
      </c>
      <c r="H104" s="30"/>
      <c r="I104" s="162"/>
    </row>
    <row r="105" spans="1:9" ht="12.75" customHeight="1" x14ac:dyDescent="0.2">
      <c r="A105" s="168" t="s">
        <v>175</v>
      </c>
      <c r="B105" s="172" t="s">
        <v>154</v>
      </c>
      <c r="C105" s="39" t="s">
        <v>1</v>
      </c>
      <c r="D105" s="156">
        <v>5</v>
      </c>
      <c r="E105" s="92"/>
      <c r="F105" s="159"/>
      <c r="G105" s="42">
        <f t="shared" ref="G105" si="9">F105*D105</f>
        <v>0</v>
      </c>
      <c r="H105" s="30"/>
    </row>
    <row r="106" spans="1:9" ht="12.75" customHeight="1" x14ac:dyDescent="0.2">
      <c r="A106" s="168" t="s">
        <v>176</v>
      </c>
      <c r="B106" s="172" t="s">
        <v>177</v>
      </c>
      <c r="C106" s="39" t="s">
        <v>1</v>
      </c>
      <c r="D106" s="156">
        <v>1</v>
      </c>
      <c r="E106" s="92"/>
      <c r="F106" s="159"/>
      <c r="G106" s="42">
        <f t="shared" ref="G106" si="10">F106*D106</f>
        <v>0</v>
      </c>
      <c r="H106" s="30"/>
    </row>
    <row r="107" spans="1:9" ht="12.75" customHeight="1" x14ac:dyDescent="0.2">
      <c r="A107" s="168" t="s">
        <v>155</v>
      </c>
      <c r="B107" s="172" t="s">
        <v>137</v>
      </c>
      <c r="C107" s="39" t="s">
        <v>1</v>
      </c>
      <c r="D107" s="156">
        <v>2</v>
      </c>
      <c r="E107" s="92"/>
      <c r="F107" s="159"/>
      <c r="G107" s="42">
        <f t="shared" ref="G107:G108" si="11">F107*D107</f>
        <v>0</v>
      </c>
      <c r="H107" s="30"/>
    </row>
    <row r="108" spans="1:9" ht="12.75" customHeight="1" x14ac:dyDescent="0.2">
      <c r="A108" s="168" t="s">
        <v>156</v>
      </c>
      <c r="B108" s="172" t="s">
        <v>160</v>
      </c>
      <c r="C108" s="39" t="s">
        <v>1</v>
      </c>
      <c r="D108" s="156">
        <v>8</v>
      </c>
      <c r="E108" s="92"/>
      <c r="F108" s="159"/>
      <c r="G108" s="42">
        <f t="shared" si="11"/>
        <v>0</v>
      </c>
      <c r="H108" s="30"/>
    </row>
    <row r="109" spans="1:9" ht="12.75" customHeight="1" x14ac:dyDescent="0.2">
      <c r="A109" s="168" t="s">
        <v>157</v>
      </c>
      <c r="B109" s="172" t="s">
        <v>161</v>
      </c>
      <c r="C109" s="39" t="s">
        <v>1</v>
      </c>
      <c r="D109" s="156">
        <v>1</v>
      </c>
      <c r="E109" s="92"/>
      <c r="F109" s="159"/>
      <c r="G109" s="42">
        <f t="shared" ref="G109" si="12">F109*D109</f>
        <v>0</v>
      </c>
      <c r="H109" s="30"/>
    </row>
    <row r="110" spans="1:9" ht="12.75" customHeight="1" x14ac:dyDescent="0.2">
      <c r="A110" s="168" t="s">
        <v>158</v>
      </c>
      <c r="B110" s="172" t="s">
        <v>153</v>
      </c>
      <c r="C110" s="39" t="s">
        <v>1</v>
      </c>
      <c r="D110" s="156">
        <v>1</v>
      </c>
      <c r="E110" s="92"/>
      <c r="F110" s="159"/>
      <c r="G110" s="42">
        <f t="shared" ref="G110" si="13">F110*D110</f>
        <v>0</v>
      </c>
      <c r="H110" s="30"/>
    </row>
    <row r="111" spans="1:9" ht="12.75" customHeight="1" x14ac:dyDescent="0.2">
      <c r="A111" s="168" t="s">
        <v>159</v>
      </c>
      <c r="B111" s="172" t="s">
        <v>138</v>
      </c>
      <c r="C111" s="39" t="s">
        <v>1</v>
      </c>
      <c r="D111" s="156">
        <v>2</v>
      </c>
      <c r="E111" s="92"/>
      <c r="F111" s="159"/>
      <c r="G111" s="42">
        <f t="shared" ref="G111" si="14">F111*D111</f>
        <v>0</v>
      </c>
      <c r="H111" s="30"/>
    </row>
    <row r="112" spans="1:9" ht="12.75" customHeight="1" x14ac:dyDescent="0.2">
      <c r="A112" s="166"/>
      <c r="B112" s="172"/>
      <c r="C112" s="39"/>
      <c r="D112" s="156"/>
      <c r="E112" s="92"/>
      <c r="F112" s="159"/>
      <c r="G112" s="42"/>
      <c r="H112" s="30"/>
    </row>
    <row r="113" spans="1:9" x14ac:dyDescent="0.2">
      <c r="A113" s="167"/>
      <c r="B113" s="172" t="s">
        <v>179</v>
      </c>
      <c r="C113" s="27" t="s">
        <v>1</v>
      </c>
      <c r="D113" s="156">
        <v>21</v>
      </c>
      <c r="E113" s="164"/>
      <c r="F113" s="74"/>
      <c r="G113" s="153">
        <f t="shared" si="8"/>
        <v>0</v>
      </c>
      <c r="H113" s="30"/>
    </row>
    <row r="114" spans="1:9" s="70" customFormat="1" ht="12.75" customHeight="1" x14ac:dyDescent="0.2">
      <c r="A114" s="166"/>
      <c r="B114" s="38"/>
      <c r="C114" s="39"/>
      <c r="D114" s="156"/>
      <c r="E114" s="92"/>
      <c r="F114" s="57"/>
      <c r="G114" s="42"/>
      <c r="I114" s="30"/>
    </row>
    <row r="115" spans="1:9" ht="15.6" customHeight="1" x14ac:dyDescent="0.2">
      <c r="A115" s="37"/>
      <c r="B115" s="38" t="s">
        <v>94</v>
      </c>
      <c r="C115" s="39" t="s">
        <v>1</v>
      </c>
      <c r="D115" s="156">
        <v>12</v>
      </c>
      <c r="E115" s="92"/>
      <c r="F115" s="57"/>
      <c r="G115" s="42">
        <f>F115*D115</f>
        <v>0</v>
      </c>
      <c r="H115" s="30"/>
    </row>
    <row r="116" spans="1:9" ht="15.6" customHeight="1" x14ac:dyDescent="0.2">
      <c r="A116" s="37"/>
      <c r="B116" s="38" t="s">
        <v>95</v>
      </c>
      <c r="C116" s="39" t="s">
        <v>1</v>
      </c>
      <c r="D116" s="156">
        <v>12</v>
      </c>
      <c r="E116" s="92"/>
      <c r="F116" s="57"/>
      <c r="G116" s="42">
        <f t="shared" ref="G116" si="15">F116*D116</f>
        <v>0</v>
      </c>
      <c r="H116" s="30"/>
    </row>
    <row r="117" spans="1:9" ht="15.6" customHeight="1" x14ac:dyDescent="0.2">
      <c r="A117" s="37"/>
      <c r="B117" s="38" t="s">
        <v>198</v>
      </c>
      <c r="C117" s="39" t="s">
        <v>1</v>
      </c>
      <c r="D117" s="156">
        <v>2</v>
      </c>
      <c r="E117" s="92"/>
      <c r="F117" s="57"/>
      <c r="G117" s="42">
        <f t="shared" ref="G117:G123" si="16">F117*D117</f>
        <v>0</v>
      </c>
      <c r="H117" s="30"/>
    </row>
    <row r="118" spans="1:9" ht="15.6" customHeight="1" x14ac:dyDescent="0.2">
      <c r="A118" s="37"/>
      <c r="B118" s="38" t="s">
        <v>199</v>
      </c>
      <c r="C118" s="39" t="s">
        <v>1</v>
      </c>
      <c r="D118" s="156">
        <v>2</v>
      </c>
      <c r="E118" s="92"/>
      <c r="F118" s="57"/>
      <c r="G118" s="42">
        <f t="shared" si="16"/>
        <v>0</v>
      </c>
      <c r="H118" s="30"/>
    </row>
    <row r="119" spans="1:9" ht="15.6" customHeight="1" x14ac:dyDescent="0.2">
      <c r="A119" s="37"/>
      <c r="B119" s="38" t="s">
        <v>180</v>
      </c>
      <c r="C119" s="39" t="s">
        <v>1</v>
      </c>
      <c r="D119" s="156">
        <v>3</v>
      </c>
      <c r="E119" s="92"/>
      <c r="F119" s="57"/>
      <c r="G119" s="42">
        <f t="shared" si="16"/>
        <v>0</v>
      </c>
      <c r="H119" s="30"/>
    </row>
    <row r="120" spans="1:9" ht="15.6" customHeight="1" x14ac:dyDescent="0.2">
      <c r="A120" s="37"/>
      <c r="B120" s="38" t="s">
        <v>200</v>
      </c>
      <c r="C120" s="39" t="s">
        <v>1</v>
      </c>
      <c r="D120" s="156">
        <v>3</v>
      </c>
      <c r="E120" s="92"/>
      <c r="F120" s="57"/>
      <c r="G120" s="42">
        <f t="shared" si="16"/>
        <v>0</v>
      </c>
      <c r="H120" s="30"/>
    </row>
    <row r="121" spans="1:9" ht="15.6" customHeight="1" x14ac:dyDescent="0.2">
      <c r="A121" s="37"/>
      <c r="B121" s="38" t="s">
        <v>201</v>
      </c>
      <c r="C121" s="39" t="s">
        <v>1</v>
      </c>
      <c r="D121" s="156">
        <v>2</v>
      </c>
      <c r="E121" s="92"/>
      <c r="F121" s="57"/>
      <c r="G121" s="42">
        <f t="shared" si="16"/>
        <v>0</v>
      </c>
      <c r="H121" s="30"/>
    </row>
    <row r="122" spans="1:9" ht="15.6" customHeight="1" x14ac:dyDescent="0.2">
      <c r="A122" s="37"/>
      <c r="B122" s="38" t="s">
        <v>202</v>
      </c>
      <c r="C122" s="39" t="s">
        <v>1</v>
      </c>
      <c r="D122" s="156">
        <v>2</v>
      </c>
      <c r="E122" s="92"/>
      <c r="F122" s="57"/>
      <c r="G122" s="42">
        <f t="shared" si="16"/>
        <v>0</v>
      </c>
      <c r="H122" s="30"/>
    </row>
    <row r="123" spans="1:9" ht="15.6" customHeight="1" x14ac:dyDescent="0.2">
      <c r="A123" s="37"/>
      <c r="B123" s="38" t="s">
        <v>181</v>
      </c>
      <c r="C123" s="39" t="s">
        <v>1</v>
      </c>
      <c r="D123" s="156">
        <v>3</v>
      </c>
      <c r="E123" s="92"/>
      <c r="F123" s="57"/>
      <c r="G123" s="42">
        <f t="shared" si="16"/>
        <v>0</v>
      </c>
      <c r="H123" s="30"/>
    </row>
    <row r="124" spans="1:9" ht="15.6" customHeight="1" x14ac:dyDescent="0.2">
      <c r="A124" s="37"/>
      <c r="B124" s="38" t="s">
        <v>182</v>
      </c>
      <c r="C124" s="39" t="s">
        <v>1</v>
      </c>
      <c r="D124" s="156">
        <v>3</v>
      </c>
      <c r="E124" s="92"/>
      <c r="F124" s="57"/>
      <c r="G124" s="42">
        <f t="shared" ref="G124" si="17">F124*D124</f>
        <v>0</v>
      </c>
      <c r="H124" s="30"/>
    </row>
    <row r="125" spans="1:9" ht="15.6" customHeight="1" x14ac:dyDescent="0.2">
      <c r="A125" s="37"/>
      <c r="B125" s="38" t="s">
        <v>183</v>
      </c>
      <c r="C125" s="39" t="s">
        <v>1</v>
      </c>
      <c r="D125" s="156">
        <v>3</v>
      </c>
      <c r="E125" s="92"/>
      <c r="F125" s="57"/>
      <c r="G125" s="42">
        <f>F125*D125</f>
        <v>0</v>
      </c>
      <c r="H125" s="30"/>
    </row>
    <row r="126" spans="1:9" ht="15.6" customHeight="1" x14ac:dyDescent="0.2">
      <c r="A126" s="37"/>
      <c r="B126" s="38" t="s">
        <v>203</v>
      </c>
      <c r="C126" s="39" t="s">
        <v>1</v>
      </c>
      <c r="D126" s="156">
        <v>3</v>
      </c>
      <c r="E126" s="92"/>
      <c r="F126" s="57"/>
      <c r="G126" s="42">
        <f>F126*D126</f>
        <v>0</v>
      </c>
      <c r="H126" s="30"/>
    </row>
    <row r="127" spans="1:9" ht="12.75" customHeight="1" x14ac:dyDescent="0.2">
      <c r="A127" s="37"/>
      <c r="B127" s="38"/>
      <c r="C127" s="39"/>
      <c r="D127" s="27"/>
      <c r="E127" s="92"/>
      <c r="F127" s="57"/>
      <c r="G127" s="42"/>
      <c r="H127" s="30"/>
    </row>
    <row r="128" spans="1:9" ht="12.75" customHeight="1" x14ac:dyDescent="0.2">
      <c r="A128" s="37"/>
      <c r="B128" s="38" t="s">
        <v>65</v>
      </c>
      <c r="C128" s="39" t="s">
        <v>0</v>
      </c>
      <c r="D128" s="27">
        <f>SUM(D97:D126)</f>
        <v>357</v>
      </c>
      <c r="E128" s="92"/>
      <c r="F128" s="57"/>
      <c r="G128" s="42">
        <f>F128*D128</f>
        <v>0</v>
      </c>
      <c r="H128" s="30"/>
    </row>
    <row r="129" spans="1:9" ht="12.75" customHeight="1" x14ac:dyDescent="0.2">
      <c r="A129" s="37"/>
      <c r="B129" s="38"/>
      <c r="C129" s="39"/>
      <c r="D129" s="27"/>
      <c r="E129" s="92"/>
      <c r="F129" s="57"/>
      <c r="G129" s="42"/>
      <c r="H129" s="30"/>
    </row>
    <row r="130" spans="1:9" s="70" customFormat="1" ht="12.75" customHeight="1" x14ac:dyDescent="0.2">
      <c r="A130" s="64" t="s">
        <v>38</v>
      </c>
      <c r="B130" s="65" t="str">
        <f>B94</f>
        <v>APPAREILLAGES</v>
      </c>
      <c r="C130" s="66"/>
      <c r="D130" s="68"/>
      <c r="E130" s="68"/>
      <c r="F130" s="67"/>
      <c r="G130" s="69">
        <f>SUM(G94:G129)</f>
        <v>0</v>
      </c>
      <c r="I130" s="30"/>
    </row>
    <row r="131" spans="1:9" ht="12.75" customHeight="1" x14ac:dyDescent="0.2">
      <c r="A131" s="89"/>
      <c r="B131" s="90"/>
      <c r="C131" s="27"/>
      <c r="D131" s="27"/>
      <c r="E131" s="27"/>
      <c r="F131" s="71"/>
      <c r="G131" s="91"/>
      <c r="H131" s="30"/>
    </row>
    <row r="132" spans="1:9" ht="12.75" customHeight="1" x14ac:dyDescent="0.2">
      <c r="A132" s="49"/>
      <c r="B132" s="79" t="s">
        <v>123</v>
      </c>
      <c r="C132" s="50"/>
      <c r="D132" s="50"/>
      <c r="E132" s="50"/>
      <c r="F132" s="51"/>
      <c r="G132" s="52"/>
      <c r="H132" s="30"/>
    </row>
    <row r="133" spans="1:9" ht="12.75" customHeight="1" x14ac:dyDescent="0.2">
      <c r="A133" s="81"/>
      <c r="B133" s="82"/>
      <c r="C133" s="56"/>
      <c r="D133" s="56"/>
      <c r="E133" s="56"/>
      <c r="F133" s="83"/>
      <c r="G133" s="84"/>
      <c r="H133" s="30"/>
      <c r="I133" s="53"/>
    </row>
    <row r="134" spans="1:9" x14ac:dyDescent="0.2">
      <c r="A134" s="37"/>
      <c r="B134" s="38" t="s">
        <v>140</v>
      </c>
      <c r="C134" s="39" t="s">
        <v>0</v>
      </c>
      <c r="D134" s="27">
        <v>1</v>
      </c>
      <c r="E134" s="56"/>
      <c r="F134" s="57"/>
      <c r="G134" s="42">
        <f>F134*D134</f>
        <v>0</v>
      </c>
      <c r="H134" s="30"/>
    </row>
    <row r="135" spans="1:9" ht="12.75" customHeight="1" x14ac:dyDescent="0.2">
      <c r="A135" s="25"/>
      <c r="B135" s="26"/>
      <c r="C135" s="27"/>
      <c r="D135" s="27"/>
      <c r="E135" s="27"/>
      <c r="F135" s="71"/>
      <c r="G135" s="72"/>
      <c r="H135" s="30"/>
    </row>
    <row r="136" spans="1:9" s="70" customFormat="1" ht="12.75" customHeight="1" x14ac:dyDescent="0.2">
      <c r="A136" s="64" t="s">
        <v>38</v>
      </c>
      <c r="B136" s="65" t="str">
        <f>B132</f>
        <v>COUPURE D'URGENCE</v>
      </c>
      <c r="C136" s="66"/>
      <c r="D136" s="68"/>
      <c r="E136" s="68"/>
      <c r="F136" s="67"/>
      <c r="G136" s="69">
        <f>SUM(G132:G135)</f>
        <v>0</v>
      </c>
      <c r="I136" s="30"/>
    </row>
    <row r="137" spans="1:9" ht="12.75" customHeight="1" x14ac:dyDescent="0.2">
      <c r="A137" s="37"/>
      <c r="B137" s="38"/>
      <c r="C137" s="39"/>
      <c r="D137" s="39"/>
      <c r="E137" s="92"/>
      <c r="F137" s="57"/>
      <c r="G137" s="42"/>
      <c r="H137" s="30"/>
    </row>
    <row r="138" spans="1:9" ht="12.75" customHeight="1" x14ac:dyDescent="0.2">
      <c r="A138" s="49"/>
      <c r="B138" s="79" t="s">
        <v>45</v>
      </c>
      <c r="C138" s="50"/>
      <c r="D138" s="50"/>
      <c r="E138" s="50"/>
      <c r="F138" s="51"/>
      <c r="G138" s="52"/>
      <c r="H138" s="30"/>
    </row>
    <row r="139" spans="1:9" ht="12.75" customHeight="1" x14ac:dyDescent="0.2">
      <c r="A139" s="54"/>
      <c r="B139" s="55"/>
      <c r="C139" s="56"/>
      <c r="D139" s="39"/>
      <c r="E139" s="56"/>
      <c r="F139" s="57"/>
      <c r="G139" s="42"/>
      <c r="H139" s="30"/>
    </row>
    <row r="140" spans="1:9" x14ac:dyDescent="0.2">
      <c r="A140" s="58"/>
      <c r="B140" s="59" t="s">
        <v>197</v>
      </c>
      <c r="C140" s="39" t="s">
        <v>0</v>
      </c>
      <c r="D140" s="156">
        <v>3</v>
      </c>
      <c r="E140" s="56"/>
      <c r="F140" s="57"/>
      <c r="G140" s="42">
        <f t="shared" ref="G140" si="18">F140*D140</f>
        <v>0</v>
      </c>
      <c r="H140" s="30"/>
    </row>
    <row r="141" spans="1:9" x14ac:dyDescent="0.2">
      <c r="A141" s="58"/>
      <c r="B141" s="59"/>
      <c r="C141" s="39"/>
      <c r="D141" s="156"/>
      <c r="E141" s="56"/>
      <c r="F141" s="57"/>
      <c r="G141" s="42"/>
      <c r="H141" s="30"/>
    </row>
    <row r="142" spans="1:9" ht="12.75" customHeight="1" x14ac:dyDescent="0.2">
      <c r="A142" s="58"/>
      <c r="B142" s="59" t="s">
        <v>36</v>
      </c>
      <c r="C142" s="39" t="s">
        <v>1</v>
      </c>
      <c r="D142" s="27">
        <v>1</v>
      </c>
      <c r="E142" s="56"/>
      <c r="F142" s="57"/>
      <c r="G142" s="42">
        <f t="shared" ref="G142:G143" si="19">F142*D142</f>
        <v>0</v>
      </c>
      <c r="H142" s="30"/>
      <c r="I142" s="70"/>
    </row>
    <row r="143" spans="1:9" ht="25.5" x14ac:dyDescent="0.2">
      <c r="A143" s="58"/>
      <c r="B143" s="59" t="s">
        <v>56</v>
      </c>
      <c r="C143" s="39" t="s">
        <v>1</v>
      </c>
      <c r="D143" s="156">
        <v>9</v>
      </c>
      <c r="E143" s="56"/>
      <c r="F143" s="57"/>
      <c r="G143" s="42">
        <f t="shared" si="19"/>
        <v>0</v>
      </c>
      <c r="H143" s="30"/>
    </row>
    <row r="144" spans="1:9" ht="12.75" customHeight="1" x14ac:dyDescent="0.2">
      <c r="A144" s="58"/>
      <c r="B144" s="59"/>
      <c r="C144" s="39"/>
      <c r="D144" s="156"/>
      <c r="E144" s="56"/>
      <c r="F144" s="57"/>
      <c r="G144" s="42"/>
      <c r="H144" s="30"/>
    </row>
    <row r="145" spans="1:9" ht="12.75" customHeight="1" x14ac:dyDescent="0.2">
      <c r="A145" s="169" t="s">
        <v>167</v>
      </c>
      <c r="B145" s="59" t="s">
        <v>114</v>
      </c>
      <c r="C145" s="39" t="s">
        <v>1</v>
      </c>
      <c r="D145" s="156">
        <v>4</v>
      </c>
      <c r="E145" s="56"/>
      <c r="F145" s="57"/>
      <c r="G145" s="42">
        <f>F145*D145</f>
        <v>0</v>
      </c>
      <c r="H145" s="93"/>
    </row>
    <row r="146" spans="1:9" ht="12.75" customHeight="1" x14ac:dyDescent="0.2">
      <c r="A146" s="169" t="s">
        <v>147</v>
      </c>
      <c r="B146" s="59" t="s">
        <v>77</v>
      </c>
      <c r="C146" s="39" t="s">
        <v>1</v>
      </c>
      <c r="D146" s="156">
        <v>32</v>
      </c>
      <c r="E146" s="56"/>
      <c r="F146" s="57"/>
      <c r="G146" s="42">
        <f>F146*D146</f>
        <v>0</v>
      </c>
      <c r="H146" s="93"/>
    </row>
    <row r="147" spans="1:9" ht="12.75" customHeight="1" x14ac:dyDescent="0.2">
      <c r="A147" s="169" t="s">
        <v>168</v>
      </c>
      <c r="B147" s="59" t="s">
        <v>78</v>
      </c>
      <c r="C147" s="39" t="s">
        <v>1</v>
      </c>
      <c r="D147" s="156">
        <v>2</v>
      </c>
      <c r="E147" s="56"/>
      <c r="F147" s="57"/>
      <c r="G147" s="42">
        <f t="shared" ref="G147" si="20">F147*D147</f>
        <v>0</v>
      </c>
      <c r="H147" s="93"/>
    </row>
    <row r="148" spans="1:9" s="53" customFormat="1" ht="12.75" customHeight="1" x14ac:dyDescent="0.2">
      <c r="A148" s="169" t="s">
        <v>169</v>
      </c>
      <c r="B148" s="59" t="s">
        <v>102</v>
      </c>
      <c r="C148" s="39" t="s">
        <v>1</v>
      </c>
      <c r="D148" s="156">
        <v>12</v>
      </c>
      <c r="E148" s="56"/>
      <c r="F148" s="57"/>
      <c r="G148" s="42">
        <f>F148*D148</f>
        <v>0</v>
      </c>
      <c r="H148" s="93"/>
      <c r="I148" s="30"/>
    </row>
    <row r="149" spans="1:9" ht="12.75" customHeight="1" x14ac:dyDescent="0.2">
      <c r="A149" s="169" t="s">
        <v>170</v>
      </c>
      <c r="B149" s="59" t="s">
        <v>103</v>
      </c>
      <c r="C149" s="39" t="s">
        <v>1</v>
      </c>
      <c r="D149" s="156">
        <v>4</v>
      </c>
      <c r="E149" s="56"/>
      <c r="F149" s="159"/>
      <c r="G149" s="42">
        <f>F149*D149</f>
        <v>0</v>
      </c>
      <c r="H149" s="93"/>
    </row>
    <row r="150" spans="1:9" ht="12.75" customHeight="1" x14ac:dyDescent="0.2">
      <c r="A150" s="169" t="s">
        <v>171</v>
      </c>
      <c r="B150" s="59" t="s">
        <v>119</v>
      </c>
      <c r="C150" s="39" t="s">
        <v>9</v>
      </c>
      <c r="D150" s="156">
        <v>86</v>
      </c>
      <c r="E150" s="56"/>
      <c r="F150" s="57"/>
      <c r="G150" s="42">
        <f t="shared" ref="G150:G151" si="21">F150*D150</f>
        <v>0</v>
      </c>
      <c r="H150" s="93"/>
    </row>
    <row r="151" spans="1:9" ht="12.75" customHeight="1" x14ac:dyDescent="0.2">
      <c r="A151" s="169" t="s">
        <v>172</v>
      </c>
      <c r="B151" s="59" t="s">
        <v>104</v>
      </c>
      <c r="C151" s="39" t="s">
        <v>9</v>
      </c>
      <c r="D151" s="156">
        <v>43</v>
      </c>
      <c r="E151" s="56"/>
      <c r="F151" s="57"/>
      <c r="G151" s="42">
        <f t="shared" si="21"/>
        <v>0</v>
      </c>
      <c r="H151" s="93"/>
    </row>
    <row r="152" spans="1:9" ht="12.75" customHeight="1" x14ac:dyDescent="0.2">
      <c r="A152" s="169" t="s">
        <v>173</v>
      </c>
      <c r="B152" s="59" t="s">
        <v>105</v>
      </c>
      <c r="C152" s="39" t="s">
        <v>1</v>
      </c>
      <c r="D152" s="156">
        <v>5</v>
      </c>
      <c r="E152" s="56"/>
      <c r="F152" s="57"/>
      <c r="G152" s="42">
        <f t="shared" ref="G152" si="22">F152*D152</f>
        <v>0</v>
      </c>
      <c r="H152" s="93"/>
      <c r="I152" s="70"/>
    </row>
    <row r="153" spans="1:9" ht="12.75" customHeight="1" x14ac:dyDescent="0.2">
      <c r="A153" s="169" t="s">
        <v>174</v>
      </c>
      <c r="B153" s="173" t="s">
        <v>141</v>
      </c>
      <c r="C153" s="158" t="s">
        <v>1</v>
      </c>
      <c r="D153" s="156">
        <v>1</v>
      </c>
      <c r="E153" s="174"/>
      <c r="F153" s="159"/>
      <c r="G153" s="175">
        <f t="shared" ref="G153" si="23">F153*D153</f>
        <v>0</v>
      </c>
      <c r="H153" s="93"/>
      <c r="I153" s="70"/>
    </row>
    <row r="154" spans="1:9" ht="12.75" customHeight="1" x14ac:dyDescent="0.2">
      <c r="A154" s="37"/>
      <c r="B154" s="38" t="s">
        <v>65</v>
      </c>
      <c r="C154" s="39" t="s">
        <v>0</v>
      </c>
      <c r="D154" s="27">
        <f>SUM(D142:D153)</f>
        <v>199</v>
      </c>
      <c r="E154" s="92"/>
      <c r="F154" s="57"/>
      <c r="G154" s="42">
        <f t="shared" ref="G154" si="24">F154*D154</f>
        <v>0</v>
      </c>
      <c r="H154" s="93"/>
    </row>
    <row r="155" spans="1:9" ht="12.75" customHeight="1" x14ac:dyDescent="0.2">
      <c r="A155" s="58"/>
      <c r="B155" s="59"/>
      <c r="C155" s="39"/>
      <c r="D155" s="27"/>
      <c r="E155" s="56"/>
      <c r="F155" s="57"/>
      <c r="G155" s="42"/>
      <c r="H155" s="93"/>
    </row>
    <row r="156" spans="1:9" s="70" customFormat="1" ht="12.75" customHeight="1" x14ac:dyDescent="0.2">
      <c r="A156" s="64" t="s">
        <v>38</v>
      </c>
      <c r="B156" s="65" t="str">
        <f>B138</f>
        <v>ECLAIRAGE</v>
      </c>
      <c r="C156" s="66"/>
      <c r="D156" s="68"/>
      <c r="E156" s="68"/>
      <c r="F156" s="67"/>
      <c r="G156" s="69">
        <f>SUM(G138:G155)</f>
        <v>0</v>
      </c>
      <c r="I156" s="30"/>
    </row>
    <row r="157" spans="1:9" ht="12.75" customHeight="1" x14ac:dyDescent="0.2">
      <c r="A157" s="94"/>
      <c r="B157" s="95"/>
      <c r="C157" s="96"/>
      <c r="D157" s="98"/>
      <c r="E157" s="98"/>
      <c r="F157" s="97"/>
      <c r="G157" s="99"/>
      <c r="H157" s="30"/>
    </row>
    <row r="158" spans="1:9" ht="12.75" customHeight="1" x14ac:dyDescent="0.2">
      <c r="A158" s="49"/>
      <c r="B158" s="79" t="s">
        <v>73</v>
      </c>
      <c r="C158" s="50"/>
      <c r="D158" s="50"/>
      <c r="E158" s="50"/>
      <c r="F158" s="51"/>
      <c r="G158" s="52"/>
      <c r="H158" s="30"/>
    </row>
    <row r="159" spans="1:9" ht="12.75" customHeight="1" x14ac:dyDescent="0.2">
      <c r="A159" s="54"/>
      <c r="B159" s="55"/>
      <c r="C159" s="56"/>
      <c r="D159" s="39"/>
      <c r="E159" s="56"/>
      <c r="F159" s="57"/>
      <c r="G159" s="42"/>
      <c r="H159" s="30"/>
    </row>
    <row r="160" spans="1:9" ht="12.75" customHeight="1" x14ac:dyDescent="0.2">
      <c r="A160" s="58"/>
      <c r="B160" s="59" t="s">
        <v>122</v>
      </c>
      <c r="C160" s="39" t="s">
        <v>1</v>
      </c>
      <c r="D160" s="156">
        <v>8</v>
      </c>
      <c r="E160" s="56"/>
      <c r="F160" s="159"/>
      <c r="G160" s="42">
        <f t="shared" ref="G160" si="25">F160*D160</f>
        <v>0</v>
      </c>
      <c r="H160" s="30"/>
    </row>
    <row r="161" spans="1:9" ht="12.75" customHeight="1" x14ac:dyDescent="0.2">
      <c r="A161" s="58"/>
      <c r="B161" s="59" t="s">
        <v>79</v>
      </c>
      <c r="C161" s="39" t="s">
        <v>1</v>
      </c>
      <c r="D161" s="156">
        <v>4</v>
      </c>
      <c r="E161" s="56"/>
      <c r="F161" s="159"/>
      <c r="G161" s="42">
        <f t="shared" ref="G161:G162" si="26">F161*D161</f>
        <v>0</v>
      </c>
      <c r="H161" s="30"/>
      <c r="I161" s="70"/>
    </row>
    <row r="162" spans="1:9" ht="12.75" customHeight="1" x14ac:dyDescent="0.2">
      <c r="A162" s="58"/>
      <c r="B162" s="59" t="s">
        <v>80</v>
      </c>
      <c r="C162" s="39" t="s">
        <v>1</v>
      </c>
      <c r="D162" s="156">
        <v>1</v>
      </c>
      <c r="E162" s="56"/>
      <c r="F162" s="57"/>
      <c r="G162" s="42">
        <f t="shared" si="26"/>
        <v>0</v>
      </c>
      <c r="H162" s="30"/>
    </row>
    <row r="163" spans="1:9" ht="12.75" customHeight="1" x14ac:dyDescent="0.2">
      <c r="A163" s="58"/>
      <c r="B163" s="59" t="s">
        <v>82</v>
      </c>
      <c r="C163" s="39" t="s">
        <v>1</v>
      </c>
      <c r="D163" s="156">
        <v>2</v>
      </c>
      <c r="E163" s="56"/>
      <c r="F163" s="57"/>
      <c r="G163" s="42">
        <f t="shared" ref="G163" si="27">F163*D163</f>
        <v>0</v>
      </c>
      <c r="H163" s="30"/>
    </row>
    <row r="164" spans="1:9" ht="12.75" customHeight="1" x14ac:dyDescent="0.2">
      <c r="A164" s="37"/>
      <c r="B164" s="38" t="s">
        <v>65</v>
      </c>
      <c r="C164" s="39" t="s">
        <v>0</v>
      </c>
      <c r="D164" s="27">
        <f>SUM(D160:D163)</f>
        <v>15</v>
      </c>
      <c r="E164" s="92"/>
      <c r="F164" s="57"/>
      <c r="G164" s="42">
        <f t="shared" ref="G164" si="28">F164*D164</f>
        <v>0</v>
      </c>
      <c r="H164" s="30"/>
    </row>
    <row r="165" spans="1:9" ht="12.75" customHeight="1" x14ac:dyDescent="0.2">
      <c r="A165" s="58"/>
      <c r="B165" s="59"/>
      <c r="C165" s="39"/>
      <c r="D165" s="39"/>
      <c r="E165" s="56"/>
      <c r="F165" s="57"/>
      <c r="G165" s="42"/>
      <c r="H165" s="30"/>
    </row>
    <row r="166" spans="1:9" s="70" customFormat="1" ht="12.75" customHeight="1" x14ac:dyDescent="0.2">
      <c r="A166" s="64" t="s">
        <v>38</v>
      </c>
      <c r="B166" s="65" t="str">
        <f>B158</f>
        <v>ECLAIRAGE DE SECURITE (BAES)</v>
      </c>
      <c r="C166" s="66"/>
      <c r="D166" s="68"/>
      <c r="E166" s="68"/>
      <c r="F166" s="67"/>
      <c r="G166" s="69">
        <f>SUM(G158:G165)</f>
        <v>0</v>
      </c>
      <c r="I166" s="30"/>
    </row>
    <row r="167" spans="1:9" ht="12.75" customHeight="1" x14ac:dyDescent="0.2">
      <c r="A167" s="100"/>
      <c r="B167" s="101"/>
      <c r="C167" s="102"/>
      <c r="D167" s="102"/>
      <c r="E167" s="102"/>
      <c r="F167" s="103"/>
      <c r="G167" s="104"/>
      <c r="H167" s="30"/>
    </row>
    <row r="168" spans="1:9" ht="12.75" customHeight="1" x14ac:dyDescent="0.2">
      <c r="A168" s="49"/>
      <c r="B168" s="79" t="s">
        <v>91</v>
      </c>
      <c r="C168" s="50"/>
      <c r="D168" s="50"/>
      <c r="E168" s="50"/>
      <c r="F168" s="51"/>
      <c r="G168" s="52"/>
      <c r="H168" s="30"/>
    </row>
    <row r="169" spans="1:9" ht="12.75" customHeight="1" x14ac:dyDescent="0.2">
      <c r="A169" s="54"/>
      <c r="B169" s="55"/>
      <c r="C169" s="56"/>
      <c r="D169" s="39"/>
      <c r="E169" s="56"/>
      <c r="F169" s="57"/>
      <c r="G169" s="42"/>
      <c r="H169" s="30"/>
    </row>
    <row r="170" spans="1:9" ht="12.75" customHeight="1" x14ac:dyDescent="0.2">
      <c r="A170" s="58"/>
      <c r="B170" s="59" t="s">
        <v>92</v>
      </c>
      <c r="C170" s="39" t="s">
        <v>1</v>
      </c>
      <c r="D170" s="156">
        <v>12</v>
      </c>
      <c r="E170" s="56"/>
      <c r="F170" s="57"/>
      <c r="G170" s="42">
        <f>F170*D170</f>
        <v>0</v>
      </c>
      <c r="H170" s="30"/>
    </row>
    <row r="171" spans="1:9" ht="12.75" customHeight="1" x14ac:dyDescent="0.2">
      <c r="A171" s="58"/>
      <c r="B171" s="59" t="s">
        <v>93</v>
      </c>
      <c r="C171" s="39" t="s">
        <v>1</v>
      </c>
      <c r="D171" s="27">
        <f>D170</f>
        <v>12</v>
      </c>
      <c r="E171" s="56"/>
      <c r="F171" s="57"/>
      <c r="G171" s="42">
        <f>F171*D171</f>
        <v>0</v>
      </c>
      <c r="H171" s="30"/>
    </row>
    <row r="172" spans="1:9" ht="12.75" customHeight="1" x14ac:dyDescent="0.2">
      <c r="A172" s="37"/>
      <c r="B172" s="38" t="s">
        <v>65</v>
      </c>
      <c r="C172" s="39" t="s">
        <v>0</v>
      </c>
      <c r="D172" s="27">
        <f>SUM(D170:D171)</f>
        <v>24</v>
      </c>
      <c r="E172" s="92"/>
      <c r="F172" s="57"/>
      <c r="G172" s="42">
        <f>F172*D172</f>
        <v>0</v>
      </c>
      <c r="H172" s="30"/>
    </row>
    <row r="173" spans="1:9" ht="12.75" customHeight="1" x14ac:dyDescent="0.2">
      <c r="A173" s="58"/>
      <c r="B173" s="59"/>
      <c r="C173" s="39"/>
      <c r="D173" s="39"/>
      <c r="E173" s="56"/>
      <c r="F173" s="57"/>
      <c r="G173" s="42"/>
      <c r="H173" s="30"/>
    </row>
    <row r="174" spans="1:9" s="70" customFormat="1" ht="12.75" customHeight="1" x14ac:dyDescent="0.2">
      <c r="A174" s="64" t="s">
        <v>38</v>
      </c>
      <c r="B174" s="65" t="str">
        <f>B168</f>
        <v>BRASSEUR D'AIR</v>
      </c>
      <c r="C174" s="66"/>
      <c r="D174" s="68"/>
      <c r="E174" s="68"/>
      <c r="F174" s="67"/>
      <c r="G174" s="69">
        <f>SUM(G168:G173)</f>
        <v>0</v>
      </c>
      <c r="I174" s="30"/>
    </row>
    <row r="175" spans="1:9" ht="12.75" customHeight="1" x14ac:dyDescent="0.2">
      <c r="A175" s="94"/>
      <c r="B175" s="95"/>
      <c r="C175" s="96"/>
      <c r="D175" s="98"/>
      <c r="E175" s="98"/>
      <c r="F175" s="97"/>
      <c r="G175" s="99"/>
      <c r="H175" s="30"/>
    </row>
    <row r="176" spans="1:9" ht="12.75" customHeight="1" x14ac:dyDescent="0.2">
      <c r="A176" s="49"/>
      <c r="B176" s="79" t="s">
        <v>44</v>
      </c>
      <c r="C176" s="50"/>
      <c r="D176" s="50"/>
      <c r="E176" s="50"/>
      <c r="F176" s="51"/>
      <c r="G176" s="52"/>
      <c r="H176" s="30"/>
    </row>
    <row r="177" spans="1:9" ht="12.75" customHeight="1" x14ac:dyDescent="0.2">
      <c r="A177" s="81"/>
      <c r="B177" s="82"/>
      <c r="C177" s="39"/>
      <c r="D177" s="39"/>
      <c r="E177" s="39"/>
      <c r="F177" s="87"/>
      <c r="G177" s="88"/>
      <c r="H177" s="30"/>
      <c r="I177" s="70"/>
    </row>
    <row r="178" spans="1:9" ht="12.75" customHeight="1" x14ac:dyDescent="0.2">
      <c r="A178" s="81"/>
      <c r="B178" s="59" t="s">
        <v>88</v>
      </c>
      <c r="C178" s="39" t="s">
        <v>1</v>
      </c>
      <c r="D178" s="27">
        <v>1</v>
      </c>
      <c r="E178" s="39"/>
      <c r="F178" s="151"/>
      <c r="G178" s="62">
        <f>F178*D178</f>
        <v>0</v>
      </c>
      <c r="H178" s="30"/>
    </row>
    <row r="179" spans="1:9" ht="12.75" customHeight="1" x14ac:dyDescent="0.2">
      <c r="A179" s="81"/>
      <c r="B179" s="59" t="s">
        <v>68</v>
      </c>
      <c r="C179" s="39" t="s">
        <v>69</v>
      </c>
      <c r="D179" s="27">
        <v>2</v>
      </c>
      <c r="E179" s="39"/>
      <c r="F179" s="87"/>
      <c r="G179" s="42">
        <f t="shared" ref="G179:G188" si="29">F179*D179</f>
        <v>0</v>
      </c>
      <c r="H179" s="30"/>
    </row>
    <row r="180" spans="1:9" ht="12.75" customHeight="1" x14ac:dyDescent="0.2">
      <c r="A180" s="81"/>
      <c r="B180" s="59" t="s">
        <v>61</v>
      </c>
      <c r="C180" s="39" t="s">
        <v>69</v>
      </c>
      <c r="D180" s="27">
        <v>2</v>
      </c>
      <c r="E180" s="39"/>
      <c r="F180" s="87"/>
      <c r="G180" s="42">
        <f t="shared" si="29"/>
        <v>0</v>
      </c>
      <c r="H180" s="30"/>
    </row>
    <row r="181" spans="1:9" ht="12.75" customHeight="1" x14ac:dyDescent="0.2">
      <c r="A181" s="81"/>
      <c r="B181" s="59" t="s">
        <v>71</v>
      </c>
      <c r="C181" s="39" t="s">
        <v>69</v>
      </c>
      <c r="D181" s="27">
        <v>2</v>
      </c>
      <c r="E181" s="39"/>
      <c r="F181" s="87"/>
      <c r="G181" s="42">
        <f t="shared" si="29"/>
        <v>0</v>
      </c>
      <c r="H181" s="30"/>
    </row>
    <row r="182" spans="1:9" ht="12.75" customHeight="1" x14ac:dyDescent="0.2">
      <c r="A182" s="81"/>
      <c r="B182" s="59" t="s">
        <v>72</v>
      </c>
      <c r="C182" s="39" t="s">
        <v>1</v>
      </c>
      <c r="D182" s="27">
        <v>1</v>
      </c>
      <c r="E182" s="39"/>
      <c r="F182" s="87"/>
      <c r="G182" s="42">
        <f t="shared" ref="G182" si="30">F182*D182</f>
        <v>0</v>
      </c>
      <c r="H182" s="30"/>
    </row>
    <row r="183" spans="1:9" ht="12.75" customHeight="1" x14ac:dyDescent="0.2">
      <c r="A183" s="81"/>
      <c r="B183" s="59" t="s">
        <v>70</v>
      </c>
      <c r="C183" s="39" t="s">
        <v>0</v>
      </c>
      <c r="D183" s="27">
        <v>1</v>
      </c>
      <c r="E183" s="39"/>
      <c r="F183" s="87"/>
      <c r="G183" s="42">
        <f t="shared" ref="G183" si="31">F183*D183</f>
        <v>0</v>
      </c>
      <c r="H183" s="30"/>
    </row>
    <row r="184" spans="1:9" ht="12.75" customHeight="1" x14ac:dyDescent="0.2">
      <c r="A184" s="81"/>
      <c r="B184" s="59"/>
      <c r="C184" s="39"/>
      <c r="D184" s="27"/>
      <c r="E184" s="39"/>
      <c r="F184" s="87"/>
      <c r="G184" s="42"/>
      <c r="H184" s="30"/>
    </row>
    <row r="185" spans="1:9" ht="12.75" customHeight="1" x14ac:dyDescent="0.2">
      <c r="A185" s="81"/>
      <c r="B185" s="59" t="s">
        <v>89</v>
      </c>
      <c r="C185" s="39" t="s">
        <v>1</v>
      </c>
      <c r="D185" s="27">
        <v>2</v>
      </c>
      <c r="E185" s="39"/>
      <c r="F185" s="87"/>
      <c r="G185" s="42">
        <f>F185*D185</f>
        <v>0</v>
      </c>
      <c r="H185" s="30"/>
    </row>
    <row r="186" spans="1:9" ht="12.75" customHeight="1" x14ac:dyDescent="0.2">
      <c r="A186" s="81"/>
      <c r="B186" s="59" t="s">
        <v>46</v>
      </c>
      <c r="C186" s="39" t="s">
        <v>1</v>
      </c>
      <c r="D186" s="27">
        <v>50</v>
      </c>
      <c r="E186" s="39"/>
      <c r="F186" s="87"/>
      <c r="G186" s="42">
        <f t="shared" si="29"/>
        <v>0</v>
      </c>
      <c r="H186" s="30"/>
    </row>
    <row r="187" spans="1:9" ht="12.75" customHeight="1" x14ac:dyDescent="0.2">
      <c r="A187" s="81"/>
      <c r="B187" s="59" t="s">
        <v>47</v>
      </c>
      <c r="C187" s="39" t="s">
        <v>1</v>
      </c>
      <c r="D187" s="27">
        <v>2</v>
      </c>
      <c r="E187" s="39"/>
      <c r="F187" s="87"/>
      <c r="G187" s="42">
        <f t="shared" si="29"/>
        <v>0</v>
      </c>
      <c r="H187" s="30"/>
    </row>
    <row r="188" spans="1:9" ht="12.75" customHeight="1" x14ac:dyDescent="0.2">
      <c r="A188" s="81"/>
      <c r="B188" s="59" t="s">
        <v>48</v>
      </c>
      <c r="C188" s="39" t="s">
        <v>0</v>
      </c>
      <c r="D188" s="27">
        <v>1</v>
      </c>
      <c r="E188" s="39"/>
      <c r="F188" s="87"/>
      <c r="G188" s="42">
        <f t="shared" si="29"/>
        <v>0</v>
      </c>
      <c r="H188" s="30"/>
    </row>
    <row r="189" spans="1:9" ht="12.75" customHeight="1" x14ac:dyDescent="0.2">
      <c r="A189" s="85"/>
      <c r="B189" s="86"/>
      <c r="C189" s="39"/>
      <c r="D189" s="39"/>
      <c r="E189" s="56"/>
      <c r="F189" s="57"/>
      <c r="G189" s="42"/>
      <c r="H189" s="30"/>
    </row>
    <row r="190" spans="1:9" s="70" customFormat="1" ht="12.75" customHeight="1" x14ac:dyDescent="0.2">
      <c r="A190" s="64" t="s">
        <v>38</v>
      </c>
      <c r="B190" s="65" t="str">
        <f>B176</f>
        <v>RECHARGE DES VEHICULES ELECTRIQUES</v>
      </c>
      <c r="C190" s="66"/>
      <c r="D190" s="68"/>
      <c r="E190" s="68"/>
      <c r="F190" s="67"/>
      <c r="G190" s="69">
        <f>SUM(G176:G189)</f>
        <v>0</v>
      </c>
    </row>
    <row r="191" spans="1:9" ht="12.75" customHeight="1" x14ac:dyDescent="0.2">
      <c r="A191" s="37"/>
      <c r="B191" s="63"/>
      <c r="C191" s="39"/>
      <c r="D191" s="39"/>
      <c r="E191" s="41"/>
      <c r="F191" s="40"/>
      <c r="G191" s="42"/>
      <c r="H191" s="30"/>
    </row>
    <row r="192" spans="1:9" ht="18.75" customHeight="1" x14ac:dyDescent="0.2">
      <c r="A192" s="43" t="s">
        <v>38</v>
      </c>
      <c r="B192" s="44" t="s">
        <v>55</v>
      </c>
      <c r="C192" s="45"/>
      <c r="D192" s="47"/>
      <c r="E192" s="47"/>
      <c r="F192" s="46"/>
      <c r="G192" s="48"/>
      <c r="H192" s="30"/>
    </row>
    <row r="193" spans="1:8" ht="12.75" customHeight="1" x14ac:dyDescent="0.2">
      <c r="A193" s="37"/>
      <c r="B193" s="38"/>
      <c r="C193" s="39"/>
      <c r="D193" s="41"/>
      <c r="E193" s="41"/>
      <c r="F193" s="40"/>
      <c r="G193" s="42"/>
      <c r="H193" s="30"/>
    </row>
    <row r="194" spans="1:8" ht="12.75" customHeight="1" x14ac:dyDescent="0.2">
      <c r="A194" s="49"/>
      <c r="B194" s="79" t="s">
        <v>37</v>
      </c>
      <c r="C194" s="50"/>
      <c r="D194" s="50"/>
      <c r="E194" s="50"/>
      <c r="F194" s="51"/>
      <c r="G194" s="52"/>
      <c r="H194" s="30"/>
    </row>
    <row r="195" spans="1:8" ht="12.75" customHeight="1" x14ac:dyDescent="0.2">
      <c r="A195" s="54"/>
      <c r="B195" s="55"/>
      <c r="C195" s="56"/>
      <c r="D195" s="39"/>
      <c r="E195" s="56"/>
      <c r="F195" s="57"/>
      <c r="G195" s="42"/>
      <c r="H195" s="30"/>
    </row>
    <row r="196" spans="1:8" ht="12.75" customHeight="1" x14ac:dyDescent="0.2">
      <c r="A196" s="58"/>
      <c r="B196" s="80" t="s">
        <v>115</v>
      </c>
      <c r="C196" s="39" t="s">
        <v>0</v>
      </c>
      <c r="D196" s="27">
        <v>1</v>
      </c>
      <c r="E196" s="56"/>
      <c r="F196" s="159"/>
      <c r="G196" s="42">
        <f t="shared" ref="G196:G201" si="32">F196*D196</f>
        <v>0</v>
      </c>
      <c r="H196" s="30"/>
    </row>
    <row r="197" spans="1:8" ht="12.75" customHeight="1" x14ac:dyDescent="0.2">
      <c r="A197" s="58"/>
      <c r="B197" s="80" t="s">
        <v>20</v>
      </c>
      <c r="C197" s="39" t="s">
        <v>1</v>
      </c>
      <c r="D197" s="156">
        <v>4</v>
      </c>
      <c r="E197" s="56"/>
      <c r="F197" s="57"/>
      <c r="G197" s="42">
        <f t="shared" si="32"/>
        <v>0</v>
      </c>
      <c r="H197" s="30"/>
    </row>
    <row r="198" spans="1:8" ht="12.75" customHeight="1" x14ac:dyDescent="0.2">
      <c r="A198" s="58"/>
      <c r="B198" s="80" t="s">
        <v>21</v>
      </c>
      <c r="C198" s="39" t="s">
        <v>1</v>
      </c>
      <c r="D198" s="156">
        <v>4</v>
      </c>
      <c r="E198" s="56"/>
      <c r="F198" s="57"/>
      <c r="G198" s="42">
        <f t="shared" si="32"/>
        <v>0</v>
      </c>
      <c r="H198" s="30"/>
    </row>
    <row r="199" spans="1:8" ht="12.75" customHeight="1" x14ac:dyDescent="0.2">
      <c r="A199" s="58"/>
      <c r="B199" s="80" t="s">
        <v>81</v>
      </c>
      <c r="C199" s="39" t="s">
        <v>1</v>
      </c>
      <c r="D199" s="156">
        <v>2</v>
      </c>
      <c r="E199" s="56"/>
      <c r="F199" s="57"/>
      <c r="G199" s="42">
        <f t="shared" si="32"/>
        <v>0</v>
      </c>
      <c r="H199" s="30"/>
    </row>
    <row r="200" spans="1:8" ht="12.75" customHeight="1" x14ac:dyDescent="0.2">
      <c r="A200" s="37"/>
      <c r="B200" s="38" t="s">
        <v>14</v>
      </c>
      <c r="C200" s="39" t="s">
        <v>0</v>
      </c>
      <c r="D200" s="27">
        <v>1</v>
      </c>
      <c r="E200" s="41"/>
      <c r="F200" s="57"/>
      <c r="G200" s="42">
        <f t="shared" si="32"/>
        <v>0</v>
      </c>
      <c r="H200" s="30"/>
    </row>
    <row r="201" spans="1:8" ht="12.75" customHeight="1" x14ac:dyDescent="0.2">
      <c r="A201" s="37"/>
      <c r="B201" s="63" t="s">
        <v>15</v>
      </c>
      <c r="C201" s="39" t="s">
        <v>0</v>
      </c>
      <c r="D201" s="27">
        <v>1</v>
      </c>
      <c r="E201" s="41"/>
      <c r="F201" s="57"/>
      <c r="G201" s="42">
        <f t="shared" si="32"/>
        <v>0</v>
      </c>
      <c r="H201" s="30"/>
    </row>
    <row r="202" spans="1:8" ht="12.75" customHeight="1" x14ac:dyDescent="0.2">
      <c r="A202" s="37"/>
      <c r="B202" s="38"/>
      <c r="C202" s="39"/>
      <c r="D202" s="41"/>
      <c r="E202" s="41"/>
      <c r="F202" s="40"/>
      <c r="G202" s="42"/>
      <c r="H202" s="30"/>
    </row>
    <row r="203" spans="1:8" s="70" customFormat="1" ht="12.75" customHeight="1" x14ac:dyDescent="0.2">
      <c r="A203" s="64" t="s">
        <v>38</v>
      </c>
      <c r="B203" s="65" t="str">
        <f>B194</f>
        <v>ALARME INCENDIE</v>
      </c>
      <c r="C203" s="66"/>
      <c r="D203" s="68"/>
      <c r="E203" s="68"/>
      <c r="F203" s="67"/>
      <c r="G203" s="69">
        <f>SUM(G194:G202)</f>
        <v>0</v>
      </c>
    </row>
    <row r="204" spans="1:8" ht="12.75" customHeight="1" x14ac:dyDescent="0.2">
      <c r="A204" s="111"/>
      <c r="B204" s="112"/>
      <c r="C204" s="112"/>
      <c r="D204" s="112"/>
      <c r="E204" s="112"/>
      <c r="F204" s="113"/>
      <c r="G204" s="88"/>
      <c r="H204" s="30"/>
    </row>
    <row r="205" spans="1:8" ht="12.75" customHeight="1" x14ac:dyDescent="0.2">
      <c r="A205" s="49"/>
      <c r="B205" s="79" t="s">
        <v>24</v>
      </c>
      <c r="C205" s="50"/>
      <c r="D205" s="50"/>
      <c r="E205" s="50"/>
      <c r="F205" s="51"/>
      <c r="G205" s="52"/>
      <c r="H205" s="30"/>
    </row>
    <row r="206" spans="1:8" ht="12.75" customHeight="1" x14ac:dyDescent="0.2">
      <c r="A206" s="54"/>
      <c r="B206" s="55"/>
      <c r="C206" s="56"/>
      <c r="D206" s="39"/>
      <c r="E206" s="56"/>
      <c r="F206" s="57"/>
      <c r="G206" s="42"/>
      <c r="H206" s="30"/>
    </row>
    <row r="207" spans="1:8" ht="16.149999999999999" customHeight="1" x14ac:dyDescent="0.2">
      <c r="A207" s="58"/>
      <c r="B207" s="157" t="s">
        <v>125</v>
      </c>
      <c r="C207" s="158" t="s">
        <v>0</v>
      </c>
      <c r="D207" s="156">
        <v>1</v>
      </c>
      <c r="E207" s="56"/>
      <c r="F207" s="159"/>
      <c r="G207" s="42">
        <f t="shared" ref="G207:G208" si="33">F207*D207</f>
        <v>0</v>
      </c>
      <c r="H207" s="30"/>
    </row>
    <row r="208" spans="1:8" ht="12.75" customHeight="1" x14ac:dyDescent="0.2">
      <c r="A208" s="58"/>
      <c r="B208" s="157" t="s">
        <v>112</v>
      </c>
      <c r="C208" s="158" t="s">
        <v>0</v>
      </c>
      <c r="D208" s="156">
        <v>1</v>
      </c>
      <c r="E208" s="56"/>
      <c r="F208" s="159"/>
      <c r="G208" s="42">
        <f t="shared" si="33"/>
        <v>0</v>
      </c>
      <c r="H208" s="30"/>
    </row>
    <row r="209" spans="1:9" ht="12.75" customHeight="1" x14ac:dyDescent="0.2">
      <c r="A209" s="58"/>
      <c r="B209" s="157" t="s">
        <v>126</v>
      </c>
      <c r="C209" s="158" t="s">
        <v>0</v>
      </c>
      <c r="D209" s="156">
        <v>16</v>
      </c>
      <c r="E209" s="56"/>
      <c r="F209" s="159"/>
      <c r="G209" s="42">
        <f t="shared" ref="G209" si="34">F209*D209</f>
        <v>0</v>
      </c>
      <c r="H209" s="30"/>
    </row>
    <row r="210" spans="1:9" ht="12.75" customHeight="1" x14ac:dyDescent="0.2">
      <c r="A210" s="58"/>
      <c r="B210" s="157" t="s">
        <v>106</v>
      </c>
      <c r="C210" s="158" t="s">
        <v>0</v>
      </c>
      <c r="D210" s="156">
        <v>1</v>
      </c>
      <c r="E210" s="56"/>
      <c r="F210" s="159"/>
      <c r="G210" s="42">
        <f t="shared" ref="G210:G214" si="35">F210*D210</f>
        <v>0</v>
      </c>
      <c r="H210" s="30"/>
    </row>
    <row r="211" spans="1:9" ht="12.75" customHeight="1" x14ac:dyDescent="0.2">
      <c r="A211" s="58"/>
      <c r="B211" s="157" t="s">
        <v>111</v>
      </c>
      <c r="C211" s="158" t="s">
        <v>0</v>
      </c>
      <c r="D211" s="156">
        <v>24</v>
      </c>
      <c r="E211" s="56"/>
      <c r="F211" s="159"/>
      <c r="G211" s="42">
        <f t="shared" si="35"/>
        <v>0</v>
      </c>
      <c r="H211" s="30"/>
    </row>
    <row r="212" spans="1:9" ht="12.75" customHeight="1" x14ac:dyDescent="0.2">
      <c r="A212" s="58"/>
      <c r="B212" s="157" t="s">
        <v>113</v>
      </c>
      <c r="C212" s="158" t="s">
        <v>0</v>
      </c>
      <c r="D212" s="156">
        <v>2</v>
      </c>
      <c r="E212" s="56"/>
      <c r="F212" s="159"/>
      <c r="G212" s="42">
        <f t="shared" ref="G212" si="36">F212*D212</f>
        <v>0</v>
      </c>
      <c r="H212" s="30"/>
    </row>
    <row r="213" spans="1:9" ht="12.75" customHeight="1" x14ac:dyDescent="0.2">
      <c r="A213" s="37"/>
      <c r="B213" s="38" t="s">
        <v>14</v>
      </c>
      <c r="C213" s="39" t="s">
        <v>0</v>
      </c>
      <c r="D213" s="27">
        <v>1</v>
      </c>
      <c r="E213" s="41"/>
      <c r="F213" s="159"/>
      <c r="G213" s="42">
        <f t="shared" si="35"/>
        <v>0</v>
      </c>
      <c r="H213" s="30"/>
    </row>
    <row r="214" spans="1:9" ht="12.75" customHeight="1" x14ac:dyDescent="0.2">
      <c r="A214" s="37"/>
      <c r="B214" s="63" t="s">
        <v>15</v>
      </c>
      <c r="C214" s="39" t="s">
        <v>0</v>
      </c>
      <c r="D214" s="27">
        <v>1</v>
      </c>
      <c r="E214" s="41"/>
      <c r="F214" s="159"/>
      <c r="G214" s="42">
        <f t="shared" si="35"/>
        <v>0</v>
      </c>
      <c r="H214" s="30"/>
    </row>
    <row r="215" spans="1:9" ht="12.75" customHeight="1" x14ac:dyDescent="0.2">
      <c r="A215" s="37"/>
      <c r="B215" s="38"/>
      <c r="C215" s="39"/>
      <c r="D215" s="41"/>
      <c r="E215" s="41"/>
      <c r="F215" s="40"/>
      <c r="G215" s="42"/>
      <c r="H215" s="30"/>
    </row>
    <row r="216" spans="1:9" s="70" customFormat="1" ht="12.75" customHeight="1" x14ac:dyDescent="0.2">
      <c r="A216" s="64" t="s">
        <v>38</v>
      </c>
      <c r="B216" s="65" t="str">
        <f>B205</f>
        <v>ALARME INTRUSION</v>
      </c>
      <c r="C216" s="66"/>
      <c r="D216" s="68"/>
      <c r="E216" s="68"/>
      <c r="F216" s="67"/>
      <c r="G216" s="69">
        <f>SUM(G205:G215)</f>
        <v>0</v>
      </c>
      <c r="I216" s="30"/>
    </row>
    <row r="217" spans="1:9" ht="12.75" customHeight="1" x14ac:dyDescent="0.2">
      <c r="A217" s="154"/>
      <c r="B217" s="155"/>
      <c r="C217" s="39"/>
      <c r="D217" s="39"/>
      <c r="E217" s="39"/>
      <c r="F217" s="87"/>
      <c r="G217" s="88"/>
      <c r="H217" s="30"/>
      <c r="I217" s="70"/>
    </row>
    <row r="218" spans="1:9" ht="12.75" customHeight="1" x14ac:dyDescent="0.2">
      <c r="A218" s="49"/>
      <c r="B218" s="79" t="s">
        <v>135</v>
      </c>
      <c r="C218" s="50"/>
      <c r="D218" s="50"/>
      <c r="E218" s="50"/>
      <c r="F218" s="51"/>
      <c r="G218" s="52"/>
      <c r="H218" s="30"/>
    </row>
    <row r="219" spans="1:9" ht="12.75" customHeight="1" x14ac:dyDescent="0.2">
      <c r="A219" s="54"/>
      <c r="B219" s="55"/>
      <c r="C219" s="56"/>
      <c r="D219" s="39"/>
      <c r="E219" s="56"/>
      <c r="F219" s="57"/>
      <c r="G219" s="42"/>
      <c r="H219" s="30"/>
    </row>
    <row r="220" spans="1:9" ht="12.75" customHeight="1" x14ac:dyDescent="0.2">
      <c r="A220" s="58"/>
      <c r="B220" s="80" t="s">
        <v>143</v>
      </c>
      <c r="C220" s="39" t="s">
        <v>1</v>
      </c>
      <c r="D220" s="27">
        <v>17</v>
      </c>
      <c r="E220" s="56"/>
      <c r="F220" s="159"/>
      <c r="G220" s="42">
        <f>F220*D220</f>
        <v>0</v>
      </c>
      <c r="H220" s="30"/>
    </row>
    <row r="221" spans="1:9" ht="12.75" customHeight="1" x14ac:dyDescent="0.2">
      <c r="A221" s="58"/>
      <c r="B221" s="80" t="s">
        <v>205</v>
      </c>
      <c r="C221" s="39" t="s">
        <v>99</v>
      </c>
      <c r="D221" s="27"/>
      <c r="E221" s="56"/>
      <c r="F221" s="159"/>
      <c r="G221" s="42"/>
      <c r="H221" s="30"/>
    </row>
    <row r="222" spans="1:9" ht="12.75" customHeight="1" x14ac:dyDescent="0.2">
      <c r="A222" s="37"/>
      <c r="B222" s="63"/>
      <c r="C222" s="39"/>
      <c r="D222" s="39"/>
      <c r="E222" s="41"/>
      <c r="F222" s="57"/>
      <c r="G222" s="42"/>
      <c r="H222" s="30"/>
    </row>
    <row r="223" spans="1:9" ht="12.75" customHeight="1" x14ac:dyDescent="0.2">
      <c r="A223" s="64" t="s">
        <v>38</v>
      </c>
      <c r="B223" s="65" t="str">
        <f>B218</f>
        <v>ALERTE ANTI AGRESSION</v>
      </c>
      <c r="C223" s="66"/>
      <c r="D223" s="68"/>
      <c r="E223" s="68"/>
      <c r="F223" s="67"/>
      <c r="G223" s="69">
        <f>SUM(G218:G222)</f>
        <v>0</v>
      </c>
      <c r="H223" s="70"/>
    </row>
    <row r="224" spans="1:9" ht="12.75" customHeight="1" x14ac:dyDescent="0.2">
      <c r="A224" s="114"/>
      <c r="B224" s="115"/>
      <c r="C224" s="112"/>
      <c r="D224" s="112"/>
      <c r="E224" s="112"/>
      <c r="F224" s="113"/>
      <c r="G224" s="88"/>
      <c r="H224" s="30"/>
    </row>
    <row r="225" spans="1:9" ht="12.75" customHeight="1" x14ac:dyDescent="0.2">
      <c r="A225" s="49"/>
      <c r="B225" s="79" t="s">
        <v>5</v>
      </c>
      <c r="C225" s="50"/>
      <c r="D225" s="50"/>
      <c r="E225" s="50"/>
      <c r="F225" s="51"/>
      <c r="G225" s="52"/>
      <c r="H225" s="30"/>
    </row>
    <row r="226" spans="1:9" ht="12.75" customHeight="1" x14ac:dyDescent="0.2">
      <c r="A226" s="54"/>
      <c r="B226" s="55"/>
      <c r="C226" s="56"/>
      <c r="D226" s="39"/>
      <c r="E226" s="56"/>
      <c r="F226" s="159"/>
      <c r="G226" s="42"/>
      <c r="H226" s="30"/>
    </row>
    <row r="227" spans="1:9" ht="36.6" customHeight="1" x14ac:dyDescent="0.2">
      <c r="A227" s="58"/>
      <c r="B227" s="176" t="s">
        <v>184</v>
      </c>
      <c r="C227" s="27" t="s">
        <v>0</v>
      </c>
      <c r="D227" s="27">
        <v>1</v>
      </c>
      <c r="E227" s="177"/>
      <c r="F227" s="178"/>
      <c r="G227" s="153">
        <f t="shared" ref="G227:G239" si="37">F227*D227</f>
        <v>0</v>
      </c>
      <c r="H227" s="30"/>
      <c r="I227" s="70"/>
    </row>
    <row r="228" spans="1:9" ht="30" customHeight="1" x14ac:dyDescent="0.2">
      <c r="A228" s="58"/>
      <c r="B228" s="176" t="s">
        <v>185</v>
      </c>
      <c r="C228" s="27" t="s">
        <v>0</v>
      </c>
      <c r="D228" s="27">
        <v>1</v>
      </c>
      <c r="E228" s="177"/>
      <c r="F228" s="178"/>
      <c r="G228" s="153">
        <f t="shared" si="37"/>
        <v>0</v>
      </c>
      <c r="H228" s="30"/>
      <c r="I228" s="70"/>
    </row>
    <row r="229" spans="1:9" ht="19.149999999999999" customHeight="1" x14ac:dyDescent="0.2">
      <c r="A229" s="58"/>
      <c r="B229" s="176" t="s">
        <v>186</v>
      </c>
      <c r="C229" s="27" t="s">
        <v>0</v>
      </c>
      <c r="D229" s="27">
        <v>1</v>
      </c>
      <c r="E229" s="177"/>
      <c r="F229" s="178"/>
      <c r="G229" s="153">
        <f t="shared" si="37"/>
        <v>0</v>
      </c>
      <c r="H229" s="30"/>
      <c r="I229" s="70"/>
    </row>
    <row r="230" spans="1:9" ht="12.75" customHeight="1" x14ac:dyDescent="0.2">
      <c r="A230" s="37"/>
      <c r="B230" s="38" t="s">
        <v>108</v>
      </c>
      <c r="C230" s="39" t="s">
        <v>1</v>
      </c>
      <c r="D230" s="27">
        <v>41</v>
      </c>
      <c r="E230" s="41"/>
      <c r="F230" s="159"/>
      <c r="G230" s="42">
        <f>F230*D230</f>
        <v>0</v>
      </c>
      <c r="H230" s="30"/>
    </row>
    <row r="231" spans="1:9" ht="12.75" customHeight="1" x14ac:dyDescent="0.2">
      <c r="A231" s="37"/>
      <c r="B231" s="38" t="s">
        <v>142</v>
      </c>
      <c r="C231" s="39" t="s">
        <v>99</v>
      </c>
      <c r="D231" s="27">
        <v>7</v>
      </c>
      <c r="E231" s="41"/>
      <c r="F231" s="159"/>
      <c r="G231" s="42">
        <f>F231*D231</f>
        <v>0</v>
      </c>
      <c r="H231" s="30"/>
    </row>
    <row r="232" spans="1:9" ht="12.75" customHeight="1" x14ac:dyDescent="0.2">
      <c r="A232" s="37"/>
      <c r="B232" s="38" t="s">
        <v>129</v>
      </c>
      <c r="C232" s="39" t="s">
        <v>1</v>
      </c>
      <c r="D232" s="27">
        <v>1</v>
      </c>
      <c r="E232" s="41"/>
      <c r="F232" s="159"/>
      <c r="G232" s="42">
        <f>F232*D232</f>
        <v>0</v>
      </c>
      <c r="H232" s="30"/>
    </row>
    <row r="233" spans="1:9" ht="12.75" customHeight="1" x14ac:dyDescent="0.2">
      <c r="A233" s="58"/>
      <c r="B233" s="157" t="s">
        <v>128</v>
      </c>
      <c r="C233" s="39" t="s">
        <v>0</v>
      </c>
      <c r="D233" s="27">
        <v>7</v>
      </c>
      <c r="E233" s="56"/>
      <c r="F233" s="159"/>
      <c r="G233" s="42">
        <f t="shared" ref="G233:G235" si="38">F233*D233</f>
        <v>0</v>
      </c>
      <c r="H233" s="30"/>
    </row>
    <row r="234" spans="1:9" ht="12.75" customHeight="1" x14ac:dyDescent="0.2">
      <c r="A234" s="37"/>
      <c r="B234" s="38" t="s">
        <v>109</v>
      </c>
      <c r="C234" s="39" t="s">
        <v>0</v>
      </c>
      <c r="D234" s="27">
        <v>4</v>
      </c>
      <c r="E234" s="41"/>
      <c r="F234" s="159"/>
      <c r="G234" s="42">
        <f t="shared" si="38"/>
        <v>0</v>
      </c>
      <c r="H234" s="30"/>
    </row>
    <row r="235" spans="1:9" ht="12.75" customHeight="1" x14ac:dyDescent="0.2">
      <c r="A235" s="37"/>
      <c r="B235" s="38" t="s">
        <v>110</v>
      </c>
      <c r="C235" s="39" t="s">
        <v>0</v>
      </c>
      <c r="D235" s="27">
        <v>6</v>
      </c>
      <c r="E235" s="41"/>
      <c r="F235" s="159"/>
      <c r="G235" s="42">
        <f t="shared" si="38"/>
        <v>0</v>
      </c>
      <c r="H235" s="30"/>
    </row>
    <row r="236" spans="1:9" ht="12.75" customHeight="1" x14ac:dyDescent="0.2">
      <c r="A236" s="58"/>
      <c r="B236" s="157" t="s">
        <v>127</v>
      </c>
      <c r="C236" s="39" t="s">
        <v>0</v>
      </c>
      <c r="D236" s="27">
        <v>1</v>
      </c>
      <c r="E236" s="56"/>
      <c r="F236" s="159"/>
      <c r="G236" s="42">
        <f t="shared" ref="G236" si="39">F236*D236</f>
        <v>0</v>
      </c>
      <c r="H236" s="30"/>
    </row>
    <row r="237" spans="1:9" ht="12.75" customHeight="1" x14ac:dyDescent="0.2">
      <c r="A237" s="37"/>
      <c r="B237" s="38" t="s">
        <v>130</v>
      </c>
      <c r="C237" s="39" t="s">
        <v>1</v>
      </c>
      <c r="D237" s="27">
        <v>11</v>
      </c>
      <c r="E237" s="41"/>
      <c r="F237" s="159"/>
      <c r="G237" s="42">
        <f>F237*D237</f>
        <v>0</v>
      </c>
      <c r="H237" s="30"/>
    </row>
    <row r="238" spans="1:9" ht="12.75" customHeight="1" x14ac:dyDescent="0.2">
      <c r="A238" s="37"/>
      <c r="B238" s="38" t="s">
        <v>14</v>
      </c>
      <c r="C238" s="39" t="s">
        <v>0</v>
      </c>
      <c r="D238" s="27">
        <v>1</v>
      </c>
      <c r="E238" s="41"/>
      <c r="F238" s="159"/>
      <c r="G238" s="42">
        <f t="shared" si="37"/>
        <v>0</v>
      </c>
      <c r="H238" s="30"/>
    </row>
    <row r="239" spans="1:9" ht="12.75" customHeight="1" x14ac:dyDescent="0.2">
      <c r="A239" s="37"/>
      <c r="B239" s="63" t="s">
        <v>15</v>
      </c>
      <c r="C239" s="39" t="s">
        <v>0</v>
      </c>
      <c r="D239" s="27">
        <v>1</v>
      </c>
      <c r="E239" s="41"/>
      <c r="F239" s="159"/>
      <c r="G239" s="42">
        <f t="shared" si="37"/>
        <v>0</v>
      </c>
      <c r="H239" s="30"/>
    </row>
    <row r="240" spans="1:9" ht="12.75" customHeight="1" x14ac:dyDescent="0.2">
      <c r="A240" s="37"/>
      <c r="B240" s="63"/>
      <c r="C240" s="39"/>
      <c r="D240" s="39"/>
      <c r="E240" s="41"/>
      <c r="F240" s="57"/>
      <c r="G240" s="42"/>
      <c r="H240" s="30"/>
    </row>
    <row r="241" spans="1:9" s="70" customFormat="1" ht="12.75" customHeight="1" x14ac:dyDescent="0.2">
      <c r="A241" s="64" t="s">
        <v>38</v>
      </c>
      <c r="B241" s="65" t="str">
        <f>B225</f>
        <v>CONTRÔLE D'ACCES</v>
      </c>
      <c r="C241" s="66"/>
      <c r="D241" s="68"/>
      <c r="E241" s="68"/>
      <c r="F241" s="67"/>
      <c r="G241" s="69">
        <f>SUM(G225:G240)</f>
        <v>0</v>
      </c>
      <c r="I241" s="30"/>
    </row>
    <row r="242" spans="1:9" ht="12.75" customHeight="1" x14ac:dyDescent="0.2">
      <c r="A242" s="37"/>
      <c r="B242" s="38"/>
      <c r="C242" s="39"/>
      <c r="D242" s="41"/>
      <c r="E242" s="41"/>
      <c r="F242" s="40"/>
      <c r="G242" s="42"/>
      <c r="H242" s="30"/>
    </row>
    <row r="243" spans="1:9" ht="12.75" customHeight="1" x14ac:dyDescent="0.2">
      <c r="A243" s="49"/>
      <c r="B243" s="79" t="s">
        <v>25</v>
      </c>
      <c r="C243" s="50"/>
      <c r="D243" s="50"/>
      <c r="E243" s="50"/>
      <c r="F243" s="51"/>
      <c r="G243" s="52"/>
      <c r="H243" s="30"/>
    </row>
    <row r="244" spans="1:9" ht="12.75" customHeight="1" x14ac:dyDescent="0.2">
      <c r="A244" s="54"/>
      <c r="B244" s="55"/>
      <c r="C244" s="56"/>
      <c r="D244" s="39"/>
      <c r="E244" s="56"/>
      <c r="F244" s="159"/>
      <c r="G244" s="42"/>
      <c r="H244" s="30"/>
    </row>
    <row r="245" spans="1:9" ht="12.75" customHeight="1" x14ac:dyDescent="0.2">
      <c r="A245" s="58"/>
      <c r="B245" s="157" t="s">
        <v>131</v>
      </c>
      <c r="C245" s="39" t="s">
        <v>0</v>
      </c>
      <c r="D245" s="27">
        <v>16</v>
      </c>
      <c r="E245" s="56"/>
      <c r="F245" s="159"/>
      <c r="G245" s="42">
        <f t="shared" ref="G245:G248" si="40">F245*D245</f>
        <v>0</v>
      </c>
      <c r="H245" s="30"/>
    </row>
    <row r="246" spans="1:9" ht="12.75" customHeight="1" x14ac:dyDescent="0.2">
      <c r="A246" s="58"/>
      <c r="B246" s="157" t="s">
        <v>187</v>
      </c>
      <c r="C246" s="39" t="s">
        <v>0</v>
      </c>
      <c r="D246" s="27">
        <v>1</v>
      </c>
      <c r="E246" s="56"/>
      <c r="F246" s="159"/>
      <c r="G246" s="42">
        <f t="shared" ref="G246" si="41">F246*D246</f>
        <v>0</v>
      </c>
      <c r="H246" s="30"/>
    </row>
    <row r="247" spans="1:9" ht="12.75" customHeight="1" x14ac:dyDescent="0.2">
      <c r="A247" s="37"/>
      <c r="B247" s="38" t="s">
        <v>14</v>
      </c>
      <c r="C247" s="39" t="s">
        <v>0</v>
      </c>
      <c r="D247" s="27">
        <v>1</v>
      </c>
      <c r="E247" s="41"/>
      <c r="F247" s="159"/>
      <c r="G247" s="42">
        <f t="shared" si="40"/>
        <v>0</v>
      </c>
      <c r="H247" s="30"/>
    </row>
    <row r="248" spans="1:9" ht="12.75" customHeight="1" x14ac:dyDescent="0.2">
      <c r="A248" s="37"/>
      <c r="B248" s="63" t="s">
        <v>15</v>
      </c>
      <c r="C248" s="39" t="s">
        <v>0</v>
      </c>
      <c r="D248" s="27">
        <v>1</v>
      </c>
      <c r="E248" s="41"/>
      <c r="F248" s="159"/>
      <c r="G248" s="42">
        <f t="shared" si="40"/>
        <v>0</v>
      </c>
      <c r="H248" s="30"/>
    </row>
    <row r="249" spans="1:9" ht="12.75" customHeight="1" x14ac:dyDescent="0.2">
      <c r="A249" s="37"/>
      <c r="B249" s="63"/>
      <c r="C249" s="39"/>
      <c r="D249" s="39"/>
      <c r="E249" s="41"/>
      <c r="F249" s="57"/>
      <c r="G249" s="42"/>
      <c r="H249" s="30"/>
    </row>
    <row r="250" spans="1:9" s="70" customFormat="1" ht="12.75" customHeight="1" x14ac:dyDescent="0.2">
      <c r="A250" s="64" t="s">
        <v>38</v>
      </c>
      <c r="B250" s="65" t="str">
        <f>B243</f>
        <v>VIDEO SURVEILLANCE</v>
      </c>
      <c r="C250" s="66"/>
      <c r="D250" s="68"/>
      <c r="E250" s="68"/>
      <c r="F250" s="67"/>
      <c r="G250" s="69">
        <f>SUM(G243:G249)</f>
        <v>0</v>
      </c>
      <c r="I250" s="30"/>
    </row>
    <row r="251" spans="1:9" ht="12.75" customHeight="1" x14ac:dyDescent="0.2">
      <c r="A251" s="154"/>
      <c r="B251" s="155"/>
      <c r="C251" s="39"/>
      <c r="D251" s="39"/>
      <c r="E251" s="39"/>
      <c r="F251" s="87"/>
      <c r="G251" s="88"/>
      <c r="H251" s="30"/>
    </row>
    <row r="252" spans="1:9" ht="12.75" customHeight="1" x14ac:dyDescent="0.2">
      <c r="A252" s="49"/>
      <c r="B252" s="79" t="s">
        <v>100</v>
      </c>
      <c r="C252" s="50"/>
      <c r="D252" s="50"/>
      <c r="E252" s="50"/>
      <c r="F252" s="51"/>
      <c r="G252" s="52"/>
      <c r="H252" s="30"/>
    </row>
    <row r="253" spans="1:9" ht="12.75" customHeight="1" x14ac:dyDescent="0.2">
      <c r="A253" s="54"/>
      <c r="B253" s="55"/>
      <c r="C253" s="56"/>
      <c r="D253" s="39"/>
      <c r="E253" s="56"/>
      <c r="F253" s="57"/>
      <c r="G253" s="42"/>
      <c r="H253" s="30"/>
    </row>
    <row r="254" spans="1:9" ht="12.75" customHeight="1" x14ac:dyDescent="0.2">
      <c r="A254" s="58"/>
      <c r="B254" s="80" t="s">
        <v>107</v>
      </c>
      <c r="C254" s="39" t="s">
        <v>1</v>
      </c>
      <c r="D254" s="27">
        <v>10</v>
      </c>
      <c r="E254" s="56"/>
      <c r="F254" s="159"/>
      <c r="G254" s="42">
        <f>F254*D254</f>
        <v>0</v>
      </c>
      <c r="H254" s="30"/>
    </row>
    <row r="255" spans="1:9" ht="12.75" customHeight="1" x14ac:dyDescent="0.2">
      <c r="A255" s="37"/>
      <c r="B255" s="63"/>
      <c r="C255" s="39"/>
      <c r="D255" s="39"/>
      <c r="E255" s="41"/>
      <c r="F255" s="57"/>
      <c r="G255" s="42"/>
      <c r="H255" s="30"/>
    </row>
    <row r="256" spans="1:9" ht="12.75" customHeight="1" x14ac:dyDescent="0.2">
      <c r="A256" s="64" t="s">
        <v>38</v>
      </c>
      <c r="B256" s="65" t="str">
        <f>B252</f>
        <v>BOUCLE A INDUCTION MAGNETIQUE POUR MALENTENDANTS</v>
      </c>
      <c r="C256" s="66"/>
      <c r="D256" s="68"/>
      <c r="E256" s="68"/>
      <c r="F256" s="67"/>
      <c r="G256" s="69">
        <f>SUM(G252:G255)</f>
        <v>0</v>
      </c>
      <c r="H256" s="70"/>
    </row>
    <row r="257" spans="1:9" ht="12.75" customHeight="1" x14ac:dyDescent="0.2">
      <c r="A257" s="37"/>
      <c r="B257" s="38"/>
      <c r="C257" s="39"/>
      <c r="D257" s="41"/>
      <c r="E257" s="41"/>
      <c r="F257" s="40"/>
      <c r="G257" s="42"/>
      <c r="H257" s="30"/>
    </row>
    <row r="258" spans="1:9" ht="12.75" customHeight="1" x14ac:dyDescent="0.2">
      <c r="A258" s="49"/>
      <c r="B258" s="79" t="s">
        <v>23</v>
      </c>
      <c r="C258" s="50"/>
      <c r="D258" s="50"/>
      <c r="E258" s="50"/>
      <c r="F258" s="51"/>
      <c r="G258" s="52"/>
      <c r="H258" s="30"/>
    </row>
    <row r="259" spans="1:9" ht="12.75" customHeight="1" x14ac:dyDescent="0.2">
      <c r="A259" s="54"/>
      <c r="B259" s="55"/>
      <c r="C259" s="56"/>
      <c r="D259" s="39"/>
      <c r="E259" s="56"/>
      <c r="F259" s="57"/>
      <c r="G259" s="42"/>
      <c r="H259" s="30"/>
      <c r="I259" s="70"/>
    </row>
    <row r="260" spans="1:9" ht="12.75" customHeight="1" x14ac:dyDescent="0.2">
      <c r="A260" s="37"/>
      <c r="B260" s="38" t="s">
        <v>98</v>
      </c>
      <c r="C260" s="39" t="s">
        <v>99</v>
      </c>
      <c r="D260" s="27">
        <v>1</v>
      </c>
      <c r="E260" s="56"/>
      <c r="F260" s="57">
        <v>0</v>
      </c>
      <c r="G260" s="42">
        <f>F260*D260</f>
        <v>0</v>
      </c>
      <c r="H260" s="30"/>
      <c r="I260" s="70"/>
    </row>
    <row r="261" spans="1:9" ht="12.75" customHeight="1" x14ac:dyDescent="0.2">
      <c r="A261" s="37"/>
      <c r="B261" s="38" t="s">
        <v>90</v>
      </c>
      <c r="C261" s="39" t="s">
        <v>99</v>
      </c>
      <c r="D261" s="27">
        <v>1</v>
      </c>
      <c r="E261" s="56"/>
      <c r="F261" s="160">
        <v>0</v>
      </c>
      <c r="G261" s="42">
        <f>F261*D261</f>
        <v>0</v>
      </c>
      <c r="H261" s="30"/>
    </row>
    <row r="262" spans="1:9" ht="12.75" customHeight="1" x14ac:dyDescent="0.2">
      <c r="A262" s="37"/>
      <c r="B262" s="63"/>
      <c r="C262" s="39"/>
      <c r="D262" s="39"/>
      <c r="E262" s="41"/>
      <c r="F262" s="57"/>
      <c r="G262" s="42"/>
      <c r="H262" s="30"/>
    </row>
    <row r="263" spans="1:9" s="70" customFormat="1" ht="12.75" customHeight="1" x14ac:dyDescent="0.2">
      <c r="A263" s="64" t="s">
        <v>38</v>
      </c>
      <c r="B263" s="65" t="str">
        <f>B258</f>
        <v>GTC</v>
      </c>
      <c r="C263" s="66"/>
      <c r="D263" s="68"/>
      <c r="E263" s="68"/>
      <c r="F263" s="67"/>
      <c r="G263" s="69">
        <f>SUM(G258:G262)</f>
        <v>0</v>
      </c>
      <c r="I263" s="30"/>
    </row>
    <row r="264" spans="1:9" ht="13.9" customHeight="1" x14ac:dyDescent="0.2">
      <c r="A264" s="37"/>
      <c r="B264" s="38"/>
      <c r="C264" s="39"/>
      <c r="D264" s="41"/>
      <c r="E264" s="41"/>
      <c r="F264" s="40"/>
      <c r="G264" s="42"/>
      <c r="H264" s="30"/>
    </row>
    <row r="265" spans="1:9" ht="18.75" customHeight="1" x14ac:dyDescent="0.2">
      <c r="A265" s="43" t="s">
        <v>38</v>
      </c>
      <c r="B265" s="44" t="s">
        <v>54</v>
      </c>
      <c r="C265" s="45"/>
      <c r="D265" s="47"/>
      <c r="E265" s="47"/>
      <c r="F265" s="46"/>
      <c r="G265" s="48"/>
      <c r="H265" s="30"/>
    </row>
    <row r="266" spans="1:9" ht="12.75" customHeight="1" x14ac:dyDescent="0.2">
      <c r="A266" s="25"/>
      <c r="B266" s="26"/>
      <c r="C266" s="27"/>
      <c r="D266" s="27"/>
      <c r="E266" s="27"/>
      <c r="F266" s="28"/>
      <c r="G266" s="29"/>
      <c r="H266" s="30"/>
      <c r="I266" s="70"/>
    </row>
    <row r="267" spans="1:9" ht="12.75" customHeight="1" x14ac:dyDescent="0.2">
      <c r="A267" s="49"/>
      <c r="B267" s="79" t="s">
        <v>49</v>
      </c>
      <c r="C267" s="50"/>
      <c r="D267" s="50"/>
      <c r="E267" s="50"/>
      <c r="F267" s="51"/>
      <c r="G267" s="52"/>
      <c r="H267" s="30"/>
    </row>
    <row r="268" spans="1:9" ht="12.75" customHeight="1" x14ac:dyDescent="0.2">
      <c r="A268" s="37"/>
      <c r="B268" s="38"/>
      <c r="C268" s="39"/>
      <c r="D268" s="39"/>
      <c r="E268" s="39"/>
      <c r="F268" s="87"/>
      <c r="G268" s="42"/>
      <c r="H268" s="30"/>
    </row>
    <row r="269" spans="1:9" ht="12.75" customHeight="1" x14ac:dyDescent="0.2">
      <c r="A269" s="37"/>
      <c r="B269" s="38" t="s">
        <v>63</v>
      </c>
      <c r="C269" s="39" t="s">
        <v>0</v>
      </c>
      <c r="D269" s="27">
        <v>1</v>
      </c>
      <c r="E269" s="39"/>
      <c r="F269" s="87"/>
      <c r="G269" s="42">
        <f>F269*D269</f>
        <v>0</v>
      </c>
      <c r="H269" s="30"/>
    </row>
    <row r="270" spans="1:9" ht="12.75" customHeight="1" x14ac:dyDescent="0.2">
      <c r="A270" s="37"/>
      <c r="B270" s="38" t="s">
        <v>133</v>
      </c>
      <c r="C270" s="39" t="s">
        <v>0</v>
      </c>
      <c r="D270" s="27">
        <v>1</v>
      </c>
      <c r="E270" s="39"/>
      <c r="F270" s="87"/>
      <c r="G270" s="42">
        <f>F270*D270</f>
        <v>0</v>
      </c>
      <c r="H270" s="30"/>
    </row>
    <row r="271" spans="1:9" ht="12.75" customHeight="1" x14ac:dyDescent="0.2">
      <c r="A271" s="111"/>
      <c r="B271" s="116"/>
      <c r="C271" s="112"/>
      <c r="D271" s="112"/>
      <c r="E271" s="112"/>
      <c r="F271" s="113"/>
      <c r="G271" s="88"/>
      <c r="H271" s="30"/>
    </row>
    <row r="272" spans="1:9" s="70" customFormat="1" ht="12.75" customHeight="1" x14ac:dyDescent="0.2">
      <c r="A272" s="64" t="s">
        <v>38</v>
      </c>
      <c r="B272" s="65" t="str">
        <f>B267</f>
        <v>ETUDES</v>
      </c>
      <c r="C272" s="66"/>
      <c r="D272" s="68"/>
      <c r="E272" s="68"/>
      <c r="F272" s="67"/>
      <c r="G272" s="69">
        <f>SUM(G267:G271)</f>
        <v>0</v>
      </c>
      <c r="I272" s="30"/>
    </row>
    <row r="273" spans="1:9" s="70" customFormat="1" ht="12.75" customHeight="1" x14ac:dyDescent="0.2">
      <c r="A273" s="105"/>
      <c r="B273" s="106"/>
      <c r="C273" s="107"/>
      <c r="D273" s="109"/>
      <c r="E273" s="109"/>
      <c r="F273" s="108"/>
      <c r="G273" s="110"/>
      <c r="I273" s="30"/>
    </row>
    <row r="274" spans="1:9" ht="12.75" customHeight="1" x14ac:dyDescent="0.2">
      <c r="A274" s="49"/>
      <c r="B274" s="79" t="s">
        <v>62</v>
      </c>
      <c r="C274" s="50"/>
      <c r="D274" s="50"/>
      <c r="E274" s="50"/>
      <c r="F274" s="51"/>
      <c r="G274" s="52"/>
      <c r="H274" s="30"/>
    </row>
    <row r="275" spans="1:9" ht="12.75" customHeight="1" x14ac:dyDescent="0.2">
      <c r="A275" s="37"/>
      <c r="B275" s="38"/>
      <c r="C275" s="39"/>
      <c r="D275" s="39"/>
      <c r="E275" s="39"/>
      <c r="F275" s="87"/>
      <c r="G275" s="42"/>
      <c r="H275" s="30"/>
    </row>
    <row r="276" spans="1:9" ht="12.75" customHeight="1" x14ac:dyDescent="0.2">
      <c r="A276" s="37"/>
      <c r="B276" s="38" t="s">
        <v>50</v>
      </c>
      <c r="C276" s="39" t="s">
        <v>52</v>
      </c>
      <c r="D276" s="27">
        <v>1</v>
      </c>
      <c r="E276" s="39"/>
      <c r="F276" s="87"/>
      <c r="G276" s="42">
        <f>F276*D276</f>
        <v>0</v>
      </c>
      <c r="H276" s="30"/>
    </row>
    <row r="277" spans="1:9" ht="12.75" customHeight="1" x14ac:dyDescent="0.2">
      <c r="A277" s="37"/>
      <c r="B277" s="38" t="s">
        <v>51</v>
      </c>
      <c r="C277" s="39" t="s">
        <v>0</v>
      </c>
      <c r="D277" s="27">
        <v>1</v>
      </c>
      <c r="E277" s="39"/>
      <c r="F277" s="87"/>
      <c r="G277" s="42">
        <f>F277*D277</f>
        <v>0</v>
      </c>
      <c r="H277" s="30"/>
    </row>
    <row r="278" spans="1:9" ht="12.75" customHeight="1" x14ac:dyDescent="0.2">
      <c r="A278" s="111"/>
      <c r="B278" s="116"/>
      <c r="C278" s="112"/>
      <c r="D278" s="112"/>
      <c r="E278" s="112"/>
      <c r="F278" s="113"/>
      <c r="G278" s="88"/>
      <c r="H278" s="30"/>
    </row>
    <row r="279" spans="1:9" s="70" customFormat="1" ht="12.75" customHeight="1" x14ac:dyDescent="0.2">
      <c r="A279" s="64" t="s">
        <v>38</v>
      </c>
      <c r="B279" s="65" t="str">
        <f>B274</f>
        <v>FORMATION</v>
      </c>
      <c r="C279" s="66"/>
      <c r="D279" s="68"/>
      <c r="E279" s="68"/>
      <c r="F279" s="67"/>
      <c r="G279" s="69">
        <f>SUM(G274:G278)</f>
        <v>0</v>
      </c>
      <c r="I279" s="30"/>
    </row>
    <row r="280" spans="1:9" ht="4.1500000000000004" customHeight="1" x14ac:dyDescent="0.2">
      <c r="A280" s="89"/>
      <c r="B280" s="90"/>
      <c r="C280" s="27"/>
      <c r="D280" s="27"/>
      <c r="E280" s="27"/>
      <c r="F280" s="71"/>
      <c r="G280" s="91"/>
      <c r="H280" s="30"/>
    </row>
    <row r="281" spans="1:9" ht="18" customHeight="1" x14ac:dyDescent="0.2">
      <c r="A281" s="117"/>
      <c r="B281" s="118" t="s">
        <v>2</v>
      </c>
      <c r="C281" s="119"/>
      <c r="D281" s="119"/>
      <c r="E281" s="119"/>
      <c r="F281" s="120"/>
      <c r="G281" s="121"/>
      <c r="H281" s="30"/>
    </row>
    <row r="282" spans="1:9" ht="12.75" customHeight="1" x14ac:dyDescent="0.2">
      <c r="A282" s="89"/>
      <c r="B282" s="90"/>
      <c r="C282" s="27"/>
      <c r="D282" s="27"/>
      <c r="E282" s="27"/>
      <c r="F282" s="71"/>
      <c r="G282" s="91"/>
      <c r="H282" s="30"/>
    </row>
    <row r="283" spans="1:9" ht="21" customHeight="1" x14ac:dyDescent="0.2">
      <c r="A283" s="43" t="str">
        <f t="shared" ref="A283:B283" si="42">A11</f>
        <v>*</v>
      </c>
      <c r="B283" s="44" t="str">
        <f t="shared" si="42"/>
        <v xml:space="preserve">            -------- COURANTS FORTS --------</v>
      </c>
      <c r="C283" s="45"/>
      <c r="D283" s="47"/>
      <c r="E283" s="47"/>
      <c r="F283" s="46"/>
      <c r="G283" s="48"/>
      <c r="H283" s="93"/>
    </row>
    <row r="284" spans="1:9" ht="21" customHeight="1" x14ac:dyDescent="0.2">
      <c r="A284" s="122" t="str">
        <f t="shared" ref="A284:G284" si="43">A17</f>
        <v>*</v>
      </c>
      <c r="B284" s="123" t="str">
        <f t="shared" si="43"/>
        <v>INSTALLATION CHANTIER</v>
      </c>
      <c r="C284" s="124">
        <f t="shared" si="43"/>
        <v>0</v>
      </c>
      <c r="D284" s="124">
        <f t="shared" si="43"/>
        <v>0</v>
      </c>
      <c r="E284" s="125">
        <f t="shared" si="43"/>
        <v>0</v>
      </c>
      <c r="F284" s="103">
        <f t="shared" si="43"/>
        <v>0</v>
      </c>
      <c r="G284" s="91">
        <f t="shared" si="43"/>
        <v>0</v>
      </c>
      <c r="H284" s="93"/>
    </row>
    <row r="285" spans="1:9" ht="21" customHeight="1" x14ac:dyDescent="0.2">
      <c r="A285" s="126" t="str">
        <f t="shared" ref="A285:G285" si="44">A28</f>
        <v>*</v>
      </c>
      <c r="B285" s="90" t="str">
        <f t="shared" si="44"/>
        <v>GROUPE ELECTROGENE</v>
      </c>
      <c r="C285" s="124">
        <f t="shared" si="44"/>
        <v>0</v>
      </c>
      <c r="D285" s="124">
        <f t="shared" si="44"/>
        <v>0</v>
      </c>
      <c r="E285" s="124">
        <f t="shared" si="44"/>
        <v>0</v>
      </c>
      <c r="F285" s="103">
        <f t="shared" si="44"/>
        <v>0</v>
      </c>
      <c r="G285" s="91">
        <f t="shared" si="44"/>
        <v>0</v>
      </c>
      <c r="H285" s="93"/>
    </row>
    <row r="286" spans="1:9" ht="21" customHeight="1" x14ac:dyDescent="0.2">
      <c r="A286" s="126" t="str">
        <f t="shared" ref="A286:G286" si="45">A36</f>
        <v>*</v>
      </c>
      <c r="B286" s="90" t="str">
        <f t="shared" si="45"/>
        <v>ONDULEUR</v>
      </c>
      <c r="C286" s="124">
        <f t="shared" si="45"/>
        <v>0</v>
      </c>
      <c r="D286" s="124">
        <f t="shared" si="45"/>
        <v>0</v>
      </c>
      <c r="E286" s="124">
        <f t="shared" si="45"/>
        <v>0</v>
      </c>
      <c r="F286" s="103">
        <f t="shared" si="45"/>
        <v>0</v>
      </c>
      <c r="G286" s="91">
        <f t="shared" si="45"/>
        <v>0</v>
      </c>
      <c r="H286" s="93"/>
    </row>
    <row r="287" spans="1:9" ht="21" customHeight="1" x14ac:dyDescent="0.2">
      <c r="A287" s="126" t="str">
        <f t="shared" ref="A287:G287" si="46">A54</f>
        <v>*</v>
      </c>
      <c r="B287" s="90" t="str">
        <f t="shared" si="46"/>
        <v>TABLEAUX ELECTRIQUES</v>
      </c>
      <c r="C287" s="124">
        <f t="shared" si="46"/>
        <v>0</v>
      </c>
      <c r="D287" s="124">
        <f t="shared" si="46"/>
        <v>0</v>
      </c>
      <c r="E287" s="124">
        <f t="shared" si="46"/>
        <v>0</v>
      </c>
      <c r="F287" s="103">
        <f t="shared" si="46"/>
        <v>0</v>
      </c>
      <c r="G287" s="91">
        <f t="shared" si="46"/>
        <v>0</v>
      </c>
      <c r="H287" s="93"/>
    </row>
    <row r="288" spans="1:9" ht="21" customHeight="1" x14ac:dyDescent="0.2">
      <c r="A288" s="126" t="str">
        <f t="shared" ref="A288:G288" si="47">A64</f>
        <v>*</v>
      </c>
      <c r="B288" s="90" t="str">
        <f t="shared" si="47"/>
        <v>LIAISONS PRINCIPALES BT</v>
      </c>
      <c r="C288" s="124">
        <f t="shared" si="47"/>
        <v>0</v>
      </c>
      <c r="D288" s="124">
        <f t="shared" si="47"/>
        <v>0</v>
      </c>
      <c r="E288" s="124">
        <f t="shared" si="47"/>
        <v>0</v>
      </c>
      <c r="F288" s="103">
        <f t="shared" si="47"/>
        <v>0</v>
      </c>
      <c r="G288" s="91">
        <f t="shared" si="47"/>
        <v>0</v>
      </c>
      <c r="H288" s="93"/>
    </row>
    <row r="289" spans="1:9" ht="21" customHeight="1" x14ac:dyDescent="0.2">
      <c r="A289" s="126" t="str">
        <f t="shared" ref="A289:G289" si="48">A72</f>
        <v>*</v>
      </c>
      <c r="B289" s="90" t="str">
        <f t="shared" si="48"/>
        <v>INFRASTRUCTURE DE CHEMINEMENT</v>
      </c>
      <c r="C289" s="124">
        <f t="shared" si="48"/>
        <v>0</v>
      </c>
      <c r="D289" s="124">
        <f t="shared" si="48"/>
        <v>0</v>
      </c>
      <c r="E289" s="124">
        <f t="shared" si="48"/>
        <v>0</v>
      </c>
      <c r="F289" s="103">
        <f t="shared" si="48"/>
        <v>0</v>
      </c>
      <c r="G289" s="91">
        <f t="shared" si="48"/>
        <v>0</v>
      </c>
      <c r="H289" s="93"/>
    </row>
    <row r="290" spans="1:9" ht="21" customHeight="1" x14ac:dyDescent="0.2">
      <c r="A290" s="126" t="str">
        <f t="shared" ref="A290:G290" si="49">A84</f>
        <v>*</v>
      </c>
      <c r="B290" s="90" t="str">
        <f t="shared" si="49"/>
        <v>ALIMENTATIONS FORCES</v>
      </c>
      <c r="C290" s="124">
        <f t="shared" si="49"/>
        <v>0</v>
      </c>
      <c r="D290" s="124">
        <f t="shared" si="49"/>
        <v>0</v>
      </c>
      <c r="E290" s="124">
        <f t="shared" si="49"/>
        <v>0</v>
      </c>
      <c r="F290" s="103">
        <f t="shared" si="49"/>
        <v>0</v>
      </c>
      <c r="G290" s="91">
        <f t="shared" si="49"/>
        <v>0</v>
      </c>
      <c r="H290" s="93"/>
    </row>
    <row r="291" spans="1:9" ht="21" customHeight="1" x14ac:dyDescent="0.2">
      <c r="A291" s="126" t="str">
        <f t="shared" ref="A291:G291" si="50">A92</f>
        <v>*</v>
      </c>
      <c r="B291" s="90" t="str">
        <f t="shared" si="50"/>
        <v>RESEAUX DE TERRE BT</v>
      </c>
      <c r="C291" s="124">
        <f t="shared" si="50"/>
        <v>0</v>
      </c>
      <c r="D291" s="124">
        <f t="shared" si="50"/>
        <v>0</v>
      </c>
      <c r="E291" s="124">
        <f t="shared" si="50"/>
        <v>0</v>
      </c>
      <c r="F291" s="103">
        <f t="shared" si="50"/>
        <v>0</v>
      </c>
      <c r="G291" s="91">
        <f t="shared" si="50"/>
        <v>0</v>
      </c>
      <c r="H291" s="93"/>
    </row>
    <row r="292" spans="1:9" ht="21" customHeight="1" x14ac:dyDescent="0.2">
      <c r="A292" s="126" t="str">
        <f t="shared" ref="A292:G292" si="51">A130</f>
        <v>*</v>
      </c>
      <c r="B292" s="90" t="str">
        <f t="shared" si="51"/>
        <v>APPAREILLAGES</v>
      </c>
      <c r="C292" s="124">
        <f t="shared" si="51"/>
        <v>0</v>
      </c>
      <c r="D292" s="124">
        <f t="shared" si="51"/>
        <v>0</v>
      </c>
      <c r="E292" s="124">
        <f t="shared" si="51"/>
        <v>0</v>
      </c>
      <c r="F292" s="103">
        <f t="shared" si="51"/>
        <v>0</v>
      </c>
      <c r="G292" s="91">
        <f t="shared" si="51"/>
        <v>0</v>
      </c>
      <c r="H292" s="93"/>
    </row>
    <row r="293" spans="1:9" ht="21" customHeight="1" x14ac:dyDescent="0.2">
      <c r="A293" s="126" t="str">
        <f t="shared" ref="A293:G293" si="52">A136</f>
        <v>*</v>
      </c>
      <c r="B293" s="90" t="str">
        <f t="shared" si="52"/>
        <v>COUPURE D'URGENCE</v>
      </c>
      <c r="C293" s="124">
        <f t="shared" si="52"/>
        <v>0</v>
      </c>
      <c r="D293" s="124">
        <f t="shared" si="52"/>
        <v>0</v>
      </c>
      <c r="E293" s="124">
        <f t="shared" si="52"/>
        <v>0</v>
      </c>
      <c r="F293" s="103">
        <f t="shared" si="52"/>
        <v>0</v>
      </c>
      <c r="G293" s="91">
        <f t="shared" si="52"/>
        <v>0</v>
      </c>
      <c r="H293" s="93"/>
    </row>
    <row r="294" spans="1:9" ht="21" customHeight="1" x14ac:dyDescent="0.2">
      <c r="A294" s="126" t="str">
        <f t="shared" ref="A294:G294" si="53">A156</f>
        <v>*</v>
      </c>
      <c r="B294" s="90" t="str">
        <f t="shared" si="53"/>
        <v>ECLAIRAGE</v>
      </c>
      <c r="C294" s="124">
        <f t="shared" si="53"/>
        <v>0</v>
      </c>
      <c r="D294" s="124">
        <f t="shared" si="53"/>
        <v>0</v>
      </c>
      <c r="E294" s="124">
        <f t="shared" si="53"/>
        <v>0</v>
      </c>
      <c r="F294" s="103">
        <f t="shared" si="53"/>
        <v>0</v>
      </c>
      <c r="G294" s="91">
        <f t="shared" si="53"/>
        <v>0</v>
      </c>
      <c r="H294" s="93"/>
    </row>
    <row r="295" spans="1:9" ht="21" customHeight="1" x14ac:dyDescent="0.2">
      <c r="A295" s="126" t="str">
        <f t="shared" ref="A295:G295" si="54">A166</f>
        <v>*</v>
      </c>
      <c r="B295" s="90" t="str">
        <f t="shared" si="54"/>
        <v>ECLAIRAGE DE SECURITE (BAES)</v>
      </c>
      <c r="C295" s="124">
        <f t="shared" si="54"/>
        <v>0</v>
      </c>
      <c r="D295" s="124">
        <f t="shared" si="54"/>
        <v>0</v>
      </c>
      <c r="E295" s="124">
        <f t="shared" si="54"/>
        <v>0</v>
      </c>
      <c r="F295" s="103">
        <f t="shared" si="54"/>
        <v>0</v>
      </c>
      <c r="G295" s="91">
        <f t="shared" si="54"/>
        <v>0</v>
      </c>
      <c r="H295" s="93"/>
    </row>
    <row r="296" spans="1:9" ht="15" customHeight="1" x14ac:dyDescent="0.2">
      <c r="A296" s="126" t="str">
        <f t="shared" ref="A296:G296" si="55">A174</f>
        <v>*</v>
      </c>
      <c r="B296" s="90" t="str">
        <f t="shared" si="55"/>
        <v>BRASSEUR D'AIR</v>
      </c>
      <c r="C296" s="124">
        <f t="shared" si="55"/>
        <v>0</v>
      </c>
      <c r="D296" s="124">
        <f t="shared" si="55"/>
        <v>0</v>
      </c>
      <c r="E296" s="124">
        <f t="shared" si="55"/>
        <v>0</v>
      </c>
      <c r="F296" s="103">
        <f t="shared" si="55"/>
        <v>0</v>
      </c>
      <c r="G296" s="91">
        <f t="shared" si="55"/>
        <v>0</v>
      </c>
      <c r="H296" s="93"/>
    </row>
    <row r="297" spans="1:9" ht="20.45" customHeight="1" x14ac:dyDescent="0.2">
      <c r="A297" s="126" t="str">
        <f t="shared" ref="A297:G297" si="56">A190</f>
        <v>*</v>
      </c>
      <c r="B297" s="90" t="str">
        <f t="shared" si="56"/>
        <v>RECHARGE DES VEHICULES ELECTRIQUES</v>
      </c>
      <c r="C297" s="124">
        <f t="shared" si="56"/>
        <v>0</v>
      </c>
      <c r="D297" s="124">
        <f t="shared" si="56"/>
        <v>0</v>
      </c>
      <c r="E297" s="124">
        <f t="shared" si="56"/>
        <v>0</v>
      </c>
      <c r="F297" s="103">
        <f t="shared" si="56"/>
        <v>0</v>
      </c>
      <c r="G297" s="91">
        <f t="shared" si="56"/>
        <v>0</v>
      </c>
      <c r="H297" s="93"/>
    </row>
    <row r="298" spans="1:9" ht="21" customHeight="1" x14ac:dyDescent="0.2">
      <c r="A298" s="43" t="str">
        <f t="shared" ref="A298:B298" si="57">A192</f>
        <v>*</v>
      </c>
      <c r="B298" s="44" t="str">
        <f t="shared" si="57"/>
        <v xml:space="preserve">            -------- COURANTS FAIBLES --------</v>
      </c>
      <c r="C298" s="45"/>
      <c r="D298" s="47"/>
      <c r="E298" s="47"/>
      <c r="F298" s="46"/>
      <c r="G298" s="48"/>
      <c r="H298" s="93"/>
    </row>
    <row r="299" spans="1:9" ht="24" customHeight="1" x14ac:dyDescent="0.2">
      <c r="A299" s="126" t="str">
        <f t="shared" ref="A299:G299" si="58">A203</f>
        <v>*</v>
      </c>
      <c r="B299" s="90" t="str">
        <f t="shared" si="58"/>
        <v>ALARME INCENDIE</v>
      </c>
      <c r="C299" s="124">
        <f t="shared" si="58"/>
        <v>0</v>
      </c>
      <c r="D299" s="124">
        <f t="shared" si="58"/>
        <v>0</v>
      </c>
      <c r="E299" s="124">
        <f t="shared" si="58"/>
        <v>0</v>
      </c>
      <c r="F299" s="103">
        <f t="shared" si="58"/>
        <v>0</v>
      </c>
      <c r="G299" s="91">
        <f t="shared" si="58"/>
        <v>0</v>
      </c>
      <c r="H299" s="93"/>
    </row>
    <row r="300" spans="1:9" ht="21" customHeight="1" x14ac:dyDescent="0.2">
      <c r="A300" s="126" t="str">
        <f t="shared" ref="A300:G300" si="59">A216</f>
        <v>*</v>
      </c>
      <c r="B300" s="90" t="str">
        <f t="shared" si="59"/>
        <v>ALARME INTRUSION</v>
      </c>
      <c r="C300" s="124">
        <f t="shared" si="59"/>
        <v>0</v>
      </c>
      <c r="D300" s="124">
        <f t="shared" si="59"/>
        <v>0</v>
      </c>
      <c r="E300" s="124">
        <f t="shared" si="59"/>
        <v>0</v>
      </c>
      <c r="F300" s="103">
        <f t="shared" si="59"/>
        <v>0</v>
      </c>
      <c r="G300" s="91">
        <f t="shared" si="59"/>
        <v>0</v>
      </c>
      <c r="H300" s="93"/>
      <c r="I300" s="70"/>
    </row>
    <row r="301" spans="1:9" ht="21" customHeight="1" x14ac:dyDescent="0.2">
      <c r="A301" s="126" t="str">
        <f t="shared" ref="A301:G301" si="60">A223</f>
        <v>*</v>
      </c>
      <c r="B301" s="90" t="str">
        <f t="shared" si="60"/>
        <v>ALERTE ANTI AGRESSION</v>
      </c>
      <c r="C301" s="124">
        <f t="shared" si="60"/>
        <v>0</v>
      </c>
      <c r="D301" s="124">
        <f t="shared" si="60"/>
        <v>0</v>
      </c>
      <c r="E301" s="124">
        <f t="shared" si="60"/>
        <v>0</v>
      </c>
      <c r="F301" s="103">
        <f t="shared" si="60"/>
        <v>0</v>
      </c>
      <c r="G301" s="91">
        <f t="shared" si="60"/>
        <v>0</v>
      </c>
      <c r="H301" s="93"/>
    </row>
    <row r="302" spans="1:9" ht="21" customHeight="1" x14ac:dyDescent="0.2">
      <c r="A302" s="126" t="str">
        <f t="shared" ref="A302:G302" si="61">A241</f>
        <v>*</v>
      </c>
      <c r="B302" s="90" t="str">
        <f t="shared" si="61"/>
        <v>CONTRÔLE D'ACCES</v>
      </c>
      <c r="C302" s="124">
        <f t="shared" si="61"/>
        <v>0</v>
      </c>
      <c r="D302" s="124">
        <f t="shared" si="61"/>
        <v>0</v>
      </c>
      <c r="E302" s="124">
        <f t="shared" si="61"/>
        <v>0</v>
      </c>
      <c r="F302" s="103">
        <f t="shared" si="61"/>
        <v>0</v>
      </c>
      <c r="G302" s="91">
        <f t="shared" si="61"/>
        <v>0</v>
      </c>
      <c r="H302" s="93"/>
    </row>
    <row r="303" spans="1:9" ht="21" customHeight="1" x14ac:dyDescent="0.2">
      <c r="A303" s="126" t="str">
        <f t="shared" ref="A303:G303" si="62">A250</f>
        <v>*</v>
      </c>
      <c r="B303" s="90" t="str">
        <f t="shared" si="62"/>
        <v>VIDEO SURVEILLANCE</v>
      </c>
      <c r="C303" s="124">
        <f t="shared" si="62"/>
        <v>0</v>
      </c>
      <c r="D303" s="124">
        <f t="shared" si="62"/>
        <v>0</v>
      </c>
      <c r="E303" s="124">
        <f t="shared" si="62"/>
        <v>0</v>
      </c>
      <c r="F303" s="103">
        <f t="shared" si="62"/>
        <v>0</v>
      </c>
      <c r="G303" s="91">
        <f t="shared" si="62"/>
        <v>0</v>
      </c>
      <c r="H303" s="93"/>
    </row>
    <row r="304" spans="1:9" ht="22.15" customHeight="1" x14ac:dyDescent="0.2">
      <c r="A304" s="122" t="str">
        <f t="shared" ref="A304:G304" si="63">A256</f>
        <v>*</v>
      </c>
      <c r="B304" s="90" t="str">
        <f t="shared" si="63"/>
        <v>BOUCLE A INDUCTION MAGNETIQUE POUR MALENTENDANTS</v>
      </c>
      <c r="C304" s="124">
        <f t="shared" si="63"/>
        <v>0</v>
      </c>
      <c r="D304" s="124">
        <f t="shared" si="63"/>
        <v>0</v>
      </c>
      <c r="E304" s="124">
        <f t="shared" si="63"/>
        <v>0</v>
      </c>
      <c r="F304" s="103">
        <f t="shared" si="63"/>
        <v>0</v>
      </c>
      <c r="G304" s="91">
        <f t="shared" si="63"/>
        <v>0</v>
      </c>
      <c r="H304" s="93"/>
    </row>
    <row r="305" spans="1:9" ht="21" customHeight="1" x14ac:dyDescent="0.2">
      <c r="A305" s="122" t="str">
        <f t="shared" ref="A305:G305" si="64">A263</f>
        <v>*</v>
      </c>
      <c r="B305" s="90" t="str">
        <f t="shared" si="64"/>
        <v>GTC</v>
      </c>
      <c r="C305" s="124">
        <f t="shared" si="64"/>
        <v>0</v>
      </c>
      <c r="D305" s="124">
        <f t="shared" si="64"/>
        <v>0</v>
      </c>
      <c r="E305" s="124">
        <f t="shared" si="64"/>
        <v>0</v>
      </c>
      <c r="F305" s="103">
        <f t="shared" si="64"/>
        <v>0</v>
      </c>
      <c r="G305" s="91">
        <f t="shared" si="64"/>
        <v>0</v>
      </c>
      <c r="H305" s="93"/>
      <c r="I305" s="70"/>
    </row>
    <row r="306" spans="1:9" ht="21.6" customHeight="1" x14ac:dyDescent="0.2">
      <c r="A306" s="43" t="str">
        <f t="shared" ref="A306:B306" si="65">A265</f>
        <v>*</v>
      </c>
      <c r="B306" s="44" t="str">
        <f t="shared" si="65"/>
        <v xml:space="preserve">            -------- DIVERS --------</v>
      </c>
      <c r="C306" s="45"/>
      <c r="D306" s="47"/>
      <c r="E306" s="47"/>
      <c r="F306" s="46"/>
      <c r="G306" s="48"/>
      <c r="H306" s="93"/>
    </row>
    <row r="307" spans="1:9" ht="15" customHeight="1" x14ac:dyDescent="0.2">
      <c r="A307" s="122" t="str">
        <f t="shared" ref="A307:G307" si="66">A272</f>
        <v>*</v>
      </c>
      <c r="B307" s="90" t="str">
        <f t="shared" si="66"/>
        <v>ETUDES</v>
      </c>
      <c r="C307" s="124">
        <f t="shared" si="66"/>
        <v>0</v>
      </c>
      <c r="D307" s="124">
        <f t="shared" si="66"/>
        <v>0</v>
      </c>
      <c r="E307" s="124">
        <f t="shared" si="66"/>
        <v>0</v>
      </c>
      <c r="F307" s="161">
        <f t="shared" si="66"/>
        <v>0</v>
      </c>
      <c r="G307" s="127">
        <f t="shared" si="66"/>
        <v>0</v>
      </c>
      <c r="H307" s="93"/>
    </row>
    <row r="308" spans="1:9" ht="15" customHeight="1" x14ac:dyDescent="0.2">
      <c r="A308" s="122" t="str">
        <f t="shared" ref="A308:G308" si="67">A279</f>
        <v>*</v>
      </c>
      <c r="B308" s="90" t="str">
        <f t="shared" si="67"/>
        <v>FORMATION</v>
      </c>
      <c r="C308" s="124">
        <f t="shared" si="67"/>
        <v>0</v>
      </c>
      <c r="D308" s="124">
        <f t="shared" si="67"/>
        <v>0</v>
      </c>
      <c r="E308" s="124">
        <f t="shared" si="67"/>
        <v>0</v>
      </c>
      <c r="F308" s="161">
        <f t="shared" si="67"/>
        <v>0</v>
      </c>
      <c r="G308" s="127">
        <f t="shared" si="67"/>
        <v>0</v>
      </c>
      <c r="H308" s="93"/>
    </row>
    <row r="309" spans="1:9" ht="10.15" customHeight="1" x14ac:dyDescent="0.2">
      <c r="A309" s="122"/>
      <c r="B309" s="90"/>
      <c r="C309" s="124"/>
      <c r="D309" s="124"/>
      <c r="E309" s="124"/>
      <c r="F309" s="161"/>
      <c r="G309" s="127"/>
      <c r="H309" s="93"/>
    </row>
    <row r="310" spans="1:9" ht="9" customHeight="1" x14ac:dyDescent="0.2">
      <c r="A310" s="122"/>
      <c r="B310" s="90"/>
      <c r="C310" s="124"/>
      <c r="D310" s="124"/>
      <c r="E310" s="124"/>
      <c r="F310" s="161"/>
      <c r="G310" s="127"/>
      <c r="H310" s="93"/>
    </row>
    <row r="311" spans="1:9" ht="12.75" customHeight="1" x14ac:dyDescent="0.2">
      <c r="A311" s="128"/>
      <c r="B311" s="65" t="s">
        <v>32</v>
      </c>
      <c r="C311" s="129"/>
      <c r="D311" s="130"/>
      <c r="E311" s="130"/>
      <c r="F311" s="131"/>
      <c r="G311" s="132">
        <f>SUM(G282:G310)</f>
        <v>0</v>
      </c>
      <c r="H311" s="93">
        <f>SUM(G7:G279)/2</f>
        <v>0</v>
      </c>
    </row>
    <row r="312" spans="1:9" ht="15.75" customHeight="1" x14ac:dyDescent="0.2">
      <c r="A312" s="133"/>
      <c r="B312" s="134"/>
      <c r="C312" s="135"/>
      <c r="D312" s="135"/>
      <c r="E312" s="135"/>
      <c r="F312" s="135"/>
      <c r="G312" s="136"/>
      <c r="H312" s="30"/>
    </row>
    <row r="313" spans="1:9" ht="12.75" customHeight="1" x14ac:dyDescent="0.2">
      <c r="A313" s="128"/>
      <c r="B313" s="65" t="s">
        <v>3</v>
      </c>
      <c r="C313" s="129"/>
      <c r="D313" s="130"/>
      <c r="E313" s="130"/>
      <c r="F313" s="131"/>
      <c r="G313" s="132">
        <f>SUM(G311*8.5%)</f>
        <v>0</v>
      </c>
      <c r="H313" s="30"/>
      <c r="I313" s="70"/>
    </row>
    <row r="314" spans="1:9" s="70" customFormat="1" ht="13.15" customHeight="1" x14ac:dyDescent="0.2">
      <c r="A314" s="133"/>
      <c r="B314" s="134"/>
      <c r="C314" s="135"/>
      <c r="D314" s="135"/>
      <c r="E314" s="135"/>
      <c r="F314" s="135"/>
      <c r="G314" s="136"/>
      <c r="I314" s="30"/>
    </row>
    <row r="315" spans="1:9" ht="12.75" customHeight="1" x14ac:dyDescent="0.2">
      <c r="A315" s="137"/>
      <c r="B315" s="65" t="s">
        <v>33</v>
      </c>
      <c r="C315" s="129"/>
      <c r="D315" s="130"/>
      <c r="E315" s="130"/>
      <c r="F315" s="131"/>
      <c r="G315" s="132">
        <f>SUM(G311:G313)</f>
        <v>0</v>
      </c>
      <c r="H315" s="30"/>
    </row>
    <row r="316" spans="1:9" ht="12.75" customHeight="1" thickBot="1" x14ac:dyDescent="0.25">
      <c r="A316" s="138"/>
      <c r="B316" s="139"/>
      <c r="C316" s="140"/>
      <c r="D316" s="141"/>
      <c r="E316" s="141"/>
      <c r="F316" s="141"/>
      <c r="G316" s="142"/>
    </row>
    <row r="318" spans="1:9" s="70" customFormat="1" ht="12.75" customHeight="1" x14ac:dyDescent="0.2">
      <c r="A318" s="144"/>
      <c r="B318" s="145"/>
      <c r="C318" s="30"/>
      <c r="D318" s="30"/>
      <c r="E318" s="30"/>
      <c r="F318" s="30"/>
      <c r="G318" s="146"/>
      <c r="H318" s="143"/>
      <c r="I318" s="30"/>
    </row>
    <row r="320" spans="1:9" ht="12.75" customHeight="1" x14ac:dyDescent="0.2">
      <c r="I320" s="70"/>
    </row>
    <row r="324" spans="1:9" s="70" customFormat="1" ht="12.75" customHeight="1" x14ac:dyDescent="0.2">
      <c r="A324" s="144"/>
      <c r="B324" s="145"/>
      <c r="C324" s="30"/>
      <c r="D324" s="30"/>
      <c r="E324" s="30"/>
      <c r="F324" s="30"/>
      <c r="G324" s="146"/>
      <c r="H324" s="143"/>
      <c r="I324" s="30"/>
    </row>
    <row r="333" spans="1:9" s="70" customFormat="1" ht="12.75" customHeight="1" x14ac:dyDescent="0.2">
      <c r="A333" s="144"/>
      <c r="B333" s="145"/>
      <c r="C333" s="30"/>
      <c r="D333" s="30"/>
      <c r="E333" s="30"/>
      <c r="F333" s="30"/>
      <c r="G333" s="146"/>
      <c r="H333" s="143"/>
      <c r="I333" s="30"/>
    </row>
    <row r="348" spans="9:9" ht="12.75" customHeight="1" x14ac:dyDescent="0.2">
      <c r="I348" s="147"/>
    </row>
    <row r="350" spans="9:9" ht="12.75" customHeight="1" x14ac:dyDescent="0.2">
      <c r="I350" s="149"/>
    </row>
    <row r="352" spans="9:9" ht="12.75" customHeight="1" x14ac:dyDescent="0.2">
      <c r="I352" s="147"/>
    </row>
    <row r="361" spans="1:11" s="147" customFormat="1" ht="12.75" customHeight="1" x14ac:dyDescent="0.2">
      <c r="A361" s="144"/>
      <c r="B361" s="145"/>
      <c r="C361" s="30"/>
      <c r="D361" s="30"/>
      <c r="E361" s="30"/>
      <c r="F361" s="30"/>
      <c r="G361" s="146"/>
      <c r="H361" s="143"/>
      <c r="I361" s="30"/>
      <c r="J361" s="148">
        <f>G311/25</f>
        <v>0</v>
      </c>
      <c r="K361" s="147" t="s">
        <v>4</v>
      </c>
    </row>
    <row r="363" spans="1:11" s="149" customFormat="1" ht="12.75" customHeight="1" x14ac:dyDescent="0.2">
      <c r="A363" s="144"/>
      <c r="B363" s="145"/>
      <c r="C363" s="30"/>
      <c r="D363" s="30"/>
      <c r="E363" s="30"/>
      <c r="F363" s="30"/>
      <c r="G363" s="146"/>
      <c r="H363" s="143"/>
      <c r="I363" s="30"/>
    </row>
    <row r="365" spans="1:11" s="147" customFormat="1" ht="12.75" customHeight="1" x14ac:dyDescent="0.2">
      <c r="A365" s="144"/>
      <c r="B365" s="145"/>
      <c r="C365" s="30"/>
      <c r="D365" s="30"/>
      <c r="E365" s="30"/>
      <c r="F365" s="30"/>
      <c r="G365" s="146"/>
      <c r="H365" s="143"/>
      <c r="I365" s="30"/>
    </row>
  </sheetData>
  <autoFilter ref="A1:A367"/>
  <mergeCells count="7">
    <mergeCell ref="A4:C4"/>
    <mergeCell ref="A5:C5"/>
    <mergeCell ref="D3:E3"/>
    <mergeCell ref="D2:E2"/>
    <mergeCell ref="A1:C1"/>
    <mergeCell ref="A2:C2"/>
    <mergeCell ref="A3:C3"/>
  </mergeCells>
  <phoneticPr fontId="0" type="noConversion"/>
  <printOptions horizontalCentered="1"/>
  <pageMargins left="0.39370078740157483" right="0.39370078740157483" top="0.31496062992125984" bottom="0.51181102362204722" header="0.31496062992125984" footer="0.31496062992125984"/>
  <pageSetup paperSize="9" fitToHeight="0" orientation="portrait" verticalDpi="150" r:id="rId1"/>
  <headerFooter alignWithMargins="0">
    <oddHeader xml:space="preserve">&amp;C&amp;"Times New Roman,Gras"&amp;11
&amp;R&amp;"Times New Roman,Gras"
</oddHeader>
    <oddFooter>&amp;L&amp;"Arial Narrow,Normal"BET INSET &amp;R&amp;"Arial Narrow,Normal"&amp;P/&amp;N</oddFooter>
  </headerFooter>
  <rowBreaks count="7" manualBreakCount="7">
    <brk id="49" max="6" man="1"/>
    <brk id="92" max="6" man="1"/>
    <brk id="136" max="6" man="1"/>
    <brk id="174" max="6" man="1"/>
    <brk id="216" max="6" man="1"/>
    <brk id="256" max="6" man="1"/>
    <brk id="279" max="12" man="1"/>
  </rowBreaks>
  <colBreaks count="1" manualBreakCount="1">
    <brk id="7" max="589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C56039D7636841AB8C8410B517CAEF" ma:contentTypeVersion="15" ma:contentTypeDescription="Crée un document." ma:contentTypeScope="" ma:versionID="6a5ed85440b287c06633a1b84244bff4">
  <xsd:schema xmlns:xsd="http://www.w3.org/2001/XMLSchema" xmlns:xs="http://www.w3.org/2001/XMLSchema" xmlns:p="http://schemas.microsoft.com/office/2006/metadata/properties" xmlns:ns2="e3074676-7879-47dc-888b-90156e8dab6a" xmlns:ns3="2e8fd69d-8964-4a1d-b658-07714f7a2b70" targetNamespace="http://schemas.microsoft.com/office/2006/metadata/properties" ma:root="true" ma:fieldsID="84eeb407319ed0313e0cdaac37a744aa" ns2:_="" ns3:_="">
    <xsd:import namespace="e3074676-7879-47dc-888b-90156e8dab6a"/>
    <xsd:import namespace="2e8fd69d-8964-4a1d-b658-07714f7a2b7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074676-7879-47dc-888b-90156e8dab6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c0fa33ff-e39f-4e50-904e-9258813d7be2}" ma:internalName="TaxCatchAll" ma:showField="CatchAllData" ma:web="e3074676-7879-47dc-888b-90156e8dab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8fd69d-8964-4a1d-b658-07714f7a2b7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0ebd100b-f592-4bad-809e-503e7cb13e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CFBC1C7-BE6D-424A-8842-2C307E22E3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074676-7879-47dc-888b-90156e8dab6a"/>
    <ds:schemaRef ds:uri="2e8fd69d-8964-4a1d-b658-07714f7a2b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96AF295-5FDC-473B-B2EC-DEA1F22309B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CDPGF</vt:lpstr>
      <vt:lpstr>CDPGF!Impression_des_titres</vt:lpstr>
      <vt:lpstr>CDPGF!Zone_d_impression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chantal</dc:creator>
  <cp:lastModifiedBy>MOREAU ANNE-CECILE (CGSS REUNION)</cp:lastModifiedBy>
  <cp:lastPrinted>2024-08-06T13:53:38Z</cp:lastPrinted>
  <dcterms:created xsi:type="dcterms:W3CDTF">1999-09-27T06:04:51Z</dcterms:created>
  <dcterms:modified xsi:type="dcterms:W3CDTF">2025-02-18T05:08:41Z</dcterms:modified>
</cp:coreProperties>
</file>