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3040" windowHeight="9192" tabRatio="718" activeTab="1"/>
  </bookViews>
  <sheets>
    <sheet name="Page de garde" sheetId="6" r:id="rId1"/>
    <sheet name="LOT ETAN" sheetId="20" r:id="rId2"/>
  </sheets>
  <definedNames>
    <definedName name="_xlnm.Print_Titles" localSheetId="1">'LOT ETAN'!$1:$4</definedName>
    <definedName name="_xlnm.Print_Area" localSheetId="1">'LOT ETAN'!$A$1:$AG$40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L26" i="20" l="1"/>
  <c r="L18" i="20"/>
  <c r="M18" i="20" s="1"/>
  <c r="L17" i="20"/>
  <c r="M17" i="20" s="1"/>
  <c r="L16" i="20"/>
  <c r="M16" i="20" s="1"/>
  <c r="L15" i="20"/>
  <c r="M15" i="20" s="1"/>
  <c r="L14" i="20"/>
  <c r="M14" i="20" s="1"/>
  <c r="L13" i="20"/>
  <c r="M13" i="20" s="1"/>
  <c r="M29" i="20"/>
  <c r="L29" i="20"/>
  <c r="L28" i="20"/>
  <c r="M28" i="20" s="1"/>
  <c r="L27" i="20"/>
  <c r="M27" i="20" s="1"/>
  <c r="M26" i="20"/>
  <c r="L25" i="20"/>
  <c r="M25" i="20" s="1"/>
  <c r="L24" i="20"/>
  <c r="M24" i="20" s="1"/>
  <c r="R29" i="20"/>
  <c r="Q29" i="20"/>
  <c r="Q28" i="20"/>
  <c r="R28" i="20" s="1"/>
  <c r="Q27" i="20"/>
  <c r="R27" i="20" s="1"/>
  <c r="Q26" i="20"/>
  <c r="R26" i="20" s="1"/>
  <c r="Q25" i="20"/>
  <c r="R25" i="20" s="1"/>
  <c r="Q24" i="20"/>
  <c r="R24" i="20" s="1"/>
  <c r="Q18" i="20"/>
  <c r="R18" i="20" s="1"/>
  <c r="Q17" i="20"/>
  <c r="R17" i="20" s="1"/>
  <c r="Q16" i="20"/>
  <c r="R16" i="20" s="1"/>
  <c r="Q15" i="20"/>
  <c r="R15" i="20" s="1"/>
  <c r="Q14" i="20"/>
  <c r="R14" i="20" s="1"/>
  <c r="R13" i="20"/>
  <c r="Q13" i="20"/>
  <c r="V7" i="20"/>
  <c r="W7" i="20" s="1"/>
  <c r="V6" i="20"/>
  <c r="W6" i="20" s="1"/>
  <c r="V18" i="20"/>
  <c r="W18" i="20" s="1"/>
  <c r="V17" i="20"/>
  <c r="W17" i="20" s="1"/>
  <c r="V16" i="20"/>
  <c r="W16" i="20" s="1"/>
  <c r="V15" i="20"/>
  <c r="W15" i="20" s="1"/>
  <c r="V14" i="20"/>
  <c r="W14" i="20" s="1"/>
  <c r="V13" i="20"/>
  <c r="W13" i="20" s="1"/>
  <c r="V29" i="20"/>
  <c r="W29" i="20" s="1"/>
  <c r="V28" i="20"/>
  <c r="W28" i="20" s="1"/>
  <c r="V27" i="20"/>
  <c r="W27" i="20" s="1"/>
  <c r="V26" i="20"/>
  <c r="W26" i="20" s="1"/>
  <c r="V25" i="20"/>
  <c r="W25" i="20" s="1"/>
  <c r="V24" i="20"/>
  <c r="W24" i="20" s="1"/>
  <c r="AA29" i="20"/>
  <c r="AB29" i="20" s="1"/>
  <c r="AA28" i="20"/>
  <c r="AB28" i="20" s="1"/>
  <c r="AA27" i="20"/>
  <c r="AB27" i="20" s="1"/>
  <c r="AA26" i="20"/>
  <c r="AB26" i="20" s="1"/>
  <c r="AA25" i="20"/>
  <c r="AB25" i="20" s="1"/>
  <c r="AA24" i="20"/>
  <c r="AB24" i="20" s="1"/>
  <c r="AF29" i="20"/>
  <c r="AG29" i="20" s="1"/>
  <c r="AF28" i="20"/>
  <c r="AG28" i="20" s="1"/>
  <c r="AF27" i="20"/>
  <c r="AG27" i="20" s="1"/>
  <c r="AF26" i="20"/>
  <c r="AG26" i="20" s="1"/>
  <c r="AF25" i="20"/>
  <c r="AG25" i="20" s="1"/>
  <c r="AF24" i="20"/>
  <c r="AG24" i="20" s="1"/>
  <c r="AF18" i="20"/>
  <c r="AG18" i="20" s="1"/>
  <c r="AF17" i="20"/>
  <c r="AG17" i="20" s="1"/>
  <c r="AF16" i="20"/>
  <c r="AG16" i="20" s="1"/>
  <c r="AG15" i="20"/>
  <c r="AF15" i="20"/>
  <c r="AF14" i="20"/>
  <c r="AG14" i="20" s="1"/>
  <c r="AF13" i="20"/>
  <c r="AG13" i="20" s="1"/>
  <c r="AA18" i="20"/>
  <c r="AB18" i="20" s="1"/>
  <c r="AA17" i="20"/>
  <c r="AB17" i="20" s="1"/>
  <c r="AA16" i="20"/>
  <c r="AB16" i="20" s="1"/>
  <c r="AA15" i="20"/>
  <c r="AB15" i="20" s="1"/>
  <c r="AA14" i="20"/>
  <c r="AB14" i="20" s="1"/>
  <c r="AA13" i="20"/>
  <c r="AB13" i="20" s="1"/>
  <c r="AA7" i="20"/>
  <c r="AB7" i="20" s="1"/>
  <c r="AA6" i="20"/>
  <c r="AB6" i="20" s="1"/>
  <c r="AF7" i="20"/>
  <c r="AG7" i="20" s="1"/>
  <c r="AF6" i="20"/>
  <c r="AG6" i="20" s="1"/>
  <c r="Q7" i="20"/>
  <c r="R7" i="20" s="1"/>
  <c r="Q6" i="20"/>
  <c r="R6" i="20" s="1"/>
  <c r="L7" i="20"/>
  <c r="M7" i="20" s="1"/>
  <c r="L6" i="20"/>
  <c r="F29" i="20"/>
  <c r="F28" i="20"/>
  <c r="F27" i="20"/>
  <c r="F26" i="20"/>
  <c r="F25" i="20"/>
  <c r="F24" i="20"/>
  <c r="F18" i="20"/>
  <c r="F17" i="20"/>
  <c r="F16" i="20"/>
  <c r="F15" i="20"/>
  <c r="F14" i="20"/>
  <c r="F13" i="20"/>
  <c r="F7" i="20"/>
  <c r="F6" i="20"/>
  <c r="M20" i="20" l="1"/>
  <c r="M31" i="20"/>
  <c r="E25" i="20" l="1"/>
  <c r="E7" i="20"/>
  <c r="H25" i="20" l="1"/>
  <c r="M6" i="20" l="1"/>
  <c r="H6" i="20" l="1"/>
  <c r="M9" i="20"/>
  <c r="M36" i="20" s="1"/>
  <c r="H7" i="20"/>
  <c r="E29" i="20" l="1"/>
  <c r="H29" i="20" l="1"/>
  <c r="E28" i="20" l="1"/>
  <c r="E18" i="20"/>
  <c r="E17" i="20"/>
  <c r="E16" i="20"/>
  <c r="H17" i="20" l="1"/>
  <c r="H16" i="20"/>
  <c r="H28" i="20"/>
  <c r="H18" i="20"/>
  <c r="E27" i="20" l="1"/>
  <c r="E26" i="20"/>
  <c r="E24" i="20"/>
  <c r="E15" i="20"/>
  <c r="E14" i="20"/>
  <c r="E13" i="20"/>
  <c r="AG9" i="20"/>
  <c r="AB9" i="20"/>
  <c r="W9" i="20"/>
  <c r="E6" i="20"/>
  <c r="C3" i="20"/>
  <c r="H26" i="20" l="1"/>
  <c r="H13" i="20"/>
  <c r="W20" i="20"/>
  <c r="AB31" i="20"/>
  <c r="AG31" i="20"/>
  <c r="AG36" i="20" s="1"/>
  <c r="H24" i="20"/>
  <c r="H27" i="20"/>
  <c r="H15" i="20"/>
  <c r="AB20" i="20"/>
  <c r="H14" i="20"/>
  <c r="AG20" i="20"/>
  <c r="R20" i="20"/>
  <c r="R31" i="20"/>
  <c r="W31" i="20"/>
  <c r="R9" i="20"/>
  <c r="H9" i="20" s="1"/>
  <c r="AG37" i="20" l="1"/>
  <c r="AG38" i="20" s="1"/>
  <c r="AB36" i="20"/>
  <c r="W36" i="20"/>
  <c r="W37" i="20" s="1"/>
  <c r="W38" i="20" s="1"/>
  <c r="H20" i="20"/>
  <c r="H31" i="20"/>
  <c r="R36" i="20"/>
  <c r="AB37" i="20" l="1"/>
  <c r="AB38" i="20" s="1"/>
  <c r="R37" i="20"/>
  <c r="R38" i="20" s="1"/>
  <c r="M37" i="20"/>
  <c r="M38" i="20" s="1"/>
  <c r="H36" i="20"/>
  <c r="H37" i="20" s="1"/>
  <c r="H38" i="20" s="1"/>
</calcChain>
</file>

<file path=xl/sharedStrings.xml><?xml version="1.0" encoding="utf-8"?>
<sst xmlns="http://schemas.openxmlformats.org/spreadsheetml/2006/main" count="111" uniqueCount="64">
  <si>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</si>
  <si>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</si>
  <si>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</si>
  <si>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</si>
  <si>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</si>
  <si>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</si>
  <si>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</si>
  <si>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</si>
  <si>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</si>
  <si>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</si>
  <si>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</si>
  <si>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</si>
  <si>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</si>
  <si>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</si>
  <si>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</si>
  <si>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</si>
  <si>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</si>
  <si>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</si>
  <si>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</si>
  <si>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</si>
  <si>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</si>
  <si>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</si>
  <si>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</si>
  <si>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</si>
  <si>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</si>
  <si>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</si>
  <si>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</si>
  <si>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</si>
  <si>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</si>
  <si>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</si>
  <si>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Phase 3</t>
  </si>
  <si>
    <t>Phase 4</t>
  </si>
  <si>
    <t>Phase 5</t>
  </si>
  <si>
    <t>LOT 04 - Etanchéité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</si>
  <si>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</si>
  <si>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</si>
  <si>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ml</t>
  </si>
  <si>
    <t>DIVERS</t>
  </si>
  <si>
    <t>TOTAL DIVERS</t>
  </si>
  <si>
    <t>REFACTION D'ETANCHEITE EXISTANTE</t>
  </si>
  <si>
    <t>Réfaction d'étanchéité existante</t>
  </si>
  <si>
    <t>ETANCHEITE BATIMENTS NEUFS</t>
  </si>
  <si>
    <t xml:space="preserve">Etanchéité isolée avec protection par végétalisation extensive </t>
  </si>
  <si>
    <t>Relevé d'étanchéité pour terrasse végétalisée</t>
  </si>
  <si>
    <t>Etanchéité isolée avec protection par gravillons</t>
  </si>
  <si>
    <t>Etanchéité non isolée avec protection par gravillons</t>
  </si>
  <si>
    <t>Relvé d'étanchéité protégée par gravillons</t>
  </si>
  <si>
    <t>Etanchéité liquide</t>
  </si>
  <si>
    <t>Naissances EP</t>
  </si>
  <si>
    <t xml:space="preserve">Descentes EP </t>
  </si>
  <si>
    <t>Crosses</t>
  </si>
  <si>
    <t>TOTAL ETANCHEITE BATIMENTS NEUFS</t>
  </si>
  <si>
    <t>TOTAL REFACTION D'ETANCHEITE EXISTANTE</t>
  </si>
  <si>
    <t>sextant63@sextant-architecture.com
T : 04 73 90 83 29</t>
  </si>
  <si>
    <t xml:space="preserve">T : 04 72 13 50 60 </t>
  </si>
  <si>
    <t>T : 04 77 75 24 39</t>
  </si>
  <si>
    <t>Reprise de canalisation EP de la casquette existante</t>
  </si>
  <si>
    <t>Pissette et trop-plein</t>
  </si>
  <si>
    <t>Lanterneau fixe EI30</t>
  </si>
  <si>
    <t>IND 00 du 28/02/2025</t>
  </si>
  <si>
    <t>DPGF</t>
  </si>
  <si>
    <t>Quantités MOE</t>
  </si>
  <si>
    <t>Quantités Entreprise</t>
  </si>
  <si>
    <t>Costières de traversées d'étanchéité grosses sections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</si>
</sst>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/>
    </xf>
    <xf numFmtId="0" fontId="10" fillId="0" borderId="26" xfId="3" applyFont="1" applyFill="1" applyBorder="1" applyAlignment="1" applyProtection="1">
      <alignment horizontal="center" vertical="top" wrapText="1"/>
    </xf>
    <xf numFmtId="164" fontId="10" fillId="0" borderId="26" xfId="5" applyNumberFormat="1" applyFont="1" applyFill="1" applyBorder="1" applyAlignment="1" applyProtection="1">
      <alignment vertical="top" wrapText="1"/>
    </xf>
    <xf numFmtId="44" fontId="10" fillId="0" borderId="26" xfId="1" applyFont="1" applyFill="1" applyBorder="1" applyAlignment="1" applyProtection="1">
      <alignment horizontal="center" vertical="top" wrapText="1"/>
    </xf>
    <xf numFmtId="0" fontId="10" fillId="0" borderId="25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7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8" xfId="2" applyFont="1" applyBorder="1" applyAlignment="1">
      <alignment horizontal="right" vertical="center" wrapText="1"/>
    </xf>
    <xf numFmtId="0" fontId="10" fillId="0" borderId="29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6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view="pageBreakPreview" zoomScale="85" zoomScaleNormal="85" zoomScaleSheetLayoutView="85" workbookViewId="0">
      <selection activeCell="C15" sqref="C15:I15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85"/>
      <c r="D3" s="11"/>
      <c r="E3" s="4"/>
      <c r="F3" s="4"/>
      <c r="G3" s="4"/>
      <c r="H3" s="10"/>
      <c r="I3" s="88" t="s">
        <v>12</v>
      </c>
    </row>
    <row r="4" spans="3:13" x14ac:dyDescent="0.3">
      <c r="C4" s="86"/>
      <c r="D4" s="12"/>
      <c r="E4" s="5"/>
      <c r="F4" s="5"/>
      <c r="G4" s="82" t="s">
        <v>24</v>
      </c>
      <c r="H4" s="82"/>
      <c r="I4" s="89"/>
      <c r="L4" s="6"/>
    </row>
    <row r="5" spans="3:13" x14ac:dyDescent="0.3">
      <c r="C5" s="86"/>
      <c r="D5" s="12"/>
      <c r="E5" s="5"/>
      <c r="F5" s="5"/>
      <c r="G5" s="82" t="s">
        <v>27</v>
      </c>
      <c r="H5" s="82"/>
      <c r="I5" s="89"/>
      <c r="L5" s="6"/>
    </row>
    <row r="6" spans="3:13" ht="15" customHeight="1" x14ac:dyDescent="0.3">
      <c r="C6" s="86"/>
      <c r="D6" s="12"/>
      <c r="E6" s="5"/>
      <c r="F6" s="5"/>
      <c r="G6" s="83" t="s">
        <v>25</v>
      </c>
      <c r="H6" s="83"/>
      <c r="I6" s="89"/>
      <c r="L6" s="6"/>
    </row>
    <row r="7" spans="3:13" ht="15" customHeight="1" x14ac:dyDescent="0.3">
      <c r="C7" s="86"/>
      <c r="D7" s="12"/>
      <c r="E7" s="5"/>
      <c r="F7" s="5"/>
      <c r="G7" s="83" t="s">
        <v>26</v>
      </c>
      <c r="H7" s="83"/>
      <c r="I7" s="89"/>
      <c r="L7" s="6"/>
    </row>
    <row r="8" spans="3:13" ht="15" customHeight="1" x14ac:dyDescent="0.3">
      <c r="C8" s="86"/>
      <c r="D8" s="12"/>
      <c r="E8" s="5"/>
      <c r="F8" s="5"/>
      <c r="G8" s="84" t="s">
        <v>55</v>
      </c>
      <c r="H8" s="84"/>
      <c r="I8" s="89"/>
      <c r="L8" s="7"/>
      <c r="M8" s="6"/>
    </row>
    <row r="9" spans="3:13" ht="9.6" customHeight="1" thickBot="1" x14ac:dyDescent="0.35">
      <c r="C9" s="87"/>
      <c r="D9" s="13"/>
      <c r="E9" s="8"/>
      <c r="F9" s="8"/>
      <c r="G9" s="8"/>
      <c r="H9" s="9"/>
      <c r="I9" s="90"/>
      <c r="M9" s="6"/>
    </row>
    <row r="10" spans="3:13" ht="18" customHeight="1" thickBot="1" x14ac:dyDescent="0.35"/>
    <row r="11" spans="3:13" ht="227.4" customHeight="1" thickBot="1" x14ac:dyDescent="0.35">
      <c r="C11" s="94" t="s">
        <v>34</v>
      </c>
      <c r="D11" s="95"/>
      <c r="E11" s="95"/>
      <c r="F11" s="95"/>
      <c r="G11" s="95"/>
      <c r="H11" s="95"/>
      <c r="I11" s="96"/>
    </row>
    <row r="12" spans="3:13" ht="18" customHeight="1" thickBot="1" x14ac:dyDescent="0.35"/>
    <row r="13" spans="3:13" ht="41.4" customHeight="1" x14ac:dyDescent="0.3">
      <c r="C13" s="76" t="s">
        <v>60</v>
      </c>
      <c r="D13" s="77"/>
      <c r="E13" s="77"/>
      <c r="F13" s="77"/>
      <c r="G13" s="77"/>
      <c r="H13" s="77"/>
      <c r="I13" s="78"/>
    </row>
    <row r="14" spans="3:13" ht="41.4" customHeight="1" x14ac:dyDescent="0.3">
      <c r="C14" s="79" t="str">
        <f>'LOT ETAN'!A1</f>
        <v>LOT 04 - Etanchéité</v>
      </c>
      <c r="D14" s="80"/>
      <c r="E14" s="80"/>
      <c r="F14" s="80"/>
      <c r="G14" s="80"/>
      <c r="H14" s="80"/>
      <c r="I14" s="81"/>
    </row>
    <row r="15" spans="3:13" ht="41.4" customHeight="1" thickBot="1" x14ac:dyDescent="0.35">
      <c r="C15" s="91" t="s">
        <v>59</v>
      </c>
      <c r="D15" s="92"/>
      <c r="E15" s="92"/>
      <c r="F15" s="92"/>
      <c r="G15" s="92"/>
      <c r="H15" s="92"/>
      <c r="I15" s="93"/>
    </row>
    <row r="16" spans="3:13" ht="18" customHeight="1" thickBot="1" x14ac:dyDescent="0.35"/>
    <row r="17" spans="3:9" ht="6.75" customHeight="1" x14ac:dyDescent="0.3">
      <c r="C17" s="85"/>
      <c r="D17" s="11"/>
      <c r="E17" s="4"/>
      <c r="F17" s="4"/>
      <c r="G17" s="4"/>
      <c r="H17" s="10"/>
      <c r="I17" s="88" t="s">
        <v>13</v>
      </c>
    </row>
    <row r="18" spans="3:9" ht="15" customHeight="1" x14ac:dyDescent="0.3">
      <c r="C18" s="86"/>
      <c r="D18" s="12"/>
      <c r="E18" s="5"/>
      <c r="F18" s="5"/>
      <c r="G18" s="97" t="s">
        <v>14</v>
      </c>
      <c r="H18" s="97"/>
      <c r="I18" s="89"/>
    </row>
    <row r="19" spans="3:9" ht="15" customHeight="1" x14ac:dyDescent="0.3">
      <c r="C19" s="86"/>
      <c r="D19" s="12"/>
      <c r="E19" s="5"/>
      <c r="F19" s="5"/>
      <c r="G19" s="98" t="s">
        <v>15</v>
      </c>
      <c r="H19" s="98"/>
      <c r="I19" s="89"/>
    </row>
    <row r="20" spans="3:9" ht="15" customHeight="1" x14ac:dyDescent="0.3">
      <c r="C20" s="86"/>
      <c r="D20" s="12"/>
      <c r="E20" s="5"/>
      <c r="F20" s="5"/>
      <c r="G20" s="98" t="s">
        <v>16</v>
      </c>
      <c r="H20" s="98"/>
      <c r="I20" s="89"/>
    </row>
    <row r="21" spans="3:9" ht="15" customHeight="1" x14ac:dyDescent="0.3">
      <c r="C21" s="86"/>
      <c r="D21" s="12"/>
      <c r="E21" s="5"/>
      <c r="F21" s="5"/>
      <c r="G21" s="98" t="s">
        <v>54</v>
      </c>
      <c r="H21" s="98"/>
      <c r="I21" s="89"/>
    </row>
    <row r="22" spans="3:9" ht="8.25" customHeight="1" thickBot="1" x14ac:dyDescent="0.35">
      <c r="C22" s="87"/>
      <c r="D22" s="13"/>
      <c r="E22" s="8"/>
      <c r="F22" s="8"/>
      <c r="G22" s="8"/>
      <c r="H22" s="9"/>
      <c r="I22" s="90"/>
    </row>
    <row r="23" spans="3:9" ht="18" customHeight="1" thickBot="1" x14ac:dyDescent="0.35"/>
    <row r="24" spans="3:9" ht="6.75" customHeight="1" x14ac:dyDescent="0.3">
      <c r="C24" s="85"/>
      <c r="D24" s="11"/>
      <c r="E24" s="4"/>
      <c r="F24" s="4"/>
      <c r="G24" s="4"/>
      <c r="H24" s="10"/>
      <c r="I24" s="88" t="s">
        <v>17</v>
      </c>
    </row>
    <row r="25" spans="3:9" ht="15" customHeight="1" x14ac:dyDescent="0.3">
      <c r="C25" s="86"/>
      <c r="D25" s="12"/>
      <c r="E25" s="5"/>
      <c r="F25" s="5"/>
      <c r="G25" s="97" t="s">
        <v>21</v>
      </c>
      <c r="H25" s="97"/>
      <c r="I25" s="89"/>
    </row>
    <row r="26" spans="3:9" ht="15" customHeight="1" x14ac:dyDescent="0.3">
      <c r="C26" s="86"/>
      <c r="D26" s="12"/>
      <c r="E26" s="5"/>
      <c r="F26" s="5"/>
      <c r="G26" s="98" t="s">
        <v>22</v>
      </c>
      <c r="H26" s="98"/>
      <c r="I26" s="89"/>
    </row>
    <row r="27" spans="3:9" ht="15" customHeight="1" x14ac:dyDescent="0.3">
      <c r="C27" s="86"/>
      <c r="D27" s="12"/>
      <c r="E27" s="5"/>
      <c r="F27" s="5"/>
      <c r="G27" s="98" t="s">
        <v>23</v>
      </c>
      <c r="H27" s="98"/>
      <c r="I27" s="89"/>
    </row>
    <row r="28" spans="3:9" ht="28.2" customHeight="1" x14ac:dyDescent="0.3">
      <c r="C28" s="86"/>
      <c r="D28" s="12"/>
      <c r="E28" s="5"/>
      <c r="F28" s="5"/>
      <c r="G28" s="99" t="s">
        <v>53</v>
      </c>
      <c r="H28" s="99"/>
      <c r="I28" s="89"/>
    </row>
    <row r="29" spans="3:9" ht="8.25" customHeight="1" thickBot="1" x14ac:dyDescent="0.35">
      <c r="C29" s="87"/>
      <c r="D29" s="13"/>
      <c r="E29" s="8"/>
      <c r="F29" s="8"/>
      <c r="G29" s="66"/>
      <c r="H29" s="9"/>
      <c r="I29" s="90"/>
    </row>
  </sheetData>
  <mergeCells count="23"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C13:I13"/>
    <mergeCell ref="C14:I14"/>
    <mergeCell ref="G4:H4"/>
    <mergeCell ref="G5:H5"/>
    <mergeCell ref="G6:H6"/>
    <mergeCell ref="G7:H7"/>
    <mergeCell ref="G8:H8"/>
    <mergeCell ref="C3:C9"/>
    <mergeCell ref="I3:I9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K39"/>
  <sheetViews>
    <sheetView showGridLines="0" tabSelected="1" view="pageBreakPreview" zoomScale="55" zoomScaleNormal="85" zoomScaleSheetLayoutView="55" workbookViewId="0">
      <pane ySplit="4" topLeftCell="A5" activePane="bottomLeft" state="frozen"/>
      <selection activeCell="Q40" sqref="Q40"/>
      <selection pane="bottomLeft" activeCell="C31" sqref="C31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5.6640625" style="23" customWidth="1"/>
    <col min="4" max="4" width="4.5546875" style="1" bestFit="1" customWidth="1"/>
    <col min="5" max="5" width="8" style="1" bestFit="1" customWidth="1"/>
    <col min="6" max="6" width="8.21875" style="1" bestFit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8" style="1" bestFit="1" customWidth="1"/>
    <col min="11" max="11" width="8.21875" style="1" bestFit="1" customWidth="1"/>
    <col min="12" max="12" width="12" style="1" bestFit="1" customWidth="1"/>
    <col min="13" max="13" width="14.5546875" style="1" customWidth="1"/>
    <col min="14" max="14" width="2.6640625" style="1" customWidth="1"/>
    <col min="15" max="15" width="8" style="1" bestFit="1" customWidth="1"/>
    <col min="16" max="16" width="8.21875" style="1" bestFit="1" customWidth="1"/>
    <col min="17" max="17" width="12" style="1" bestFit="1" customWidth="1"/>
    <col min="18" max="18" width="14.44140625" style="1" bestFit="1" customWidth="1"/>
    <col min="19" max="19" width="2.6640625" style="1" customWidth="1"/>
    <col min="20" max="20" width="8" style="1" bestFit="1" customWidth="1"/>
    <col min="21" max="21" width="8.21875" style="1" bestFit="1" customWidth="1"/>
    <col min="22" max="22" width="12" style="1" bestFit="1" customWidth="1"/>
    <col min="23" max="23" width="14.44140625" style="1" bestFit="1" customWidth="1"/>
    <col min="24" max="24" width="2.6640625" style="1" customWidth="1"/>
    <col min="25" max="25" width="8" style="1" bestFit="1" customWidth="1"/>
    <col min="26" max="26" width="8.21875" style="1" bestFit="1" customWidth="1"/>
    <col min="27" max="27" width="12" style="1" bestFit="1" customWidth="1"/>
    <col min="28" max="28" width="14.44140625" style="1" bestFit="1" customWidth="1"/>
    <col min="29" max="29" width="2.6640625" style="1" customWidth="1"/>
    <col min="30" max="30" width="8" style="1" bestFit="1" customWidth="1"/>
    <col min="31" max="31" width="8.21875" style="1" bestFit="1" customWidth="1"/>
    <col min="32" max="32" width="12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4" ht="23.25" customHeight="1" x14ac:dyDescent="0.45">
      <c r="A1" s="101" t="s">
        <v>33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</row>
    <row r="2" spans="1:34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4" ht="21.6" customHeight="1" x14ac:dyDescent="0.3">
      <c r="A3" s="16"/>
      <c r="C3" s="75" t="str">
        <f>'Page de garde'!C15</f>
        <v>IND 00 du 28/02/2025</v>
      </c>
      <c r="E3" s="104" t="s">
        <v>11</v>
      </c>
      <c r="F3" s="105"/>
      <c r="G3" s="105"/>
      <c r="H3" s="106"/>
      <c r="J3" s="107" t="s">
        <v>28</v>
      </c>
      <c r="K3" s="108"/>
      <c r="L3" s="108"/>
      <c r="M3" s="109"/>
      <c r="O3" s="107" t="s">
        <v>29</v>
      </c>
      <c r="P3" s="108"/>
      <c r="Q3" s="108"/>
      <c r="R3" s="109"/>
      <c r="T3" s="107" t="s">
        <v>30</v>
      </c>
      <c r="U3" s="108"/>
      <c r="V3" s="108"/>
      <c r="W3" s="109"/>
      <c r="Y3" s="107" t="s">
        <v>31</v>
      </c>
      <c r="Z3" s="108"/>
      <c r="AA3" s="108"/>
      <c r="AB3" s="109"/>
      <c r="AD3" s="107" t="s">
        <v>32</v>
      </c>
      <c r="AE3" s="108"/>
      <c r="AF3" s="108"/>
      <c r="AG3" s="109"/>
    </row>
    <row r="4" spans="1:34" s="17" customFormat="1" ht="24" x14ac:dyDescent="0.25">
      <c r="A4" s="100" t="s">
        <v>1</v>
      </c>
      <c r="B4" s="100"/>
      <c r="C4" s="24" t="s">
        <v>2</v>
      </c>
      <c r="D4" s="18" t="s">
        <v>0</v>
      </c>
      <c r="E4" s="74" t="s">
        <v>61</v>
      </c>
      <c r="F4" s="67" t="s">
        <v>62</v>
      </c>
      <c r="G4" s="67" t="s">
        <v>3</v>
      </c>
      <c r="H4" s="67" t="s">
        <v>4</v>
      </c>
      <c r="I4" s="18"/>
      <c r="J4" s="74" t="s">
        <v>61</v>
      </c>
      <c r="K4" s="19" t="s">
        <v>62</v>
      </c>
      <c r="L4" s="19" t="s">
        <v>3</v>
      </c>
      <c r="M4" s="19" t="s">
        <v>4</v>
      </c>
      <c r="N4" s="20"/>
      <c r="O4" s="74" t="s">
        <v>61</v>
      </c>
      <c r="P4" s="19" t="s">
        <v>62</v>
      </c>
      <c r="Q4" s="19" t="s">
        <v>3</v>
      </c>
      <c r="R4" s="19" t="s">
        <v>4</v>
      </c>
      <c r="S4" s="20"/>
      <c r="T4" s="74" t="s">
        <v>61</v>
      </c>
      <c r="U4" s="19" t="s">
        <v>62</v>
      </c>
      <c r="V4" s="19" t="s">
        <v>3</v>
      </c>
      <c r="W4" s="19" t="s">
        <v>4</v>
      </c>
      <c r="X4" s="20"/>
      <c r="Y4" s="74" t="s">
        <v>61</v>
      </c>
      <c r="Z4" s="19" t="s">
        <v>62</v>
      </c>
      <c r="AA4" s="19" t="s">
        <v>3</v>
      </c>
      <c r="AB4" s="19" t="s">
        <v>4</v>
      </c>
      <c r="AC4" s="20"/>
      <c r="AD4" s="74" t="s">
        <v>61</v>
      </c>
      <c r="AE4" s="19" t="s">
        <v>62</v>
      </c>
      <c r="AF4" s="19" t="s">
        <v>3</v>
      </c>
      <c r="AG4" s="19" t="s">
        <v>4</v>
      </c>
    </row>
    <row r="5" spans="1:34" x14ac:dyDescent="0.3">
      <c r="A5" s="52"/>
      <c r="B5" s="53" t="s">
        <v>18</v>
      </c>
      <c r="C5" s="54" t="s">
        <v>39</v>
      </c>
      <c r="D5" s="55"/>
      <c r="E5" s="56"/>
      <c r="F5" s="69"/>
      <c r="G5" s="57"/>
      <c r="H5" s="57"/>
      <c r="I5" s="55"/>
      <c r="J5" s="56"/>
      <c r="K5" s="69"/>
      <c r="L5" s="57"/>
      <c r="M5" s="57"/>
      <c r="N5" s="25"/>
      <c r="O5" s="56"/>
      <c r="P5" s="69"/>
      <c r="Q5" s="57"/>
      <c r="R5" s="57"/>
      <c r="S5" s="25"/>
      <c r="T5" s="56"/>
      <c r="U5" s="69"/>
      <c r="V5" s="57"/>
      <c r="W5" s="57"/>
      <c r="X5" s="25"/>
      <c r="Y5" s="56"/>
      <c r="Z5" s="69"/>
      <c r="AA5" s="57"/>
      <c r="AB5" s="57"/>
      <c r="AC5" s="25"/>
      <c r="AD5" s="56"/>
      <c r="AE5" s="69"/>
      <c r="AF5" s="57"/>
      <c r="AG5" s="57"/>
    </row>
    <row r="6" spans="1:34" x14ac:dyDescent="0.3">
      <c r="A6" s="14"/>
      <c r="B6" s="30"/>
      <c r="C6" s="27" t="s">
        <v>40</v>
      </c>
      <c r="D6" s="58" t="s">
        <v>10</v>
      </c>
      <c r="E6" s="72">
        <f>J6+O6+T6+Y6+AD6</f>
        <v>95</v>
      </c>
      <c r="F6" s="28">
        <f>K6+P6+U6+Z6+AE6</f>
        <v>0</v>
      </c>
      <c r="G6" s="31"/>
      <c r="H6" s="31">
        <f>M6+R6+W6+AB6+AG6</f>
        <v>0</v>
      </c>
      <c r="I6" s="58"/>
      <c r="J6" s="72">
        <v>0</v>
      </c>
      <c r="K6" s="58"/>
      <c r="L6" s="31">
        <f>$G6</f>
        <v>0</v>
      </c>
      <c r="M6" s="31">
        <f>K6*L6</f>
        <v>0</v>
      </c>
      <c r="O6" s="72">
        <v>95</v>
      </c>
      <c r="P6" s="58"/>
      <c r="Q6" s="31">
        <f>$G6</f>
        <v>0</v>
      </c>
      <c r="R6" s="31">
        <f>P6*Q6</f>
        <v>0</v>
      </c>
      <c r="T6" s="72">
        <v>0</v>
      </c>
      <c r="U6" s="58"/>
      <c r="V6" s="31">
        <f t="shared" ref="V6:V7" si="0">$G6</f>
        <v>0</v>
      </c>
      <c r="W6" s="31">
        <f t="shared" ref="W6:W7" si="1">U6*V6</f>
        <v>0</v>
      </c>
      <c r="Y6" s="72">
        <v>0</v>
      </c>
      <c r="Z6" s="58"/>
      <c r="AA6" s="31">
        <f t="shared" ref="AA6:AA7" si="2">$G6</f>
        <v>0</v>
      </c>
      <c r="AB6" s="31">
        <f t="shared" ref="AB6:AB7" si="3">Z6*AA6</f>
        <v>0</v>
      </c>
      <c r="AD6" s="72">
        <v>0</v>
      </c>
      <c r="AE6" s="58"/>
      <c r="AF6" s="31">
        <f t="shared" ref="AF6:AF7" si="4">$G6</f>
        <v>0</v>
      </c>
      <c r="AG6" s="31">
        <f t="shared" ref="AG6:AG7" si="5">AE6*AF6</f>
        <v>0</v>
      </c>
    </row>
    <row r="7" spans="1:34" x14ac:dyDescent="0.3">
      <c r="A7" s="14"/>
      <c r="B7" s="30"/>
      <c r="C7" s="27" t="s">
        <v>56</v>
      </c>
      <c r="D7" s="58" t="s">
        <v>5</v>
      </c>
      <c r="E7" s="72">
        <f>J7+O7+T7+Y7+AD7</f>
        <v>1</v>
      </c>
      <c r="F7" s="28">
        <f>K7+P7+U7+Z7+AE7</f>
        <v>0</v>
      </c>
      <c r="G7" s="31"/>
      <c r="H7" s="31">
        <f>M7+R7+W7+AB7+AG7</f>
        <v>0</v>
      </c>
      <c r="I7" s="58"/>
      <c r="J7" s="72">
        <v>0</v>
      </c>
      <c r="K7" s="58"/>
      <c r="L7" s="31">
        <f>$G7</f>
        <v>0</v>
      </c>
      <c r="M7" s="31">
        <f>K7*L7</f>
        <v>0</v>
      </c>
      <c r="O7" s="72">
        <v>1</v>
      </c>
      <c r="P7" s="58"/>
      <c r="Q7" s="31">
        <f>$G7</f>
        <v>0</v>
      </c>
      <c r="R7" s="31">
        <f>P7*Q7</f>
        <v>0</v>
      </c>
      <c r="T7" s="72">
        <v>0</v>
      </c>
      <c r="U7" s="58"/>
      <c r="V7" s="31">
        <f t="shared" si="0"/>
        <v>0</v>
      </c>
      <c r="W7" s="31">
        <f t="shared" si="1"/>
        <v>0</v>
      </c>
      <c r="Y7" s="72">
        <v>0</v>
      </c>
      <c r="Z7" s="58"/>
      <c r="AA7" s="31">
        <f t="shared" si="2"/>
        <v>0</v>
      </c>
      <c r="AB7" s="31">
        <f t="shared" si="3"/>
        <v>0</v>
      </c>
      <c r="AD7" s="72">
        <v>0</v>
      </c>
      <c r="AE7" s="58"/>
      <c r="AF7" s="31">
        <f t="shared" si="4"/>
        <v>0</v>
      </c>
      <c r="AG7" s="31">
        <f t="shared" si="5"/>
        <v>0</v>
      </c>
    </row>
    <row r="8" spans="1:34" x14ac:dyDescent="0.3">
      <c r="A8" s="14"/>
      <c r="B8" s="30"/>
      <c r="C8" s="27"/>
      <c r="D8" s="58"/>
      <c r="E8" s="72"/>
      <c r="F8" s="58"/>
      <c r="G8" s="31"/>
      <c r="H8" s="31"/>
      <c r="I8" s="58"/>
      <c r="J8" s="72"/>
      <c r="K8" s="58"/>
      <c r="L8" s="31"/>
      <c r="M8" s="31"/>
      <c r="O8" s="72"/>
      <c r="P8" s="58"/>
      <c r="Q8" s="31"/>
      <c r="R8" s="31"/>
      <c r="T8" s="72"/>
      <c r="U8" s="58"/>
      <c r="V8" s="31"/>
      <c r="W8" s="31"/>
      <c r="Y8" s="72"/>
      <c r="Z8" s="58"/>
      <c r="AA8" s="31"/>
      <c r="AB8" s="31"/>
      <c r="AD8" s="72"/>
      <c r="AE8" s="58"/>
      <c r="AF8" s="31"/>
      <c r="AG8" s="31"/>
    </row>
    <row r="9" spans="1:34" x14ac:dyDescent="0.3">
      <c r="A9" s="34"/>
      <c r="B9" s="26"/>
      <c r="C9" s="36" t="s">
        <v>52</v>
      </c>
      <c r="D9" s="59"/>
      <c r="E9" s="73"/>
      <c r="F9" s="70"/>
      <c r="G9" s="32" t="s">
        <v>9</v>
      </c>
      <c r="H9" s="33">
        <f>M9+R9+W9+AB9+AG9</f>
        <v>0</v>
      </c>
      <c r="I9" s="59"/>
      <c r="J9" s="73"/>
      <c r="K9" s="70"/>
      <c r="L9" s="32" t="s">
        <v>9</v>
      </c>
      <c r="M9" s="33">
        <f>SUM(M5:M8)</f>
        <v>0</v>
      </c>
      <c r="O9" s="73"/>
      <c r="P9" s="70"/>
      <c r="Q9" s="32" t="s">
        <v>9</v>
      </c>
      <c r="R9" s="33">
        <f>SUM(R5:R8)</f>
        <v>0</v>
      </c>
      <c r="T9" s="73"/>
      <c r="U9" s="70"/>
      <c r="V9" s="32" t="s">
        <v>9</v>
      </c>
      <c r="W9" s="33">
        <f>SUM(W5:W8)</f>
        <v>0</v>
      </c>
      <c r="Y9" s="73"/>
      <c r="Z9" s="70"/>
      <c r="AA9" s="32" t="s">
        <v>9</v>
      </c>
      <c r="AB9" s="33">
        <f>SUM(AB5:AB8)</f>
        <v>0</v>
      </c>
      <c r="AD9" s="73"/>
      <c r="AE9" s="70"/>
      <c r="AF9" s="32" t="s">
        <v>9</v>
      </c>
      <c r="AG9" s="33">
        <f>SUM(AG5:AG8)</f>
        <v>0</v>
      </c>
    </row>
    <row r="10" spans="1:34" x14ac:dyDescent="0.3">
      <c r="A10" s="34"/>
      <c r="B10" s="26"/>
      <c r="C10" s="35"/>
      <c r="D10" s="59"/>
      <c r="E10" s="73"/>
      <c r="F10" s="70"/>
      <c r="G10" s="32"/>
      <c r="H10" s="33"/>
      <c r="I10" s="59"/>
      <c r="J10" s="73"/>
      <c r="K10" s="70"/>
      <c r="L10" s="32"/>
      <c r="M10" s="33"/>
      <c r="O10" s="73"/>
      <c r="P10" s="70"/>
      <c r="Q10" s="32"/>
      <c r="R10" s="33"/>
      <c r="T10" s="73"/>
      <c r="U10" s="70"/>
      <c r="V10" s="32"/>
      <c r="W10" s="33"/>
      <c r="Y10" s="73"/>
      <c r="Z10" s="70"/>
      <c r="AA10" s="32"/>
      <c r="AB10" s="33"/>
      <c r="AD10" s="73"/>
      <c r="AE10" s="70"/>
      <c r="AF10" s="32"/>
      <c r="AG10" s="33"/>
    </row>
    <row r="11" spans="1:34" x14ac:dyDescent="0.3">
      <c r="A11" s="14"/>
      <c r="B11" s="30"/>
      <c r="C11" s="27"/>
      <c r="D11" s="58"/>
      <c r="E11" s="72"/>
      <c r="F11" s="58"/>
      <c r="G11" s="32"/>
      <c r="H11" s="33"/>
      <c r="I11" s="58"/>
      <c r="J11" s="72"/>
      <c r="K11" s="58"/>
      <c r="L11" s="32"/>
      <c r="M11" s="33"/>
      <c r="O11" s="72"/>
      <c r="P11" s="58"/>
      <c r="Q11" s="32"/>
      <c r="R11" s="33"/>
      <c r="T11" s="72"/>
      <c r="U11" s="58"/>
      <c r="V11" s="32"/>
      <c r="W11" s="33"/>
      <c r="Y11" s="72"/>
      <c r="Z11" s="58"/>
      <c r="AA11" s="32"/>
      <c r="AB11" s="33"/>
      <c r="AD11" s="72"/>
      <c r="AE11" s="58"/>
      <c r="AF11" s="32"/>
      <c r="AG11" s="33"/>
    </row>
    <row r="12" spans="1:34" x14ac:dyDescent="0.3">
      <c r="A12" s="52"/>
      <c r="B12" s="53" t="s">
        <v>19</v>
      </c>
      <c r="C12" s="54" t="s">
        <v>41</v>
      </c>
      <c r="D12" s="55"/>
      <c r="E12" s="56"/>
      <c r="F12" s="69"/>
      <c r="G12" s="57"/>
      <c r="H12" s="57"/>
      <c r="I12" s="55"/>
      <c r="J12" s="56"/>
      <c r="K12" s="69"/>
      <c r="L12" s="57"/>
      <c r="M12" s="57"/>
      <c r="N12" s="25"/>
      <c r="O12" s="56"/>
      <c r="P12" s="69"/>
      <c r="Q12" s="57"/>
      <c r="R12" s="57"/>
      <c r="S12" s="25"/>
      <c r="T12" s="56"/>
      <c r="U12" s="69"/>
      <c r="V12" s="57"/>
      <c r="W12" s="57"/>
      <c r="X12" s="25"/>
      <c r="Y12" s="56"/>
      <c r="Z12" s="69"/>
      <c r="AA12" s="57"/>
      <c r="AB12" s="57"/>
      <c r="AC12" s="25"/>
      <c r="AD12" s="56"/>
      <c r="AE12" s="69"/>
      <c r="AF12" s="57"/>
      <c r="AG12" s="57"/>
    </row>
    <row r="13" spans="1:34" x14ac:dyDescent="0.3">
      <c r="A13" s="14"/>
      <c r="B13" s="30"/>
      <c r="C13" s="27" t="s">
        <v>42</v>
      </c>
      <c r="D13" s="58" t="s">
        <v>10</v>
      </c>
      <c r="E13" s="72">
        <f t="shared" ref="E13:E18" si="6">J13+O13+T13+Y13+AD13</f>
        <v>628</v>
      </c>
      <c r="F13" s="28">
        <f t="shared" ref="F13:F18" si="7">K13+P13+U13+Z13+AE13</f>
        <v>0</v>
      </c>
      <c r="G13" s="31"/>
      <c r="H13" s="31">
        <f t="shared" ref="H13:H18" si="8">M13+R13+W13+AB13+AG13</f>
        <v>0</v>
      </c>
      <c r="I13" s="58"/>
      <c r="J13" s="72">
        <v>190</v>
      </c>
      <c r="K13" s="58"/>
      <c r="L13" s="31">
        <f t="shared" ref="L13:L18" si="9">$G13</f>
        <v>0</v>
      </c>
      <c r="M13" s="31">
        <f t="shared" ref="M13:M18" si="10">K13*L13</f>
        <v>0</v>
      </c>
      <c r="O13" s="72">
        <v>262</v>
      </c>
      <c r="P13" s="58"/>
      <c r="Q13" s="31">
        <f t="shared" ref="Q13:Q18" si="11">$G13</f>
        <v>0</v>
      </c>
      <c r="R13" s="31">
        <f t="shared" ref="R13:R18" si="12">P13*Q13</f>
        <v>0</v>
      </c>
      <c r="T13" s="72">
        <v>0</v>
      </c>
      <c r="U13" s="58"/>
      <c r="V13" s="31">
        <f t="shared" ref="V13:V18" si="13">$G13</f>
        <v>0</v>
      </c>
      <c r="W13" s="31">
        <f t="shared" ref="W13:W18" si="14">U13*V13</f>
        <v>0</v>
      </c>
      <c r="Y13" s="72">
        <v>176</v>
      </c>
      <c r="Z13" s="58"/>
      <c r="AA13" s="31">
        <f t="shared" ref="AA13:AA18" si="15">$G13</f>
        <v>0</v>
      </c>
      <c r="AB13" s="31">
        <f t="shared" ref="AB13:AB18" si="16">Z13*AA13</f>
        <v>0</v>
      </c>
      <c r="AD13" s="72">
        <v>0</v>
      </c>
      <c r="AE13" s="58"/>
      <c r="AF13" s="31">
        <f t="shared" ref="AF13:AF18" si="17">$G13</f>
        <v>0</v>
      </c>
      <c r="AG13" s="31">
        <f t="shared" ref="AG13:AG18" si="18">AE13*AF13</f>
        <v>0</v>
      </c>
    </row>
    <row r="14" spans="1:34" x14ac:dyDescent="0.3">
      <c r="A14" s="14"/>
      <c r="B14" s="30"/>
      <c r="C14" s="27" t="s">
        <v>43</v>
      </c>
      <c r="D14" s="58" t="s">
        <v>10</v>
      </c>
      <c r="E14" s="72">
        <f t="shared" si="6"/>
        <v>246</v>
      </c>
      <c r="F14" s="28">
        <f t="shared" si="7"/>
        <v>0</v>
      </c>
      <c r="G14" s="31"/>
      <c r="H14" s="31">
        <f t="shared" si="8"/>
        <v>0</v>
      </c>
      <c r="I14" s="58"/>
      <c r="J14" s="72">
        <v>61</v>
      </c>
      <c r="K14" s="58"/>
      <c r="L14" s="31">
        <f t="shared" si="9"/>
        <v>0</v>
      </c>
      <c r="M14" s="31">
        <f t="shared" si="10"/>
        <v>0</v>
      </c>
      <c r="O14" s="72">
        <v>110</v>
      </c>
      <c r="P14" s="58"/>
      <c r="Q14" s="31">
        <f t="shared" si="11"/>
        <v>0</v>
      </c>
      <c r="R14" s="31">
        <f t="shared" si="12"/>
        <v>0</v>
      </c>
      <c r="T14" s="72">
        <v>0</v>
      </c>
      <c r="U14" s="58"/>
      <c r="V14" s="31">
        <f t="shared" si="13"/>
        <v>0</v>
      </c>
      <c r="W14" s="31">
        <f t="shared" si="14"/>
        <v>0</v>
      </c>
      <c r="Y14" s="72">
        <v>75</v>
      </c>
      <c r="Z14" s="58"/>
      <c r="AA14" s="31">
        <f t="shared" si="15"/>
        <v>0</v>
      </c>
      <c r="AB14" s="31">
        <f t="shared" si="16"/>
        <v>0</v>
      </c>
      <c r="AD14" s="72">
        <v>0</v>
      </c>
      <c r="AE14" s="58"/>
      <c r="AF14" s="31">
        <f t="shared" si="17"/>
        <v>0</v>
      </c>
      <c r="AG14" s="31">
        <f t="shared" si="18"/>
        <v>0</v>
      </c>
      <c r="AH14" s="21"/>
    </row>
    <row r="15" spans="1:34" x14ac:dyDescent="0.3">
      <c r="A15" s="14"/>
      <c r="B15" s="30"/>
      <c r="C15" s="27" t="s">
        <v>44</v>
      </c>
      <c r="D15" s="58" t="s">
        <v>10</v>
      </c>
      <c r="E15" s="72">
        <f t="shared" si="6"/>
        <v>85</v>
      </c>
      <c r="F15" s="28">
        <f t="shared" si="7"/>
        <v>0</v>
      </c>
      <c r="G15" s="31"/>
      <c r="H15" s="31">
        <f t="shared" si="8"/>
        <v>0</v>
      </c>
      <c r="I15" s="58"/>
      <c r="J15" s="72">
        <v>0</v>
      </c>
      <c r="K15" s="58"/>
      <c r="L15" s="31">
        <f t="shared" si="9"/>
        <v>0</v>
      </c>
      <c r="M15" s="31">
        <f t="shared" si="10"/>
        <v>0</v>
      </c>
      <c r="O15" s="72">
        <v>85</v>
      </c>
      <c r="P15" s="58"/>
      <c r="Q15" s="31">
        <f t="shared" si="11"/>
        <v>0</v>
      </c>
      <c r="R15" s="31">
        <f t="shared" si="12"/>
        <v>0</v>
      </c>
      <c r="T15" s="72">
        <v>0</v>
      </c>
      <c r="U15" s="58"/>
      <c r="V15" s="31">
        <f t="shared" si="13"/>
        <v>0</v>
      </c>
      <c r="W15" s="31">
        <f t="shared" si="14"/>
        <v>0</v>
      </c>
      <c r="Y15" s="72">
        <v>0</v>
      </c>
      <c r="Z15" s="58"/>
      <c r="AA15" s="31">
        <f t="shared" si="15"/>
        <v>0</v>
      </c>
      <c r="AB15" s="31">
        <f t="shared" si="16"/>
        <v>0</v>
      </c>
      <c r="AD15" s="72">
        <v>0</v>
      </c>
      <c r="AE15" s="58"/>
      <c r="AF15" s="31">
        <f t="shared" si="17"/>
        <v>0</v>
      </c>
      <c r="AG15" s="31">
        <f t="shared" si="18"/>
        <v>0</v>
      </c>
      <c r="AH15" s="21"/>
    </row>
    <row r="16" spans="1:34" x14ac:dyDescent="0.3">
      <c r="A16" s="14"/>
      <c r="B16" s="30"/>
      <c r="C16" s="27" t="s">
        <v>45</v>
      </c>
      <c r="D16" s="58" t="s">
        <v>10</v>
      </c>
      <c r="E16" s="72">
        <f t="shared" si="6"/>
        <v>115</v>
      </c>
      <c r="F16" s="28">
        <f t="shared" si="7"/>
        <v>0</v>
      </c>
      <c r="G16" s="31"/>
      <c r="H16" s="31">
        <f t="shared" si="8"/>
        <v>0</v>
      </c>
      <c r="I16" s="58"/>
      <c r="J16" s="72">
        <v>0</v>
      </c>
      <c r="K16" s="58"/>
      <c r="L16" s="31">
        <f t="shared" si="9"/>
        <v>0</v>
      </c>
      <c r="M16" s="31">
        <f t="shared" si="10"/>
        <v>0</v>
      </c>
      <c r="O16" s="72">
        <v>0</v>
      </c>
      <c r="P16" s="58"/>
      <c r="Q16" s="31">
        <f t="shared" si="11"/>
        <v>0</v>
      </c>
      <c r="R16" s="31">
        <f t="shared" si="12"/>
        <v>0</v>
      </c>
      <c r="T16" s="72">
        <v>115</v>
      </c>
      <c r="U16" s="58"/>
      <c r="V16" s="31">
        <f t="shared" si="13"/>
        <v>0</v>
      </c>
      <c r="W16" s="31">
        <f t="shared" si="14"/>
        <v>0</v>
      </c>
      <c r="Y16" s="72">
        <v>0</v>
      </c>
      <c r="Z16" s="58"/>
      <c r="AA16" s="31">
        <f t="shared" si="15"/>
        <v>0</v>
      </c>
      <c r="AB16" s="31">
        <f t="shared" si="16"/>
        <v>0</v>
      </c>
      <c r="AD16" s="72">
        <v>0</v>
      </c>
      <c r="AE16" s="58"/>
      <c r="AF16" s="31">
        <f t="shared" si="17"/>
        <v>0</v>
      </c>
      <c r="AG16" s="31">
        <f t="shared" si="18"/>
        <v>0</v>
      </c>
      <c r="AH16" s="21"/>
    </row>
    <row r="17" spans="1:37" x14ac:dyDescent="0.3">
      <c r="A17" s="14"/>
      <c r="B17" s="30"/>
      <c r="C17" s="27" t="s">
        <v>46</v>
      </c>
      <c r="D17" s="58" t="s">
        <v>10</v>
      </c>
      <c r="E17" s="72">
        <f t="shared" si="6"/>
        <v>80</v>
      </c>
      <c r="F17" s="28">
        <f t="shared" si="7"/>
        <v>0</v>
      </c>
      <c r="G17" s="31"/>
      <c r="H17" s="31">
        <f t="shared" si="8"/>
        <v>0</v>
      </c>
      <c r="I17" s="58"/>
      <c r="J17" s="72">
        <v>0</v>
      </c>
      <c r="K17" s="58"/>
      <c r="L17" s="31">
        <f t="shared" si="9"/>
        <v>0</v>
      </c>
      <c r="M17" s="31">
        <f t="shared" si="10"/>
        <v>0</v>
      </c>
      <c r="O17" s="72">
        <v>40</v>
      </c>
      <c r="P17" s="58"/>
      <c r="Q17" s="31">
        <f t="shared" si="11"/>
        <v>0</v>
      </c>
      <c r="R17" s="31">
        <f t="shared" si="12"/>
        <v>0</v>
      </c>
      <c r="T17" s="72">
        <v>40</v>
      </c>
      <c r="U17" s="58"/>
      <c r="V17" s="31">
        <f t="shared" si="13"/>
        <v>0</v>
      </c>
      <c r="W17" s="31">
        <f t="shared" si="14"/>
        <v>0</v>
      </c>
      <c r="Y17" s="72">
        <v>0</v>
      </c>
      <c r="Z17" s="58"/>
      <c r="AA17" s="31">
        <f t="shared" si="15"/>
        <v>0</v>
      </c>
      <c r="AB17" s="31">
        <f t="shared" si="16"/>
        <v>0</v>
      </c>
      <c r="AD17" s="72">
        <v>0</v>
      </c>
      <c r="AE17" s="58"/>
      <c r="AF17" s="31">
        <f t="shared" si="17"/>
        <v>0</v>
      </c>
      <c r="AG17" s="31">
        <f t="shared" si="18"/>
        <v>0</v>
      </c>
      <c r="AH17" s="21"/>
    </row>
    <row r="18" spans="1:37" x14ac:dyDescent="0.3">
      <c r="A18" s="14"/>
      <c r="B18" s="30"/>
      <c r="C18" s="27" t="s">
        <v>47</v>
      </c>
      <c r="D18" s="58" t="s">
        <v>10</v>
      </c>
      <c r="E18" s="72">
        <f t="shared" si="6"/>
        <v>16</v>
      </c>
      <c r="F18" s="28">
        <f t="shared" si="7"/>
        <v>0</v>
      </c>
      <c r="G18" s="31"/>
      <c r="H18" s="31">
        <f t="shared" si="8"/>
        <v>0</v>
      </c>
      <c r="I18" s="58"/>
      <c r="J18" s="72">
        <v>0</v>
      </c>
      <c r="K18" s="58"/>
      <c r="L18" s="31">
        <f t="shared" si="9"/>
        <v>0</v>
      </c>
      <c r="M18" s="31">
        <f t="shared" si="10"/>
        <v>0</v>
      </c>
      <c r="O18" s="72">
        <v>0</v>
      </c>
      <c r="P18" s="58"/>
      <c r="Q18" s="31">
        <f t="shared" si="11"/>
        <v>0</v>
      </c>
      <c r="R18" s="31">
        <f t="shared" si="12"/>
        <v>0</v>
      </c>
      <c r="T18" s="72">
        <v>0</v>
      </c>
      <c r="U18" s="58"/>
      <c r="V18" s="31">
        <f t="shared" si="13"/>
        <v>0</v>
      </c>
      <c r="W18" s="31">
        <f t="shared" si="14"/>
        <v>0</v>
      </c>
      <c r="Y18" s="72">
        <v>16</v>
      </c>
      <c r="Z18" s="58"/>
      <c r="AA18" s="31">
        <f t="shared" si="15"/>
        <v>0</v>
      </c>
      <c r="AB18" s="31">
        <f t="shared" si="16"/>
        <v>0</v>
      </c>
      <c r="AD18" s="72">
        <v>0</v>
      </c>
      <c r="AE18" s="58"/>
      <c r="AF18" s="31">
        <f t="shared" si="17"/>
        <v>0</v>
      </c>
      <c r="AG18" s="31">
        <f t="shared" si="18"/>
        <v>0</v>
      </c>
      <c r="AH18" s="21"/>
    </row>
    <row r="19" spans="1:37" x14ac:dyDescent="0.3">
      <c r="A19" s="14"/>
      <c r="B19" s="30"/>
      <c r="C19" s="27"/>
      <c r="D19" s="58"/>
      <c r="E19" s="72"/>
      <c r="F19" s="58"/>
      <c r="G19" s="31"/>
      <c r="H19" s="31"/>
      <c r="I19" s="58"/>
      <c r="J19" s="72"/>
      <c r="K19" s="58"/>
      <c r="L19" s="31"/>
      <c r="M19" s="31"/>
      <c r="O19" s="72"/>
      <c r="P19" s="58"/>
      <c r="Q19" s="31"/>
      <c r="R19" s="31"/>
      <c r="T19" s="72"/>
      <c r="U19" s="58"/>
      <c r="V19" s="31"/>
      <c r="W19" s="31"/>
      <c r="Y19" s="72"/>
      <c r="Z19" s="58"/>
      <c r="AA19" s="31"/>
      <c r="AB19" s="31"/>
      <c r="AD19" s="72"/>
      <c r="AE19" s="58"/>
      <c r="AF19" s="31"/>
      <c r="AG19" s="31"/>
    </row>
    <row r="20" spans="1:37" x14ac:dyDescent="0.3">
      <c r="A20" s="34"/>
      <c r="B20" s="26"/>
      <c r="C20" s="36" t="s">
        <v>51</v>
      </c>
      <c r="D20" s="59"/>
      <c r="E20" s="73"/>
      <c r="F20" s="70"/>
      <c r="G20" s="32" t="s">
        <v>9</v>
      </c>
      <c r="H20" s="33">
        <f>M20+R20+W20+AB20+AG20</f>
        <v>0</v>
      </c>
      <c r="I20" s="59"/>
      <c r="J20" s="73"/>
      <c r="K20" s="70"/>
      <c r="L20" s="32" t="s">
        <v>9</v>
      </c>
      <c r="M20" s="33">
        <f>SUM(M12:M19)</f>
        <v>0</v>
      </c>
      <c r="O20" s="73"/>
      <c r="P20" s="70"/>
      <c r="Q20" s="32" t="s">
        <v>9</v>
      </c>
      <c r="R20" s="33">
        <f>SUM(R12:R19)</f>
        <v>0</v>
      </c>
      <c r="T20" s="73"/>
      <c r="U20" s="70"/>
      <c r="V20" s="32" t="s">
        <v>9</v>
      </c>
      <c r="W20" s="33">
        <f>SUM(W12:W19)</f>
        <v>0</v>
      </c>
      <c r="Y20" s="73"/>
      <c r="Z20" s="70"/>
      <c r="AA20" s="32" t="s">
        <v>9</v>
      </c>
      <c r="AB20" s="33">
        <f>SUM(AB12:AB19)</f>
        <v>0</v>
      </c>
      <c r="AD20" s="73"/>
      <c r="AE20" s="70"/>
      <c r="AF20" s="32" t="s">
        <v>9</v>
      </c>
      <c r="AG20" s="33">
        <f>SUM(AG12:AG19)</f>
        <v>0</v>
      </c>
    </row>
    <row r="21" spans="1:37" x14ac:dyDescent="0.3">
      <c r="A21" s="34"/>
      <c r="B21" s="26"/>
      <c r="C21" s="35"/>
      <c r="D21" s="59"/>
      <c r="E21" s="73"/>
      <c r="F21" s="70"/>
      <c r="G21" s="32"/>
      <c r="H21" s="33"/>
      <c r="I21" s="59"/>
      <c r="J21" s="73"/>
      <c r="K21" s="70"/>
      <c r="L21" s="32"/>
      <c r="M21" s="33"/>
      <c r="O21" s="73"/>
      <c r="P21" s="70"/>
      <c r="Q21" s="32"/>
      <c r="R21" s="33"/>
      <c r="T21" s="73"/>
      <c r="U21" s="70"/>
      <c r="V21" s="32"/>
      <c r="W21" s="33"/>
      <c r="Y21" s="73"/>
      <c r="Z21" s="70"/>
      <c r="AA21" s="32"/>
      <c r="AB21" s="33"/>
      <c r="AD21" s="73"/>
      <c r="AE21" s="70"/>
      <c r="AF21" s="32"/>
      <c r="AG21" s="33"/>
    </row>
    <row r="22" spans="1:37" x14ac:dyDescent="0.3">
      <c r="A22" s="14"/>
      <c r="B22" s="30"/>
      <c r="C22" s="27"/>
      <c r="D22" s="58"/>
      <c r="E22" s="72"/>
      <c r="F22" s="58"/>
      <c r="G22" s="32"/>
      <c r="H22" s="33"/>
      <c r="I22" s="58"/>
      <c r="J22" s="72"/>
      <c r="K22" s="58"/>
      <c r="L22" s="32"/>
      <c r="M22" s="33"/>
      <c r="O22" s="72"/>
      <c r="P22" s="58"/>
      <c r="Q22" s="32"/>
      <c r="R22" s="33"/>
      <c r="T22" s="72"/>
      <c r="U22" s="58"/>
      <c r="V22" s="32"/>
      <c r="W22" s="33"/>
      <c r="Y22" s="72"/>
      <c r="Z22" s="58"/>
      <c r="AA22" s="32"/>
      <c r="AB22" s="33"/>
      <c r="AD22" s="72"/>
      <c r="AE22" s="58"/>
      <c r="AF22" s="32"/>
      <c r="AG22" s="33"/>
    </row>
    <row r="23" spans="1:37" x14ac:dyDescent="0.3">
      <c r="A23" s="52"/>
      <c r="B23" s="53" t="s">
        <v>20</v>
      </c>
      <c r="C23" s="54" t="s">
        <v>37</v>
      </c>
      <c r="D23" s="55"/>
      <c r="E23" s="56"/>
      <c r="F23" s="69"/>
      <c r="G23" s="57"/>
      <c r="H23" s="57"/>
      <c r="I23" s="55"/>
      <c r="J23" s="56"/>
      <c r="K23" s="69"/>
      <c r="L23" s="57"/>
      <c r="M23" s="57"/>
      <c r="N23" s="25"/>
      <c r="O23" s="56"/>
      <c r="P23" s="69"/>
      <c r="Q23" s="57"/>
      <c r="R23" s="57"/>
      <c r="S23" s="25"/>
      <c r="T23" s="56"/>
      <c r="U23" s="69"/>
      <c r="V23" s="57"/>
      <c r="W23" s="57"/>
      <c r="X23" s="25"/>
      <c r="Y23" s="56"/>
      <c r="Z23" s="69"/>
      <c r="AA23" s="57"/>
      <c r="AB23" s="57"/>
      <c r="AC23" s="25"/>
      <c r="AD23" s="56"/>
      <c r="AE23" s="69"/>
      <c r="AF23" s="57"/>
      <c r="AG23" s="57"/>
    </row>
    <row r="24" spans="1:37" x14ac:dyDescent="0.3">
      <c r="A24" s="14"/>
      <c r="B24" s="30"/>
      <c r="C24" s="27" t="s">
        <v>48</v>
      </c>
      <c r="D24" s="58" t="s">
        <v>35</v>
      </c>
      <c r="E24" s="72">
        <f>J24+O24+T24+Y24+AD24</f>
        <v>12</v>
      </c>
      <c r="F24" s="28">
        <f t="shared" ref="F24:F29" si="19">K24+P24+U24+Z24+AE24</f>
        <v>0</v>
      </c>
      <c r="G24" s="37"/>
      <c r="H24" s="31">
        <f t="shared" ref="H24:H29" si="20">M24+R24+W24+AB24+AG24</f>
        <v>0</v>
      </c>
      <c r="I24" s="58"/>
      <c r="J24" s="72">
        <v>2</v>
      </c>
      <c r="K24" s="58"/>
      <c r="L24" s="31">
        <f t="shared" ref="L24:L29" si="21">$G24</f>
        <v>0</v>
      </c>
      <c r="M24" s="31">
        <f t="shared" ref="M24:M29" si="22">K24*L24</f>
        <v>0</v>
      </c>
      <c r="O24" s="72">
        <v>5</v>
      </c>
      <c r="P24" s="58"/>
      <c r="Q24" s="31">
        <f t="shared" ref="Q24:Q29" si="23">$G24</f>
        <v>0</v>
      </c>
      <c r="R24" s="31">
        <f t="shared" ref="R24:R29" si="24">P24*Q24</f>
        <v>0</v>
      </c>
      <c r="T24" s="72">
        <v>2</v>
      </c>
      <c r="U24" s="58"/>
      <c r="V24" s="31">
        <f t="shared" ref="V24:V29" si="25">$G24</f>
        <v>0</v>
      </c>
      <c r="W24" s="31">
        <f t="shared" ref="W24:W29" si="26">U24*V24</f>
        <v>0</v>
      </c>
      <c r="Y24" s="72">
        <v>3</v>
      </c>
      <c r="Z24" s="58"/>
      <c r="AA24" s="31">
        <f t="shared" ref="AA24:AA29" si="27">$G24</f>
        <v>0</v>
      </c>
      <c r="AB24" s="31">
        <f t="shared" ref="AB24:AB29" si="28">Z24*AA24</f>
        <v>0</v>
      </c>
      <c r="AD24" s="72">
        <v>0</v>
      </c>
      <c r="AE24" s="58"/>
      <c r="AF24" s="31">
        <f t="shared" ref="AF24:AF29" si="29">$G24</f>
        <v>0</v>
      </c>
      <c r="AG24" s="31">
        <f t="shared" ref="AG24:AG29" si="30">AE24*AF24</f>
        <v>0</v>
      </c>
      <c r="AI24" s="21"/>
      <c r="AJ24" s="21"/>
      <c r="AK24" s="21"/>
    </row>
    <row r="25" spans="1:37" x14ac:dyDescent="0.3">
      <c r="A25" s="14"/>
      <c r="B25" s="30"/>
      <c r="C25" s="27" t="s">
        <v>57</v>
      </c>
      <c r="D25" s="58" t="s">
        <v>35</v>
      </c>
      <c r="E25" s="72">
        <f>J25+O25+T25+Y25+AD25</f>
        <v>2</v>
      </c>
      <c r="F25" s="28">
        <f t="shared" si="19"/>
        <v>0</v>
      </c>
      <c r="G25" s="37"/>
      <c r="H25" s="31">
        <f t="shared" si="20"/>
        <v>0</v>
      </c>
      <c r="I25" s="58"/>
      <c r="J25" s="72">
        <v>0</v>
      </c>
      <c r="K25" s="58"/>
      <c r="L25" s="31">
        <f t="shared" si="21"/>
        <v>0</v>
      </c>
      <c r="M25" s="31">
        <f t="shared" si="22"/>
        <v>0</v>
      </c>
      <c r="O25" s="72">
        <v>1</v>
      </c>
      <c r="P25" s="58"/>
      <c r="Q25" s="31">
        <f t="shared" si="23"/>
        <v>0</v>
      </c>
      <c r="R25" s="31">
        <f t="shared" si="24"/>
        <v>0</v>
      </c>
      <c r="T25" s="72">
        <v>1</v>
      </c>
      <c r="U25" s="58"/>
      <c r="V25" s="31">
        <f t="shared" si="25"/>
        <v>0</v>
      </c>
      <c r="W25" s="31">
        <f t="shared" si="26"/>
        <v>0</v>
      </c>
      <c r="Y25" s="72">
        <v>0</v>
      </c>
      <c r="Z25" s="58"/>
      <c r="AA25" s="31">
        <f t="shared" si="27"/>
        <v>0</v>
      </c>
      <c r="AB25" s="31">
        <f t="shared" si="28"/>
        <v>0</v>
      </c>
      <c r="AD25" s="72">
        <v>0</v>
      </c>
      <c r="AE25" s="58"/>
      <c r="AF25" s="31">
        <f t="shared" si="29"/>
        <v>0</v>
      </c>
      <c r="AG25" s="31">
        <f t="shared" si="30"/>
        <v>0</v>
      </c>
      <c r="AI25" s="21"/>
      <c r="AJ25" s="21"/>
      <c r="AK25" s="21"/>
    </row>
    <row r="26" spans="1:37" x14ac:dyDescent="0.3">
      <c r="A26" s="14"/>
      <c r="B26" s="30"/>
      <c r="C26" s="27" t="s">
        <v>49</v>
      </c>
      <c r="D26" s="58" t="s">
        <v>36</v>
      </c>
      <c r="E26" s="72">
        <f>J26+O26+T26+Y26+AD26</f>
        <v>60</v>
      </c>
      <c r="F26" s="28">
        <f t="shared" si="19"/>
        <v>0</v>
      </c>
      <c r="G26" s="37"/>
      <c r="H26" s="31">
        <f t="shared" si="20"/>
        <v>0</v>
      </c>
      <c r="I26" s="58"/>
      <c r="J26" s="72">
        <v>10</v>
      </c>
      <c r="K26" s="58"/>
      <c r="L26" s="31">
        <f>$G26</f>
        <v>0</v>
      </c>
      <c r="M26" s="31">
        <f t="shared" si="22"/>
        <v>0</v>
      </c>
      <c r="O26" s="72">
        <v>25</v>
      </c>
      <c r="P26" s="58"/>
      <c r="Q26" s="31">
        <f t="shared" si="23"/>
        <v>0</v>
      </c>
      <c r="R26" s="31">
        <f t="shared" si="24"/>
        <v>0</v>
      </c>
      <c r="T26" s="72">
        <v>10</v>
      </c>
      <c r="U26" s="58"/>
      <c r="V26" s="31">
        <f t="shared" si="25"/>
        <v>0</v>
      </c>
      <c r="W26" s="31">
        <f t="shared" si="26"/>
        <v>0</v>
      </c>
      <c r="Y26" s="72">
        <v>15</v>
      </c>
      <c r="Z26" s="58"/>
      <c r="AA26" s="31">
        <f t="shared" si="27"/>
        <v>0</v>
      </c>
      <c r="AB26" s="31">
        <f t="shared" si="28"/>
        <v>0</v>
      </c>
      <c r="AD26" s="72">
        <v>0</v>
      </c>
      <c r="AE26" s="58"/>
      <c r="AF26" s="31">
        <f t="shared" si="29"/>
        <v>0</v>
      </c>
      <c r="AG26" s="31">
        <f t="shared" si="30"/>
        <v>0</v>
      </c>
      <c r="AI26" s="21"/>
      <c r="AJ26" s="21"/>
      <c r="AK26" s="21"/>
    </row>
    <row r="27" spans="1:37" x14ac:dyDescent="0.3">
      <c r="A27" s="14"/>
      <c r="B27" s="30"/>
      <c r="C27" s="27" t="s">
        <v>63</v>
      </c>
      <c r="D27" s="58" t="s">
        <v>35</v>
      </c>
      <c r="E27" s="72">
        <f>J27+O27+T27+Y27+AD27</f>
        <v>5</v>
      </c>
      <c r="F27" s="28">
        <f t="shared" si="19"/>
        <v>0</v>
      </c>
      <c r="G27" s="31"/>
      <c r="H27" s="31">
        <f t="shared" si="20"/>
        <v>0</v>
      </c>
      <c r="I27" s="58"/>
      <c r="J27" s="72">
        <v>0</v>
      </c>
      <c r="K27" s="58"/>
      <c r="L27" s="31">
        <f t="shared" si="21"/>
        <v>0</v>
      </c>
      <c r="M27" s="31">
        <f t="shared" si="22"/>
        <v>0</v>
      </c>
      <c r="O27" s="72">
        <v>2</v>
      </c>
      <c r="P27" s="58"/>
      <c r="Q27" s="31">
        <f t="shared" si="23"/>
        <v>0</v>
      </c>
      <c r="R27" s="31">
        <f t="shared" si="24"/>
        <v>0</v>
      </c>
      <c r="T27" s="72">
        <v>1</v>
      </c>
      <c r="U27" s="58"/>
      <c r="V27" s="31">
        <f t="shared" si="25"/>
        <v>0</v>
      </c>
      <c r="W27" s="31">
        <f t="shared" si="26"/>
        <v>0</v>
      </c>
      <c r="Y27" s="72">
        <v>2</v>
      </c>
      <c r="Z27" s="58"/>
      <c r="AA27" s="31">
        <f t="shared" si="27"/>
        <v>0</v>
      </c>
      <c r="AB27" s="31">
        <f t="shared" si="28"/>
        <v>0</v>
      </c>
      <c r="AD27" s="72">
        <v>0</v>
      </c>
      <c r="AE27" s="58"/>
      <c r="AF27" s="31">
        <f t="shared" si="29"/>
        <v>0</v>
      </c>
      <c r="AG27" s="31">
        <f t="shared" si="30"/>
        <v>0</v>
      </c>
      <c r="AI27" s="21"/>
      <c r="AJ27" s="21"/>
      <c r="AK27" s="21"/>
    </row>
    <row r="28" spans="1:37" x14ac:dyDescent="0.3">
      <c r="A28" s="14"/>
      <c r="B28" s="30"/>
      <c r="C28" s="27" t="s">
        <v>50</v>
      </c>
      <c r="D28" s="58" t="s">
        <v>35</v>
      </c>
      <c r="E28" s="72">
        <f>J28+O28+T28+Y28+AD28</f>
        <v>2</v>
      </c>
      <c r="F28" s="28">
        <f t="shared" si="19"/>
        <v>0</v>
      </c>
      <c r="G28" s="31"/>
      <c r="H28" s="31">
        <f t="shared" si="20"/>
        <v>0</v>
      </c>
      <c r="I28" s="58"/>
      <c r="J28" s="72">
        <v>0</v>
      </c>
      <c r="K28" s="58"/>
      <c r="L28" s="31">
        <f t="shared" si="21"/>
        <v>0</v>
      </c>
      <c r="M28" s="31">
        <f t="shared" si="22"/>
        <v>0</v>
      </c>
      <c r="O28" s="72">
        <v>0</v>
      </c>
      <c r="P28" s="58"/>
      <c r="Q28" s="31">
        <f t="shared" si="23"/>
        <v>0</v>
      </c>
      <c r="R28" s="31">
        <f t="shared" si="24"/>
        <v>0</v>
      </c>
      <c r="T28" s="72">
        <v>1</v>
      </c>
      <c r="U28" s="58"/>
      <c r="V28" s="31">
        <f t="shared" si="25"/>
        <v>0</v>
      </c>
      <c r="W28" s="31">
        <f t="shared" si="26"/>
        <v>0</v>
      </c>
      <c r="Y28" s="72">
        <v>1</v>
      </c>
      <c r="Z28" s="58"/>
      <c r="AA28" s="31">
        <f t="shared" si="27"/>
        <v>0</v>
      </c>
      <c r="AB28" s="31">
        <f t="shared" si="28"/>
        <v>0</v>
      </c>
      <c r="AD28" s="72">
        <v>0</v>
      </c>
      <c r="AE28" s="58"/>
      <c r="AF28" s="31">
        <f t="shared" si="29"/>
        <v>0</v>
      </c>
      <c r="AG28" s="31">
        <f t="shared" si="30"/>
        <v>0</v>
      </c>
      <c r="AI28" s="21"/>
      <c r="AJ28" s="21"/>
      <c r="AK28" s="21"/>
    </row>
    <row r="29" spans="1:37" x14ac:dyDescent="0.3">
      <c r="A29" s="14"/>
      <c r="B29" s="30"/>
      <c r="C29" s="68" t="s">
        <v>58</v>
      </c>
      <c r="D29" s="58" t="s">
        <v>35</v>
      </c>
      <c r="E29" s="72">
        <f t="shared" ref="E29" si="31">J29+O29+T29+Y29+AD29</f>
        <v>2</v>
      </c>
      <c r="F29" s="28">
        <f t="shared" si="19"/>
        <v>0</v>
      </c>
      <c r="G29" s="31"/>
      <c r="H29" s="31">
        <f t="shared" si="20"/>
        <v>0</v>
      </c>
      <c r="I29" s="58"/>
      <c r="J29" s="72">
        <v>0</v>
      </c>
      <c r="K29" s="58"/>
      <c r="L29" s="31">
        <f t="shared" si="21"/>
        <v>0</v>
      </c>
      <c r="M29" s="31">
        <f t="shared" si="22"/>
        <v>0</v>
      </c>
      <c r="O29" s="72">
        <v>0</v>
      </c>
      <c r="P29" s="58"/>
      <c r="Q29" s="31">
        <f t="shared" si="23"/>
        <v>0</v>
      </c>
      <c r="R29" s="31">
        <f t="shared" si="24"/>
        <v>0</v>
      </c>
      <c r="T29" s="72">
        <v>0</v>
      </c>
      <c r="U29" s="58"/>
      <c r="V29" s="31">
        <f t="shared" si="25"/>
        <v>0</v>
      </c>
      <c r="W29" s="31">
        <f t="shared" si="26"/>
        <v>0</v>
      </c>
      <c r="Y29" s="72">
        <v>2</v>
      </c>
      <c r="Z29" s="58"/>
      <c r="AA29" s="31">
        <f t="shared" si="27"/>
        <v>0</v>
      </c>
      <c r="AB29" s="31">
        <f t="shared" si="28"/>
        <v>0</v>
      </c>
      <c r="AD29" s="72">
        <v>0</v>
      </c>
      <c r="AE29" s="58"/>
      <c r="AF29" s="31">
        <f t="shared" si="29"/>
        <v>0</v>
      </c>
      <c r="AG29" s="31">
        <f t="shared" si="30"/>
        <v>0</v>
      </c>
      <c r="AI29" s="21"/>
      <c r="AJ29" s="21"/>
      <c r="AK29" s="21"/>
    </row>
    <row r="30" spans="1:37" x14ac:dyDescent="0.3">
      <c r="A30" s="14"/>
      <c r="B30" s="30"/>
      <c r="C30" s="27"/>
      <c r="D30" s="58"/>
      <c r="E30" s="72"/>
      <c r="F30" s="58"/>
      <c r="G30" s="31"/>
      <c r="H30" s="31"/>
      <c r="I30" s="58"/>
      <c r="J30" s="72"/>
      <c r="K30" s="58"/>
      <c r="L30" s="31"/>
      <c r="M30" s="31"/>
      <c r="O30" s="72"/>
      <c r="P30" s="58"/>
      <c r="Q30" s="31"/>
      <c r="R30" s="31"/>
      <c r="T30" s="72"/>
      <c r="U30" s="58"/>
      <c r="V30" s="31"/>
      <c r="W30" s="31"/>
      <c r="Y30" s="72"/>
      <c r="Z30" s="58"/>
      <c r="AA30" s="31"/>
      <c r="AB30" s="31"/>
      <c r="AD30" s="72"/>
      <c r="AE30" s="58"/>
      <c r="AF30" s="31"/>
      <c r="AG30" s="31"/>
      <c r="AI30" s="21"/>
      <c r="AJ30" s="21"/>
      <c r="AK30" s="21"/>
    </row>
    <row r="31" spans="1:37" x14ac:dyDescent="0.3">
      <c r="A31" s="34"/>
      <c r="B31" s="26"/>
      <c r="C31" s="36" t="s">
        <v>38</v>
      </c>
      <c r="D31" s="59"/>
      <c r="E31" s="73"/>
      <c r="F31" s="70"/>
      <c r="G31" s="32" t="s">
        <v>9</v>
      </c>
      <c r="H31" s="33">
        <f>M31+R31+W31+AB31+AG31</f>
        <v>0</v>
      </c>
      <c r="I31" s="59"/>
      <c r="J31" s="73"/>
      <c r="K31" s="70"/>
      <c r="L31" s="32" t="s">
        <v>9</v>
      </c>
      <c r="M31" s="33">
        <f>SUM(M23:M30)</f>
        <v>0</v>
      </c>
      <c r="O31" s="73"/>
      <c r="P31" s="70"/>
      <c r="Q31" s="32" t="s">
        <v>9</v>
      </c>
      <c r="R31" s="33">
        <f>SUM(R23:R30)</f>
        <v>0</v>
      </c>
      <c r="T31" s="73"/>
      <c r="U31" s="70"/>
      <c r="V31" s="32" t="s">
        <v>9</v>
      </c>
      <c r="W31" s="33">
        <f>SUM(W23:W30)</f>
        <v>0</v>
      </c>
      <c r="Y31" s="73"/>
      <c r="Z31" s="70"/>
      <c r="AA31" s="32" t="s">
        <v>9</v>
      </c>
      <c r="AB31" s="33">
        <f>SUM(AB23:AB30)</f>
        <v>0</v>
      </c>
      <c r="AD31" s="73"/>
      <c r="AE31" s="70"/>
      <c r="AF31" s="32" t="s">
        <v>9</v>
      </c>
      <c r="AG31" s="33">
        <f>SUM(AG23:AG30)</f>
        <v>0</v>
      </c>
    </row>
    <row r="32" spans="1:37" x14ac:dyDescent="0.3">
      <c r="A32" s="34"/>
      <c r="B32" s="26"/>
      <c r="C32" s="35"/>
      <c r="D32" s="59"/>
      <c r="E32" s="73"/>
      <c r="F32" s="70"/>
      <c r="G32" s="32"/>
      <c r="H32" s="33"/>
      <c r="I32" s="59"/>
      <c r="J32" s="73"/>
      <c r="K32" s="70"/>
      <c r="L32" s="32"/>
      <c r="M32" s="33"/>
      <c r="O32" s="73"/>
      <c r="P32" s="70"/>
      <c r="Q32" s="32"/>
      <c r="R32" s="33"/>
      <c r="T32" s="73"/>
      <c r="U32" s="70"/>
      <c r="V32" s="32"/>
      <c r="W32" s="33"/>
      <c r="Y32" s="73"/>
      <c r="Z32" s="70"/>
      <c r="AA32" s="32"/>
      <c r="AB32" s="33"/>
      <c r="AD32" s="73"/>
      <c r="AE32" s="70"/>
      <c r="AF32" s="32"/>
      <c r="AG32" s="33"/>
    </row>
    <row r="33" spans="1:33" x14ac:dyDescent="0.3">
      <c r="A33" s="14"/>
      <c r="B33" s="30"/>
      <c r="C33" s="36"/>
      <c r="D33" s="60"/>
      <c r="E33" s="73"/>
      <c r="F33" s="70"/>
      <c r="G33" s="29"/>
      <c r="H33" s="33"/>
      <c r="I33" s="60"/>
      <c r="J33" s="73"/>
      <c r="K33" s="70"/>
      <c r="L33" s="29"/>
      <c r="M33" s="33"/>
      <c r="O33" s="73"/>
      <c r="P33" s="70"/>
      <c r="Q33" s="29"/>
      <c r="R33" s="33"/>
      <c r="T33" s="73"/>
      <c r="U33" s="70"/>
      <c r="V33" s="29"/>
      <c r="W33" s="33"/>
      <c r="Y33" s="73"/>
      <c r="Z33" s="70"/>
      <c r="AA33" s="29"/>
      <c r="AB33" s="33"/>
      <c r="AD33" s="73"/>
      <c r="AE33" s="70"/>
      <c r="AF33" s="29"/>
      <c r="AG33" s="33"/>
    </row>
    <row r="34" spans="1:33" x14ac:dyDescent="0.3">
      <c r="A34" s="14"/>
      <c r="B34" s="30"/>
      <c r="C34" s="36"/>
      <c r="D34" s="60"/>
      <c r="E34" s="73"/>
      <c r="F34" s="70"/>
      <c r="G34" s="29"/>
      <c r="H34" s="33"/>
      <c r="I34" s="60"/>
      <c r="J34" s="73"/>
      <c r="K34" s="70"/>
      <c r="L34" s="29"/>
      <c r="M34" s="33"/>
      <c r="O34" s="73"/>
      <c r="P34" s="70"/>
      <c r="Q34" s="29"/>
      <c r="R34" s="33"/>
      <c r="T34" s="73"/>
      <c r="U34" s="70"/>
      <c r="V34" s="29"/>
      <c r="W34" s="33"/>
      <c r="Y34" s="73"/>
      <c r="Z34" s="70"/>
      <c r="AA34" s="29"/>
      <c r="AB34" s="33"/>
      <c r="AD34" s="73"/>
      <c r="AE34" s="70"/>
      <c r="AF34" s="29"/>
      <c r="AG34" s="33"/>
    </row>
    <row r="35" spans="1:33" ht="6" customHeight="1" x14ac:dyDescent="0.3">
      <c r="A35" s="61"/>
      <c r="B35" s="38"/>
      <c r="C35" s="39"/>
      <c r="D35" s="38"/>
      <c r="E35" s="38"/>
      <c r="F35" s="38"/>
      <c r="G35" s="41"/>
      <c r="H35" s="41"/>
      <c r="I35" s="38"/>
      <c r="J35" s="40"/>
      <c r="K35" s="40"/>
      <c r="L35" s="41"/>
      <c r="M35" s="41"/>
      <c r="N35" s="38"/>
      <c r="O35" s="40"/>
      <c r="P35" s="40"/>
      <c r="Q35" s="41"/>
      <c r="R35" s="41"/>
      <c r="S35" s="38"/>
      <c r="T35" s="40"/>
      <c r="U35" s="40"/>
      <c r="V35" s="41"/>
      <c r="W35" s="41"/>
      <c r="X35" s="38"/>
      <c r="Y35" s="40"/>
      <c r="Z35" s="40"/>
      <c r="AA35" s="41"/>
      <c r="AB35" s="41"/>
      <c r="AC35" s="38"/>
      <c r="AD35" s="40"/>
      <c r="AE35" s="40"/>
      <c r="AF35" s="41"/>
      <c r="AG35" s="41"/>
    </row>
    <row r="36" spans="1:33" s="51" customFormat="1" x14ac:dyDescent="0.3">
      <c r="A36" s="62"/>
      <c r="B36" s="63"/>
      <c r="C36" s="48" t="s">
        <v>6</v>
      </c>
      <c r="D36" s="47"/>
      <c r="E36" s="47"/>
      <c r="F36" s="47"/>
      <c r="G36" s="50"/>
      <c r="H36" s="50">
        <f>H31+H20+H9</f>
        <v>0</v>
      </c>
      <c r="I36" s="47"/>
      <c r="J36" s="49"/>
      <c r="K36" s="49"/>
      <c r="L36" s="50"/>
      <c r="M36" s="50">
        <f>M31+M20+M9</f>
        <v>0</v>
      </c>
      <c r="N36" s="47"/>
      <c r="O36" s="49"/>
      <c r="P36" s="49"/>
      <c r="Q36" s="50"/>
      <c r="R36" s="50">
        <f>R31+R20+R9</f>
        <v>0</v>
      </c>
      <c r="S36" s="47"/>
      <c r="T36" s="49"/>
      <c r="U36" s="49"/>
      <c r="V36" s="50"/>
      <c r="W36" s="50">
        <f>W31+W20+W9</f>
        <v>0</v>
      </c>
      <c r="X36" s="47"/>
      <c r="Y36" s="49"/>
      <c r="Z36" s="49"/>
      <c r="AA36" s="50"/>
      <c r="AB36" s="50">
        <f>AB31+AB20+AB9</f>
        <v>0</v>
      </c>
      <c r="AC36" s="47"/>
      <c r="AD36" s="49"/>
      <c r="AE36" s="49"/>
      <c r="AF36" s="50"/>
      <c r="AG36" s="50">
        <f>AG31+AG20+AG9</f>
        <v>0</v>
      </c>
    </row>
    <row r="37" spans="1:33" s="51" customFormat="1" x14ac:dyDescent="0.3">
      <c r="A37" s="62"/>
      <c r="B37" s="63"/>
      <c r="C37" s="48" t="s">
        <v>7</v>
      </c>
      <c r="D37" s="47"/>
      <c r="E37" s="47"/>
      <c r="F37" s="47"/>
      <c r="G37" s="50"/>
      <c r="H37" s="50">
        <f>H36*0.2</f>
        <v>0</v>
      </c>
      <c r="I37" s="47"/>
      <c r="J37" s="49"/>
      <c r="K37" s="49"/>
      <c r="L37" s="50"/>
      <c r="M37" s="50">
        <f>M36*0.2</f>
        <v>0</v>
      </c>
      <c r="N37" s="47"/>
      <c r="O37" s="49"/>
      <c r="P37" s="49"/>
      <c r="Q37" s="50"/>
      <c r="R37" s="50">
        <f>R36*0.2</f>
        <v>0</v>
      </c>
      <c r="S37" s="47"/>
      <c r="T37" s="49"/>
      <c r="U37" s="49"/>
      <c r="V37" s="50"/>
      <c r="W37" s="50">
        <f>W36*0.2</f>
        <v>0</v>
      </c>
      <c r="X37" s="47"/>
      <c r="Y37" s="49"/>
      <c r="Z37" s="49"/>
      <c r="AA37" s="50"/>
      <c r="AB37" s="50">
        <f>AB36*0.2</f>
        <v>0</v>
      </c>
      <c r="AC37" s="47"/>
      <c r="AD37" s="49"/>
      <c r="AE37" s="49"/>
      <c r="AF37" s="50"/>
      <c r="AG37" s="50">
        <f>AG36*0.2</f>
        <v>0</v>
      </c>
    </row>
    <row r="38" spans="1:33" s="51" customFormat="1" x14ac:dyDescent="0.3">
      <c r="A38" s="62"/>
      <c r="B38" s="63"/>
      <c r="C38" s="48" t="s">
        <v>8</v>
      </c>
      <c r="D38" s="47"/>
      <c r="E38" s="47"/>
      <c r="F38" s="47"/>
      <c r="G38" s="50"/>
      <c r="H38" s="50">
        <f>H37+H36</f>
        <v>0</v>
      </c>
      <c r="I38" s="47"/>
      <c r="J38" s="49"/>
      <c r="K38" s="49"/>
      <c r="L38" s="50"/>
      <c r="M38" s="50">
        <f>M37+M36</f>
        <v>0</v>
      </c>
      <c r="N38" s="47"/>
      <c r="O38" s="49"/>
      <c r="P38" s="49"/>
      <c r="Q38" s="50"/>
      <c r="R38" s="50">
        <f>R37+R36</f>
        <v>0</v>
      </c>
      <c r="S38" s="47"/>
      <c r="T38" s="49"/>
      <c r="U38" s="49"/>
      <c r="V38" s="50"/>
      <c r="W38" s="50">
        <f>W37+W36</f>
        <v>0</v>
      </c>
      <c r="X38" s="47"/>
      <c r="Y38" s="49"/>
      <c r="Z38" s="49"/>
      <c r="AA38" s="50"/>
      <c r="AB38" s="50">
        <f>AB37+AB36</f>
        <v>0</v>
      </c>
      <c r="AC38" s="47"/>
      <c r="AD38" s="49"/>
      <c r="AE38" s="49"/>
      <c r="AF38" s="50"/>
      <c r="AG38" s="50">
        <f>AG37+AG36</f>
        <v>0</v>
      </c>
    </row>
    <row r="39" spans="1:33" ht="6.6" customHeight="1" x14ac:dyDescent="0.3">
      <c r="A39" s="64"/>
      <c r="B39" s="65"/>
      <c r="C39" s="42"/>
      <c r="D39" s="43"/>
      <c r="E39" s="46"/>
      <c r="F39" s="43"/>
      <c r="G39" s="45"/>
      <c r="H39" s="45"/>
      <c r="I39" s="43"/>
      <c r="J39" s="44"/>
      <c r="K39" s="44"/>
      <c r="L39" s="45"/>
      <c r="M39" s="45"/>
      <c r="N39" s="43"/>
      <c r="O39" s="44"/>
      <c r="P39" s="71"/>
      <c r="Q39" s="45"/>
      <c r="R39" s="45"/>
      <c r="S39" s="43"/>
      <c r="T39" s="44"/>
      <c r="U39" s="71"/>
      <c r="V39" s="45"/>
      <c r="W39" s="45"/>
      <c r="X39" s="43"/>
      <c r="Y39" s="44"/>
      <c r="Z39" s="71"/>
      <c r="AA39" s="45"/>
      <c r="AB39" s="45"/>
      <c r="AC39" s="43"/>
      <c r="AD39" s="44"/>
      <c r="AE39" s="71"/>
      <c r="AF39" s="45"/>
      <c r="AG39" s="45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ETAN</vt:lpstr>
      <vt:lpstr>'LOT ETAN'!Impression_des_titres</vt:lpstr>
      <vt:lpstr>'LOT ETAN'!Zone_d_impression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2025-02-03T13:48:58Z</dcterms:modified>
</cp:coreProperties>
</file>