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5200" windowHeight="11988" tabRatio="718" activeTab="1"/>
  </bookViews>
  <sheets>
    <sheet name="Page de garde" sheetId="6" r:id="rId1"/>
    <sheet name="LOT MINT" sheetId="24" r:id="rId2"/>
  </sheets>
  <definedNames>
    <definedName name="_xlnm.Print_Titles" localSheetId="1">'LOT MINT'!$1:$4</definedName>
    <definedName name="_xlnm.Print_Area" localSheetId="1">'LOT MINT'!$A$1:$AG$122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3" i="24" l="1"/>
  <c r="AG73" i="24" s="1"/>
  <c r="AA73" i="24"/>
  <c r="AB73" i="24" s="1"/>
  <c r="V73" i="24"/>
  <c r="W73" i="24" s="1"/>
  <c r="Q73" i="24"/>
  <c r="R73" i="24" s="1"/>
  <c r="L73" i="24"/>
  <c r="M73" i="24" s="1"/>
  <c r="H73" i="24" s="1"/>
  <c r="F73" i="24"/>
  <c r="E73" i="24"/>
  <c r="C14" i="6" l="1"/>
  <c r="V111" i="24" l="1"/>
  <c r="W111" i="24" s="1"/>
  <c r="L108" i="24"/>
  <c r="AF111" i="24"/>
  <c r="AG111" i="24" s="1"/>
  <c r="AF110" i="24"/>
  <c r="AG110" i="24" s="1"/>
  <c r="AF109" i="24"/>
  <c r="AG109" i="24" s="1"/>
  <c r="AF108" i="24"/>
  <c r="AG108" i="24" s="1"/>
  <c r="AF107" i="24"/>
  <c r="AG107" i="24" s="1"/>
  <c r="AA111" i="24"/>
  <c r="AB111" i="24" s="1"/>
  <c r="AA110" i="24"/>
  <c r="AB110" i="24" s="1"/>
  <c r="AA109" i="24"/>
  <c r="AB109" i="24" s="1"/>
  <c r="AA108" i="24"/>
  <c r="AB108" i="24" s="1"/>
  <c r="AB107" i="24"/>
  <c r="AA107" i="24"/>
  <c r="V110" i="24"/>
  <c r="W110" i="24" s="1"/>
  <c r="V109" i="24"/>
  <c r="W109" i="24" s="1"/>
  <c r="V108" i="24"/>
  <c r="W108" i="24" s="1"/>
  <c r="V107" i="24"/>
  <c r="W107" i="24" s="1"/>
  <c r="Q111" i="24"/>
  <c r="R111" i="24" s="1"/>
  <c r="Q110" i="24"/>
  <c r="R110" i="24" s="1"/>
  <c r="Q109" i="24"/>
  <c r="R109" i="24" s="1"/>
  <c r="R108" i="24"/>
  <c r="Q108" i="24"/>
  <c r="Q107" i="24"/>
  <c r="R107" i="24" s="1"/>
  <c r="L111" i="24"/>
  <c r="M111" i="24" s="1"/>
  <c r="L110" i="24"/>
  <c r="M110" i="24" s="1"/>
  <c r="L109" i="24"/>
  <c r="M109" i="24" s="1"/>
  <c r="M108" i="24"/>
  <c r="L107" i="24"/>
  <c r="M107" i="24" s="1"/>
  <c r="M91" i="24"/>
  <c r="L91" i="24"/>
  <c r="L90" i="24"/>
  <c r="M90" i="24" s="1"/>
  <c r="L89" i="24"/>
  <c r="M89" i="24" s="1"/>
  <c r="M88" i="24"/>
  <c r="L88" i="24"/>
  <c r="L87" i="24"/>
  <c r="M87" i="24" s="1"/>
  <c r="L86" i="24"/>
  <c r="M86" i="24" s="1"/>
  <c r="L101" i="24"/>
  <c r="M101" i="24" s="1"/>
  <c r="L100" i="24"/>
  <c r="M100" i="24" s="1"/>
  <c r="L99" i="24"/>
  <c r="M99" i="24" s="1"/>
  <c r="L98" i="24"/>
  <c r="M98" i="24" s="1"/>
  <c r="L97" i="24"/>
  <c r="M97" i="24" s="1"/>
  <c r="Q101" i="24"/>
  <c r="R101" i="24" s="1"/>
  <c r="Q100" i="24"/>
  <c r="R100" i="24" s="1"/>
  <c r="Q99" i="24"/>
  <c r="R99" i="24" s="1"/>
  <c r="Q98" i="24"/>
  <c r="R98" i="24" s="1"/>
  <c r="Q97" i="24"/>
  <c r="R97" i="24" s="1"/>
  <c r="Q91" i="24"/>
  <c r="R91" i="24" s="1"/>
  <c r="Q90" i="24"/>
  <c r="R90" i="24" s="1"/>
  <c r="Q89" i="24"/>
  <c r="R89" i="24" s="1"/>
  <c r="Q88" i="24"/>
  <c r="R88" i="24" s="1"/>
  <c r="Q87" i="24"/>
  <c r="R87" i="24" s="1"/>
  <c r="Q86" i="24"/>
  <c r="R86" i="24" s="1"/>
  <c r="V91" i="24"/>
  <c r="W91" i="24" s="1"/>
  <c r="V90" i="24"/>
  <c r="W90" i="24" s="1"/>
  <c r="V89" i="24"/>
  <c r="W89" i="24" s="1"/>
  <c r="V88" i="24"/>
  <c r="W88" i="24" s="1"/>
  <c r="V87" i="24"/>
  <c r="W87" i="24" s="1"/>
  <c r="V86" i="24"/>
  <c r="W86" i="24" s="1"/>
  <c r="V101" i="24"/>
  <c r="W101" i="24" s="1"/>
  <c r="W100" i="24"/>
  <c r="V100" i="24"/>
  <c r="V99" i="24"/>
  <c r="W99" i="24" s="1"/>
  <c r="V98" i="24"/>
  <c r="W98" i="24" s="1"/>
  <c r="V97" i="24"/>
  <c r="W97" i="24" s="1"/>
  <c r="AA101" i="24"/>
  <c r="AB101" i="24" s="1"/>
  <c r="AA100" i="24"/>
  <c r="AB100" i="24" s="1"/>
  <c r="AA99" i="24"/>
  <c r="AB99" i="24" s="1"/>
  <c r="AA98" i="24"/>
  <c r="AB98" i="24" s="1"/>
  <c r="AA97" i="24"/>
  <c r="AB97" i="24" s="1"/>
  <c r="AA91" i="24"/>
  <c r="AB91" i="24" s="1"/>
  <c r="AA90" i="24"/>
  <c r="AB90" i="24" s="1"/>
  <c r="AA89" i="24"/>
  <c r="AB89" i="24" s="1"/>
  <c r="AA88" i="24"/>
  <c r="AB88" i="24" s="1"/>
  <c r="AA87" i="24"/>
  <c r="AB87" i="24" s="1"/>
  <c r="AA86" i="24"/>
  <c r="AB86" i="24" s="1"/>
  <c r="AF101" i="24"/>
  <c r="AG101" i="24" s="1"/>
  <c r="AF100" i="24"/>
  <c r="AG100" i="24" s="1"/>
  <c r="AF99" i="24"/>
  <c r="AG99" i="24" s="1"/>
  <c r="AG98" i="24"/>
  <c r="AF98" i="24"/>
  <c r="AF97" i="24"/>
  <c r="AG97" i="24" s="1"/>
  <c r="AF91" i="24"/>
  <c r="AG91" i="24" s="1"/>
  <c r="AF90" i="24"/>
  <c r="AG90" i="24" s="1"/>
  <c r="AF89" i="24"/>
  <c r="AG89" i="24" s="1"/>
  <c r="AF88" i="24"/>
  <c r="AG88" i="24" s="1"/>
  <c r="AF87" i="24"/>
  <c r="AG87" i="24" s="1"/>
  <c r="AF86" i="24"/>
  <c r="AG86" i="24" s="1"/>
  <c r="AF80" i="24"/>
  <c r="AG80" i="24" s="1"/>
  <c r="AF79" i="24"/>
  <c r="AG79" i="24" s="1"/>
  <c r="AF78" i="24"/>
  <c r="AG78" i="24" s="1"/>
  <c r="AF77" i="24"/>
  <c r="AG77" i="24" s="1"/>
  <c r="AF76" i="24"/>
  <c r="AG76" i="24" s="1"/>
  <c r="AF75" i="24"/>
  <c r="AG75" i="24" s="1"/>
  <c r="AF74" i="24"/>
  <c r="AG74" i="24" s="1"/>
  <c r="AF72" i="24"/>
  <c r="AG72" i="24" s="1"/>
  <c r="AF71" i="24"/>
  <c r="AG71" i="24" s="1"/>
  <c r="AF70" i="24"/>
  <c r="AG70" i="24" s="1"/>
  <c r="AF69" i="24"/>
  <c r="AG69" i="24" s="1"/>
  <c r="AF68" i="24"/>
  <c r="AG68" i="24" s="1"/>
  <c r="AF67" i="24"/>
  <c r="AG67" i="24" s="1"/>
  <c r="AA80" i="24"/>
  <c r="AB80" i="24" s="1"/>
  <c r="AA79" i="24"/>
  <c r="AB79" i="24" s="1"/>
  <c r="AA78" i="24"/>
  <c r="AB78" i="24" s="1"/>
  <c r="AA77" i="24"/>
  <c r="AB77" i="24" s="1"/>
  <c r="AA76" i="24"/>
  <c r="AB76" i="24" s="1"/>
  <c r="AA75" i="24"/>
  <c r="AB75" i="24" s="1"/>
  <c r="AB74" i="24"/>
  <c r="AA74" i="24"/>
  <c r="AA72" i="24"/>
  <c r="AB72" i="24" s="1"/>
  <c r="AA71" i="24"/>
  <c r="AB71" i="24" s="1"/>
  <c r="AA70" i="24"/>
  <c r="AB70" i="24" s="1"/>
  <c r="AA69" i="24"/>
  <c r="AB69" i="24" s="1"/>
  <c r="AA68" i="24"/>
  <c r="AB68" i="24" s="1"/>
  <c r="AA67" i="24"/>
  <c r="AB67" i="24" s="1"/>
  <c r="V80" i="24"/>
  <c r="W80" i="24" s="1"/>
  <c r="V79" i="24"/>
  <c r="W79" i="24" s="1"/>
  <c r="V78" i="24"/>
  <c r="W78" i="24" s="1"/>
  <c r="V77" i="24"/>
  <c r="W77" i="24" s="1"/>
  <c r="V76" i="24"/>
  <c r="W76" i="24" s="1"/>
  <c r="V75" i="24"/>
  <c r="W75" i="24" s="1"/>
  <c r="V74" i="24"/>
  <c r="W74" i="24" s="1"/>
  <c r="V72" i="24"/>
  <c r="W72" i="24" s="1"/>
  <c r="V71" i="24"/>
  <c r="W71" i="24" s="1"/>
  <c r="V70" i="24"/>
  <c r="W70" i="24" s="1"/>
  <c r="V69" i="24"/>
  <c r="W69" i="24" s="1"/>
  <c r="V68" i="24"/>
  <c r="W68" i="24" s="1"/>
  <c r="V67" i="24"/>
  <c r="W67" i="24" s="1"/>
  <c r="Q80" i="24"/>
  <c r="R80" i="24" s="1"/>
  <c r="Q79" i="24"/>
  <c r="R79" i="24" s="1"/>
  <c r="Q78" i="24"/>
  <c r="R78" i="24" s="1"/>
  <c r="Q77" i="24"/>
  <c r="R77" i="24" s="1"/>
  <c r="R76" i="24"/>
  <c r="Q76" i="24"/>
  <c r="Q75" i="24"/>
  <c r="R75" i="24" s="1"/>
  <c r="Q74" i="24"/>
  <c r="R74" i="24" s="1"/>
  <c r="Q72" i="24"/>
  <c r="R72" i="24" s="1"/>
  <c r="Q71" i="24"/>
  <c r="R71" i="24" s="1"/>
  <c r="Q70" i="24"/>
  <c r="R70" i="24" s="1"/>
  <c r="Q69" i="24"/>
  <c r="R69" i="24" s="1"/>
  <c r="Q68" i="24"/>
  <c r="R68" i="24" s="1"/>
  <c r="Q67" i="24"/>
  <c r="R67" i="24" s="1"/>
  <c r="L80" i="24"/>
  <c r="M80" i="24" s="1"/>
  <c r="L79" i="24"/>
  <c r="M79" i="24" s="1"/>
  <c r="L78" i="24"/>
  <c r="M78" i="24" s="1"/>
  <c r="L77" i="24"/>
  <c r="M77" i="24" s="1"/>
  <c r="L76" i="24"/>
  <c r="M76" i="24" s="1"/>
  <c r="L75" i="24"/>
  <c r="M75" i="24" s="1"/>
  <c r="L74" i="24"/>
  <c r="M74" i="24" s="1"/>
  <c r="L72" i="24"/>
  <c r="M72" i="24" s="1"/>
  <c r="L71" i="24"/>
  <c r="M71" i="24" s="1"/>
  <c r="L70" i="24"/>
  <c r="M70" i="24" s="1"/>
  <c r="L69" i="24"/>
  <c r="M69" i="24" s="1"/>
  <c r="L68" i="24"/>
  <c r="M68" i="24" s="1"/>
  <c r="L67" i="24"/>
  <c r="M67" i="24" s="1"/>
  <c r="L61" i="24"/>
  <c r="M61" i="24" s="1"/>
  <c r="L60" i="24"/>
  <c r="M60" i="24" s="1"/>
  <c r="L59" i="24"/>
  <c r="M59" i="24" s="1"/>
  <c r="L58" i="24"/>
  <c r="M58" i="24" s="1"/>
  <c r="Q61" i="24"/>
  <c r="R61" i="24" s="1"/>
  <c r="Q60" i="24"/>
  <c r="R60" i="24" s="1"/>
  <c r="Q59" i="24"/>
  <c r="R59" i="24" s="1"/>
  <c r="Q58" i="24"/>
  <c r="R58" i="24" s="1"/>
  <c r="V61" i="24"/>
  <c r="W61" i="24" s="1"/>
  <c r="V60" i="24"/>
  <c r="W60" i="24" s="1"/>
  <c r="V59" i="24"/>
  <c r="W59" i="24" s="1"/>
  <c r="V58" i="24"/>
  <c r="W58" i="24" s="1"/>
  <c r="AA61" i="24"/>
  <c r="AB61" i="24" s="1"/>
  <c r="AA60" i="24"/>
  <c r="AB60" i="24" s="1"/>
  <c r="AA59" i="24"/>
  <c r="AB59" i="24" s="1"/>
  <c r="AA58" i="24"/>
  <c r="AB58" i="24" s="1"/>
  <c r="AF61" i="24"/>
  <c r="AG61" i="24" s="1"/>
  <c r="AF60" i="24"/>
  <c r="AG60" i="24" s="1"/>
  <c r="AF59" i="24"/>
  <c r="AG59" i="24" s="1"/>
  <c r="AF58" i="24"/>
  <c r="AG58" i="24" s="1"/>
  <c r="AF52" i="24"/>
  <c r="AG52" i="24" s="1"/>
  <c r="AF51" i="24"/>
  <c r="AG51" i="24" s="1"/>
  <c r="AF50" i="24"/>
  <c r="AG50" i="24" s="1"/>
  <c r="AF49" i="24"/>
  <c r="AG49" i="24" s="1"/>
  <c r="AF48" i="24"/>
  <c r="AG48" i="24" s="1"/>
  <c r="AA52" i="24"/>
  <c r="AB52" i="24" s="1"/>
  <c r="AA51" i="24"/>
  <c r="AB51" i="24" s="1"/>
  <c r="AA50" i="24"/>
  <c r="AB50" i="24" s="1"/>
  <c r="AA49" i="24"/>
  <c r="AB49" i="24" s="1"/>
  <c r="AA48" i="24"/>
  <c r="AB48" i="24" s="1"/>
  <c r="V52" i="24"/>
  <c r="W52" i="24" s="1"/>
  <c r="V51" i="24"/>
  <c r="W51" i="24" s="1"/>
  <c r="V50" i="24"/>
  <c r="W50" i="24" s="1"/>
  <c r="V49" i="24"/>
  <c r="W49" i="24" s="1"/>
  <c r="V48" i="24"/>
  <c r="W48" i="24" s="1"/>
  <c r="Q52" i="24"/>
  <c r="R52" i="24" s="1"/>
  <c r="Q51" i="24"/>
  <c r="R51" i="24" s="1"/>
  <c r="Q50" i="24"/>
  <c r="R50" i="24" s="1"/>
  <c r="Q49" i="24"/>
  <c r="R49" i="24" s="1"/>
  <c r="Q48" i="24"/>
  <c r="R48" i="24" s="1"/>
  <c r="L52" i="24"/>
  <c r="M52" i="24" s="1"/>
  <c r="L51" i="24"/>
  <c r="M51" i="24" s="1"/>
  <c r="L50" i="24"/>
  <c r="M50" i="24" s="1"/>
  <c r="L49" i="24"/>
  <c r="M49" i="24" s="1"/>
  <c r="L48" i="24"/>
  <c r="M48" i="24" s="1"/>
  <c r="L42" i="24"/>
  <c r="M42" i="24" s="1"/>
  <c r="L41" i="24"/>
  <c r="M41" i="24" s="1"/>
  <c r="Q42" i="24"/>
  <c r="R42" i="24" s="1"/>
  <c r="Q41" i="24"/>
  <c r="R41" i="24" s="1"/>
  <c r="V42" i="24"/>
  <c r="W42" i="24" s="1"/>
  <c r="V41" i="24"/>
  <c r="W41" i="24" s="1"/>
  <c r="AF42" i="24"/>
  <c r="AG42" i="24" s="1"/>
  <c r="AF41" i="24"/>
  <c r="AG41" i="24" s="1"/>
  <c r="AA42" i="24"/>
  <c r="AB42" i="24" s="1"/>
  <c r="AA41" i="24"/>
  <c r="AB41" i="24" s="1"/>
  <c r="AA35" i="24"/>
  <c r="AB35" i="24" s="1"/>
  <c r="AA34" i="24"/>
  <c r="AB34" i="24" s="1"/>
  <c r="AA33" i="24"/>
  <c r="AB33" i="24" s="1"/>
  <c r="AA32" i="24"/>
  <c r="AB32" i="24" s="1"/>
  <c r="AA31" i="24"/>
  <c r="AB31" i="24" s="1"/>
  <c r="AA30" i="24"/>
  <c r="AB30" i="24" s="1"/>
  <c r="AA29" i="24"/>
  <c r="AB29" i="24" s="1"/>
  <c r="AA28" i="24"/>
  <c r="AB28" i="24" s="1"/>
  <c r="AA27" i="24"/>
  <c r="AB27" i="24" s="1"/>
  <c r="AA26" i="24"/>
  <c r="AB26" i="24" s="1"/>
  <c r="AA25" i="24"/>
  <c r="AB25" i="24" s="1"/>
  <c r="AA24" i="24"/>
  <c r="AB24" i="24" s="1"/>
  <c r="AA23" i="24"/>
  <c r="AB23" i="24" s="1"/>
  <c r="AA22" i="24"/>
  <c r="AB22" i="24" s="1"/>
  <c r="AA21" i="24"/>
  <c r="AB21" i="24" s="1"/>
  <c r="AA20" i="24"/>
  <c r="AB20" i="24" s="1"/>
  <c r="AA19" i="24"/>
  <c r="AB19" i="24" s="1"/>
  <c r="AA18" i="24"/>
  <c r="AB18" i="24" s="1"/>
  <c r="AA17" i="24"/>
  <c r="AB17" i="24" s="1"/>
  <c r="AA16" i="24"/>
  <c r="AB16" i="24" s="1"/>
  <c r="AA15" i="24"/>
  <c r="AB15" i="24" s="1"/>
  <c r="AA14" i="24"/>
  <c r="AB14" i="24" s="1"/>
  <c r="AA13" i="24"/>
  <c r="AB13" i="24" s="1"/>
  <c r="AA12" i="24"/>
  <c r="AB12" i="24" s="1"/>
  <c r="AA11" i="24"/>
  <c r="AB11" i="24" s="1"/>
  <c r="AA10" i="24"/>
  <c r="AB10" i="24" s="1"/>
  <c r="AA9" i="24"/>
  <c r="AB9" i="24" s="1"/>
  <c r="AA8" i="24"/>
  <c r="AB8" i="24" s="1"/>
  <c r="AA7" i="24"/>
  <c r="AB7" i="24" s="1"/>
  <c r="AA6" i="24"/>
  <c r="AB6" i="24" s="1"/>
  <c r="AF35" i="24"/>
  <c r="AG35" i="24" s="1"/>
  <c r="AF34" i="24"/>
  <c r="AG34" i="24" s="1"/>
  <c r="AF33" i="24"/>
  <c r="AG33" i="24" s="1"/>
  <c r="AF32" i="24"/>
  <c r="AG32" i="24" s="1"/>
  <c r="AF31" i="24"/>
  <c r="AG31" i="24" s="1"/>
  <c r="AF30" i="24"/>
  <c r="AG30" i="24" s="1"/>
  <c r="AF29" i="24"/>
  <c r="AG29" i="24" s="1"/>
  <c r="AF28" i="24"/>
  <c r="AG28" i="24" s="1"/>
  <c r="AF27" i="24"/>
  <c r="AG27" i="24" s="1"/>
  <c r="AF26" i="24"/>
  <c r="AG26" i="24" s="1"/>
  <c r="AF25" i="24"/>
  <c r="AG25" i="24" s="1"/>
  <c r="AF24" i="24"/>
  <c r="AG24" i="24" s="1"/>
  <c r="AF23" i="24"/>
  <c r="AG23" i="24" s="1"/>
  <c r="AF22" i="24"/>
  <c r="AG22" i="24" s="1"/>
  <c r="AF21" i="24"/>
  <c r="AG21" i="24" s="1"/>
  <c r="AF20" i="24"/>
  <c r="AG20" i="24" s="1"/>
  <c r="AF19" i="24"/>
  <c r="AG19" i="24" s="1"/>
  <c r="AF18" i="24"/>
  <c r="AG18" i="24" s="1"/>
  <c r="AF17" i="24"/>
  <c r="AG17" i="24" s="1"/>
  <c r="AF16" i="24"/>
  <c r="AG16" i="24" s="1"/>
  <c r="AF15" i="24"/>
  <c r="AG15" i="24" s="1"/>
  <c r="AF14" i="24"/>
  <c r="AG14" i="24" s="1"/>
  <c r="AF13" i="24"/>
  <c r="AG13" i="24" s="1"/>
  <c r="AF12" i="24"/>
  <c r="AG12" i="24" s="1"/>
  <c r="AF11" i="24"/>
  <c r="AG11" i="24" s="1"/>
  <c r="AF10" i="24"/>
  <c r="AG10" i="24" s="1"/>
  <c r="AF9" i="24"/>
  <c r="AG9" i="24" s="1"/>
  <c r="AF8" i="24"/>
  <c r="AG8" i="24" s="1"/>
  <c r="AF7" i="24"/>
  <c r="AG7" i="24" s="1"/>
  <c r="AF6" i="24"/>
  <c r="AG6" i="24" s="1"/>
  <c r="V35" i="24"/>
  <c r="W35" i="24" s="1"/>
  <c r="V34" i="24"/>
  <c r="W34" i="24" s="1"/>
  <c r="V33" i="24"/>
  <c r="W33" i="24" s="1"/>
  <c r="V32" i="24"/>
  <c r="W32" i="24" s="1"/>
  <c r="V31" i="24"/>
  <c r="W31" i="24" s="1"/>
  <c r="V30" i="24"/>
  <c r="W30" i="24" s="1"/>
  <c r="V29" i="24"/>
  <c r="W29" i="24" s="1"/>
  <c r="V28" i="24"/>
  <c r="W28" i="24" s="1"/>
  <c r="V27" i="24"/>
  <c r="W27" i="24" s="1"/>
  <c r="V26" i="24"/>
  <c r="W26" i="24" s="1"/>
  <c r="V25" i="24"/>
  <c r="W25" i="24" s="1"/>
  <c r="V24" i="24"/>
  <c r="W24" i="24" s="1"/>
  <c r="V23" i="24"/>
  <c r="W23" i="24" s="1"/>
  <c r="V22" i="24"/>
  <c r="W22" i="24" s="1"/>
  <c r="V21" i="24"/>
  <c r="W21" i="24" s="1"/>
  <c r="V20" i="24"/>
  <c r="W20" i="24" s="1"/>
  <c r="V19" i="24"/>
  <c r="W19" i="24" s="1"/>
  <c r="V18" i="24"/>
  <c r="W18" i="24" s="1"/>
  <c r="V17" i="24"/>
  <c r="W17" i="24" s="1"/>
  <c r="V16" i="24"/>
  <c r="W16" i="24" s="1"/>
  <c r="V15" i="24"/>
  <c r="W15" i="24" s="1"/>
  <c r="V14" i="24"/>
  <c r="W14" i="24" s="1"/>
  <c r="V13" i="24"/>
  <c r="W13" i="24" s="1"/>
  <c r="V12" i="24"/>
  <c r="W12" i="24" s="1"/>
  <c r="V11" i="24"/>
  <c r="W11" i="24" s="1"/>
  <c r="V10" i="24"/>
  <c r="W10" i="24" s="1"/>
  <c r="V9" i="24"/>
  <c r="W9" i="24" s="1"/>
  <c r="V8" i="24"/>
  <c r="W8" i="24" s="1"/>
  <c r="V7" i="24"/>
  <c r="W7" i="24" s="1"/>
  <c r="V6" i="24"/>
  <c r="W6" i="24" s="1"/>
  <c r="Q35" i="24"/>
  <c r="R35" i="24" s="1"/>
  <c r="R34" i="24"/>
  <c r="Q34" i="24"/>
  <c r="Q33" i="24"/>
  <c r="R33" i="24" s="1"/>
  <c r="Q32" i="24"/>
  <c r="R32" i="24" s="1"/>
  <c r="Q31" i="24"/>
  <c r="R31" i="24" s="1"/>
  <c r="Q30" i="24"/>
  <c r="R30" i="24" s="1"/>
  <c r="Q29" i="24"/>
  <c r="R29" i="24" s="1"/>
  <c r="Q28" i="24"/>
  <c r="R28" i="24" s="1"/>
  <c r="R27" i="24"/>
  <c r="Q27" i="24"/>
  <c r="Q26" i="24"/>
  <c r="R26" i="24" s="1"/>
  <c r="Q25" i="24"/>
  <c r="R25" i="24" s="1"/>
  <c r="Q24" i="24"/>
  <c r="R24" i="24" s="1"/>
  <c r="Q23" i="24"/>
  <c r="R23" i="24" s="1"/>
  <c r="Q22" i="24"/>
  <c r="R22" i="24" s="1"/>
  <c r="R21" i="24"/>
  <c r="Q21" i="24"/>
  <c r="Q20" i="24"/>
  <c r="R20" i="24" s="1"/>
  <c r="Q19" i="24"/>
  <c r="R19" i="24" s="1"/>
  <c r="Q18" i="24"/>
  <c r="R18" i="24" s="1"/>
  <c r="Q17" i="24"/>
  <c r="R17" i="24" s="1"/>
  <c r="Q16" i="24"/>
  <c r="R16" i="24" s="1"/>
  <c r="Q15" i="24"/>
  <c r="R15" i="24" s="1"/>
  <c r="Q14" i="24"/>
  <c r="R14" i="24" s="1"/>
  <c r="Q13" i="24"/>
  <c r="R13" i="24" s="1"/>
  <c r="Q12" i="24"/>
  <c r="R12" i="24" s="1"/>
  <c r="Q11" i="24"/>
  <c r="R11" i="24" s="1"/>
  <c r="Q10" i="24"/>
  <c r="R10" i="24" s="1"/>
  <c r="Q9" i="24"/>
  <c r="R9" i="24" s="1"/>
  <c r="Q8" i="24"/>
  <c r="R8" i="24" s="1"/>
  <c r="Q7" i="24"/>
  <c r="R7" i="24" s="1"/>
  <c r="L35" i="24"/>
  <c r="M35" i="24" s="1"/>
  <c r="L34" i="24"/>
  <c r="M34" i="24" s="1"/>
  <c r="L33" i="24"/>
  <c r="M33" i="24" s="1"/>
  <c r="L32" i="24"/>
  <c r="M32" i="24" s="1"/>
  <c r="L31" i="24"/>
  <c r="M31" i="24" s="1"/>
  <c r="L30" i="24"/>
  <c r="M30" i="24" s="1"/>
  <c r="L29" i="24"/>
  <c r="M29" i="24" s="1"/>
  <c r="L28" i="24"/>
  <c r="M28" i="24" s="1"/>
  <c r="L27" i="24"/>
  <c r="M27" i="24" s="1"/>
  <c r="L26" i="24"/>
  <c r="M26" i="24" s="1"/>
  <c r="L25" i="24"/>
  <c r="M25" i="24" s="1"/>
  <c r="L24" i="24"/>
  <c r="M24" i="24" s="1"/>
  <c r="L23" i="24"/>
  <c r="M23" i="24" s="1"/>
  <c r="L22" i="24"/>
  <c r="M22" i="24" s="1"/>
  <c r="L21" i="24"/>
  <c r="M21" i="24" s="1"/>
  <c r="L20" i="24"/>
  <c r="M20" i="24" s="1"/>
  <c r="L19" i="24"/>
  <c r="M19" i="24" s="1"/>
  <c r="L18" i="24"/>
  <c r="M18" i="24" s="1"/>
  <c r="L17" i="24"/>
  <c r="M17" i="24" s="1"/>
  <c r="L16" i="24"/>
  <c r="M16" i="24" s="1"/>
  <c r="L15" i="24"/>
  <c r="M15" i="24" s="1"/>
  <c r="L14" i="24"/>
  <c r="M14" i="24" s="1"/>
  <c r="L13" i="24"/>
  <c r="M13" i="24" s="1"/>
  <c r="L12" i="24"/>
  <c r="M12" i="24" s="1"/>
  <c r="L11" i="24"/>
  <c r="M11" i="24" s="1"/>
  <c r="L10" i="24"/>
  <c r="M10" i="24" s="1"/>
  <c r="L9" i="24"/>
  <c r="M9" i="24" s="1"/>
  <c r="L8" i="24"/>
  <c r="M8" i="24" s="1"/>
  <c r="L7" i="24"/>
  <c r="M7" i="24" s="1"/>
  <c r="Q6" i="24"/>
  <c r="L6" i="24"/>
  <c r="M6" i="24" s="1"/>
  <c r="F111" i="24"/>
  <c r="F110" i="24"/>
  <c r="F109" i="24"/>
  <c r="F108" i="24"/>
  <c r="F107" i="24"/>
  <c r="F101" i="24"/>
  <c r="F100" i="24"/>
  <c r="F99" i="24"/>
  <c r="F98" i="24"/>
  <c r="F97" i="24"/>
  <c r="F91" i="24"/>
  <c r="F90" i="24"/>
  <c r="F89" i="24"/>
  <c r="F88" i="24"/>
  <c r="F87" i="24"/>
  <c r="F86" i="24"/>
  <c r="F80" i="24"/>
  <c r="F79" i="24"/>
  <c r="F78" i="24"/>
  <c r="F77" i="24"/>
  <c r="F76" i="24"/>
  <c r="F75" i="24"/>
  <c r="F74" i="24"/>
  <c r="F72" i="24"/>
  <c r="F71" i="24"/>
  <c r="F70" i="24"/>
  <c r="F69" i="24"/>
  <c r="F68" i="24"/>
  <c r="F67" i="24"/>
  <c r="F61" i="24"/>
  <c r="F60" i="24"/>
  <c r="F59" i="24"/>
  <c r="F58" i="24"/>
  <c r="F52" i="24"/>
  <c r="F51" i="24"/>
  <c r="F50" i="24"/>
  <c r="F49" i="24"/>
  <c r="F48" i="24"/>
  <c r="F42" i="24"/>
  <c r="F41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H111" i="24" l="1"/>
  <c r="E100" i="24" l="1"/>
  <c r="E101" i="24"/>
  <c r="E99" i="24"/>
  <c r="E98" i="24"/>
  <c r="E97" i="24"/>
  <c r="H97" i="24" l="1"/>
  <c r="H100" i="24"/>
  <c r="H101" i="24"/>
  <c r="H99" i="24"/>
  <c r="H98" i="24"/>
  <c r="E13" i="24" l="1"/>
  <c r="E12" i="24" l="1"/>
  <c r="H12" i="24" s="1"/>
  <c r="H13" i="24"/>
  <c r="E35" i="24" l="1"/>
  <c r="E34" i="24"/>
  <c r="E32" i="24"/>
  <c r="E31" i="24"/>
  <c r="E30" i="24"/>
  <c r="E29" i="24"/>
  <c r="E27" i="24"/>
  <c r="E25" i="24"/>
  <c r="E23" i="24"/>
  <c r="E22" i="24"/>
  <c r="E21" i="24"/>
  <c r="E19" i="24"/>
  <c r="E18" i="24"/>
  <c r="E17" i="24"/>
  <c r="E16" i="24"/>
  <c r="E10" i="24"/>
  <c r="E8" i="24"/>
  <c r="E7" i="24"/>
  <c r="E6" i="24"/>
  <c r="E14" i="24" l="1"/>
  <c r="E15" i="24"/>
  <c r="E9" i="24"/>
  <c r="E26" i="24" l="1"/>
  <c r="E11" i="24"/>
  <c r="E24" i="24"/>
  <c r="E33" i="24"/>
  <c r="E28" i="24"/>
  <c r="E20" i="24"/>
  <c r="H7" i="24" l="1"/>
  <c r="H8" i="24"/>
  <c r="H9" i="24"/>
  <c r="H10" i="24"/>
  <c r="H11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R6" i="24" l="1"/>
  <c r="H6" i="24" l="1"/>
  <c r="H37" i="24" s="1"/>
  <c r="E111" i="24" l="1"/>
  <c r="E110" i="24" l="1"/>
  <c r="E74" i="24"/>
  <c r="E80" i="24"/>
  <c r="E79" i="24"/>
  <c r="E91" i="24"/>
  <c r="E90" i="24"/>
  <c r="E78" i="24"/>
  <c r="E77" i="24"/>
  <c r="E76" i="24"/>
  <c r="E87" i="24"/>
  <c r="E89" i="24"/>
  <c r="E71" i="24"/>
  <c r="E70" i="24"/>
  <c r="E88" i="24"/>
  <c r="E75" i="24"/>
  <c r="E86" i="24"/>
  <c r="M93" i="24" l="1"/>
  <c r="H110" i="24"/>
  <c r="H90" i="24"/>
  <c r="H74" i="24"/>
  <c r="H79" i="24"/>
  <c r="H80" i="24"/>
  <c r="H78" i="24"/>
  <c r="H91" i="24"/>
  <c r="H77" i="24"/>
  <c r="H76" i="24"/>
  <c r="H87" i="24"/>
  <c r="H89" i="24"/>
  <c r="H71" i="24"/>
  <c r="H70" i="24"/>
  <c r="H75" i="24"/>
  <c r="R93" i="24"/>
  <c r="H86" i="24"/>
  <c r="AB93" i="24"/>
  <c r="AG93" i="24"/>
  <c r="W93" i="24"/>
  <c r="H88" i="24"/>
  <c r="H93" i="24" l="1"/>
  <c r="E49" i="24" l="1"/>
  <c r="H49" i="24"/>
  <c r="H52" i="24" l="1"/>
  <c r="E52" i="24"/>
  <c r="E61" i="24" l="1"/>
  <c r="E42" i="24"/>
  <c r="E51" i="24"/>
  <c r="E69" i="24"/>
  <c r="E109" i="24"/>
  <c r="E108" i="24"/>
  <c r="M113" i="24"/>
  <c r="E107" i="24"/>
  <c r="AG103" i="24"/>
  <c r="AB103" i="24"/>
  <c r="M103" i="24"/>
  <c r="E72" i="24"/>
  <c r="E68" i="24"/>
  <c r="E67" i="24"/>
  <c r="E60" i="24"/>
  <c r="E59" i="24"/>
  <c r="E58" i="24"/>
  <c r="M82" i="24" l="1"/>
  <c r="M63" i="24"/>
  <c r="R82" i="24"/>
  <c r="W82" i="24"/>
  <c r="H51" i="24"/>
  <c r="H69" i="24"/>
  <c r="H42" i="24"/>
  <c r="H61" i="24"/>
  <c r="H72" i="24"/>
  <c r="H109" i="24"/>
  <c r="AB82" i="24"/>
  <c r="AG82" i="24"/>
  <c r="H68" i="24"/>
  <c r="H59" i="24"/>
  <c r="AG113" i="24"/>
  <c r="H60" i="24"/>
  <c r="W63" i="24"/>
  <c r="H107" i="24"/>
  <c r="R63" i="24"/>
  <c r="AB63" i="24"/>
  <c r="W113" i="24"/>
  <c r="AG63" i="24"/>
  <c r="AB113" i="24"/>
  <c r="H67" i="24"/>
  <c r="W103" i="24"/>
  <c r="H108" i="24"/>
  <c r="R113" i="24"/>
  <c r="R103" i="24"/>
  <c r="H58" i="24"/>
  <c r="H82" i="24" l="1"/>
  <c r="H103" i="24"/>
  <c r="H63" i="24"/>
  <c r="H113" i="24"/>
  <c r="E50" i="24" l="1"/>
  <c r="M54" i="24"/>
  <c r="E48" i="24"/>
  <c r="M44" i="24"/>
  <c r="E41" i="24"/>
  <c r="W37" i="24"/>
  <c r="M37" i="24"/>
  <c r="C3" i="24"/>
  <c r="M118" i="24" l="1"/>
  <c r="R44" i="24"/>
  <c r="W54" i="24"/>
  <c r="AB54" i="24"/>
  <c r="R54" i="24"/>
  <c r="AG54" i="24"/>
  <c r="R37" i="24"/>
  <c r="H41" i="24"/>
  <c r="H50" i="24"/>
  <c r="AG37" i="24"/>
  <c r="W44" i="24"/>
  <c r="AB44" i="24"/>
  <c r="AG44" i="24"/>
  <c r="H48" i="24"/>
  <c r="AB37" i="24"/>
  <c r="AB118" i="24" l="1"/>
  <c r="AG118" i="24"/>
  <c r="R118" i="24"/>
  <c r="W118" i="24"/>
  <c r="H54" i="24"/>
  <c r="H44" i="24"/>
  <c r="H118" i="24" l="1"/>
  <c r="H119" i="24" s="1"/>
  <c r="H120" i="24" s="1"/>
  <c r="AB119" i="24"/>
  <c r="AB120" i="24" s="1"/>
  <c r="AG119" i="24"/>
  <c r="AG120" i="24" s="1"/>
  <c r="W119" i="24"/>
  <c r="W120" i="24" s="1"/>
  <c r="R119" i="24"/>
  <c r="R120" i="24" s="1"/>
  <c r="M119" i="24"/>
  <c r="M120" i="24" s="1"/>
</calcChain>
</file>

<file path=xl/sharedStrings.xml><?xml version="1.0" encoding="utf-8"?>
<sst xmlns="http://schemas.openxmlformats.org/spreadsheetml/2006/main" count="270" uniqueCount="135">
  <si>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</si>
  <si>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</si>
  <si>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</si>
  <si>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</si>
  <si>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</si>
  <si>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</si>
  <si>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</si>
  <si>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</si>
  <si>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</si>
  <si>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</si>
  <si>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</si>
  <si>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</si>
  <si>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</si>
  <si>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</si>
  <si>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</si>
  <si>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</si>
  <si>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</si>
  <si>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</si>
  <si>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</si>
  <si>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</si>
  <si>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</si>
  <si>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</si>
  <si>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</si>
  <si>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</si>
  <si>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</si>
  <si>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</si>
  <si>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</si>
  <si>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</si>
  <si>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</si>
  <si>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</si>
  <si>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</si>
  <si>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</si>
  <si>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</si>
  <si>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</si>
  <si>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</si>
  <si>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</si>
  <si>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BLOC-PORTES</t>
  </si>
  <si>
    <t>CHÂSSIS VITRES</t>
  </si>
  <si>
    <t>PROTECTIONS MURALES</t>
  </si>
  <si>
    <t>IV</t>
  </si>
  <si>
    <t>AUTRES</t>
  </si>
  <si>
    <t>SIGNALETIQUES</t>
  </si>
  <si>
    <t>V</t>
  </si>
  <si>
    <t>VI</t>
  </si>
  <si>
    <t>VII</t>
  </si>
  <si>
    <t>TOTAL BLOC-PORTES</t>
  </si>
  <si>
    <t>TOTAL CHÂSSIS VITRES</t>
  </si>
  <si>
    <t>TOTAL PROTECTIONS MURALES</t>
  </si>
  <si>
    <t>TOTAL SIGNALETIQUES</t>
  </si>
  <si>
    <t>TOTAL AUTRES</t>
  </si>
  <si>
    <t>Bloc-porte Type A</t>
  </si>
  <si>
    <t>Bloc-porte Type B</t>
  </si>
  <si>
    <t>Bloc-porte Type C</t>
  </si>
  <si>
    <t>Bloc-porte Type D</t>
  </si>
  <si>
    <t>Bloc-porte Type E</t>
  </si>
  <si>
    <t>Bloc-porte Type F</t>
  </si>
  <si>
    <t>Bloc-porte Type G</t>
  </si>
  <si>
    <t>Bloc-porte Type H</t>
  </si>
  <si>
    <t>Bloc-porte Type I</t>
  </si>
  <si>
    <t>Bloc-porte Type J</t>
  </si>
  <si>
    <t>Bloc-porte Type K</t>
  </si>
  <si>
    <t>Bloc-porte Type L</t>
  </si>
  <si>
    <t>Bloc-porte Type M</t>
  </si>
  <si>
    <t>Bloc-porte Type N</t>
  </si>
  <si>
    <t>Bloc-porte Type O</t>
  </si>
  <si>
    <t>Bloc-porte Type P</t>
  </si>
  <si>
    <t>Bloc-porte Type Q</t>
  </si>
  <si>
    <t>Bloc-porte Type R</t>
  </si>
  <si>
    <t>Bloc-porte Type S</t>
  </si>
  <si>
    <t>Bloc-porte Type T</t>
  </si>
  <si>
    <t>Bloc-porte Type U</t>
  </si>
  <si>
    <t>Bloc-porte Type "Existant"</t>
  </si>
  <si>
    <t>Châssis vitré fixe toute hauteur</t>
  </si>
  <si>
    <t>Bloc-porte Type V</t>
  </si>
  <si>
    <t>Main-courantes</t>
  </si>
  <si>
    <t>Protection d'angles saillants</t>
  </si>
  <si>
    <t>Façade de gaines Techniques EI60 - 1 vantail</t>
  </si>
  <si>
    <t>Façade de gaines Techniques EI60 - 2 vantaux</t>
  </si>
  <si>
    <t>Châssis vitré fixe sur allège</t>
  </si>
  <si>
    <t>Châssis vitré fixe 30 dB sur allège</t>
  </si>
  <si>
    <t>sextant63@sextant-architecture.com
T : 04 73 90 83 29</t>
  </si>
  <si>
    <t xml:space="preserve">T : 04 72 13 50 60 </t>
  </si>
  <si>
    <t>T : 04 77 75 24 39</t>
  </si>
  <si>
    <t>LOT 10 - Menuiseries Intérieures, mobilier, signalétique</t>
  </si>
  <si>
    <t>Châssis vitré fixe 30 dB toute hauteur</t>
  </si>
  <si>
    <t>Stores vénitiens</t>
  </si>
  <si>
    <t>GAINES TECHNIQUES</t>
  </si>
  <si>
    <t>TOTAL GAINES TECHNIQUES</t>
  </si>
  <si>
    <t>Banque d'accueil Urgences - sur Hall</t>
  </si>
  <si>
    <t>Banque d'accueil Urgences - sur Attente patients couchés</t>
  </si>
  <si>
    <t>Plan de travail</t>
  </si>
  <si>
    <t>Ensemble guichets Hall d'attente famille</t>
  </si>
  <si>
    <t>Banque d'accueil Hôpital</t>
  </si>
  <si>
    <t>Etagères murales sur mesure</t>
  </si>
  <si>
    <t>MOBILIER SUR MESURE</t>
  </si>
  <si>
    <t>TOTAL MOBILIER  SUR MESURE</t>
  </si>
  <si>
    <t>TOTAL MOBILIER D'AMENAGEMENT</t>
  </si>
  <si>
    <t>MOBILIER D'AMENAGEMENT</t>
  </si>
  <si>
    <t>Paravent séparatif chambres doubles</t>
  </si>
  <si>
    <t>Tableau d'affichage</t>
  </si>
  <si>
    <t>Table/bureau</t>
  </si>
  <si>
    <t>Armoire métallique haute</t>
  </si>
  <si>
    <t>Armoire métallique basse</t>
  </si>
  <si>
    <t>Meuble change-bébé mural rabattable</t>
  </si>
  <si>
    <t>Porte-serviette mural fixe</t>
  </si>
  <si>
    <t>Placard-vestiaire SAS Ambulances</t>
  </si>
  <si>
    <t>Rayonnage métallique modulable</t>
  </si>
  <si>
    <t>Escalier mezzanine Hall d'entrée Hôpital</t>
  </si>
  <si>
    <t>Complément de garde-corps métallique Mezzanine</t>
  </si>
  <si>
    <t>Couvre-joint de dilatation mural</t>
  </si>
  <si>
    <t xml:space="preserve">Miroir </t>
  </si>
  <si>
    <t>Patères murales</t>
  </si>
  <si>
    <t>Dépose et repose support rideau de douches NRBC</t>
  </si>
  <si>
    <t>Ensemble Kiosque</t>
  </si>
  <si>
    <t>Bloc-porte Type W</t>
  </si>
  <si>
    <t>Bloc-porte Type Z</t>
  </si>
  <si>
    <t>Bloc-porte Type Y</t>
  </si>
  <si>
    <t>Bloc-porte Type X</t>
  </si>
  <si>
    <t>Bloc-porte Type N bis</t>
  </si>
  <si>
    <t>Bloc-porte Type A bis</t>
  </si>
  <si>
    <t>Tablette bois</t>
  </si>
  <si>
    <t>Bloc-porte Type Ebis</t>
  </si>
  <si>
    <t>Protections murales en crédence</t>
  </si>
  <si>
    <t>Protections murales en panneaux PVC</t>
  </si>
  <si>
    <t>placard sur mesure avec digicode</t>
  </si>
  <si>
    <t>Lettrage ou numérotation vinyle - Petite Taille</t>
  </si>
  <si>
    <t>Lettrage ou numérotation vinyle - Moyenne Taille</t>
  </si>
  <si>
    <t>Lettrage ou numérotation vinyle - Grande Taille</t>
  </si>
  <si>
    <t>Plaque en drapeau</t>
  </si>
  <si>
    <t>Plaque en applique</t>
  </si>
  <si>
    <t>IND 00 du 28/02/2025</t>
  </si>
  <si>
    <t>DPGF</t>
  </si>
  <si>
    <t>Quantités MOE</t>
  </si>
  <si>
    <t>Quantités Entreprise</t>
  </si>
  <si>
    <t>Plan de paillasse humide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</si>
</sst>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3" fontId="20" fillId="0" borderId="2" xfId="2" applyNumberFormat="1" applyFont="1" applyBorder="1" applyAlignment="1">
      <alignment horizontal="lef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left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view="pageBreakPreview" zoomScale="85" zoomScaleNormal="85" zoomScaleSheetLayoutView="85" workbookViewId="0">
      <selection activeCell="L11" sqref="L11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84"/>
      <c r="D3" s="11"/>
      <c r="E3" s="4"/>
      <c r="F3" s="4"/>
      <c r="G3" s="4"/>
      <c r="H3" s="10"/>
      <c r="I3" s="87" t="s">
        <v>12</v>
      </c>
    </row>
    <row r="4" spans="3:13" x14ac:dyDescent="0.3">
      <c r="C4" s="85"/>
      <c r="D4" s="12"/>
      <c r="E4" s="5"/>
      <c r="F4" s="5"/>
      <c r="G4" s="102" t="s">
        <v>24</v>
      </c>
      <c r="H4" s="102"/>
      <c r="I4" s="88"/>
      <c r="L4" s="6"/>
    </row>
    <row r="5" spans="3:13" x14ac:dyDescent="0.3">
      <c r="C5" s="85"/>
      <c r="D5" s="12"/>
      <c r="E5" s="5"/>
      <c r="F5" s="5"/>
      <c r="G5" s="102" t="s">
        <v>27</v>
      </c>
      <c r="H5" s="102"/>
      <c r="I5" s="88"/>
      <c r="L5" s="6"/>
    </row>
    <row r="6" spans="3:13" ht="15" customHeight="1" x14ac:dyDescent="0.3">
      <c r="C6" s="85"/>
      <c r="D6" s="12"/>
      <c r="E6" s="5"/>
      <c r="F6" s="5"/>
      <c r="G6" s="103" t="s">
        <v>25</v>
      </c>
      <c r="H6" s="103"/>
      <c r="I6" s="88"/>
      <c r="L6" s="6"/>
    </row>
    <row r="7" spans="3:13" ht="15" customHeight="1" x14ac:dyDescent="0.3">
      <c r="C7" s="85"/>
      <c r="D7" s="12"/>
      <c r="E7" s="5"/>
      <c r="F7" s="5"/>
      <c r="G7" s="103" t="s">
        <v>26</v>
      </c>
      <c r="H7" s="103"/>
      <c r="I7" s="88"/>
      <c r="L7" s="6"/>
    </row>
    <row r="8" spans="3:13" ht="15" customHeight="1" x14ac:dyDescent="0.3">
      <c r="C8" s="85"/>
      <c r="D8" s="12"/>
      <c r="E8" s="5"/>
      <c r="F8" s="5"/>
      <c r="G8" s="104" t="s">
        <v>82</v>
      </c>
      <c r="H8" s="104"/>
      <c r="I8" s="88"/>
      <c r="L8" s="7"/>
      <c r="M8" s="6"/>
    </row>
    <row r="9" spans="3:13" ht="9.6" customHeight="1" thickBot="1" x14ac:dyDescent="0.35">
      <c r="C9" s="86"/>
      <c r="D9" s="13"/>
      <c r="E9" s="8"/>
      <c r="F9" s="8"/>
      <c r="G9" s="8"/>
      <c r="H9" s="9"/>
      <c r="I9" s="89"/>
      <c r="M9" s="6"/>
    </row>
    <row r="10" spans="3:13" ht="18" customHeight="1" thickBot="1" x14ac:dyDescent="0.35"/>
    <row r="11" spans="3:13" ht="207.6" customHeight="1" thickBot="1" x14ac:dyDescent="0.35">
      <c r="C11" s="90" t="s">
        <v>33</v>
      </c>
      <c r="D11" s="91"/>
      <c r="E11" s="91"/>
      <c r="F11" s="91"/>
      <c r="G11" s="91"/>
      <c r="H11" s="91"/>
      <c r="I11" s="92"/>
    </row>
    <row r="12" spans="3:13" ht="18" customHeight="1" thickBot="1" x14ac:dyDescent="0.35"/>
    <row r="13" spans="3:13" ht="41.4" customHeight="1" x14ac:dyDescent="0.3">
      <c r="C13" s="96" t="s">
        <v>131</v>
      </c>
      <c r="D13" s="97"/>
      <c r="E13" s="97"/>
      <c r="F13" s="97"/>
      <c r="G13" s="97"/>
      <c r="H13" s="97"/>
      <c r="I13" s="98"/>
    </row>
    <row r="14" spans="3:13" ht="70.8" customHeight="1" x14ac:dyDescent="0.3">
      <c r="C14" s="99" t="str">
        <f>'LOT MINT'!A1</f>
        <v>LOT 10 - Menuiseries Intérieures, mobilier, signalétique</v>
      </c>
      <c r="D14" s="100"/>
      <c r="E14" s="100"/>
      <c r="F14" s="100"/>
      <c r="G14" s="100"/>
      <c r="H14" s="100"/>
      <c r="I14" s="101"/>
    </row>
    <row r="15" spans="3:13" ht="41.4" customHeight="1" thickBot="1" x14ac:dyDescent="0.35">
      <c r="C15" s="81" t="s">
        <v>130</v>
      </c>
      <c r="D15" s="82"/>
      <c r="E15" s="82"/>
      <c r="F15" s="82"/>
      <c r="G15" s="82"/>
      <c r="H15" s="82"/>
      <c r="I15" s="83"/>
    </row>
    <row r="16" spans="3:13" ht="18" customHeight="1" thickBot="1" x14ac:dyDescent="0.35"/>
    <row r="17" spans="3:9" ht="6.75" customHeight="1" x14ac:dyDescent="0.3">
      <c r="C17" s="84"/>
      <c r="D17" s="11"/>
      <c r="E17" s="4"/>
      <c r="F17" s="4"/>
      <c r="G17" s="4"/>
      <c r="H17" s="10"/>
      <c r="I17" s="87" t="s">
        <v>13</v>
      </c>
    </row>
    <row r="18" spans="3:9" ht="15" customHeight="1" x14ac:dyDescent="0.3">
      <c r="C18" s="85"/>
      <c r="D18" s="12"/>
      <c r="E18" s="5"/>
      <c r="F18" s="5"/>
      <c r="G18" s="93" t="s">
        <v>14</v>
      </c>
      <c r="H18" s="93"/>
      <c r="I18" s="88"/>
    </row>
    <row r="19" spans="3:9" ht="15" customHeight="1" x14ac:dyDescent="0.3">
      <c r="C19" s="85"/>
      <c r="D19" s="12"/>
      <c r="E19" s="5"/>
      <c r="F19" s="5"/>
      <c r="G19" s="94" t="s">
        <v>15</v>
      </c>
      <c r="H19" s="94"/>
      <c r="I19" s="88"/>
    </row>
    <row r="20" spans="3:9" ht="15" customHeight="1" x14ac:dyDescent="0.3">
      <c r="C20" s="85"/>
      <c r="D20" s="12"/>
      <c r="E20" s="5"/>
      <c r="F20" s="5"/>
      <c r="G20" s="94" t="s">
        <v>16</v>
      </c>
      <c r="H20" s="94"/>
      <c r="I20" s="88"/>
    </row>
    <row r="21" spans="3:9" ht="15" customHeight="1" x14ac:dyDescent="0.3">
      <c r="C21" s="85"/>
      <c r="D21" s="12"/>
      <c r="E21" s="5"/>
      <c r="F21" s="5"/>
      <c r="G21" s="94" t="s">
        <v>81</v>
      </c>
      <c r="H21" s="94"/>
      <c r="I21" s="88"/>
    </row>
    <row r="22" spans="3:9" ht="8.25" customHeight="1" thickBot="1" x14ac:dyDescent="0.35">
      <c r="C22" s="86"/>
      <c r="D22" s="13"/>
      <c r="E22" s="8"/>
      <c r="F22" s="8"/>
      <c r="G22" s="8"/>
      <c r="H22" s="9"/>
      <c r="I22" s="89"/>
    </row>
    <row r="23" spans="3:9" ht="18" customHeight="1" thickBot="1" x14ac:dyDescent="0.35"/>
    <row r="24" spans="3:9" ht="6.75" customHeight="1" x14ac:dyDescent="0.3">
      <c r="C24" s="84"/>
      <c r="D24" s="11"/>
      <c r="E24" s="4"/>
      <c r="F24" s="4"/>
      <c r="G24" s="4"/>
      <c r="H24" s="10"/>
      <c r="I24" s="87" t="s">
        <v>17</v>
      </c>
    </row>
    <row r="25" spans="3:9" ht="15" customHeight="1" x14ac:dyDescent="0.3">
      <c r="C25" s="85"/>
      <c r="D25" s="12"/>
      <c r="E25" s="5"/>
      <c r="F25" s="5"/>
      <c r="G25" s="93" t="s">
        <v>21</v>
      </c>
      <c r="H25" s="93"/>
      <c r="I25" s="88"/>
    </row>
    <row r="26" spans="3:9" ht="15" customHeight="1" x14ac:dyDescent="0.3">
      <c r="C26" s="85"/>
      <c r="D26" s="12"/>
      <c r="E26" s="5"/>
      <c r="F26" s="5"/>
      <c r="G26" s="94" t="s">
        <v>22</v>
      </c>
      <c r="H26" s="94"/>
      <c r="I26" s="88"/>
    </row>
    <row r="27" spans="3:9" ht="15" customHeight="1" x14ac:dyDescent="0.3">
      <c r="C27" s="85"/>
      <c r="D27" s="12"/>
      <c r="E27" s="5"/>
      <c r="F27" s="5"/>
      <c r="G27" s="94" t="s">
        <v>23</v>
      </c>
      <c r="H27" s="94"/>
      <c r="I27" s="88"/>
    </row>
    <row r="28" spans="3:9" ht="28.2" customHeight="1" x14ac:dyDescent="0.3">
      <c r="C28" s="85"/>
      <c r="D28" s="12"/>
      <c r="E28" s="5"/>
      <c r="F28" s="5"/>
      <c r="G28" s="95" t="s">
        <v>80</v>
      </c>
      <c r="H28" s="95"/>
      <c r="I28" s="88"/>
    </row>
    <row r="29" spans="3:9" ht="8.25" customHeight="1" thickBot="1" x14ac:dyDescent="0.35">
      <c r="C29" s="86"/>
      <c r="D29" s="13"/>
      <c r="E29" s="8"/>
      <c r="F29" s="8"/>
      <c r="G29" s="67"/>
      <c r="H29" s="9"/>
      <c r="I29" s="89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H121"/>
  <sheetViews>
    <sheetView showGridLines="0" tabSelected="1" view="pageBreakPreview" topLeftCell="B1" zoomScale="85" zoomScaleNormal="85" zoomScaleSheetLayoutView="85" workbookViewId="0">
      <pane ySplit="4" topLeftCell="A44" activePane="bottomLeft" state="frozen"/>
      <selection activeCell="Q40" sqref="Q40"/>
      <selection pane="bottomLeft" activeCell="T74" sqref="T74"/>
    </sheetView>
  </sheetViews>
  <sheetFormatPr baseColWidth="10" defaultColWidth="11.44140625" defaultRowHeight="14.4" x14ac:dyDescent="0.3"/>
  <cols>
    <col min="1" max="1" width="4.88671875" style="2" customWidth="1"/>
    <col min="2" max="2" width="3.33203125" style="3" bestFit="1" customWidth="1"/>
    <col min="3" max="3" width="46.5546875" style="23" customWidth="1"/>
    <col min="4" max="4" width="4.5546875" style="1" bestFit="1" customWidth="1"/>
    <col min="5" max="6" width="7.88671875" style="1" customWidth="1"/>
    <col min="7" max="7" width="12" style="1" customWidth="1"/>
    <col min="8" max="8" width="14.5546875" style="1" customWidth="1"/>
    <col min="9" max="9" width="2.6640625" style="1" customWidth="1"/>
    <col min="10" max="10" width="7.77734375" style="1" customWidth="1"/>
    <col min="11" max="11" width="8.21875" style="1" bestFit="1" customWidth="1"/>
    <col min="12" max="12" width="14.6640625" style="1" customWidth="1"/>
    <col min="13" max="13" width="14.5546875" style="1" customWidth="1"/>
    <col min="14" max="14" width="2.6640625" style="1" customWidth="1"/>
    <col min="15" max="15" width="7.77734375" style="1" customWidth="1"/>
    <col min="16" max="16" width="8.21875" style="1" customWidth="1"/>
    <col min="17" max="17" width="11.44140625" style="1" customWidth="1"/>
    <col min="18" max="18" width="14.44140625" style="1" customWidth="1"/>
    <col min="19" max="19" width="2.6640625" style="1" customWidth="1"/>
    <col min="20" max="20" width="7.77734375" style="1" customWidth="1"/>
    <col min="21" max="21" width="8.21875" style="1" bestFit="1" customWidth="1"/>
    <col min="22" max="22" width="11.44140625" style="1" customWidth="1"/>
    <col min="23" max="23" width="14.44140625" style="1" customWidth="1"/>
    <col min="24" max="24" width="2.6640625" style="1" customWidth="1"/>
    <col min="25" max="25" width="7.77734375" style="1" customWidth="1"/>
    <col min="26" max="26" width="8.21875" style="1" bestFit="1" customWidth="1"/>
    <col min="27" max="27" width="11.44140625" style="1" customWidth="1"/>
    <col min="28" max="28" width="14.44140625" style="1" customWidth="1"/>
    <col min="29" max="29" width="2.6640625" style="1" customWidth="1"/>
    <col min="30" max="30" width="7.77734375" style="1" customWidth="1"/>
    <col min="31" max="31" width="8.21875" style="1" bestFit="1" customWidth="1"/>
    <col min="32" max="32" width="11.44140625" style="1" customWidth="1"/>
    <col min="33" max="33" width="14.44140625" style="1" customWidth="1"/>
    <col min="34" max="34" width="2.88671875" style="1" customWidth="1"/>
    <col min="35" max="16384" width="11.44140625" style="1"/>
  </cols>
  <sheetData>
    <row r="1" spans="1:33" ht="23.25" customHeight="1" x14ac:dyDescent="0.45">
      <c r="A1" s="106" t="s">
        <v>83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8"/>
    </row>
    <row r="2" spans="1:33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3" ht="21.6" customHeight="1" x14ac:dyDescent="0.3">
      <c r="A3" s="16"/>
      <c r="C3" s="80" t="str">
        <f>'Page de garde'!C15</f>
        <v>IND 00 du 28/02/2025</v>
      </c>
      <c r="E3" s="109" t="s">
        <v>11</v>
      </c>
      <c r="F3" s="110"/>
      <c r="G3" s="110"/>
      <c r="H3" s="111"/>
      <c r="J3" s="112" t="s">
        <v>28</v>
      </c>
      <c r="K3" s="113"/>
      <c r="L3" s="113"/>
      <c r="M3" s="114"/>
      <c r="O3" s="112" t="s">
        <v>29</v>
      </c>
      <c r="P3" s="113"/>
      <c r="Q3" s="113"/>
      <c r="R3" s="114"/>
      <c r="T3" s="112" t="s">
        <v>30</v>
      </c>
      <c r="U3" s="113"/>
      <c r="V3" s="113"/>
      <c r="W3" s="114"/>
      <c r="Y3" s="112" t="s">
        <v>31</v>
      </c>
      <c r="Z3" s="113"/>
      <c r="AA3" s="113"/>
      <c r="AB3" s="114"/>
      <c r="AD3" s="112" t="s">
        <v>32</v>
      </c>
      <c r="AE3" s="113"/>
      <c r="AF3" s="113"/>
      <c r="AG3" s="114"/>
    </row>
    <row r="4" spans="1:33" s="17" customFormat="1" ht="24" x14ac:dyDescent="0.25">
      <c r="A4" s="105" t="s">
        <v>1</v>
      </c>
      <c r="B4" s="105"/>
      <c r="C4" s="24" t="s">
        <v>2</v>
      </c>
      <c r="D4" s="18" t="s">
        <v>0</v>
      </c>
      <c r="E4" s="79" t="s">
        <v>132</v>
      </c>
      <c r="F4" s="68" t="s">
        <v>133</v>
      </c>
      <c r="G4" s="68" t="s">
        <v>3</v>
      </c>
      <c r="H4" s="68" t="s">
        <v>4</v>
      </c>
      <c r="I4" s="18"/>
      <c r="J4" s="79" t="s">
        <v>132</v>
      </c>
      <c r="K4" s="19" t="s">
        <v>133</v>
      </c>
      <c r="L4" s="19" t="s">
        <v>3</v>
      </c>
      <c r="M4" s="19" t="s">
        <v>4</v>
      </c>
      <c r="N4" s="20"/>
      <c r="O4" s="79" t="s">
        <v>132</v>
      </c>
      <c r="P4" s="19" t="s">
        <v>133</v>
      </c>
      <c r="Q4" s="19" t="s">
        <v>3</v>
      </c>
      <c r="R4" s="19" t="s">
        <v>4</v>
      </c>
      <c r="S4" s="20"/>
      <c r="T4" s="79" t="s">
        <v>132</v>
      </c>
      <c r="U4" s="19" t="s">
        <v>133</v>
      </c>
      <c r="V4" s="19" t="s">
        <v>3</v>
      </c>
      <c r="W4" s="19" t="s">
        <v>4</v>
      </c>
      <c r="X4" s="20"/>
      <c r="Y4" s="79" t="s">
        <v>132</v>
      </c>
      <c r="Z4" s="19" t="s">
        <v>133</v>
      </c>
      <c r="AA4" s="19" t="s">
        <v>3</v>
      </c>
      <c r="AB4" s="19" t="s">
        <v>4</v>
      </c>
      <c r="AC4" s="20"/>
      <c r="AD4" s="79" t="s">
        <v>132</v>
      </c>
      <c r="AE4" s="19" t="s">
        <v>133</v>
      </c>
      <c r="AF4" s="19" t="s">
        <v>3</v>
      </c>
      <c r="AG4" s="19" t="s">
        <v>4</v>
      </c>
    </row>
    <row r="5" spans="1:33" x14ac:dyDescent="0.3">
      <c r="A5" s="53"/>
      <c r="B5" s="54" t="s">
        <v>18</v>
      </c>
      <c r="C5" s="55" t="s">
        <v>36</v>
      </c>
      <c r="D5" s="56"/>
      <c r="E5" s="57"/>
      <c r="F5" s="74"/>
      <c r="G5" s="58"/>
      <c r="H5" s="58"/>
      <c r="I5" s="56"/>
      <c r="J5" s="57"/>
      <c r="K5" s="74"/>
      <c r="L5" s="58"/>
      <c r="M5" s="58"/>
      <c r="N5" s="25"/>
      <c r="O5" s="57"/>
      <c r="P5" s="74"/>
      <c r="Q5" s="58"/>
      <c r="R5" s="58"/>
      <c r="S5" s="25"/>
      <c r="T5" s="57"/>
      <c r="U5" s="74"/>
      <c r="V5" s="58"/>
      <c r="W5" s="58"/>
      <c r="X5" s="25"/>
      <c r="Y5" s="57"/>
      <c r="Z5" s="74"/>
      <c r="AA5" s="58"/>
      <c r="AB5" s="58"/>
      <c r="AC5" s="25"/>
      <c r="AD5" s="57"/>
      <c r="AE5" s="74"/>
      <c r="AF5" s="58"/>
      <c r="AG5" s="58"/>
    </row>
    <row r="6" spans="1:33" x14ac:dyDescent="0.3">
      <c r="A6" s="14"/>
      <c r="B6" s="30"/>
      <c r="C6" s="27" t="s">
        <v>50</v>
      </c>
      <c r="D6" s="59" t="s">
        <v>34</v>
      </c>
      <c r="E6" s="77">
        <f t="shared" ref="E6:E35" si="0">J6+O6+T6+Y6+AD6</f>
        <v>4</v>
      </c>
      <c r="F6" s="28">
        <f>K6+P6+U6+Z6+AE6</f>
        <v>0</v>
      </c>
      <c r="G6" s="31"/>
      <c r="H6" s="31">
        <f>M6+R6+W6+AB6+AG6</f>
        <v>0</v>
      </c>
      <c r="I6" s="59"/>
      <c r="J6" s="77">
        <v>4</v>
      </c>
      <c r="K6" s="59"/>
      <c r="L6" s="37">
        <f>$G6</f>
        <v>0</v>
      </c>
      <c r="M6" s="31">
        <f>K6*L6</f>
        <v>0</v>
      </c>
      <c r="O6" s="77"/>
      <c r="P6" s="59"/>
      <c r="Q6" s="37">
        <f>$G6</f>
        <v>0</v>
      </c>
      <c r="R6" s="31">
        <f>P6*Q6</f>
        <v>0</v>
      </c>
      <c r="T6" s="77"/>
      <c r="U6" s="59"/>
      <c r="V6" s="37">
        <f t="shared" ref="V6:V35" si="1">$G6</f>
        <v>0</v>
      </c>
      <c r="W6" s="31">
        <f t="shared" ref="W6:W35" si="2">U6*V6</f>
        <v>0</v>
      </c>
      <c r="Y6" s="77"/>
      <c r="Z6" s="59"/>
      <c r="AA6" s="37">
        <f t="shared" ref="AA6:AA35" si="3">$G6</f>
        <v>0</v>
      </c>
      <c r="AB6" s="31">
        <f t="shared" ref="AB6:AB35" si="4">Z6*AA6</f>
        <v>0</v>
      </c>
      <c r="AD6" s="77"/>
      <c r="AE6" s="59"/>
      <c r="AF6" s="37">
        <f t="shared" ref="AF6:AF35" si="5">$G6</f>
        <v>0</v>
      </c>
      <c r="AG6" s="31">
        <f t="shared" ref="AG6:AG35" si="6">AE6*AF6</f>
        <v>0</v>
      </c>
    </row>
    <row r="7" spans="1:33" x14ac:dyDescent="0.3">
      <c r="A7" s="14"/>
      <c r="B7" s="30"/>
      <c r="C7" s="27" t="s">
        <v>119</v>
      </c>
      <c r="D7" s="59" t="s">
        <v>34</v>
      </c>
      <c r="E7" s="77">
        <f t="shared" si="0"/>
        <v>1</v>
      </c>
      <c r="F7" s="28">
        <f t="shared" ref="F7:F35" si="7">K7+P7+U7+Z7+AE7</f>
        <v>0</v>
      </c>
      <c r="G7" s="31"/>
      <c r="H7" s="31">
        <f t="shared" ref="H7:H35" si="8">E7*G7</f>
        <v>0</v>
      </c>
      <c r="I7" s="59"/>
      <c r="J7" s="77">
        <v>1</v>
      </c>
      <c r="K7" s="59"/>
      <c r="L7" s="37">
        <f t="shared" ref="L7:L35" si="9">$G7</f>
        <v>0</v>
      </c>
      <c r="M7" s="31">
        <f t="shared" ref="M7:M35" si="10">K7*L7</f>
        <v>0</v>
      </c>
      <c r="O7" s="77"/>
      <c r="P7" s="59"/>
      <c r="Q7" s="37">
        <f t="shared" ref="Q7:Q35" si="11">$G7</f>
        <v>0</v>
      </c>
      <c r="R7" s="31">
        <f t="shared" ref="R7:R35" si="12">P7*Q7</f>
        <v>0</v>
      </c>
      <c r="T7" s="77"/>
      <c r="U7" s="59"/>
      <c r="V7" s="37">
        <f t="shared" si="1"/>
        <v>0</v>
      </c>
      <c r="W7" s="31">
        <f t="shared" si="2"/>
        <v>0</v>
      </c>
      <c r="Y7" s="77"/>
      <c r="Z7" s="59"/>
      <c r="AA7" s="37">
        <f t="shared" si="3"/>
        <v>0</v>
      </c>
      <c r="AB7" s="31">
        <f t="shared" si="4"/>
        <v>0</v>
      </c>
      <c r="AD7" s="77"/>
      <c r="AE7" s="59"/>
      <c r="AF7" s="37">
        <f t="shared" si="5"/>
        <v>0</v>
      </c>
      <c r="AG7" s="31">
        <f t="shared" si="6"/>
        <v>0</v>
      </c>
    </row>
    <row r="8" spans="1:33" x14ac:dyDescent="0.3">
      <c r="A8" s="14"/>
      <c r="B8" s="30"/>
      <c r="C8" s="27" t="s">
        <v>51</v>
      </c>
      <c r="D8" s="59" t="s">
        <v>34</v>
      </c>
      <c r="E8" s="77">
        <f t="shared" si="0"/>
        <v>6</v>
      </c>
      <c r="F8" s="28">
        <f t="shared" si="7"/>
        <v>0</v>
      </c>
      <c r="G8" s="31"/>
      <c r="H8" s="31">
        <f t="shared" si="8"/>
        <v>0</v>
      </c>
      <c r="I8" s="59"/>
      <c r="J8" s="77"/>
      <c r="K8" s="59"/>
      <c r="L8" s="37">
        <f t="shared" si="9"/>
        <v>0</v>
      </c>
      <c r="M8" s="31">
        <f t="shared" si="10"/>
        <v>0</v>
      </c>
      <c r="O8" s="77"/>
      <c r="P8" s="59"/>
      <c r="Q8" s="37">
        <f t="shared" si="11"/>
        <v>0</v>
      </c>
      <c r="R8" s="31">
        <f t="shared" si="12"/>
        <v>0</v>
      </c>
      <c r="T8" s="77"/>
      <c r="U8" s="59"/>
      <c r="V8" s="37">
        <f t="shared" si="1"/>
        <v>0</v>
      </c>
      <c r="W8" s="31">
        <f t="shared" si="2"/>
        <v>0</v>
      </c>
      <c r="Y8" s="77">
        <v>6</v>
      </c>
      <c r="Z8" s="59"/>
      <c r="AA8" s="37">
        <f t="shared" si="3"/>
        <v>0</v>
      </c>
      <c r="AB8" s="31">
        <f t="shared" si="4"/>
        <v>0</v>
      </c>
      <c r="AD8" s="77"/>
      <c r="AE8" s="59"/>
      <c r="AF8" s="37">
        <f t="shared" si="5"/>
        <v>0</v>
      </c>
      <c r="AG8" s="31">
        <f t="shared" si="6"/>
        <v>0</v>
      </c>
    </row>
    <row r="9" spans="1:33" x14ac:dyDescent="0.3">
      <c r="A9" s="14"/>
      <c r="B9" s="30"/>
      <c r="C9" s="27" t="s">
        <v>52</v>
      </c>
      <c r="D9" s="59" t="s">
        <v>34</v>
      </c>
      <c r="E9" s="77">
        <f t="shared" si="0"/>
        <v>6</v>
      </c>
      <c r="F9" s="28">
        <f t="shared" si="7"/>
        <v>0</v>
      </c>
      <c r="G9" s="31"/>
      <c r="H9" s="31">
        <f t="shared" si="8"/>
        <v>0</v>
      </c>
      <c r="I9" s="59"/>
      <c r="J9" s="77"/>
      <c r="K9" s="59"/>
      <c r="L9" s="37">
        <f t="shared" si="9"/>
        <v>0</v>
      </c>
      <c r="M9" s="31">
        <f t="shared" si="10"/>
        <v>0</v>
      </c>
      <c r="O9" s="77"/>
      <c r="P9" s="59"/>
      <c r="Q9" s="37">
        <f t="shared" si="11"/>
        <v>0</v>
      </c>
      <c r="R9" s="31">
        <f t="shared" si="12"/>
        <v>0</v>
      </c>
      <c r="T9" s="77"/>
      <c r="U9" s="59"/>
      <c r="V9" s="37">
        <f t="shared" si="1"/>
        <v>0</v>
      </c>
      <c r="W9" s="31">
        <f t="shared" si="2"/>
        <v>0</v>
      </c>
      <c r="Y9" s="77">
        <v>6</v>
      </c>
      <c r="Z9" s="59"/>
      <c r="AA9" s="37">
        <f t="shared" si="3"/>
        <v>0</v>
      </c>
      <c r="AB9" s="31">
        <f t="shared" si="4"/>
        <v>0</v>
      </c>
      <c r="AD9" s="77"/>
      <c r="AE9" s="59"/>
      <c r="AF9" s="37">
        <f t="shared" si="5"/>
        <v>0</v>
      </c>
      <c r="AG9" s="31">
        <f t="shared" si="6"/>
        <v>0</v>
      </c>
    </row>
    <row r="10" spans="1:33" x14ac:dyDescent="0.3">
      <c r="A10" s="14"/>
      <c r="B10" s="30"/>
      <c r="C10" s="27" t="s">
        <v>53</v>
      </c>
      <c r="D10" s="59" t="s">
        <v>34</v>
      </c>
      <c r="E10" s="77">
        <f t="shared" si="0"/>
        <v>1</v>
      </c>
      <c r="F10" s="28">
        <f t="shared" si="7"/>
        <v>0</v>
      </c>
      <c r="G10" s="31"/>
      <c r="H10" s="31">
        <f t="shared" si="8"/>
        <v>0</v>
      </c>
      <c r="I10" s="59"/>
      <c r="J10" s="77"/>
      <c r="K10" s="59"/>
      <c r="L10" s="37">
        <f t="shared" si="9"/>
        <v>0</v>
      </c>
      <c r="M10" s="31">
        <f t="shared" si="10"/>
        <v>0</v>
      </c>
      <c r="O10" s="77"/>
      <c r="P10" s="59"/>
      <c r="Q10" s="37">
        <f t="shared" si="11"/>
        <v>0</v>
      </c>
      <c r="R10" s="31">
        <f t="shared" si="12"/>
        <v>0</v>
      </c>
      <c r="T10" s="77"/>
      <c r="U10" s="59"/>
      <c r="V10" s="37">
        <f t="shared" si="1"/>
        <v>0</v>
      </c>
      <c r="W10" s="31">
        <f t="shared" si="2"/>
        <v>0</v>
      </c>
      <c r="Y10" s="77"/>
      <c r="Z10" s="59"/>
      <c r="AA10" s="37">
        <f t="shared" si="3"/>
        <v>0</v>
      </c>
      <c r="AB10" s="31">
        <f t="shared" si="4"/>
        <v>0</v>
      </c>
      <c r="AD10" s="77">
        <v>1</v>
      </c>
      <c r="AE10" s="59"/>
      <c r="AF10" s="37">
        <f t="shared" si="5"/>
        <v>0</v>
      </c>
      <c r="AG10" s="31">
        <f t="shared" si="6"/>
        <v>0</v>
      </c>
    </row>
    <row r="11" spans="1:33" x14ac:dyDescent="0.3">
      <c r="A11" s="14"/>
      <c r="B11" s="30"/>
      <c r="C11" s="27" t="s">
        <v>54</v>
      </c>
      <c r="D11" s="59" t="s">
        <v>34</v>
      </c>
      <c r="E11" s="77">
        <f t="shared" si="0"/>
        <v>4</v>
      </c>
      <c r="F11" s="28">
        <f t="shared" si="7"/>
        <v>0</v>
      </c>
      <c r="G11" s="31"/>
      <c r="H11" s="31">
        <f t="shared" si="8"/>
        <v>0</v>
      </c>
      <c r="I11" s="59"/>
      <c r="J11" s="77"/>
      <c r="K11" s="59"/>
      <c r="L11" s="37">
        <f t="shared" si="9"/>
        <v>0</v>
      </c>
      <c r="M11" s="31">
        <f t="shared" si="10"/>
        <v>0</v>
      </c>
      <c r="O11" s="77">
        <v>3</v>
      </c>
      <c r="P11" s="59"/>
      <c r="Q11" s="37">
        <f t="shared" si="11"/>
        <v>0</v>
      </c>
      <c r="R11" s="31">
        <f t="shared" si="12"/>
        <v>0</v>
      </c>
      <c r="T11" s="77">
        <v>1</v>
      </c>
      <c r="U11" s="59"/>
      <c r="V11" s="37">
        <f t="shared" si="1"/>
        <v>0</v>
      </c>
      <c r="W11" s="31">
        <f t="shared" si="2"/>
        <v>0</v>
      </c>
      <c r="Y11" s="77"/>
      <c r="Z11" s="59"/>
      <c r="AA11" s="37">
        <f t="shared" si="3"/>
        <v>0</v>
      </c>
      <c r="AB11" s="31">
        <f t="shared" si="4"/>
        <v>0</v>
      </c>
      <c r="AD11" s="77"/>
      <c r="AE11" s="59"/>
      <c r="AF11" s="37">
        <f t="shared" si="5"/>
        <v>0</v>
      </c>
      <c r="AG11" s="31">
        <f t="shared" si="6"/>
        <v>0</v>
      </c>
    </row>
    <row r="12" spans="1:33" x14ac:dyDescent="0.3">
      <c r="A12" s="14"/>
      <c r="B12" s="30"/>
      <c r="C12" s="27" t="s">
        <v>121</v>
      </c>
      <c r="D12" s="59" t="s">
        <v>34</v>
      </c>
      <c r="E12" s="77">
        <f t="shared" ref="E12" si="13">J12+O12+T12+Y12+AD12</f>
        <v>2</v>
      </c>
      <c r="F12" s="28">
        <f t="shared" si="7"/>
        <v>0</v>
      </c>
      <c r="G12" s="31"/>
      <c r="H12" s="31">
        <f t="shared" ref="H12" si="14">E12*G12</f>
        <v>0</v>
      </c>
      <c r="I12" s="59"/>
      <c r="J12" s="77"/>
      <c r="K12" s="59"/>
      <c r="L12" s="37">
        <f t="shared" si="9"/>
        <v>0</v>
      </c>
      <c r="M12" s="31">
        <f t="shared" si="10"/>
        <v>0</v>
      </c>
      <c r="O12" s="77"/>
      <c r="P12" s="59"/>
      <c r="Q12" s="37">
        <f t="shared" si="11"/>
        <v>0</v>
      </c>
      <c r="R12" s="31">
        <f t="shared" si="12"/>
        <v>0</v>
      </c>
      <c r="T12" s="77"/>
      <c r="U12" s="59"/>
      <c r="V12" s="37">
        <f t="shared" si="1"/>
        <v>0</v>
      </c>
      <c r="W12" s="31">
        <f t="shared" si="2"/>
        <v>0</v>
      </c>
      <c r="Y12" s="77">
        <v>2</v>
      </c>
      <c r="Z12" s="59"/>
      <c r="AA12" s="37">
        <f t="shared" si="3"/>
        <v>0</v>
      </c>
      <c r="AB12" s="31">
        <f t="shared" si="4"/>
        <v>0</v>
      </c>
      <c r="AD12" s="77"/>
      <c r="AE12" s="59"/>
      <c r="AF12" s="37">
        <f t="shared" si="5"/>
        <v>0</v>
      </c>
      <c r="AG12" s="31">
        <f t="shared" si="6"/>
        <v>0</v>
      </c>
    </row>
    <row r="13" spans="1:33" x14ac:dyDescent="0.3">
      <c r="A13" s="14"/>
      <c r="B13" s="30"/>
      <c r="C13" s="27" t="s">
        <v>55</v>
      </c>
      <c r="D13" s="59" t="s">
        <v>34</v>
      </c>
      <c r="E13" s="77">
        <f t="shared" si="0"/>
        <v>1</v>
      </c>
      <c r="F13" s="28">
        <f t="shared" si="7"/>
        <v>0</v>
      </c>
      <c r="G13" s="31"/>
      <c r="H13" s="31">
        <f t="shared" si="8"/>
        <v>0</v>
      </c>
      <c r="I13" s="59"/>
      <c r="J13" s="77"/>
      <c r="K13" s="59"/>
      <c r="L13" s="37">
        <f t="shared" si="9"/>
        <v>0</v>
      </c>
      <c r="M13" s="31">
        <f t="shared" si="10"/>
        <v>0</v>
      </c>
      <c r="O13" s="77"/>
      <c r="P13" s="59"/>
      <c r="Q13" s="37">
        <f t="shared" si="11"/>
        <v>0</v>
      </c>
      <c r="R13" s="31">
        <f t="shared" si="12"/>
        <v>0</v>
      </c>
      <c r="T13" s="77">
        <v>1</v>
      </c>
      <c r="U13" s="59"/>
      <c r="V13" s="37">
        <f t="shared" si="1"/>
        <v>0</v>
      </c>
      <c r="W13" s="31">
        <f t="shared" si="2"/>
        <v>0</v>
      </c>
      <c r="Y13" s="77"/>
      <c r="Z13" s="59"/>
      <c r="AA13" s="37">
        <f t="shared" si="3"/>
        <v>0</v>
      </c>
      <c r="AB13" s="31">
        <f t="shared" si="4"/>
        <v>0</v>
      </c>
      <c r="AD13" s="77"/>
      <c r="AE13" s="59"/>
      <c r="AF13" s="37">
        <f t="shared" si="5"/>
        <v>0</v>
      </c>
      <c r="AG13" s="31">
        <f t="shared" si="6"/>
        <v>0</v>
      </c>
    </row>
    <row r="14" spans="1:33" x14ac:dyDescent="0.3">
      <c r="A14" s="14"/>
      <c r="B14" s="30"/>
      <c r="C14" s="27" t="s">
        <v>56</v>
      </c>
      <c r="D14" s="59" t="s">
        <v>34</v>
      </c>
      <c r="E14" s="77">
        <f t="shared" si="0"/>
        <v>3</v>
      </c>
      <c r="F14" s="28">
        <f t="shared" si="7"/>
        <v>0</v>
      </c>
      <c r="G14" s="31"/>
      <c r="H14" s="31">
        <f t="shared" si="8"/>
        <v>0</v>
      </c>
      <c r="I14" s="59"/>
      <c r="J14" s="77">
        <v>2</v>
      </c>
      <c r="K14" s="59"/>
      <c r="L14" s="37">
        <f t="shared" si="9"/>
        <v>0</v>
      </c>
      <c r="M14" s="31">
        <f t="shared" si="10"/>
        <v>0</v>
      </c>
      <c r="O14" s="77"/>
      <c r="P14" s="59"/>
      <c r="Q14" s="37">
        <f t="shared" si="11"/>
        <v>0</v>
      </c>
      <c r="R14" s="31">
        <f t="shared" si="12"/>
        <v>0</v>
      </c>
      <c r="T14" s="77">
        <v>1</v>
      </c>
      <c r="U14" s="59"/>
      <c r="V14" s="37">
        <f t="shared" si="1"/>
        <v>0</v>
      </c>
      <c r="W14" s="31">
        <f t="shared" si="2"/>
        <v>0</v>
      </c>
      <c r="Y14" s="77"/>
      <c r="Z14" s="59"/>
      <c r="AA14" s="37">
        <f t="shared" si="3"/>
        <v>0</v>
      </c>
      <c r="AB14" s="31">
        <f t="shared" si="4"/>
        <v>0</v>
      </c>
      <c r="AD14" s="77"/>
      <c r="AE14" s="59"/>
      <c r="AF14" s="37">
        <f t="shared" si="5"/>
        <v>0</v>
      </c>
      <c r="AG14" s="31">
        <f t="shared" si="6"/>
        <v>0</v>
      </c>
    </row>
    <row r="15" spans="1:33" x14ac:dyDescent="0.3">
      <c r="A15" s="14"/>
      <c r="B15" s="30"/>
      <c r="C15" s="27" t="s">
        <v>57</v>
      </c>
      <c r="D15" s="59" t="s">
        <v>34</v>
      </c>
      <c r="E15" s="77">
        <f t="shared" si="0"/>
        <v>9</v>
      </c>
      <c r="F15" s="28">
        <f t="shared" si="7"/>
        <v>0</v>
      </c>
      <c r="G15" s="31"/>
      <c r="H15" s="31">
        <f t="shared" si="8"/>
        <v>0</v>
      </c>
      <c r="I15" s="59"/>
      <c r="J15" s="77"/>
      <c r="K15" s="59"/>
      <c r="L15" s="37">
        <f t="shared" si="9"/>
        <v>0</v>
      </c>
      <c r="M15" s="31">
        <f t="shared" si="10"/>
        <v>0</v>
      </c>
      <c r="O15" s="77"/>
      <c r="P15" s="59"/>
      <c r="Q15" s="37">
        <f t="shared" si="11"/>
        <v>0</v>
      </c>
      <c r="R15" s="31">
        <f t="shared" si="12"/>
        <v>0</v>
      </c>
      <c r="T15" s="77">
        <v>3</v>
      </c>
      <c r="U15" s="59"/>
      <c r="V15" s="37">
        <f t="shared" si="1"/>
        <v>0</v>
      </c>
      <c r="W15" s="31">
        <f t="shared" si="2"/>
        <v>0</v>
      </c>
      <c r="Y15" s="77">
        <v>4</v>
      </c>
      <c r="Z15" s="59"/>
      <c r="AA15" s="37">
        <f t="shared" si="3"/>
        <v>0</v>
      </c>
      <c r="AB15" s="31">
        <f t="shared" si="4"/>
        <v>0</v>
      </c>
      <c r="AD15" s="77">
        <v>2</v>
      </c>
      <c r="AE15" s="59"/>
      <c r="AF15" s="37">
        <f t="shared" si="5"/>
        <v>0</v>
      </c>
      <c r="AG15" s="31">
        <f t="shared" si="6"/>
        <v>0</v>
      </c>
    </row>
    <row r="16" spans="1:33" x14ac:dyDescent="0.3">
      <c r="A16" s="14"/>
      <c r="B16" s="30"/>
      <c r="C16" s="27" t="s">
        <v>58</v>
      </c>
      <c r="D16" s="59" t="s">
        <v>34</v>
      </c>
      <c r="E16" s="77">
        <f t="shared" si="0"/>
        <v>1</v>
      </c>
      <c r="F16" s="28">
        <f t="shared" si="7"/>
        <v>0</v>
      </c>
      <c r="G16" s="31"/>
      <c r="H16" s="31">
        <f t="shared" si="8"/>
        <v>0</v>
      </c>
      <c r="I16" s="59"/>
      <c r="J16" s="77">
        <v>1</v>
      </c>
      <c r="K16" s="59"/>
      <c r="L16" s="37">
        <f t="shared" si="9"/>
        <v>0</v>
      </c>
      <c r="M16" s="31">
        <f t="shared" si="10"/>
        <v>0</v>
      </c>
      <c r="O16" s="77"/>
      <c r="P16" s="59"/>
      <c r="Q16" s="37">
        <f t="shared" si="11"/>
        <v>0</v>
      </c>
      <c r="R16" s="31">
        <f t="shared" si="12"/>
        <v>0</v>
      </c>
      <c r="T16" s="77"/>
      <c r="U16" s="59"/>
      <c r="V16" s="37">
        <f t="shared" si="1"/>
        <v>0</v>
      </c>
      <c r="W16" s="31">
        <f t="shared" si="2"/>
        <v>0</v>
      </c>
      <c r="Y16" s="77"/>
      <c r="Z16" s="59"/>
      <c r="AA16" s="37">
        <f t="shared" si="3"/>
        <v>0</v>
      </c>
      <c r="AB16" s="31">
        <f t="shared" si="4"/>
        <v>0</v>
      </c>
      <c r="AD16" s="77"/>
      <c r="AE16" s="59"/>
      <c r="AF16" s="37">
        <f t="shared" si="5"/>
        <v>0</v>
      </c>
      <c r="AG16" s="31">
        <f t="shared" si="6"/>
        <v>0</v>
      </c>
    </row>
    <row r="17" spans="1:33" x14ac:dyDescent="0.3">
      <c r="A17" s="14"/>
      <c r="B17" s="30"/>
      <c r="C17" s="27" t="s">
        <v>59</v>
      </c>
      <c r="D17" s="59" t="s">
        <v>34</v>
      </c>
      <c r="E17" s="77">
        <f t="shared" si="0"/>
        <v>1</v>
      </c>
      <c r="F17" s="28">
        <f t="shared" si="7"/>
        <v>0</v>
      </c>
      <c r="G17" s="31"/>
      <c r="H17" s="31">
        <f t="shared" si="8"/>
        <v>0</v>
      </c>
      <c r="I17" s="59"/>
      <c r="J17" s="77">
        <v>1</v>
      </c>
      <c r="K17" s="59"/>
      <c r="L17" s="37">
        <f t="shared" si="9"/>
        <v>0</v>
      </c>
      <c r="M17" s="31">
        <f t="shared" si="10"/>
        <v>0</v>
      </c>
      <c r="O17" s="77"/>
      <c r="P17" s="59"/>
      <c r="Q17" s="37">
        <f t="shared" si="11"/>
        <v>0</v>
      </c>
      <c r="R17" s="31">
        <f t="shared" si="12"/>
        <v>0</v>
      </c>
      <c r="T17" s="77"/>
      <c r="U17" s="59"/>
      <c r="V17" s="37">
        <f t="shared" si="1"/>
        <v>0</v>
      </c>
      <c r="W17" s="31">
        <f t="shared" si="2"/>
        <v>0</v>
      </c>
      <c r="Y17" s="77"/>
      <c r="Z17" s="59"/>
      <c r="AA17" s="37">
        <f t="shared" si="3"/>
        <v>0</v>
      </c>
      <c r="AB17" s="31">
        <f t="shared" si="4"/>
        <v>0</v>
      </c>
      <c r="AD17" s="77"/>
      <c r="AE17" s="59"/>
      <c r="AF17" s="37">
        <f t="shared" si="5"/>
        <v>0</v>
      </c>
      <c r="AG17" s="31">
        <f t="shared" si="6"/>
        <v>0</v>
      </c>
    </row>
    <row r="18" spans="1:33" x14ac:dyDescent="0.3">
      <c r="A18" s="14"/>
      <c r="B18" s="30"/>
      <c r="C18" s="27" t="s">
        <v>60</v>
      </c>
      <c r="D18" s="59" t="s">
        <v>34</v>
      </c>
      <c r="E18" s="77">
        <f t="shared" si="0"/>
        <v>1</v>
      </c>
      <c r="F18" s="28">
        <f t="shared" si="7"/>
        <v>0</v>
      </c>
      <c r="G18" s="31"/>
      <c r="H18" s="31">
        <f t="shared" si="8"/>
        <v>0</v>
      </c>
      <c r="I18" s="59"/>
      <c r="J18" s="77">
        <v>1</v>
      </c>
      <c r="K18" s="59"/>
      <c r="L18" s="37">
        <f t="shared" si="9"/>
        <v>0</v>
      </c>
      <c r="M18" s="31">
        <f t="shared" si="10"/>
        <v>0</v>
      </c>
      <c r="O18" s="77"/>
      <c r="P18" s="59"/>
      <c r="Q18" s="37">
        <f t="shared" si="11"/>
        <v>0</v>
      </c>
      <c r="R18" s="31">
        <f t="shared" si="12"/>
        <v>0</v>
      </c>
      <c r="T18" s="77"/>
      <c r="U18" s="59"/>
      <c r="V18" s="37">
        <f t="shared" si="1"/>
        <v>0</v>
      </c>
      <c r="W18" s="31">
        <f t="shared" si="2"/>
        <v>0</v>
      </c>
      <c r="Y18" s="77"/>
      <c r="Z18" s="59"/>
      <c r="AA18" s="37">
        <f t="shared" si="3"/>
        <v>0</v>
      </c>
      <c r="AB18" s="31">
        <f t="shared" si="4"/>
        <v>0</v>
      </c>
      <c r="AD18" s="77"/>
      <c r="AE18" s="59"/>
      <c r="AF18" s="37">
        <f t="shared" si="5"/>
        <v>0</v>
      </c>
      <c r="AG18" s="31">
        <f t="shared" si="6"/>
        <v>0</v>
      </c>
    </row>
    <row r="19" spans="1:33" x14ac:dyDescent="0.3">
      <c r="A19" s="14"/>
      <c r="B19" s="30"/>
      <c r="C19" s="27" t="s">
        <v>61</v>
      </c>
      <c r="D19" s="59" t="s">
        <v>34</v>
      </c>
      <c r="E19" s="77">
        <f t="shared" si="0"/>
        <v>5</v>
      </c>
      <c r="F19" s="28">
        <f t="shared" si="7"/>
        <v>0</v>
      </c>
      <c r="G19" s="31"/>
      <c r="H19" s="31">
        <f t="shared" si="8"/>
        <v>0</v>
      </c>
      <c r="I19" s="59"/>
      <c r="J19" s="77"/>
      <c r="K19" s="59"/>
      <c r="L19" s="37">
        <f t="shared" si="9"/>
        <v>0</v>
      </c>
      <c r="M19" s="31">
        <f t="shared" si="10"/>
        <v>0</v>
      </c>
      <c r="O19" s="77"/>
      <c r="P19" s="59"/>
      <c r="Q19" s="37">
        <f t="shared" si="11"/>
        <v>0</v>
      </c>
      <c r="R19" s="31">
        <f t="shared" si="12"/>
        <v>0</v>
      </c>
      <c r="T19" s="77"/>
      <c r="U19" s="59"/>
      <c r="V19" s="37">
        <f t="shared" si="1"/>
        <v>0</v>
      </c>
      <c r="W19" s="31">
        <f t="shared" si="2"/>
        <v>0</v>
      </c>
      <c r="Y19" s="77"/>
      <c r="Z19" s="59"/>
      <c r="AA19" s="37">
        <f t="shared" si="3"/>
        <v>0</v>
      </c>
      <c r="AB19" s="31">
        <f t="shared" si="4"/>
        <v>0</v>
      </c>
      <c r="AD19" s="77">
        <v>5</v>
      </c>
      <c r="AE19" s="59"/>
      <c r="AF19" s="37">
        <f t="shared" si="5"/>
        <v>0</v>
      </c>
      <c r="AG19" s="31">
        <f t="shared" si="6"/>
        <v>0</v>
      </c>
    </row>
    <row r="20" spans="1:33" x14ac:dyDescent="0.3">
      <c r="A20" s="14"/>
      <c r="B20" s="30"/>
      <c r="C20" s="27" t="s">
        <v>62</v>
      </c>
      <c r="D20" s="59" t="s">
        <v>34</v>
      </c>
      <c r="E20" s="77">
        <f t="shared" si="0"/>
        <v>4</v>
      </c>
      <c r="F20" s="28">
        <f t="shared" si="7"/>
        <v>0</v>
      </c>
      <c r="G20" s="31"/>
      <c r="H20" s="31">
        <f t="shared" si="8"/>
        <v>0</v>
      </c>
      <c r="I20" s="59"/>
      <c r="J20" s="77"/>
      <c r="K20" s="59"/>
      <c r="L20" s="37">
        <f t="shared" si="9"/>
        <v>0</v>
      </c>
      <c r="M20" s="31">
        <f t="shared" si="10"/>
        <v>0</v>
      </c>
      <c r="O20" s="77">
        <v>2</v>
      </c>
      <c r="P20" s="59"/>
      <c r="Q20" s="37">
        <f t="shared" si="11"/>
        <v>0</v>
      </c>
      <c r="R20" s="31">
        <f t="shared" si="12"/>
        <v>0</v>
      </c>
      <c r="T20" s="77">
        <v>2</v>
      </c>
      <c r="U20" s="59"/>
      <c r="V20" s="37">
        <f t="shared" si="1"/>
        <v>0</v>
      </c>
      <c r="W20" s="31">
        <f t="shared" si="2"/>
        <v>0</v>
      </c>
      <c r="Y20" s="77"/>
      <c r="Z20" s="59"/>
      <c r="AA20" s="37">
        <f t="shared" si="3"/>
        <v>0</v>
      </c>
      <c r="AB20" s="31">
        <f t="shared" si="4"/>
        <v>0</v>
      </c>
      <c r="AD20" s="77"/>
      <c r="AE20" s="59"/>
      <c r="AF20" s="37">
        <f t="shared" si="5"/>
        <v>0</v>
      </c>
      <c r="AG20" s="31">
        <f t="shared" si="6"/>
        <v>0</v>
      </c>
    </row>
    <row r="21" spans="1:33" x14ac:dyDescent="0.3">
      <c r="A21" s="14"/>
      <c r="B21" s="30"/>
      <c r="C21" s="27" t="s">
        <v>63</v>
      </c>
      <c r="D21" s="59" t="s">
        <v>34</v>
      </c>
      <c r="E21" s="77">
        <f t="shared" si="0"/>
        <v>7</v>
      </c>
      <c r="F21" s="28">
        <f t="shared" si="7"/>
        <v>0</v>
      </c>
      <c r="G21" s="31"/>
      <c r="H21" s="31">
        <f t="shared" si="8"/>
        <v>0</v>
      </c>
      <c r="I21" s="59"/>
      <c r="J21" s="77"/>
      <c r="K21" s="59"/>
      <c r="L21" s="37">
        <f t="shared" si="9"/>
        <v>0</v>
      </c>
      <c r="M21" s="31">
        <f t="shared" si="10"/>
        <v>0</v>
      </c>
      <c r="O21" s="77"/>
      <c r="P21" s="59"/>
      <c r="Q21" s="37">
        <f t="shared" si="11"/>
        <v>0</v>
      </c>
      <c r="R21" s="31">
        <f t="shared" si="12"/>
        <v>0</v>
      </c>
      <c r="T21" s="77">
        <v>4</v>
      </c>
      <c r="U21" s="59"/>
      <c r="V21" s="37">
        <f t="shared" si="1"/>
        <v>0</v>
      </c>
      <c r="W21" s="31">
        <f t="shared" si="2"/>
        <v>0</v>
      </c>
      <c r="Y21" s="77">
        <v>3</v>
      </c>
      <c r="Z21" s="59"/>
      <c r="AA21" s="37">
        <f t="shared" si="3"/>
        <v>0</v>
      </c>
      <c r="AB21" s="31">
        <f t="shared" si="4"/>
        <v>0</v>
      </c>
      <c r="AD21" s="77"/>
      <c r="AE21" s="59"/>
      <c r="AF21" s="37">
        <f t="shared" si="5"/>
        <v>0</v>
      </c>
      <c r="AG21" s="31">
        <f t="shared" si="6"/>
        <v>0</v>
      </c>
    </row>
    <row r="22" spans="1:33" x14ac:dyDescent="0.3">
      <c r="A22" s="14"/>
      <c r="B22" s="30"/>
      <c r="C22" s="27" t="s">
        <v>118</v>
      </c>
      <c r="D22" s="59" t="s">
        <v>34</v>
      </c>
      <c r="E22" s="77">
        <f t="shared" si="0"/>
        <v>2</v>
      </c>
      <c r="F22" s="28">
        <f t="shared" si="7"/>
        <v>0</v>
      </c>
      <c r="G22" s="31"/>
      <c r="H22" s="31">
        <f t="shared" si="8"/>
        <v>0</v>
      </c>
      <c r="I22" s="59"/>
      <c r="J22" s="77"/>
      <c r="K22" s="59"/>
      <c r="L22" s="37">
        <f t="shared" si="9"/>
        <v>0</v>
      </c>
      <c r="M22" s="31">
        <f t="shared" si="10"/>
        <v>0</v>
      </c>
      <c r="O22" s="77"/>
      <c r="P22" s="59"/>
      <c r="Q22" s="37">
        <f t="shared" si="11"/>
        <v>0</v>
      </c>
      <c r="R22" s="31">
        <f t="shared" si="12"/>
        <v>0</v>
      </c>
      <c r="T22" s="77">
        <v>2</v>
      </c>
      <c r="U22" s="59"/>
      <c r="V22" s="37">
        <f t="shared" si="1"/>
        <v>0</v>
      </c>
      <c r="W22" s="31">
        <f t="shared" si="2"/>
        <v>0</v>
      </c>
      <c r="Y22" s="77"/>
      <c r="Z22" s="59"/>
      <c r="AA22" s="37">
        <f t="shared" si="3"/>
        <v>0</v>
      </c>
      <c r="AB22" s="31">
        <f t="shared" si="4"/>
        <v>0</v>
      </c>
      <c r="AD22" s="77"/>
      <c r="AE22" s="59"/>
      <c r="AF22" s="37">
        <f t="shared" si="5"/>
        <v>0</v>
      </c>
      <c r="AG22" s="31">
        <f t="shared" si="6"/>
        <v>0</v>
      </c>
    </row>
    <row r="23" spans="1:33" x14ac:dyDescent="0.3">
      <c r="A23" s="14"/>
      <c r="B23" s="30"/>
      <c r="C23" s="27" t="s">
        <v>64</v>
      </c>
      <c r="D23" s="59" t="s">
        <v>34</v>
      </c>
      <c r="E23" s="77">
        <f t="shared" si="0"/>
        <v>4</v>
      </c>
      <c r="F23" s="28">
        <f t="shared" si="7"/>
        <v>0</v>
      </c>
      <c r="G23" s="31"/>
      <c r="H23" s="31">
        <f t="shared" si="8"/>
        <v>0</v>
      </c>
      <c r="I23" s="59"/>
      <c r="J23" s="77"/>
      <c r="K23" s="59"/>
      <c r="L23" s="37">
        <f t="shared" si="9"/>
        <v>0</v>
      </c>
      <c r="M23" s="31">
        <f t="shared" si="10"/>
        <v>0</v>
      </c>
      <c r="O23" s="77">
        <v>1</v>
      </c>
      <c r="P23" s="59"/>
      <c r="Q23" s="37">
        <f t="shared" si="11"/>
        <v>0</v>
      </c>
      <c r="R23" s="31">
        <f t="shared" si="12"/>
        <v>0</v>
      </c>
      <c r="T23" s="77">
        <v>1</v>
      </c>
      <c r="U23" s="59"/>
      <c r="V23" s="37">
        <f t="shared" si="1"/>
        <v>0</v>
      </c>
      <c r="W23" s="31">
        <f t="shared" si="2"/>
        <v>0</v>
      </c>
      <c r="Y23" s="77">
        <v>2</v>
      </c>
      <c r="Z23" s="59"/>
      <c r="AA23" s="37">
        <f t="shared" si="3"/>
        <v>0</v>
      </c>
      <c r="AB23" s="31">
        <f t="shared" si="4"/>
        <v>0</v>
      </c>
      <c r="AD23" s="77"/>
      <c r="AE23" s="59"/>
      <c r="AF23" s="37">
        <f t="shared" si="5"/>
        <v>0</v>
      </c>
      <c r="AG23" s="31">
        <f t="shared" si="6"/>
        <v>0</v>
      </c>
    </row>
    <row r="24" spans="1:33" x14ac:dyDescent="0.3">
      <c r="A24" s="14"/>
      <c r="B24" s="30"/>
      <c r="C24" s="27" t="s">
        <v>65</v>
      </c>
      <c r="D24" s="59" t="s">
        <v>34</v>
      </c>
      <c r="E24" s="77">
        <f t="shared" si="0"/>
        <v>3</v>
      </c>
      <c r="F24" s="28">
        <f t="shared" si="7"/>
        <v>0</v>
      </c>
      <c r="G24" s="31"/>
      <c r="H24" s="31">
        <f t="shared" si="8"/>
        <v>0</v>
      </c>
      <c r="I24" s="59"/>
      <c r="J24" s="77"/>
      <c r="K24" s="59"/>
      <c r="L24" s="37">
        <f t="shared" si="9"/>
        <v>0</v>
      </c>
      <c r="M24" s="31">
        <f t="shared" si="10"/>
        <v>0</v>
      </c>
      <c r="O24" s="77">
        <v>3</v>
      </c>
      <c r="P24" s="59"/>
      <c r="Q24" s="37">
        <f t="shared" si="11"/>
        <v>0</v>
      </c>
      <c r="R24" s="31">
        <f t="shared" si="12"/>
        <v>0</v>
      </c>
      <c r="T24" s="77">
        <v>0</v>
      </c>
      <c r="U24" s="59"/>
      <c r="V24" s="37">
        <f t="shared" si="1"/>
        <v>0</v>
      </c>
      <c r="W24" s="31">
        <f t="shared" si="2"/>
        <v>0</v>
      </c>
      <c r="Y24" s="77"/>
      <c r="Z24" s="59"/>
      <c r="AA24" s="37">
        <f t="shared" si="3"/>
        <v>0</v>
      </c>
      <c r="AB24" s="31">
        <f t="shared" si="4"/>
        <v>0</v>
      </c>
      <c r="AD24" s="77"/>
      <c r="AE24" s="59"/>
      <c r="AF24" s="37">
        <f t="shared" si="5"/>
        <v>0</v>
      </c>
      <c r="AG24" s="31">
        <f t="shared" si="6"/>
        <v>0</v>
      </c>
    </row>
    <row r="25" spans="1:33" x14ac:dyDescent="0.3">
      <c r="A25" s="14"/>
      <c r="B25" s="30"/>
      <c r="C25" s="27" t="s">
        <v>66</v>
      </c>
      <c r="D25" s="59" t="s">
        <v>34</v>
      </c>
      <c r="E25" s="77">
        <f t="shared" si="0"/>
        <v>1</v>
      </c>
      <c r="F25" s="28">
        <f t="shared" si="7"/>
        <v>0</v>
      </c>
      <c r="G25" s="31"/>
      <c r="H25" s="31">
        <f t="shared" si="8"/>
        <v>0</v>
      </c>
      <c r="I25" s="59"/>
      <c r="J25" s="77"/>
      <c r="K25" s="59"/>
      <c r="L25" s="37">
        <f t="shared" si="9"/>
        <v>0</v>
      </c>
      <c r="M25" s="31">
        <f t="shared" si="10"/>
        <v>0</v>
      </c>
      <c r="O25" s="77"/>
      <c r="P25" s="59"/>
      <c r="Q25" s="37">
        <f t="shared" si="11"/>
        <v>0</v>
      </c>
      <c r="R25" s="31">
        <f t="shared" si="12"/>
        <v>0</v>
      </c>
      <c r="T25" s="77"/>
      <c r="U25" s="59"/>
      <c r="V25" s="37">
        <f t="shared" si="1"/>
        <v>0</v>
      </c>
      <c r="W25" s="31">
        <f t="shared" si="2"/>
        <v>0</v>
      </c>
      <c r="Y25" s="77">
        <v>1</v>
      </c>
      <c r="Z25" s="59"/>
      <c r="AA25" s="37">
        <f t="shared" si="3"/>
        <v>0</v>
      </c>
      <c r="AB25" s="31">
        <f t="shared" si="4"/>
        <v>0</v>
      </c>
      <c r="AD25" s="77"/>
      <c r="AE25" s="59"/>
      <c r="AF25" s="37">
        <f t="shared" si="5"/>
        <v>0</v>
      </c>
      <c r="AG25" s="31">
        <f t="shared" si="6"/>
        <v>0</v>
      </c>
    </row>
    <row r="26" spans="1:33" x14ac:dyDescent="0.3">
      <c r="A26" s="14"/>
      <c r="B26" s="30"/>
      <c r="C26" s="27" t="s">
        <v>67</v>
      </c>
      <c r="D26" s="59" t="s">
        <v>34</v>
      </c>
      <c r="E26" s="77">
        <f t="shared" si="0"/>
        <v>11</v>
      </c>
      <c r="F26" s="28">
        <f t="shared" si="7"/>
        <v>0</v>
      </c>
      <c r="G26" s="31"/>
      <c r="H26" s="31">
        <f t="shared" si="8"/>
        <v>0</v>
      </c>
      <c r="I26" s="59"/>
      <c r="J26" s="77"/>
      <c r="K26" s="59"/>
      <c r="L26" s="37">
        <f t="shared" si="9"/>
        <v>0</v>
      </c>
      <c r="M26" s="31">
        <f t="shared" si="10"/>
        <v>0</v>
      </c>
      <c r="O26" s="77">
        <v>5</v>
      </c>
      <c r="P26" s="59"/>
      <c r="Q26" s="37">
        <f t="shared" si="11"/>
        <v>0</v>
      </c>
      <c r="R26" s="31">
        <f t="shared" si="12"/>
        <v>0</v>
      </c>
      <c r="T26" s="77">
        <v>4</v>
      </c>
      <c r="U26" s="59"/>
      <c r="V26" s="37">
        <f t="shared" si="1"/>
        <v>0</v>
      </c>
      <c r="W26" s="31">
        <f t="shared" si="2"/>
        <v>0</v>
      </c>
      <c r="Y26" s="77">
        <v>2</v>
      </c>
      <c r="Z26" s="59"/>
      <c r="AA26" s="37">
        <f t="shared" si="3"/>
        <v>0</v>
      </c>
      <c r="AB26" s="31">
        <f t="shared" si="4"/>
        <v>0</v>
      </c>
      <c r="AD26" s="77"/>
      <c r="AE26" s="59"/>
      <c r="AF26" s="37">
        <f t="shared" si="5"/>
        <v>0</v>
      </c>
      <c r="AG26" s="31">
        <f t="shared" si="6"/>
        <v>0</v>
      </c>
    </row>
    <row r="27" spans="1:33" x14ac:dyDescent="0.3">
      <c r="A27" s="14"/>
      <c r="B27" s="30"/>
      <c r="C27" s="27" t="s">
        <v>68</v>
      </c>
      <c r="D27" s="59" t="s">
        <v>34</v>
      </c>
      <c r="E27" s="77">
        <f t="shared" si="0"/>
        <v>1</v>
      </c>
      <c r="F27" s="28">
        <f t="shared" si="7"/>
        <v>0</v>
      </c>
      <c r="G27" s="31"/>
      <c r="H27" s="31">
        <f t="shared" si="8"/>
        <v>0</v>
      </c>
      <c r="I27" s="59"/>
      <c r="J27" s="77"/>
      <c r="K27" s="59"/>
      <c r="L27" s="37">
        <f t="shared" si="9"/>
        <v>0</v>
      </c>
      <c r="M27" s="31">
        <f t="shared" si="10"/>
        <v>0</v>
      </c>
      <c r="O27" s="77"/>
      <c r="P27" s="59"/>
      <c r="Q27" s="37">
        <f t="shared" si="11"/>
        <v>0</v>
      </c>
      <c r="R27" s="31">
        <f t="shared" si="12"/>
        <v>0</v>
      </c>
      <c r="T27" s="77"/>
      <c r="U27" s="59"/>
      <c r="V27" s="37">
        <f t="shared" si="1"/>
        <v>0</v>
      </c>
      <c r="W27" s="31">
        <f t="shared" si="2"/>
        <v>0</v>
      </c>
      <c r="Y27" s="77">
        <v>1</v>
      </c>
      <c r="Z27" s="59"/>
      <c r="AA27" s="37">
        <f t="shared" si="3"/>
        <v>0</v>
      </c>
      <c r="AB27" s="31">
        <f t="shared" si="4"/>
        <v>0</v>
      </c>
      <c r="AD27" s="77"/>
      <c r="AE27" s="59"/>
      <c r="AF27" s="37">
        <f t="shared" si="5"/>
        <v>0</v>
      </c>
      <c r="AG27" s="31">
        <f t="shared" si="6"/>
        <v>0</v>
      </c>
    </row>
    <row r="28" spans="1:33" x14ac:dyDescent="0.3">
      <c r="A28" s="14"/>
      <c r="B28" s="30"/>
      <c r="C28" s="27" t="s">
        <v>69</v>
      </c>
      <c r="D28" s="59" t="s">
        <v>34</v>
      </c>
      <c r="E28" s="77">
        <f t="shared" si="0"/>
        <v>18</v>
      </c>
      <c r="F28" s="28">
        <f t="shared" si="7"/>
        <v>0</v>
      </c>
      <c r="G28" s="31"/>
      <c r="H28" s="31">
        <f t="shared" si="8"/>
        <v>0</v>
      </c>
      <c r="I28" s="59"/>
      <c r="J28" s="77"/>
      <c r="K28" s="59"/>
      <c r="L28" s="37">
        <f t="shared" si="9"/>
        <v>0</v>
      </c>
      <c r="M28" s="31">
        <f t="shared" si="10"/>
        <v>0</v>
      </c>
      <c r="O28" s="77">
        <v>9</v>
      </c>
      <c r="P28" s="59"/>
      <c r="Q28" s="37">
        <f t="shared" si="11"/>
        <v>0</v>
      </c>
      <c r="R28" s="31">
        <f t="shared" si="12"/>
        <v>0</v>
      </c>
      <c r="T28" s="77">
        <v>4</v>
      </c>
      <c r="U28" s="59"/>
      <c r="V28" s="37">
        <f t="shared" si="1"/>
        <v>0</v>
      </c>
      <c r="W28" s="31">
        <f t="shared" si="2"/>
        <v>0</v>
      </c>
      <c r="Y28" s="77">
        <v>5</v>
      </c>
      <c r="Z28" s="59"/>
      <c r="AA28" s="37">
        <f t="shared" si="3"/>
        <v>0</v>
      </c>
      <c r="AB28" s="31">
        <f t="shared" si="4"/>
        <v>0</v>
      </c>
      <c r="AD28" s="77"/>
      <c r="AE28" s="59"/>
      <c r="AF28" s="37">
        <f t="shared" si="5"/>
        <v>0</v>
      </c>
      <c r="AG28" s="31">
        <f t="shared" si="6"/>
        <v>0</v>
      </c>
    </row>
    <row r="29" spans="1:33" x14ac:dyDescent="0.3">
      <c r="A29" s="14"/>
      <c r="B29" s="30"/>
      <c r="C29" s="27" t="s">
        <v>70</v>
      </c>
      <c r="D29" s="59" t="s">
        <v>34</v>
      </c>
      <c r="E29" s="77">
        <f t="shared" si="0"/>
        <v>1</v>
      </c>
      <c r="F29" s="28">
        <f t="shared" si="7"/>
        <v>0</v>
      </c>
      <c r="G29" s="31"/>
      <c r="H29" s="31">
        <f t="shared" si="8"/>
        <v>0</v>
      </c>
      <c r="I29" s="59"/>
      <c r="J29" s="77"/>
      <c r="K29" s="59"/>
      <c r="L29" s="37">
        <f t="shared" si="9"/>
        <v>0</v>
      </c>
      <c r="M29" s="31">
        <f t="shared" si="10"/>
        <v>0</v>
      </c>
      <c r="O29" s="77"/>
      <c r="P29" s="59"/>
      <c r="Q29" s="37">
        <f t="shared" si="11"/>
        <v>0</v>
      </c>
      <c r="R29" s="31">
        <f t="shared" si="12"/>
        <v>0</v>
      </c>
      <c r="T29" s="77">
        <v>1</v>
      </c>
      <c r="U29" s="59"/>
      <c r="V29" s="37">
        <f t="shared" si="1"/>
        <v>0</v>
      </c>
      <c r="W29" s="31">
        <f t="shared" si="2"/>
        <v>0</v>
      </c>
      <c r="Y29" s="77"/>
      <c r="Z29" s="59"/>
      <c r="AA29" s="37">
        <f t="shared" si="3"/>
        <v>0</v>
      </c>
      <c r="AB29" s="31">
        <f t="shared" si="4"/>
        <v>0</v>
      </c>
      <c r="AD29" s="77"/>
      <c r="AE29" s="59"/>
      <c r="AF29" s="37">
        <f t="shared" si="5"/>
        <v>0</v>
      </c>
      <c r="AG29" s="31">
        <f t="shared" si="6"/>
        <v>0</v>
      </c>
    </row>
    <row r="30" spans="1:33" x14ac:dyDescent="0.3">
      <c r="A30" s="14"/>
      <c r="B30" s="30"/>
      <c r="C30" s="27" t="s">
        <v>73</v>
      </c>
      <c r="D30" s="59" t="s">
        <v>34</v>
      </c>
      <c r="E30" s="77">
        <f t="shared" si="0"/>
        <v>2</v>
      </c>
      <c r="F30" s="28">
        <f t="shared" si="7"/>
        <v>0</v>
      </c>
      <c r="G30" s="31"/>
      <c r="H30" s="31">
        <f t="shared" si="8"/>
        <v>0</v>
      </c>
      <c r="I30" s="59"/>
      <c r="J30" s="77"/>
      <c r="K30" s="59"/>
      <c r="L30" s="37">
        <f t="shared" si="9"/>
        <v>0</v>
      </c>
      <c r="M30" s="31">
        <f t="shared" si="10"/>
        <v>0</v>
      </c>
      <c r="O30" s="77"/>
      <c r="P30" s="59"/>
      <c r="Q30" s="37">
        <f t="shared" si="11"/>
        <v>0</v>
      </c>
      <c r="R30" s="31">
        <f t="shared" si="12"/>
        <v>0</v>
      </c>
      <c r="T30" s="77">
        <v>2</v>
      </c>
      <c r="U30" s="59"/>
      <c r="V30" s="37">
        <f t="shared" si="1"/>
        <v>0</v>
      </c>
      <c r="W30" s="31">
        <f t="shared" si="2"/>
        <v>0</v>
      </c>
      <c r="Y30" s="77"/>
      <c r="Z30" s="59"/>
      <c r="AA30" s="37">
        <f t="shared" si="3"/>
        <v>0</v>
      </c>
      <c r="AB30" s="31">
        <f t="shared" si="4"/>
        <v>0</v>
      </c>
      <c r="AD30" s="77"/>
      <c r="AE30" s="59"/>
      <c r="AF30" s="37">
        <f t="shared" si="5"/>
        <v>0</v>
      </c>
      <c r="AG30" s="31">
        <f t="shared" si="6"/>
        <v>0</v>
      </c>
    </row>
    <row r="31" spans="1:33" x14ac:dyDescent="0.3">
      <c r="A31" s="14"/>
      <c r="B31" s="30"/>
      <c r="C31" s="27" t="s">
        <v>114</v>
      </c>
      <c r="D31" s="59" t="s">
        <v>34</v>
      </c>
      <c r="E31" s="77">
        <f t="shared" si="0"/>
        <v>1</v>
      </c>
      <c r="F31" s="28">
        <f t="shared" si="7"/>
        <v>0</v>
      </c>
      <c r="G31" s="31"/>
      <c r="H31" s="31">
        <f t="shared" si="8"/>
        <v>0</v>
      </c>
      <c r="I31" s="59"/>
      <c r="J31" s="77"/>
      <c r="K31" s="59"/>
      <c r="L31" s="37">
        <f t="shared" si="9"/>
        <v>0</v>
      </c>
      <c r="M31" s="31">
        <f t="shared" si="10"/>
        <v>0</v>
      </c>
      <c r="O31" s="77"/>
      <c r="P31" s="59"/>
      <c r="Q31" s="37">
        <f t="shared" si="11"/>
        <v>0</v>
      </c>
      <c r="R31" s="31">
        <f t="shared" si="12"/>
        <v>0</v>
      </c>
      <c r="T31" s="77">
        <v>1</v>
      </c>
      <c r="U31" s="59"/>
      <c r="V31" s="37">
        <f t="shared" si="1"/>
        <v>0</v>
      </c>
      <c r="W31" s="31">
        <f t="shared" si="2"/>
        <v>0</v>
      </c>
      <c r="Y31" s="77"/>
      <c r="Z31" s="59"/>
      <c r="AA31" s="37">
        <f t="shared" si="3"/>
        <v>0</v>
      </c>
      <c r="AB31" s="31">
        <f t="shared" si="4"/>
        <v>0</v>
      </c>
      <c r="AD31" s="77"/>
      <c r="AE31" s="59"/>
      <c r="AF31" s="37">
        <f t="shared" si="5"/>
        <v>0</v>
      </c>
      <c r="AG31" s="31">
        <f t="shared" si="6"/>
        <v>0</v>
      </c>
    </row>
    <row r="32" spans="1:33" x14ac:dyDescent="0.3">
      <c r="A32" s="14"/>
      <c r="B32" s="30"/>
      <c r="C32" s="27" t="s">
        <v>117</v>
      </c>
      <c r="D32" s="59" t="s">
        <v>34</v>
      </c>
      <c r="E32" s="77">
        <f t="shared" si="0"/>
        <v>1</v>
      </c>
      <c r="F32" s="28">
        <f t="shared" si="7"/>
        <v>0</v>
      </c>
      <c r="G32" s="31"/>
      <c r="H32" s="31">
        <f t="shared" si="8"/>
        <v>0</v>
      </c>
      <c r="I32" s="59"/>
      <c r="J32" s="77"/>
      <c r="K32" s="59"/>
      <c r="L32" s="37">
        <f t="shared" si="9"/>
        <v>0</v>
      </c>
      <c r="M32" s="31">
        <f t="shared" si="10"/>
        <v>0</v>
      </c>
      <c r="O32" s="77">
        <v>1</v>
      </c>
      <c r="P32" s="59"/>
      <c r="Q32" s="37">
        <f t="shared" si="11"/>
        <v>0</v>
      </c>
      <c r="R32" s="31">
        <f t="shared" si="12"/>
        <v>0</v>
      </c>
      <c r="T32" s="77"/>
      <c r="U32" s="59"/>
      <c r="V32" s="37">
        <f t="shared" si="1"/>
        <v>0</v>
      </c>
      <c r="W32" s="31">
        <f t="shared" si="2"/>
        <v>0</v>
      </c>
      <c r="Y32" s="77"/>
      <c r="Z32" s="59"/>
      <c r="AA32" s="37">
        <f t="shared" si="3"/>
        <v>0</v>
      </c>
      <c r="AB32" s="31">
        <f t="shared" si="4"/>
        <v>0</v>
      </c>
      <c r="AD32" s="77"/>
      <c r="AE32" s="59"/>
      <c r="AF32" s="37">
        <f t="shared" si="5"/>
        <v>0</v>
      </c>
      <c r="AG32" s="31">
        <f t="shared" si="6"/>
        <v>0</v>
      </c>
    </row>
    <row r="33" spans="1:33" x14ac:dyDescent="0.3">
      <c r="A33" s="14"/>
      <c r="B33" s="30"/>
      <c r="C33" s="27" t="s">
        <v>116</v>
      </c>
      <c r="D33" s="59" t="s">
        <v>34</v>
      </c>
      <c r="E33" s="77">
        <f t="shared" si="0"/>
        <v>1</v>
      </c>
      <c r="F33" s="28">
        <f t="shared" si="7"/>
        <v>0</v>
      </c>
      <c r="G33" s="31"/>
      <c r="H33" s="31">
        <f t="shared" si="8"/>
        <v>0</v>
      </c>
      <c r="I33" s="59"/>
      <c r="J33" s="77"/>
      <c r="K33" s="59"/>
      <c r="L33" s="37">
        <f t="shared" si="9"/>
        <v>0</v>
      </c>
      <c r="M33" s="31">
        <f t="shared" si="10"/>
        <v>0</v>
      </c>
      <c r="O33" s="77">
        <v>1</v>
      </c>
      <c r="P33" s="59"/>
      <c r="Q33" s="37">
        <f t="shared" si="11"/>
        <v>0</v>
      </c>
      <c r="R33" s="31">
        <f t="shared" si="12"/>
        <v>0</v>
      </c>
      <c r="T33" s="77"/>
      <c r="U33" s="59"/>
      <c r="V33" s="37">
        <f t="shared" si="1"/>
        <v>0</v>
      </c>
      <c r="W33" s="31">
        <f t="shared" si="2"/>
        <v>0</v>
      </c>
      <c r="Y33" s="77"/>
      <c r="Z33" s="59"/>
      <c r="AA33" s="37">
        <f t="shared" si="3"/>
        <v>0</v>
      </c>
      <c r="AB33" s="31">
        <f t="shared" si="4"/>
        <v>0</v>
      </c>
      <c r="AD33" s="77"/>
      <c r="AE33" s="59"/>
      <c r="AF33" s="37">
        <f t="shared" si="5"/>
        <v>0</v>
      </c>
      <c r="AG33" s="31">
        <f t="shared" si="6"/>
        <v>0</v>
      </c>
    </row>
    <row r="34" spans="1:33" x14ac:dyDescent="0.3">
      <c r="A34" s="14"/>
      <c r="B34" s="30"/>
      <c r="C34" s="27" t="s">
        <v>115</v>
      </c>
      <c r="D34" s="59" t="s">
        <v>34</v>
      </c>
      <c r="E34" s="77">
        <f t="shared" si="0"/>
        <v>1</v>
      </c>
      <c r="F34" s="28">
        <f t="shared" si="7"/>
        <v>0</v>
      </c>
      <c r="G34" s="31"/>
      <c r="H34" s="31">
        <f t="shared" si="8"/>
        <v>0</v>
      </c>
      <c r="I34" s="59"/>
      <c r="J34" s="77"/>
      <c r="K34" s="59"/>
      <c r="L34" s="37">
        <f t="shared" si="9"/>
        <v>0</v>
      </c>
      <c r="M34" s="31">
        <f t="shared" si="10"/>
        <v>0</v>
      </c>
      <c r="O34" s="77"/>
      <c r="P34" s="59"/>
      <c r="Q34" s="37">
        <f t="shared" si="11"/>
        <v>0</v>
      </c>
      <c r="R34" s="31">
        <f t="shared" si="12"/>
        <v>0</v>
      </c>
      <c r="T34" s="77"/>
      <c r="U34" s="59"/>
      <c r="V34" s="37">
        <f t="shared" si="1"/>
        <v>0</v>
      </c>
      <c r="W34" s="31">
        <f t="shared" si="2"/>
        <v>0</v>
      </c>
      <c r="Y34" s="77"/>
      <c r="Z34" s="59"/>
      <c r="AA34" s="37">
        <f t="shared" si="3"/>
        <v>0</v>
      </c>
      <c r="AB34" s="31">
        <f t="shared" si="4"/>
        <v>0</v>
      </c>
      <c r="AD34" s="77">
        <v>1</v>
      </c>
      <c r="AE34" s="59"/>
      <c r="AF34" s="37">
        <f t="shared" si="5"/>
        <v>0</v>
      </c>
      <c r="AG34" s="31">
        <f t="shared" si="6"/>
        <v>0</v>
      </c>
    </row>
    <row r="35" spans="1:33" x14ac:dyDescent="0.3">
      <c r="A35" s="14"/>
      <c r="B35" s="30"/>
      <c r="C35" s="27" t="s">
        <v>71</v>
      </c>
      <c r="D35" s="59" t="s">
        <v>34</v>
      </c>
      <c r="E35" s="77">
        <f t="shared" si="0"/>
        <v>6</v>
      </c>
      <c r="F35" s="28">
        <f t="shared" si="7"/>
        <v>0</v>
      </c>
      <c r="G35" s="31"/>
      <c r="H35" s="31">
        <f t="shared" si="8"/>
        <v>0</v>
      </c>
      <c r="I35" s="59"/>
      <c r="J35" s="77"/>
      <c r="K35" s="59"/>
      <c r="L35" s="37">
        <f t="shared" si="9"/>
        <v>0</v>
      </c>
      <c r="M35" s="31">
        <f t="shared" si="10"/>
        <v>0</v>
      </c>
      <c r="O35" s="77">
        <v>1</v>
      </c>
      <c r="P35" s="59"/>
      <c r="Q35" s="37">
        <f t="shared" si="11"/>
        <v>0</v>
      </c>
      <c r="R35" s="31">
        <f t="shared" si="12"/>
        <v>0</v>
      </c>
      <c r="T35" s="77">
        <v>4</v>
      </c>
      <c r="U35" s="59"/>
      <c r="V35" s="37">
        <f t="shared" si="1"/>
        <v>0</v>
      </c>
      <c r="W35" s="31">
        <f t="shared" si="2"/>
        <v>0</v>
      </c>
      <c r="Y35" s="77">
        <v>1</v>
      </c>
      <c r="Z35" s="59"/>
      <c r="AA35" s="37">
        <f t="shared" si="3"/>
        <v>0</v>
      </c>
      <c r="AB35" s="31">
        <f t="shared" si="4"/>
        <v>0</v>
      </c>
      <c r="AD35" s="77"/>
      <c r="AE35" s="59"/>
      <c r="AF35" s="37">
        <f t="shared" si="5"/>
        <v>0</v>
      </c>
      <c r="AG35" s="31">
        <f t="shared" si="6"/>
        <v>0</v>
      </c>
    </row>
    <row r="36" spans="1:33" x14ac:dyDescent="0.3">
      <c r="A36" s="14"/>
      <c r="B36" s="30"/>
      <c r="C36" s="27"/>
      <c r="D36" s="59"/>
      <c r="E36" s="77"/>
      <c r="F36" s="59"/>
      <c r="G36" s="31"/>
      <c r="H36" s="31"/>
      <c r="I36" s="59"/>
      <c r="J36" s="77"/>
      <c r="K36" s="59"/>
      <c r="L36" s="31"/>
      <c r="M36" s="31"/>
      <c r="O36" s="77"/>
      <c r="P36" s="59"/>
      <c r="Q36" s="31"/>
      <c r="R36" s="31"/>
      <c r="T36" s="77"/>
      <c r="U36" s="59"/>
      <c r="V36" s="31"/>
      <c r="W36" s="31"/>
      <c r="Y36" s="77"/>
      <c r="Z36" s="59"/>
      <c r="AA36" s="31"/>
      <c r="AB36" s="31"/>
      <c r="AD36" s="77"/>
      <c r="AE36" s="59"/>
      <c r="AF36" s="31"/>
      <c r="AG36" s="31"/>
    </row>
    <row r="37" spans="1:33" x14ac:dyDescent="0.3">
      <c r="A37" s="34"/>
      <c r="B37" s="26"/>
      <c r="C37" s="36" t="s">
        <v>45</v>
      </c>
      <c r="D37" s="60"/>
      <c r="E37" s="78"/>
      <c r="F37" s="75"/>
      <c r="G37" s="32" t="s">
        <v>9</v>
      </c>
      <c r="H37" s="33">
        <f>SUM(H5:H36)</f>
        <v>0</v>
      </c>
      <c r="I37" s="60"/>
      <c r="J37" s="78"/>
      <c r="K37" s="75"/>
      <c r="L37" s="32" t="s">
        <v>9</v>
      </c>
      <c r="M37" s="33">
        <f>SUM(M5:M36)</f>
        <v>0</v>
      </c>
      <c r="O37" s="78"/>
      <c r="P37" s="75"/>
      <c r="Q37" s="32" t="s">
        <v>9</v>
      </c>
      <c r="R37" s="33">
        <f>SUM(R5:R36)</f>
        <v>0</v>
      </c>
      <c r="T37" s="78"/>
      <c r="U37" s="75"/>
      <c r="V37" s="32" t="s">
        <v>9</v>
      </c>
      <c r="W37" s="33">
        <f>SUM(W5:W36)</f>
        <v>0</v>
      </c>
      <c r="Y37" s="78"/>
      <c r="Z37" s="75"/>
      <c r="AA37" s="32" t="s">
        <v>9</v>
      </c>
      <c r="AB37" s="33">
        <f>SUM(AB5:AB36)</f>
        <v>0</v>
      </c>
      <c r="AD37" s="78"/>
      <c r="AE37" s="75"/>
      <c r="AF37" s="32" t="s">
        <v>9</v>
      </c>
      <c r="AG37" s="33">
        <f>SUM(AG5:AG36)</f>
        <v>0</v>
      </c>
    </row>
    <row r="38" spans="1:33" x14ac:dyDescent="0.3">
      <c r="A38" s="34"/>
      <c r="B38" s="26"/>
      <c r="C38" s="35"/>
      <c r="D38" s="60"/>
      <c r="E38" s="78"/>
      <c r="F38" s="75"/>
      <c r="G38" s="32"/>
      <c r="H38" s="33"/>
      <c r="I38" s="60"/>
      <c r="J38" s="78"/>
      <c r="K38" s="75"/>
      <c r="L38" s="32"/>
      <c r="M38" s="33"/>
      <c r="O38" s="78"/>
      <c r="P38" s="75"/>
      <c r="Q38" s="32"/>
      <c r="R38" s="33"/>
      <c r="T38" s="78"/>
      <c r="U38" s="75"/>
      <c r="V38" s="32"/>
      <c r="W38" s="33"/>
      <c r="Y38" s="78"/>
      <c r="Z38" s="75"/>
      <c r="AA38" s="32"/>
      <c r="AB38" s="33"/>
      <c r="AD38" s="78"/>
      <c r="AE38" s="75"/>
      <c r="AF38" s="32"/>
      <c r="AG38" s="33"/>
    </row>
    <row r="39" spans="1:33" x14ac:dyDescent="0.3">
      <c r="A39" s="14"/>
      <c r="B39" s="30"/>
      <c r="C39" s="27"/>
      <c r="D39" s="59"/>
      <c r="E39" s="77"/>
      <c r="F39" s="59"/>
      <c r="G39" s="32"/>
      <c r="H39" s="33"/>
      <c r="I39" s="59"/>
      <c r="J39" s="77"/>
      <c r="K39" s="59"/>
      <c r="L39" s="32"/>
      <c r="M39" s="33"/>
      <c r="O39" s="77"/>
      <c r="P39" s="59"/>
      <c r="Q39" s="32"/>
      <c r="R39" s="33"/>
      <c r="T39" s="77"/>
      <c r="U39" s="59"/>
      <c r="V39" s="32"/>
      <c r="W39" s="33"/>
      <c r="Y39" s="77"/>
      <c r="Z39" s="59"/>
      <c r="AA39" s="32"/>
      <c r="AB39" s="33"/>
      <c r="AD39" s="77"/>
      <c r="AE39" s="59"/>
      <c r="AF39" s="32"/>
      <c r="AG39" s="33"/>
    </row>
    <row r="40" spans="1:33" x14ac:dyDescent="0.3">
      <c r="A40" s="53"/>
      <c r="B40" s="54" t="s">
        <v>19</v>
      </c>
      <c r="C40" s="55" t="s">
        <v>86</v>
      </c>
      <c r="D40" s="56"/>
      <c r="E40" s="57"/>
      <c r="F40" s="74"/>
      <c r="G40" s="58"/>
      <c r="H40" s="58"/>
      <c r="I40" s="56"/>
      <c r="J40" s="57"/>
      <c r="K40" s="74"/>
      <c r="L40" s="58"/>
      <c r="M40" s="58"/>
      <c r="N40" s="25"/>
      <c r="O40" s="57"/>
      <c r="P40" s="74"/>
      <c r="Q40" s="58"/>
      <c r="R40" s="58"/>
      <c r="S40" s="25"/>
      <c r="T40" s="57"/>
      <c r="U40" s="74"/>
      <c r="V40" s="58"/>
      <c r="W40" s="58"/>
      <c r="X40" s="25"/>
      <c r="Y40" s="57"/>
      <c r="Z40" s="74"/>
      <c r="AA40" s="58"/>
      <c r="AB40" s="58"/>
      <c r="AC40" s="25"/>
      <c r="AD40" s="57"/>
      <c r="AE40" s="74"/>
      <c r="AF40" s="58"/>
      <c r="AG40" s="58"/>
    </row>
    <row r="41" spans="1:33" x14ac:dyDescent="0.3">
      <c r="A41" s="72"/>
      <c r="B41" s="73"/>
      <c r="C41" s="69" t="s">
        <v>77</v>
      </c>
      <c r="D41" s="70" t="s">
        <v>34</v>
      </c>
      <c r="E41" s="77">
        <f>J41+O41+T41+Y41+AD41</f>
        <v>10</v>
      </c>
      <c r="F41" s="28">
        <f t="shared" ref="F41:F42" si="15">K41+P41+U41+Z41+AE41</f>
        <v>0</v>
      </c>
      <c r="G41" s="37"/>
      <c r="H41" s="37">
        <f>M41+R41+W41+AB41+AG41</f>
        <v>0</v>
      </c>
      <c r="I41" s="70"/>
      <c r="J41" s="77">
        <v>1</v>
      </c>
      <c r="K41" s="59"/>
      <c r="L41" s="37">
        <f t="shared" ref="L41:L42" si="16">$G41</f>
        <v>0</v>
      </c>
      <c r="M41" s="31">
        <f t="shared" ref="M41:M42" si="17">K41*L41</f>
        <v>0</v>
      </c>
      <c r="O41" s="77">
        <v>0</v>
      </c>
      <c r="P41" s="59"/>
      <c r="Q41" s="37">
        <f t="shared" ref="Q41:Q42" si="18">$G41</f>
        <v>0</v>
      </c>
      <c r="R41" s="31">
        <f t="shared" ref="R41:R42" si="19">P41*Q41</f>
        <v>0</v>
      </c>
      <c r="T41" s="77">
        <v>4</v>
      </c>
      <c r="U41" s="59"/>
      <c r="V41" s="37">
        <f t="shared" ref="V41:V42" si="20">$G41</f>
        <v>0</v>
      </c>
      <c r="W41" s="31">
        <f t="shared" ref="W41:W42" si="21">U41*V41</f>
        <v>0</v>
      </c>
      <c r="Y41" s="77">
        <v>5</v>
      </c>
      <c r="Z41" s="59"/>
      <c r="AA41" s="37">
        <f t="shared" ref="AA41:AA42" si="22">$G41</f>
        <v>0</v>
      </c>
      <c r="AB41" s="31">
        <f t="shared" ref="AB41:AB42" si="23">Z41*AA41</f>
        <v>0</v>
      </c>
      <c r="AD41" s="77">
        <v>0</v>
      </c>
      <c r="AE41" s="59"/>
      <c r="AF41" s="37">
        <f t="shared" ref="AF41:AF42" si="24">$G41</f>
        <v>0</v>
      </c>
      <c r="AG41" s="31">
        <f t="shared" ref="AG41:AG42" si="25">AE41*AF41</f>
        <v>0</v>
      </c>
    </row>
    <row r="42" spans="1:33" x14ac:dyDescent="0.3">
      <c r="A42" s="72"/>
      <c r="B42" s="73"/>
      <c r="C42" s="69" t="s">
        <v>76</v>
      </c>
      <c r="D42" s="70" t="s">
        <v>34</v>
      </c>
      <c r="E42" s="77">
        <f>J42+O42+T42+Y42+AD42</f>
        <v>12</v>
      </c>
      <c r="F42" s="28">
        <f t="shared" si="15"/>
        <v>0</v>
      </c>
      <c r="G42" s="37"/>
      <c r="H42" s="37">
        <f>M42+R42+W42+AB42+AG42</f>
        <v>0</v>
      </c>
      <c r="I42" s="70"/>
      <c r="J42" s="77">
        <v>0</v>
      </c>
      <c r="K42" s="59"/>
      <c r="L42" s="37">
        <f t="shared" si="16"/>
        <v>0</v>
      </c>
      <c r="M42" s="31">
        <f t="shared" si="17"/>
        <v>0</v>
      </c>
      <c r="O42" s="77">
        <v>2</v>
      </c>
      <c r="P42" s="59"/>
      <c r="Q42" s="37">
        <f t="shared" si="18"/>
        <v>0</v>
      </c>
      <c r="R42" s="31">
        <f t="shared" si="19"/>
        <v>0</v>
      </c>
      <c r="T42" s="77">
        <v>3</v>
      </c>
      <c r="U42" s="59"/>
      <c r="V42" s="37">
        <f t="shared" si="20"/>
        <v>0</v>
      </c>
      <c r="W42" s="31">
        <f t="shared" si="21"/>
        <v>0</v>
      </c>
      <c r="Y42" s="77">
        <v>6</v>
      </c>
      <c r="Z42" s="59"/>
      <c r="AA42" s="37">
        <f t="shared" si="22"/>
        <v>0</v>
      </c>
      <c r="AB42" s="31">
        <f t="shared" si="23"/>
        <v>0</v>
      </c>
      <c r="AD42" s="77">
        <v>1</v>
      </c>
      <c r="AE42" s="59"/>
      <c r="AF42" s="37">
        <f t="shared" si="24"/>
        <v>0</v>
      </c>
      <c r="AG42" s="31">
        <f t="shared" si="25"/>
        <v>0</v>
      </c>
    </row>
    <row r="43" spans="1:33" x14ac:dyDescent="0.3">
      <c r="A43" s="14"/>
      <c r="B43" s="30"/>
      <c r="C43" s="27"/>
      <c r="D43" s="59"/>
      <c r="E43" s="77"/>
      <c r="F43" s="59"/>
      <c r="G43" s="31"/>
      <c r="H43" s="31"/>
      <c r="I43" s="59"/>
      <c r="J43" s="77"/>
      <c r="K43" s="59"/>
      <c r="L43" s="31"/>
      <c r="M43" s="31"/>
      <c r="O43" s="77"/>
      <c r="P43" s="59"/>
      <c r="Q43" s="31"/>
      <c r="R43" s="31"/>
      <c r="T43" s="77"/>
      <c r="U43" s="59"/>
      <c r="V43" s="31"/>
      <c r="W43" s="31"/>
      <c r="Y43" s="77"/>
      <c r="Z43" s="59"/>
      <c r="AA43" s="31"/>
      <c r="AB43" s="31"/>
      <c r="AD43" s="77"/>
      <c r="AE43" s="59"/>
      <c r="AF43" s="31"/>
      <c r="AG43" s="31"/>
    </row>
    <row r="44" spans="1:33" x14ac:dyDescent="0.3">
      <c r="A44" s="34"/>
      <c r="B44" s="26"/>
      <c r="C44" s="36" t="s">
        <v>87</v>
      </c>
      <c r="D44" s="60"/>
      <c r="E44" s="78"/>
      <c r="F44" s="75"/>
      <c r="G44" s="32" t="s">
        <v>9</v>
      </c>
      <c r="H44" s="33">
        <f>M44+R44+W44+AB44+AG44</f>
        <v>0</v>
      </c>
      <c r="I44" s="60"/>
      <c r="J44" s="78"/>
      <c r="K44" s="75"/>
      <c r="L44" s="32" t="s">
        <v>9</v>
      </c>
      <c r="M44" s="33">
        <f>SUM(M40:M43)</f>
        <v>0</v>
      </c>
      <c r="O44" s="78"/>
      <c r="P44" s="75"/>
      <c r="Q44" s="32" t="s">
        <v>9</v>
      </c>
      <c r="R44" s="33">
        <f>SUM(R40:R43)</f>
        <v>0</v>
      </c>
      <c r="T44" s="78"/>
      <c r="U44" s="75"/>
      <c r="V44" s="32" t="s">
        <v>9</v>
      </c>
      <c r="W44" s="33">
        <f>SUM(W40:W43)</f>
        <v>0</v>
      </c>
      <c r="Y44" s="78"/>
      <c r="Z44" s="75"/>
      <c r="AA44" s="32" t="s">
        <v>9</v>
      </c>
      <c r="AB44" s="33">
        <f>SUM(AB40:AB43)</f>
        <v>0</v>
      </c>
      <c r="AD44" s="78"/>
      <c r="AE44" s="75"/>
      <c r="AF44" s="32" t="s">
        <v>9</v>
      </c>
      <c r="AG44" s="33">
        <f>SUM(AG40:AG43)</f>
        <v>0</v>
      </c>
    </row>
    <row r="45" spans="1:33" x14ac:dyDescent="0.3">
      <c r="A45" s="34"/>
      <c r="B45" s="26"/>
      <c r="C45" s="35"/>
      <c r="D45" s="60"/>
      <c r="E45" s="78"/>
      <c r="F45" s="75"/>
      <c r="G45" s="32"/>
      <c r="H45" s="33"/>
      <c r="I45" s="60"/>
      <c r="J45" s="78"/>
      <c r="K45" s="75"/>
      <c r="L45" s="32"/>
      <c r="M45" s="33"/>
      <c r="O45" s="78"/>
      <c r="P45" s="75"/>
      <c r="Q45" s="32"/>
      <c r="R45" s="33"/>
      <c r="T45" s="78"/>
      <c r="U45" s="75"/>
      <c r="V45" s="32"/>
      <c r="W45" s="33"/>
      <c r="Y45" s="78"/>
      <c r="Z45" s="75"/>
      <c r="AA45" s="32"/>
      <c r="AB45" s="33"/>
      <c r="AD45" s="78"/>
      <c r="AE45" s="75"/>
      <c r="AF45" s="32"/>
      <c r="AG45" s="33"/>
    </row>
    <row r="46" spans="1:33" x14ac:dyDescent="0.3">
      <c r="A46" s="14"/>
      <c r="B46" s="30"/>
      <c r="C46" s="27"/>
      <c r="D46" s="59"/>
      <c r="E46" s="77"/>
      <c r="F46" s="59"/>
      <c r="G46" s="32"/>
      <c r="H46" s="33"/>
      <c r="I46" s="59"/>
      <c r="J46" s="77"/>
      <c r="K46" s="59"/>
      <c r="L46" s="32"/>
      <c r="M46" s="33"/>
      <c r="O46" s="77"/>
      <c r="P46" s="59"/>
      <c r="Q46" s="32"/>
      <c r="R46" s="33"/>
      <c r="T46" s="77"/>
      <c r="U46" s="59"/>
      <c r="V46" s="32"/>
      <c r="W46" s="33"/>
      <c r="Y46" s="77"/>
      <c r="Z46" s="59"/>
      <c r="AA46" s="32"/>
      <c r="AB46" s="33"/>
      <c r="AD46" s="77"/>
      <c r="AE46" s="59"/>
      <c r="AF46" s="32"/>
      <c r="AG46" s="33"/>
    </row>
    <row r="47" spans="1:33" x14ac:dyDescent="0.3">
      <c r="A47" s="53"/>
      <c r="B47" s="54" t="s">
        <v>20</v>
      </c>
      <c r="C47" s="55" t="s">
        <v>37</v>
      </c>
      <c r="D47" s="56"/>
      <c r="E47" s="57"/>
      <c r="F47" s="74"/>
      <c r="G47" s="58"/>
      <c r="H47" s="58"/>
      <c r="I47" s="56"/>
      <c r="J47" s="57"/>
      <c r="K47" s="74"/>
      <c r="L47" s="58"/>
      <c r="M47" s="58"/>
      <c r="N47" s="25"/>
      <c r="O47" s="57"/>
      <c r="P47" s="74"/>
      <c r="Q47" s="58"/>
      <c r="R47" s="58"/>
      <c r="S47" s="25"/>
      <c r="T47" s="57"/>
      <c r="U47" s="74"/>
      <c r="V47" s="58"/>
      <c r="W47" s="58"/>
      <c r="X47" s="25"/>
      <c r="Y47" s="57"/>
      <c r="Z47" s="74"/>
      <c r="AA47" s="58"/>
      <c r="AB47" s="58"/>
      <c r="AC47" s="25"/>
      <c r="AD47" s="57"/>
      <c r="AE47" s="74"/>
      <c r="AF47" s="58"/>
      <c r="AG47" s="58"/>
    </row>
    <row r="48" spans="1:33" x14ac:dyDescent="0.3">
      <c r="A48" s="14"/>
      <c r="B48" s="30"/>
      <c r="C48" s="69" t="s">
        <v>72</v>
      </c>
      <c r="D48" s="59" t="s">
        <v>10</v>
      </c>
      <c r="E48" s="77">
        <f>J48+O48+T48+Y48+AD48</f>
        <v>0</v>
      </c>
      <c r="F48" s="28">
        <f t="shared" ref="F48:F52" si="26">K48+P48+U48+Z48+AE48</f>
        <v>0</v>
      </c>
      <c r="G48" s="37"/>
      <c r="H48" s="31">
        <f t="shared" ref="H48:H50" si="27">M48+R48+W48+AB48+AG48</f>
        <v>0</v>
      </c>
      <c r="I48" s="59"/>
      <c r="J48" s="77">
        <v>0</v>
      </c>
      <c r="K48" s="59"/>
      <c r="L48" s="37">
        <f t="shared" ref="L48:L52" si="28">$G48</f>
        <v>0</v>
      </c>
      <c r="M48" s="31">
        <f t="shared" ref="M48:M52" si="29">K48*L48</f>
        <v>0</v>
      </c>
      <c r="O48" s="77">
        <v>0</v>
      </c>
      <c r="P48" s="59"/>
      <c r="Q48" s="37">
        <f t="shared" ref="Q48:Q52" si="30">$G48</f>
        <v>0</v>
      </c>
      <c r="R48" s="31">
        <f t="shared" ref="R48:R52" si="31">P48*Q48</f>
        <v>0</v>
      </c>
      <c r="T48" s="77">
        <v>0</v>
      </c>
      <c r="U48" s="59"/>
      <c r="V48" s="37">
        <f t="shared" ref="V48:V52" si="32">$G48</f>
        <v>0</v>
      </c>
      <c r="W48" s="31">
        <f t="shared" ref="W48:W52" si="33">U48*V48</f>
        <v>0</v>
      </c>
      <c r="Y48" s="77">
        <v>0</v>
      </c>
      <c r="Z48" s="59"/>
      <c r="AA48" s="37">
        <f t="shared" ref="AA48:AA52" si="34">$G48</f>
        <v>0</v>
      </c>
      <c r="AB48" s="31">
        <f t="shared" ref="AB48:AB52" si="35">Z48*AA48</f>
        <v>0</v>
      </c>
      <c r="AD48" s="77">
        <v>0</v>
      </c>
      <c r="AE48" s="59"/>
      <c r="AF48" s="37">
        <f t="shared" ref="AF48:AF52" si="36">$G48</f>
        <v>0</v>
      </c>
      <c r="AG48" s="31">
        <f t="shared" ref="AG48:AG52" si="37">AE48*AF48</f>
        <v>0</v>
      </c>
    </row>
    <row r="49" spans="1:33" x14ac:dyDescent="0.3">
      <c r="A49" s="14"/>
      <c r="B49" s="30"/>
      <c r="C49" s="69" t="s">
        <v>84</v>
      </c>
      <c r="D49" s="59" t="s">
        <v>10</v>
      </c>
      <c r="E49" s="77">
        <f>J49+O49+T49+Y49+AD49</f>
        <v>13.000000000000002</v>
      </c>
      <c r="F49" s="28">
        <f t="shared" si="26"/>
        <v>0</v>
      </c>
      <c r="G49" s="37"/>
      <c r="H49" s="31">
        <f t="shared" ref="H49" si="38">M49+R49+W49+AB49+AG49</f>
        <v>0</v>
      </c>
      <c r="I49" s="59"/>
      <c r="J49" s="77">
        <v>13.000000000000002</v>
      </c>
      <c r="K49" s="59"/>
      <c r="L49" s="37">
        <f t="shared" si="28"/>
        <v>0</v>
      </c>
      <c r="M49" s="31">
        <f t="shared" si="29"/>
        <v>0</v>
      </c>
      <c r="O49" s="77">
        <v>0</v>
      </c>
      <c r="P49" s="59"/>
      <c r="Q49" s="37">
        <f t="shared" si="30"/>
        <v>0</v>
      </c>
      <c r="R49" s="31">
        <f t="shared" si="31"/>
        <v>0</v>
      </c>
      <c r="T49" s="77">
        <v>0</v>
      </c>
      <c r="U49" s="59"/>
      <c r="V49" s="37">
        <f t="shared" si="32"/>
        <v>0</v>
      </c>
      <c r="W49" s="31">
        <f t="shared" si="33"/>
        <v>0</v>
      </c>
      <c r="Y49" s="77">
        <v>0</v>
      </c>
      <c r="Z49" s="59"/>
      <c r="AA49" s="37">
        <f t="shared" si="34"/>
        <v>0</v>
      </c>
      <c r="AB49" s="31">
        <f t="shared" si="35"/>
        <v>0</v>
      </c>
      <c r="AD49" s="77">
        <v>0</v>
      </c>
      <c r="AE49" s="59"/>
      <c r="AF49" s="37">
        <f t="shared" si="36"/>
        <v>0</v>
      </c>
      <c r="AG49" s="31">
        <f t="shared" si="37"/>
        <v>0</v>
      </c>
    </row>
    <row r="50" spans="1:33" x14ac:dyDescent="0.3">
      <c r="A50" s="14"/>
      <c r="B50" s="30"/>
      <c r="C50" s="69" t="s">
        <v>78</v>
      </c>
      <c r="D50" s="59" t="s">
        <v>10</v>
      </c>
      <c r="E50" s="77">
        <f t="shared" ref="E50" si="39">J50+O50+T50+Y50+AD50</f>
        <v>18</v>
      </c>
      <c r="F50" s="28">
        <f t="shared" si="26"/>
        <v>0</v>
      </c>
      <c r="G50" s="37"/>
      <c r="H50" s="31">
        <f t="shared" si="27"/>
        <v>0</v>
      </c>
      <c r="I50" s="59"/>
      <c r="J50" s="77">
        <v>0</v>
      </c>
      <c r="K50" s="59"/>
      <c r="L50" s="37">
        <f t="shared" si="28"/>
        <v>0</v>
      </c>
      <c r="M50" s="31">
        <f t="shared" si="29"/>
        <v>0</v>
      </c>
      <c r="O50" s="77">
        <v>0</v>
      </c>
      <c r="P50" s="59"/>
      <c r="Q50" s="37">
        <f t="shared" si="30"/>
        <v>0</v>
      </c>
      <c r="R50" s="31">
        <f t="shared" si="31"/>
        <v>0</v>
      </c>
      <c r="T50" s="77">
        <v>18</v>
      </c>
      <c r="U50" s="59"/>
      <c r="V50" s="37">
        <f t="shared" si="32"/>
        <v>0</v>
      </c>
      <c r="W50" s="31">
        <f t="shared" si="33"/>
        <v>0</v>
      </c>
      <c r="Y50" s="77">
        <v>0</v>
      </c>
      <c r="Z50" s="59"/>
      <c r="AA50" s="37">
        <f t="shared" si="34"/>
        <v>0</v>
      </c>
      <c r="AB50" s="31">
        <f t="shared" si="35"/>
        <v>0</v>
      </c>
      <c r="AD50" s="77">
        <v>0</v>
      </c>
      <c r="AE50" s="59"/>
      <c r="AF50" s="37">
        <f t="shared" si="36"/>
        <v>0</v>
      </c>
      <c r="AG50" s="31">
        <f t="shared" si="37"/>
        <v>0</v>
      </c>
    </row>
    <row r="51" spans="1:33" x14ac:dyDescent="0.3">
      <c r="A51" s="14"/>
      <c r="B51" s="30"/>
      <c r="C51" s="69" t="s">
        <v>79</v>
      </c>
      <c r="D51" s="59" t="s">
        <v>10</v>
      </c>
      <c r="E51" s="77">
        <f t="shared" ref="E51:E52" si="40">J51+O51+T51+Y51+AD51</f>
        <v>32</v>
      </c>
      <c r="F51" s="28">
        <f t="shared" si="26"/>
        <v>0</v>
      </c>
      <c r="G51" s="37"/>
      <c r="H51" s="31">
        <f t="shared" ref="H51:H52" si="41">M51+R51+W51+AB51+AG51</f>
        <v>0</v>
      </c>
      <c r="I51" s="59"/>
      <c r="J51" s="77">
        <v>0</v>
      </c>
      <c r="K51" s="59"/>
      <c r="L51" s="37">
        <f t="shared" si="28"/>
        <v>0</v>
      </c>
      <c r="M51" s="31">
        <f t="shared" si="29"/>
        <v>0</v>
      </c>
      <c r="O51" s="77">
        <v>0</v>
      </c>
      <c r="P51" s="59"/>
      <c r="Q51" s="37">
        <f t="shared" si="30"/>
        <v>0</v>
      </c>
      <c r="R51" s="31">
        <f t="shared" si="31"/>
        <v>0</v>
      </c>
      <c r="T51" s="77">
        <v>14</v>
      </c>
      <c r="U51" s="59"/>
      <c r="V51" s="37">
        <f t="shared" si="32"/>
        <v>0</v>
      </c>
      <c r="W51" s="31">
        <f t="shared" si="33"/>
        <v>0</v>
      </c>
      <c r="Y51" s="77">
        <v>18</v>
      </c>
      <c r="Z51" s="59"/>
      <c r="AA51" s="37">
        <f t="shared" si="34"/>
        <v>0</v>
      </c>
      <c r="AB51" s="31">
        <f t="shared" si="35"/>
        <v>0</v>
      </c>
      <c r="AD51" s="77">
        <v>0</v>
      </c>
      <c r="AE51" s="59"/>
      <c r="AF51" s="37">
        <f t="shared" si="36"/>
        <v>0</v>
      </c>
      <c r="AG51" s="31">
        <f t="shared" si="37"/>
        <v>0</v>
      </c>
    </row>
    <row r="52" spans="1:33" x14ac:dyDescent="0.3">
      <c r="A52" s="14"/>
      <c r="B52" s="30"/>
      <c r="C52" s="69" t="s">
        <v>85</v>
      </c>
      <c r="D52" s="59" t="s">
        <v>10</v>
      </c>
      <c r="E52" s="77">
        <f t="shared" si="40"/>
        <v>50</v>
      </c>
      <c r="F52" s="28">
        <f t="shared" si="26"/>
        <v>0</v>
      </c>
      <c r="G52" s="31"/>
      <c r="H52" s="31">
        <f t="shared" si="41"/>
        <v>0</v>
      </c>
      <c r="I52" s="59"/>
      <c r="J52" s="77">
        <v>0</v>
      </c>
      <c r="K52" s="59"/>
      <c r="L52" s="37">
        <f t="shared" si="28"/>
        <v>0</v>
      </c>
      <c r="M52" s="31">
        <f t="shared" si="29"/>
        <v>0</v>
      </c>
      <c r="O52" s="77">
        <v>0</v>
      </c>
      <c r="P52" s="59"/>
      <c r="Q52" s="37">
        <f t="shared" si="30"/>
        <v>0</v>
      </c>
      <c r="R52" s="31">
        <f t="shared" si="31"/>
        <v>0</v>
      </c>
      <c r="T52" s="77">
        <v>32</v>
      </c>
      <c r="U52" s="59"/>
      <c r="V52" s="37">
        <f t="shared" si="32"/>
        <v>0</v>
      </c>
      <c r="W52" s="31">
        <f t="shared" si="33"/>
        <v>0</v>
      </c>
      <c r="Y52" s="77">
        <v>18</v>
      </c>
      <c r="Z52" s="59"/>
      <c r="AA52" s="37">
        <f t="shared" si="34"/>
        <v>0</v>
      </c>
      <c r="AB52" s="31">
        <f t="shared" si="35"/>
        <v>0</v>
      </c>
      <c r="AD52" s="77">
        <v>0</v>
      </c>
      <c r="AE52" s="59"/>
      <c r="AF52" s="37">
        <f t="shared" si="36"/>
        <v>0</v>
      </c>
      <c r="AG52" s="31">
        <f t="shared" si="37"/>
        <v>0</v>
      </c>
    </row>
    <row r="53" spans="1:33" x14ac:dyDescent="0.3">
      <c r="A53" s="14"/>
      <c r="B53" s="30"/>
      <c r="C53" s="27"/>
      <c r="D53" s="59"/>
      <c r="E53" s="77"/>
      <c r="F53" s="59"/>
      <c r="G53" s="31"/>
      <c r="H53" s="31"/>
      <c r="I53" s="59"/>
      <c r="J53" s="77"/>
      <c r="K53" s="59"/>
      <c r="L53" s="31"/>
      <c r="M53" s="31"/>
      <c r="O53" s="77"/>
      <c r="P53" s="59"/>
      <c r="Q53" s="31"/>
      <c r="R53" s="31"/>
      <c r="T53" s="77"/>
      <c r="U53" s="59"/>
      <c r="V53" s="31"/>
      <c r="W53" s="31"/>
      <c r="Y53" s="77"/>
      <c r="Z53" s="59"/>
      <c r="AA53" s="31"/>
      <c r="AB53" s="31"/>
      <c r="AD53" s="77"/>
      <c r="AE53" s="59"/>
      <c r="AF53" s="31"/>
      <c r="AG53" s="31"/>
    </row>
    <row r="54" spans="1:33" x14ac:dyDescent="0.3">
      <c r="A54" s="34"/>
      <c r="B54" s="26"/>
      <c r="C54" s="36" t="s">
        <v>46</v>
      </c>
      <c r="D54" s="60"/>
      <c r="E54" s="78"/>
      <c r="F54" s="75"/>
      <c r="G54" s="32" t="s">
        <v>9</v>
      </c>
      <c r="H54" s="33">
        <f>M54+R54+W54+AB54+AG54</f>
        <v>0</v>
      </c>
      <c r="I54" s="60"/>
      <c r="J54" s="78"/>
      <c r="K54" s="75"/>
      <c r="L54" s="32" t="s">
        <v>9</v>
      </c>
      <c r="M54" s="33">
        <f>SUM(M47:M53)</f>
        <v>0</v>
      </c>
      <c r="O54" s="78"/>
      <c r="P54" s="75"/>
      <c r="Q54" s="32" t="s">
        <v>9</v>
      </c>
      <c r="R54" s="33">
        <f>SUM(R47:R53)</f>
        <v>0</v>
      </c>
      <c r="T54" s="78"/>
      <c r="U54" s="75"/>
      <c r="V54" s="32" t="s">
        <v>9</v>
      </c>
      <c r="W54" s="33">
        <f>SUM(W47:W53)</f>
        <v>0</v>
      </c>
      <c r="Y54" s="78"/>
      <c r="Z54" s="75"/>
      <c r="AA54" s="32" t="s">
        <v>9</v>
      </c>
      <c r="AB54" s="33">
        <f>SUM(AB47:AB53)</f>
        <v>0</v>
      </c>
      <c r="AD54" s="78"/>
      <c r="AE54" s="75"/>
      <c r="AF54" s="32" t="s">
        <v>9</v>
      </c>
      <c r="AG54" s="33">
        <f>SUM(AG47:AG53)</f>
        <v>0</v>
      </c>
    </row>
    <row r="55" spans="1:33" x14ac:dyDescent="0.3">
      <c r="A55" s="34"/>
      <c r="B55" s="26"/>
      <c r="C55" s="35"/>
      <c r="D55" s="60"/>
      <c r="E55" s="78"/>
      <c r="F55" s="75"/>
      <c r="G55" s="32"/>
      <c r="H55" s="33"/>
      <c r="I55" s="60"/>
      <c r="J55" s="78"/>
      <c r="K55" s="75"/>
      <c r="L55" s="32"/>
      <c r="M55" s="33"/>
      <c r="O55" s="78"/>
      <c r="P55" s="75"/>
      <c r="Q55" s="32"/>
      <c r="R55" s="33"/>
      <c r="T55" s="78"/>
      <c r="U55" s="75"/>
      <c r="V55" s="32"/>
      <c r="W55" s="33"/>
      <c r="Y55" s="78"/>
      <c r="Z55" s="75"/>
      <c r="AA55" s="32"/>
      <c r="AB55" s="33"/>
      <c r="AD55" s="78"/>
      <c r="AE55" s="75"/>
      <c r="AF55" s="32"/>
      <c r="AG55" s="33"/>
    </row>
    <row r="56" spans="1:33" x14ac:dyDescent="0.3">
      <c r="A56" s="34"/>
      <c r="B56" s="26"/>
      <c r="C56" s="35"/>
      <c r="D56" s="60"/>
      <c r="E56" s="78"/>
      <c r="F56" s="75"/>
      <c r="G56" s="32"/>
      <c r="H56" s="33"/>
      <c r="I56" s="60"/>
      <c r="J56" s="78"/>
      <c r="K56" s="75"/>
      <c r="L56" s="32"/>
      <c r="M56" s="33"/>
      <c r="O56" s="78"/>
      <c r="P56" s="75"/>
      <c r="Q56" s="32"/>
      <c r="R56" s="33"/>
      <c r="T56" s="78"/>
      <c r="U56" s="75"/>
      <c r="V56" s="32"/>
      <c r="W56" s="33"/>
      <c r="Y56" s="78"/>
      <c r="Z56" s="75"/>
      <c r="AA56" s="32"/>
      <c r="AB56" s="33"/>
      <c r="AD56" s="78"/>
      <c r="AE56" s="75"/>
      <c r="AF56" s="32"/>
      <c r="AG56" s="33"/>
    </row>
    <row r="57" spans="1:33" x14ac:dyDescent="0.3">
      <c r="A57" s="53"/>
      <c r="B57" s="54" t="s">
        <v>39</v>
      </c>
      <c r="C57" s="55" t="s">
        <v>38</v>
      </c>
      <c r="D57" s="56"/>
      <c r="E57" s="57"/>
      <c r="F57" s="74"/>
      <c r="G57" s="58"/>
      <c r="H57" s="58"/>
      <c r="I57" s="56"/>
      <c r="J57" s="57"/>
      <c r="K57" s="74"/>
      <c r="L57" s="58"/>
      <c r="M57" s="58"/>
      <c r="N57" s="25"/>
      <c r="O57" s="57"/>
      <c r="P57" s="74"/>
      <c r="Q57" s="58"/>
      <c r="R57" s="58"/>
      <c r="S57" s="25"/>
      <c r="T57" s="57"/>
      <c r="U57" s="74"/>
      <c r="V57" s="58"/>
      <c r="W57" s="58"/>
      <c r="X57" s="25"/>
      <c r="Y57" s="57"/>
      <c r="Z57" s="74"/>
      <c r="AA57" s="58"/>
      <c r="AB57" s="58"/>
      <c r="AC57" s="25"/>
      <c r="AD57" s="57"/>
      <c r="AE57" s="74"/>
      <c r="AF57" s="58"/>
      <c r="AG57" s="58"/>
    </row>
    <row r="58" spans="1:33" x14ac:dyDescent="0.3">
      <c r="A58" s="14"/>
      <c r="B58" s="30"/>
      <c r="C58" s="69" t="s">
        <v>74</v>
      </c>
      <c r="D58" s="59" t="s">
        <v>35</v>
      </c>
      <c r="E58" s="77">
        <f>J58+O58+T58+Y58+AD58</f>
        <v>244</v>
      </c>
      <c r="F58" s="28">
        <f t="shared" ref="F58:F61" si="42">K58+P58+U58+Z58+AE58</f>
        <v>0</v>
      </c>
      <c r="G58" s="37"/>
      <c r="H58" s="31">
        <f t="shared" ref="H58:H60" si="43">M58+R58+W58+AB58+AG58</f>
        <v>0</v>
      </c>
      <c r="I58" s="59"/>
      <c r="J58" s="77">
        <v>0</v>
      </c>
      <c r="K58" s="59"/>
      <c r="L58" s="37">
        <f t="shared" ref="L58:L61" si="44">$G58</f>
        <v>0</v>
      </c>
      <c r="M58" s="31">
        <f t="shared" ref="M58:M61" si="45">K58*L58</f>
        <v>0</v>
      </c>
      <c r="O58" s="77">
        <v>97</v>
      </c>
      <c r="P58" s="59"/>
      <c r="Q58" s="37">
        <f t="shared" ref="Q58:Q61" si="46">$G58</f>
        <v>0</v>
      </c>
      <c r="R58" s="31">
        <f t="shared" ref="R58:R61" si="47">P58*Q58</f>
        <v>0</v>
      </c>
      <c r="T58" s="77">
        <v>32</v>
      </c>
      <c r="U58" s="59"/>
      <c r="V58" s="37">
        <f t="shared" ref="V58:V61" si="48">$G58</f>
        <v>0</v>
      </c>
      <c r="W58" s="31">
        <f t="shared" ref="W58:W61" si="49">U58*V58</f>
        <v>0</v>
      </c>
      <c r="Y58" s="77">
        <v>92</v>
      </c>
      <c r="Z58" s="59"/>
      <c r="AA58" s="37">
        <f t="shared" ref="AA58:AA61" si="50">$G58</f>
        <v>0</v>
      </c>
      <c r="AB58" s="31">
        <f t="shared" ref="AB58:AB61" si="51">Z58*AA58</f>
        <v>0</v>
      </c>
      <c r="AD58" s="77">
        <v>23</v>
      </c>
      <c r="AE58" s="59"/>
      <c r="AF58" s="37">
        <f t="shared" ref="AF58:AF61" si="52">$G58</f>
        <v>0</v>
      </c>
      <c r="AG58" s="31">
        <f t="shared" ref="AG58:AG61" si="53">AE58*AF58</f>
        <v>0</v>
      </c>
    </row>
    <row r="59" spans="1:33" x14ac:dyDescent="0.3">
      <c r="A59" s="14"/>
      <c r="B59" s="30"/>
      <c r="C59" s="69" t="s">
        <v>123</v>
      </c>
      <c r="D59" s="59" t="s">
        <v>35</v>
      </c>
      <c r="E59" s="77">
        <f t="shared" ref="E59:E60" si="54">J59+O59+T59+Y59+AD59</f>
        <v>670</v>
      </c>
      <c r="F59" s="28">
        <f t="shared" si="42"/>
        <v>0</v>
      </c>
      <c r="G59" s="37"/>
      <c r="H59" s="31">
        <f t="shared" si="43"/>
        <v>0</v>
      </c>
      <c r="I59" s="59"/>
      <c r="J59" s="77">
        <v>55</v>
      </c>
      <c r="K59" s="59"/>
      <c r="L59" s="37">
        <f t="shared" si="44"/>
        <v>0</v>
      </c>
      <c r="M59" s="31">
        <f t="shared" si="45"/>
        <v>0</v>
      </c>
      <c r="O59" s="77">
        <v>190</v>
      </c>
      <c r="P59" s="59"/>
      <c r="Q59" s="37">
        <f t="shared" si="46"/>
        <v>0</v>
      </c>
      <c r="R59" s="31">
        <f t="shared" si="47"/>
        <v>0</v>
      </c>
      <c r="T59" s="77">
        <v>140</v>
      </c>
      <c r="U59" s="59"/>
      <c r="V59" s="37">
        <f t="shared" si="48"/>
        <v>0</v>
      </c>
      <c r="W59" s="31">
        <f t="shared" si="49"/>
        <v>0</v>
      </c>
      <c r="Y59" s="77">
        <v>255</v>
      </c>
      <c r="Z59" s="59"/>
      <c r="AA59" s="37">
        <f t="shared" si="50"/>
        <v>0</v>
      </c>
      <c r="AB59" s="31">
        <f t="shared" si="51"/>
        <v>0</v>
      </c>
      <c r="AD59" s="77">
        <v>30</v>
      </c>
      <c r="AE59" s="59"/>
      <c r="AF59" s="37">
        <f t="shared" si="52"/>
        <v>0</v>
      </c>
      <c r="AG59" s="31">
        <f t="shared" si="53"/>
        <v>0</v>
      </c>
    </row>
    <row r="60" spans="1:33" x14ac:dyDescent="0.3">
      <c r="A60" s="14"/>
      <c r="B60" s="30"/>
      <c r="C60" s="27" t="s">
        <v>75</v>
      </c>
      <c r="D60" s="59" t="s">
        <v>34</v>
      </c>
      <c r="E60" s="77">
        <f t="shared" si="54"/>
        <v>84</v>
      </c>
      <c r="F60" s="28">
        <f t="shared" si="42"/>
        <v>0</v>
      </c>
      <c r="G60" s="31"/>
      <c r="H60" s="31">
        <f t="shared" si="43"/>
        <v>0</v>
      </c>
      <c r="I60" s="59"/>
      <c r="J60" s="77">
        <v>9</v>
      </c>
      <c r="K60" s="59"/>
      <c r="L60" s="37">
        <f t="shared" si="44"/>
        <v>0</v>
      </c>
      <c r="M60" s="31">
        <f t="shared" si="45"/>
        <v>0</v>
      </c>
      <c r="O60" s="77">
        <v>15</v>
      </c>
      <c r="P60" s="59"/>
      <c r="Q60" s="37">
        <f t="shared" si="46"/>
        <v>0</v>
      </c>
      <c r="R60" s="31">
        <f t="shared" si="47"/>
        <v>0</v>
      </c>
      <c r="T60" s="77">
        <v>30</v>
      </c>
      <c r="U60" s="59"/>
      <c r="V60" s="37">
        <f t="shared" si="48"/>
        <v>0</v>
      </c>
      <c r="W60" s="31">
        <f t="shared" si="49"/>
        <v>0</v>
      </c>
      <c r="Y60" s="77">
        <v>25</v>
      </c>
      <c r="Z60" s="59"/>
      <c r="AA60" s="37">
        <f t="shared" si="50"/>
        <v>0</v>
      </c>
      <c r="AB60" s="31">
        <f t="shared" si="51"/>
        <v>0</v>
      </c>
      <c r="AD60" s="77">
        <v>5</v>
      </c>
      <c r="AE60" s="59"/>
      <c r="AF60" s="37">
        <f t="shared" si="52"/>
        <v>0</v>
      </c>
      <c r="AG60" s="31">
        <f t="shared" si="53"/>
        <v>0</v>
      </c>
    </row>
    <row r="61" spans="1:33" x14ac:dyDescent="0.3">
      <c r="A61" s="14"/>
      <c r="B61" s="30"/>
      <c r="C61" s="27" t="s">
        <v>122</v>
      </c>
      <c r="D61" s="59" t="s">
        <v>10</v>
      </c>
      <c r="E61" s="77">
        <f t="shared" ref="E61" si="55">J61+O61+T61+Y61+AD61</f>
        <v>35</v>
      </c>
      <c r="F61" s="28">
        <f t="shared" si="42"/>
        <v>0</v>
      </c>
      <c r="G61" s="31"/>
      <c r="H61" s="31">
        <f t="shared" ref="H61" si="56">M61+R61+W61+AB61+AG61</f>
        <v>0</v>
      </c>
      <c r="I61" s="59"/>
      <c r="J61" s="77">
        <v>7</v>
      </c>
      <c r="K61" s="59"/>
      <c r="L61" s="37">
        <f t="shared" si="44"/>
        <v>0</v>
      </c>
      <c r="M61" s="31">
        <f t="shared" si="45"/>
        <v>0</v>
      </c>
      <c r="O61" s="77">
        <v>0</v>
      </c>
      <c r="P61" s="59"/>
      <c r="Q61" s="37">
        <f t="shared" si="46"/>
        <v>0</v>
      </c>
      <c r="R61" s="31">
        <f t="shared" si="47"/>
        <v>0</v>
      </c>
      <c r="T61" s="77">
        <v>2</v>
      </c>
      <c r="U61" s="59"/>
      <c r="V61" s="37">
        <f t="shared" si="48"/>
        <v>0</v>
      </c>
      <c r="W61" s="31">
        <f t="shared" si="49"/>
        <v>0</v>
      </c>
      <c r="Y61" s="77">
        <v>26</v>
      </c>
      <c r="Z61" s="59"/>
      <c r="AA61" s="37">
        <f t="shared" si="50"/>
        <v>0</v>
      </c>
      <c r="AB61" s="31">
        <f t="shared" si="51"/>
        <v>0</v>
      </c>
      <c r="AD61" s="77">
        <v>0</v>
      </c>
      <c r="AE61" s="59"/>
      <c r="AF61" s="37">
        <f t="shared" si="52"/>
        <v>0</v>
      </c>
      <c r="AG61" s="31">
        <f t="shared" si="53"/>
        <v>0</v>
      </c>
    </row>
    <row r="62" spans="1:33" x14ac:dyDescent="0.3">
      <c r="A62" s="14"/>
      <c r="B62" s="30"/>
      <c r="C62" s="27"/>
      <c r="D62" s="59"/>
      <c r="E62" s="77"/>
      <c r="F62" s="59"/>
      <c r="G62" s="31"/>
      <c r="H62" s="31"/>
      <c r="I62" s="59"/>
      <c r="J62" s="77"/>
      <c r="K62" s="59"/>
      <c r="L62" s="31"/>
      <c r="M62" s="31"/>
      <c r="O62" s="77"/>
      <c r="P62" s="59"/>
      <c r="Q62" s="31"/>
      <c r="R62" s="31"/>
      <c r="T62" s="77"/>
      <c r="U62" s="59"/>
      <c r="V62" s="31"/>
      <c r="W62" s="31"/>
      <c r="Y62" s="77"/>
      <c r="Z62" s="59"/>
      <c r="AA62" s="31"/>
      <c r="AB62" s="31"/>
      <c r="AD62" s="77"/>
      <c r="AE62" s="59"/>
      <c r="AF62" s="31"/>
      <c r="AG62" s="31"/>
    </row>
    <row r="63" spans="1:33" x14ac:dyDescent="0.3">
      <c r="A63" s="34"/>
      <c r="B63" s="26"/>
      <c r="C63" s="36" t="s">
        <v>47</v>
      </c>
      <c r="D63" s="60"/>
      <c r="E63" s="78"/>
      <c r="F63" s="75"/>
      <c r="G63" s="32" t="s">
        <v>9</v>
      </c>
      <c r="H63" s="33">
        <f>M63+R63+W63+AB63+AG63</f>
        <v>0</v>
      </c>
      <c r="I63" s="60"/>
      <c r="J63" s="78"/>
      <c r="K63" s="75"/>
      <c r="L63" s="32" t="s">
        <v>9</v>
      </c>
      <c r="M63" s="33">
        <f>SUM(M57:M62)</f>
        <v>0</v>
      </c>
      <c r="O63" s="78"/>
      <c r="P63" s="75"/>
      <c r="Q63" s="32" t="s">
        <v>9</v>
      </c>
      <c r="R63" s="33">
        <f>SUM(R57:R62)</f>
        <v>0</v>
      </c>
      <c r="T63" s="78"/>
      <c r="U63" s="75"/>
      <c r="V63" s="32" t="s">
        <v>9</v>
      </c>
      <c r="W63" s="33">
        <f>SUM(W57:W62)</f>
        <v>0</v>
      </c>
      <c r="Y63" s="78"/>
      <c r="Z63" s="75"/>
      <c r="AA63" s="32" t="s">
        <v>9</v>
      </c>
      <c r="AB63" s="33">
        <f>SUM(AB57:AB62)</f>
        <v>0</v>
      </c>
      <c r="AD63" s="78"/>
      <c r="AE63" s="75"/>
      <c r="AF63" s="32" t="s">
        <v>9</v>
      </c>
      <c r="AG63" s="33">
        <f>SUM(AG57:AG62)</f>
        <v>0</v>
      </c>
    </row>
    <row r="64" spans="1:33" x14ac:dyDescent="0.3">
      <c r="A64" s="34"/>
      <c r="B64" s="26"/>
      <c r="C64" s="35"/>
      <c r="D64" s="60"/>
      <c r="E64" s="78"/>
      <c r="F64" s="75"/>
      <c r="G64" s="32"/>
      <c r="H64" s="33"/>
      <c r="I64" s="60"/>
      <c r="J64" s="78"/>
      <c r="K64" s="75"/>
      <c r="L64" s="32"/>
      <c r="M64" s="33"/>
      <c r="O64" s="78"/>
      <c r="P64" s="75"/>
      <c r="Q64" s="32"/>
      <c r="R64" s="33"/>
      <c r="T64" s="78"/>
      <c r="U64" s="75"/>
      <c r="V64" s="32"/>
      <c r="W64" s="33"/>
      <c r="Y64" s="78"/>
      <c r="Z64" s="75"/>
      <c r="AA64" s="32"/>
      <c r="AB64" s="33"/>
      <c r="AD64" s="78"/>
      <c r="AE64" s="75"/>
      <c r="AF64" s="32"/>
      <c r="AG64" s="33"/>
    </row>
    <row r="65" spans="1:34" x14ac:dyDescent="0.3">
      <c r="A65" s="34"/>
      <c r="B65" s="26"/>
      <c r="C65" s="35"/>
      <c r="D65" s="60"/>
      <c r="E65" s="78"/>
      <c r="F65" s="75"/>
      <c r="G65" s="32"/>
      <c r="H65" s="33"/>
      <c r="I65" s="60"/>
      <c r="J65" s="78"/>
      <c r="K65" s="75"/>
      <c r="L65" s="32"/>
      <c r="M65" s="33"/>
      <c r="O65" s="78"/>
      <c r="P65" s="75"/>
      <c r="Q65" s="32"/>
      <c r="R65" s="33"/>
      <c r="T65" s="78"/>
      <c r="U65" s="75"/>
      <c r="V65" s="32"/>
      <c r="W65" s="33"/>
      <c r="Y65" s="78"/>
      <c r="Z65" s="75"/>
      <c r="AA65" s="32"/>
      <c r="AB65" s="33"/>
      <c r="AD65" s="78"/>
      <c r="AE65" s="75"/>
      <c r="AF65" s="32"/>
      <c r="AG65" s="33"/>
    </row>
    <row r="66" spans="1:34" x14ac:dyDescent="0.3">
      <c r="A66" s="53"/>
      <c r="B66" s="54" t="s">
        <v>42</v>
      </c>
      <c r="C66" s="55" t="s">
        <v>94</v>
      </c>
      <c r="D66" s="56"/>
      <c r="E66" s="57"/>
      <c r="F66" s="74"/>
      <c r="G66" s="58"/>
      <c r="H66" s="58"/>
      <c r="I66" s="56"/>
      <c r="J66" s="57"/>
      <c r="K66" s="74"/>
      <c r="L66" s="58"/>
      <c r="M66" s="58"/>
      <c r="N66" s="25"/>
      <c r="O66" s="57"/>
      <c r="P66" s="74"/>
      <c r="Q66" s="58"/>
      <c r="R66" s="58"/>
      <c r="S66" s="25"/>
      <c r="T66" s="57"/>
      <c r="U66" s="74"/>
      <c r="V66" s="58"/>
      <c r="W66" s="58"/>
      <c r="X66" s="25"/>
      <c r="Y66" s="57"/>
      <c r="Z66" s="74"/>
      <c r="AA66" s="58"/>
      <c r="AB66" s="58"/>
      <c r="AC66" s="25"/>
      <c r="AD66" s="57"/>
      <c r="AE66" s="74"/>
      <c r="AF66" s="58"/>
      <c r="AG66" s="58"/>
    </row>
    <row r="67" spans="1:34" x14ac:dyDescent="0.3">
      <c r="A67" s="14"/>
      <c r="B67" s="30"/>
      <c r="C67" s="69" t="s">
        <v>88</v>
      </c>
      <c r="D67" s="59" t="s">
        <v>5</v>
      </c>
      <c r="E67" s="77">
        <f>J67+O67+T67+Y67+AD67</f>
        <v>1</v>
      </c>
      <c r="F67" s="28">
        <f t="shared" ref="F67:F80" si="57">K67+P67+U67+Z67+AE67</f>
        <v>0</v>
      </c>
      <c r="G67" s="37"/>
      <c r="H67" s="31">
        <f t="shared" ref="H67:H68" si="58">M67+R67+W67+AB67+AG67</f>
        <v>0</v>
      </c>
      <c r="I67" s="59"/>
      <c r="J67" s="77">
        <v>0</v>
      </c>
      <c r="K67" s="59"/>
      <c r="L67" s="37">
        <f t="shared" ref="L67:L80" si="59">$G67</f>
        <v>0</v>
      </c>
      <c r="M67" s="31">
        <f t="shared" ref="M67:M80" si="60">K67*L67</f>
        <v>0</v>
      </c>
      <c r="O67" s="77">
        <v>0</v>
      </c>
      <c r="P67" s="59"/>
      <c r="Q67" s="37">
        <f t="shared" ref="Q67:Q80" si="61">$G67</f>
        <v>0</v>
      </c>
      <c r="R67" s="31">
        <f t="shared" ref="R67:R80" si="62">P67*Q67</f>
        <v>0</v>
      </c>
      <c r="T67" s="77">
        <v>1</v>
      </c>
      <c r="U67" s="59"/>
      <c r="V67" s="37">
        <f t="shared" ref="V67:V80" si="63">$G67</f>
        <v>0</v>
      </c>
      <c r="W67" s="31">
        <f t="shared" ref="W67:W80" si="64">U67*V67</f>
        <v>0</v>
      </c>
      <c r="Y67" s="77">
        <v>0</v>
      </c>
      <c r="Z67" s="59"/>
      <c r="AA67" s="37">
        <f t="shared" ref="AA67:AA80" si="65">$G67</f>
        <v>0</v>
      </c>
      <c r="AB67" s="31">
        <f t="shared" ref="AB67:AB80" si="66">Z67*AA67</f>
        <v>0</v>
      </c>
      <c r="AD67" s="77">
        <v>0</v>
      </c>
      <c r="AE67" s="59"/>
      <c r="AF67" s="37">
        <f t="shared" ref="AF67:AF80" si="67">$G67</f>
        <v>0</v>
      </c>
      <c r="AG67" s="31">
        <f t="shared" ref="AG67:AG80" si="68">AE67*AF67</f>
        <v>0</v>
      </c>
    </row>
    <row r="68" spans="1:34" x14ac:dyDescent="0.3">
      <c r="A68" s="14"/>
      <c r="B68" s="30"/>
      <c r="C68" s="69" t="s">
        <v>89</v>
      </c>
      <c r="D68" s="59" t="s">
        <v>5</v>
      </c>
      <c r="E68" s="77">
        <f t="shared" ref="E68" si="69">J68+O68+T68+Y68+AD68</f>
        <v>1</v>
      </c>
      <c r="F68" s="28">
        <f t="shared" si="57"/>
        <v>0</v>
      </c>
      <c r="G68" s="37"/>
      <c r="H68" s="31">
        <f t="shared" si="58"/>
        <v>0</v>
      </c>
      <c r="I68" s="59"/>
      <c r="J68" s="77">
        <v>0</v>
      </c>
      <c r="K68" s="59"/>
      <c r="L68" s="37">
        <f t="shared" si="59"/>
        <v>0</v>
      </c>
      <c r="M68" s="31">
        <f t="shared" si="60"/>
        <v>0</v>
      </c>
      <c r="O68" s="77">
        <v>0</v>
      </c>
      <c r="P68" s="59"/>
      <c r="Q68" s="37">
        <f t="shared" si="61"/>
        <v>0</v>
      </c>
      <c r="R68" s="31">
        <f t="shared" si="62"/>
        <v>0</v>
      </c>
      <c r="T68" s="77">
        <v>1</v>
      </c>
      <c r="U68" s="59"/>
      <c r="V68" s="37">
        <f t="shared" si="63"/>
        <v>0</v>
      </c>
      <c r="W68" s="31">
        <f t="shared" si="64"/>
        <v>0</v>
      </c>
      <c r="Y68" s="77">
        <v>0</v>
      </c>
      <c r="Z68" s="59"/>
      <c r="AA68" s="37">
        <f t="shared" si="65"/>
        <v>0</v>
      </c>
      <c r="AB68" s="31">
        <f t="shared" si="66"/>
        <v>0</v>
      </c>
      <c r="AD68" s="77">
        <v>0</v>
      </c>
      <c r="AE68" s="59"/>
      <c r="AF68" s="37">
        <f t="shared" si="67"/>
        <v>0</v>
      </c>
      <c r="AG68" s="31">
        <f t="shared" si="68"/>
        <v>0</v>
      </c>
    </row>
    <row r="69" spans="1:34" x14ac:dyDescent="0.3">
      <c r="A69" s="14"/>
      <c r="B69" s="30"/>
      <c r="C69" s="69" t="s">
        <v>91</v>
      </c>
      <c r="D69" s="59" t="s">
        <v>5</v>
      </c>
      <c r="E69" s="77">
        <f t="shared" ref="E69" si="70">J69+O69+T69+Y69+AD69</f>
        <v>1</v>
      </c>
      <c r="F69" s="28">
        <f t="shared" si="57"/>
        <v>0</v>
      </c>
      <c r="G69" s="31"/>
      <c r="H69" s="31">
        <f t="shared" ref="H69" si="71">M69+R69+W69+AB69+AG69</f>
        <v>0</v>
      </c>
      <c r="I69" s="59"/>
      <c r="J69" s="77">
        <v>1</v>
      </c>
      <c r="K69" s="59"/>
      <c r="L69" s="37">
        <f t="shared" si="59"/>
        <v>0</v>
      </c>
      <c r="M69" s="31">
        <f t="shared" si="60"/>
        <v>0</v>
      </c>
      <c r="O69" s="77">
        <v>0</v>
      </c>
      <c r="P69" s="59"/>
      <c r="Q69" s="37">
        <f t="shared" si="61"/>
        <v>0</v>
      </c>
      <c r="R69" s="31">
        <f t="shared" si="62"/>
        <v>0</v>
      </c>
      <c r="T69" s="77">
        <v>0</v>
      </c>
      <c r="U69" s="59"/>
      <c r="V69" s="37">
        <f t="shared" si="63"/>
        <v>0</v>
      </c>
      <c r="W69" s="31">
        <f t="shared" si="64"/>
        <v>0</v>
      </c>
      <c r="Y69" s="77">
        <v>0</v>
      </c>
      <c r="Z69" s="59"/>
      <c r="AA69" s="37">
        <f t="shared" si="65"/>
        <v>0</v>
      </c>
      <c r="AB69" s="31">
        <f t="shared" si="66"/>
        <v>0</v>
      </c>
      <c r="AD69" s="77">
        <v>0</v>
      </c>
      <c r="AE69" s="59"/>
      <c r="AF69" s="37">
        <f t="shared" si="67"/>
        <v>0</v>
      </c>
      <c r="AG69" s="31">
        <f t="shared" si="68"/>
        <v>0</v>
      </c>
      <c r="AH69" s="21"/>
    </row>
    <row r="70" spans="1:34" x14ac:dyDescent="0.3">
      <c r="A70" s="14"/>
      <c r="B70" s="30"/>
      <c r="C70" s="69" t="s">
        <v>92</v>
      </c>
      <c r="D70" s="59" t="s">
        <v>5</v>
      </c>
      <c r="E70" s="77">
        <f t="shared" ref="E70:E71" si="72">J70+O70+T70+Y70+AD70</f>
        <v>1</v>
      </c>
      <c r="F70" s="28">
        <f t="shared" si="57"/>
        <v>0</v>
      </c>
      <c r="G70" s="31"/>
      <c r="H70" s="31">
        <f t="shared" ref="H70:H71" si="73">M70+R70+W70+AB70+AG70</f>
        <v>0</v>
      </c>
      <c r="I70" s="59"/>
      <c r="J70" s="77">
        <v>1</v>
      </c>
      <c r="K70" s="59"/>
      <c r="L70" s="37">
        <f t="shared" si="59"/>
        <v>0</v>
      </c>
      <c r="M70" s="31">
        <f t="shared" si="60"/>
        <v>0</v>
      </c>
      <c r="O70" s="77">
        <v>0</v>
      </c>
      <c r="P70" s="59"/>
      <c r="Q70" s="37">
        <f t="shared" si="61"/>
        <v>0</v>
      </c>
      <c r="R70" s="31">
        <f t="shared" si="62"/>
        <v>0</v>
      </c>
      <c r="T70" s="77">
        <v>0</v>
      </c>
      <c r="U70" s="59"/>
      <c r="V70" s="37">
        <f t="shared" si="63"/>
        <v>0</v>
      </c>
      <c r="W70" s="31">
        <f t="shared" si="64"/>
        <v>0</v>
      </c>
      <c r="Y70" s="77">
        <v>0</v>
      </c>
      <c r="Z70" s="59"/>
      <c r="AA70" s="37">
        <f t="shared" si="65"/>
        <v>0</v>
      </c>
      <c r="AB70" s="31">
        <f t="shared" si="66"/>
        <v>0</v>
      </c>
      <c r="AD70" s="77">
        <v>0</v>
      </c>
      <c r="AE70" s="59"/>
      <c r="AF70" s="37">
        <f t="shared" si="67"/>
        <v>0</v>
      </c>
      <c r="AG70" s="31">
        <f t="shared" si="68"/>
        <v>0</v>
      </c>
      <c r="AH70" s="21"/>
    </row>
    <row r="71" spans="1:34" x14ac:dyDescent="0.3">
      <c r="A71" s="14"/>
      <c r="B71" s="30"/>
      <c r="C71" s="69" t="s">
        <v>113</v>
      </c>
      <c r="D71" s="59" t="s">
        <v>5</v>
      </c>
      <c r="E71" s="77">
        <f t="shared" si="72"/>
        <v>1</v>
      </c>
      <c r="F71" s="28">
        <f t="shared" si="57"/>
        <v>0</v>
      </c>
      <c r="G71" s="31"/>
      <c r="H71" s="31">
        <f t="shared" si="73"/>
        <v>0</v>
      </c>
      <c r="I71" s="59"/>
      <c r="J71" s="77">
        <v>1</v>
      </c>
      <c r="K71" s="59"/>
      <c r="L71" s="37">
        <f t="shared" si="59"/>
        <v>0</v>
      </c>
      <c r="M71" s="31">
        <f t="shared" si="60"/>
        <v>0</v>
      </c>
      <c r="O71" s="77">
        <v>0</v>
      </c>
      <c r="P71" s="59"/>
      <c r="Q71" s="37">
        <f t="shared" si="61"/>
        <v>0</v>
      </c>
      <c r="R71" s="31">
        <f t="shared" si="62"/>
        <v>0</v>
      </c>
      <c r="T71" s="77">
        <v>0</v>
      </c>
      <c r="U71" s="59"/>
      <c r="V71" s="37">
        <f t="shared" si="63"/>
        <v>0</v>
      </c>
      <c r="W71" s="31">
        <f t="shared" si="64"/>
        <v>0</v>
      </c>
      <c r="Y71" s="77">
        <v>0</v>
      </c>
      <c r="Z71" s="59"/>
      <c r="AA71" s="37">
        <f t="shared" si="65"/>
        <v>0</v>
      </c>
      <c r="AB71" s="31">
        <f t="shared" si="66"/>
        <v>0</v>
      </c>
      <c r="AD71" s="77">
        <v>0</v>
      </c>
      <c r="AE71" s="59"/>
      <c r="AF71" s="37">
        <f t="shared" si="67"/>
        <v>0</v>
      </c>
      <c r="AG71" s="31">
        <f t="shared" si="68"/>
        <v>0</v>
      </c>
      <c r="AH71" s="21"/>
    </row>
    <row r="72" spans="1:34" x14ac:dyDescent="0.3">
      <c r="A72" s="14"/>
      <c r="B72" s="30"/>
      <c r="C72" s="69" t="s">
        <v>90</v>
      </c>
      <c r="D72" s="59" t="s">
        <v>5</v>
      </c>
      <c r="E72" s="77">
        <f t="shared" ref="E72:E80" si="74">J72+O72+T72+Y72+AD72</f>
        <v>2</v>
      </c>
      <c r="F72" s="28">
        <f t="shared" si="57"/>
        <v>0</v>
      </c>
      <c r="G72" s="31"/>
      <c r="H72" s="31">
        <f t="shared" ref="H72:H80" si="75">M72+R72+W72+AB72+AG72</f>
        <v>0</v>
      </c>
      <c r="I72" s="59"/>
      <c r="J72" s="77">
        <v>0</v>
      </c>
      <c r="K72" s="59"/>
      <c r="L72" s="37">
        <f t="shared" si="59"/>
        <v>0</v>
      </c>
      <c r="M72" s="31">
        <f t="shared" si="60"/>
        <v>0</v>
      </c>
      <c r="O72" s="77">
        <v>0</v>
      </c>
      <c r="P72" s="59"/>
      <c r="Q72" s="37">
        <f t="shared" si="61"/>
        <v>0</v>
      </c>
      <c r="R72" s="31">
        <f t="shared" si="62"/>
        <v>0</v>
      </c>
      <c r="T72" s="77">
        <v>2</v>
      </c>
      <c r="U72" s="59"/>
      <c r="V72" s="37">
        <f t="shared" si="63"/>
        <v>0</v>
      </c>
      <c r="W72" s="31">
        <f t="shared" si="64"/>
        <v>0</v>
      </c>
      <c r="Y72" s="77">
        <v>0</v>
      </c>
      <c r="Z72" s="59"/>
      <c r="AA72" s="37">
        <f t="shared" si="65"/>
        <v>0</v>
      </c>
      <c r="AB72" s="31">
        <f t="shared" si="66"/>
        <v>0</v>
      </c>
      <c r="AD72" s="77">
        <v>0</v>
      </c>
      <c r="AE72" s="59"/>
      <c r="AF72" s="37">
        <f t="shared" si="67"/>
        <v>0</v>
      </c>
      <c r="AG72" s="31">
        <f t="shared" si="68"/>
        <v>0</v>
      </c>
    </row>
    <row r="73" spans="1:34" x14ac:dyDescent="0.3">
      <c r="A73" s="14"/>
      <c r="B73" s="30"/>
      <c r="C73" s="69" t="s">
        <v>134</v>
      </c>
      <c r="D73" s="59" t="s">
        <v>34</v>
      </c>
      <c r="E73" s="77">
        <f t="shared" ref="E73" si="76">J73+O73+T73+Y73+AD73</f>
        <v>5</v>
      </c>
      <c r="F73" s="28">
        <f t="shared" ref="F73" si="77">K73+P73+U73+Z73+AE73</f>
        <v>0</v>
      </c>
      <c r="G73" s="31"/>
      <c r="H73" s="31">
        <f t="shared" ref="H73" si="78">M73+R73+W73+AB73+AG73</f>
        <v>0</v>
      </c>
      <c r="I73" s="59"/>
      <c r="J73" s="77">
        <v>0</v>
      </c>
      <c r="K73" s="59"/>
      <c r="L73" s="37">
        <f t="shared" si="59"/>
        <v>0</v>
      </c>
      <c r="M73" s="31">
        <f t="shared" ref="M73" si="79">K73*L73</f>
        <v>0</v>
      </c>
      <c r="O73" s="77">
        <v>0</v>
      </c>
      <c r="P73" s="59"/>
      <c r="Q73" s="37">
        <f t="shared" si="61"/>
        <v>0</v>
      </c>
      <c r="R73" s="31">
        <f t="shared" ref="R73" si="80">P73*Q73</f>
        <v>0</v>
      </c>
      <c r="T73" s="77">
        <v>5</v>
      </c>
      <c r="U73" s="59"/>
      <c r="V73" s="37">
        <f t="shared" si="63"/>
        <v>0</v>
      </c>
      <c r="W73" s="31">
        <f t="shared" ref="W73" si="81">U73*V73</f>
        <v>0</v>
      </c>
      <c r="Y73" s="77">
        <v>0</v>
      </c>
      <c r="Z73" s="59"/>
      <c r="AA73" s="37">
        <f t="shared" si="65"/>
        <v>0</v>
      </c>
      <c r="AB73" s="31">
        <f t="shared" ref="AB73" si="82">Z73*AA73</f>
        <v>0</v>
      </c>
      <c r="AD73" s="77">
        <v>0</v>
      </c>
      <c r="AE73" s="59"/>
      <c r="AF73" s="37">
        <f t="shared" si="67"/>
        <v>0</v>
      </c>
      <c r="AG73" s="31">
        <f t="shared" ref="AG73" si="83">AE73*AF73</f>
        <v>0</v>
      </c>
      <c r="AH73" s="21"/>
    </row>
    <row r="74" spans="1:34" x14ac:dyDescent="0.3">
      <c r="A74" s="14"/>
      <c r="B74" s="30"/>
      <c r="C74" s="69" t="s">
        <v>93</v>
      </c>
      <c r="D74" s="59" t="s">
        <v>34</v>
      </c>
      <c r="E74" s="77">
        <f t="shared" si="74"/>
        <v>7</v>
      </c>
      <c r="F74" s="28">
        <f t="shared" si="57"/>
        <v>0</v>
      </c>
      <c r="G74" s="31"/>
      <c r="H74" s="31">
        <f t="shared" si="75"/>
        <v>0</v>
      </c>
      <c r="I74" s="59"/>
      <c r="J74" s="77">
        <v>0</v>
      </c>
      <c r="K74" s="59"/>
      <c r="L74" s="37">
        <f t="shared" si="59"/>
        <v>0</v>
      </c>
      <c r="M74" s="31">
        <f t="shared" si="60"/>
        <v>0</v>
      </c>
      <c r="O74" s="77">
        <v>4</v>
      </c>
      <c r="P74" s="59"/>
      <c r="Q74" s="37">
        <f t="shared" si="61"/>
        <v>0</v>
      </c>
      <c r="R74" s="31">
        <f t="shared" si="62"/>
        <v>0</v>
      </c>
      <c r="T74" s="77">
        <v>0</v>
      </c>
      <c r="U74" s="59"/>
      <c r="V74" s="37">
        <f t="shared" si="63"/>
        <v>0</v>
      </c>
      <c r="W74" s="31">
        <f t="shared" si="64"/>
        <v>0</v>
      </c>
      <c r="Y74" s="77">
        <v>0</v>
      </c>
      <c r="Z74" s="59"/>
      <c r="AA74" s="37">
        <f t="shared" si="65"/>
        <v>0</v>
      </c>
      <c r="AB74" s="31">
        <f t="shared" si="66"/>
        <v>0</v>
      </c>
      <c r="AD74" s="77">
        <v>3</v>
      </c>
      <c r="AE74" s="59"/>
      <c r="AF74" s="37">
        <f t="shared" si="67"/>
        <v>0</v>
      </c>
      <c r="AG74" s="31">
        <f t="shared" si="68"/>
        <v>0</v>
      </c>
      <c r="AH74" s="21"/>
    </row>
    <row r="75" spans="1:34" x14ac:dyDescent="0.3">
      <c r="A75" s="14"/>
      <c r="B75" s="30"/>
      <c r="C75" s="69" t="s">
        <v>124</v>
      </c>
      <c r="D75" s="59" t="s">
        <v>34</v>
      </c>
      <c r="E75" s="77">
        <f>J75+O75+T75+Y75+AD75</f>
        <v>11</v>
      </c>
      <c r="F75" s="28">
        <f t="shared" si="57"/>
        <v>0</v>
      </c>
      <c r="G75" s="37"/>
      <c r="H75" s="31">
        <f>M75+R75+W75+AB75+AG75</f>
        <v>0</v>
      </c>
      <c r="I75" s="59"/>
      <c r="J75" s="77">
        <v>0</v>
      </c>
      <c r="K75" s="59"/>
      <c r="L75" s="37">
        <f t="shared" si="59"/>
        <v>0</v>
      </c>
      <c r="M75" s="31">
        <f t="shared" si="60"/>
        <v>0</v>
      </c>
      <c r="O75" s="77">
        <v>0</v>
      </c>
      <c r="P75" s="59"/>
      <c r="Q75" s="37">
        <f t="shared" si="61"/>
        <v>0</v>
      </c>
      <c r="R75" s="31">
        <f t="shared" si="62"/>
        <v>0</v>
      </c>
      <c r="T75" s="77">
        <v>0</v>
      </c>
      <c r="U75" s="59"/>
      <c r="V75" s="37">
        <f t="shared" si="63"/>
        <v>0</v>
      </c>
      <c r="W75" s="31">
        <f t="shared" si="64"/>
        <v>0</v>
      </c>
      <c r="Y75" s="77">
        <v>8</v>
      </c>
      <c r="Z75" s="59"/>
      <c r="AA75" s="37">
        <f t="shared" si="65"/>
        <v>0</v>
      </c>
      <c r="AB75" s="31">
        <f t="shared" si="66"/>
        <v>0</v>
      </c>
      <c r="AD75" s="77">
        <v>3</v>
      </c>
      <c r="AE75" s="59"/>
      <c r="AF75" s="37">
        <f t="shared" si="67"/>
        <v>0</v>
      </c>
      <c r="AG75" s="31">
        <f t="shared" si="68"/>
        <v>0</v>
      </c>
    </row>
    <row r="76" spans="1:34" x14ac:dyDescent="0.3">
      <c r="A76" s="14"/>
      <c r="B76" s="30"/>
      <c r="C76" s="69" t="s">
        <v>103</v>
      </c>
      <c r="D76" s="59" t="s">
        <v>34</v>
      </c>
      <c r="E76" s="77">
        <f t="shared" si="74"/>
        <v>5</v>
      </c>
      <c r="F76" s="28">
        <f t="shared" si="57"/>
        <v>0</v>
      </c>
      <c r="G76" s="31"/>
      <c r="H76" s="31">
        <f t="shared" si="75"/>
        <v>0</v>
      </c>
      <c r="I76" s="59"/>
      <c r="J76" s="77">
        <v>1</v>
      </c>
      <c r="K76" s="59"/>
      <c r="L76" s="37">
        <f t="shared" si="59"/>
        <v>0</v>
      </c>
      <c r="M76" s="31">
        <f t="shared" si="60"/>
        <v>0</v>
      </c>
      <c r="O76" s="77">
        <v>1</v>
      </c>
      <c r="P76" s="59"/>
      <c r="Q76" s="37">
        <f t="shared" si="61"/>
        <v>0</v>
      </c>
      <c r="R76" s="31">
        <f t="shared" si="62"/>
        <v>0</v>
      </c>
      <c r="T76" s="77">
        <v>2</v>
      </c>
      <c r="U76" s="59"/>
      <c r="V76" s="37">
        <f t="shared" si="63"/>
        <v>0</v>
      </c>
      <c r="W76" s="31">
        <f t="shared" si="64"/>
        <v>0</v>
      </c>
      <c r="Y76" s="77">
        <v>1</v>
      </c>
      <c r="Z76" s="59"/>
      <c r="AA76" s="37">
        <f t="shared" si="65"/>
        <v>0</v>
      </c>
      <c r="AB76" s="31">
        <f t="shared" si="66"/>
        <v>0</v>
      </c>
      <c r="AD76" s="77">
        <v>0</v>
      </c>
      <c r="AE76" s="59"/>
      <c r="AF76" s="37">
        <f t="shared" si="67"/>
        <v>0</v>
      </c>
      <c r="AG76" s="31">
        <f t="shared" si="68"/>
        <v>0</v>
      </c>
    </row>
    <row r="77" spans="1:34" x14ac:dyDescent="0.3">
      <c r="A77" s="14"/>
      <c r="B77" s="30"/>
      <c r="C77" s="69" t="s">
        <v>104</v>
      </c>
      <c r="D77" s="59" t="s">
        <v>34</v>
      </c>
      <c r="E77" s="77">
        <f t="shared" si="74"/>
        <v>3</v>
      </c>
      <c r="F77" s="28">
        <f t="shared" si="57"/>
        <v>0</v>
      </c>
      <c r="G77" s="31"/>
      <c r="H77" s="31">
        <f t="shared" si="75"/>
        <v>0</v>
      </c>
      <c r="I77" s="59"/>
      <c r="J77" s="77">
        <v>0</v>
      </c>
      <c r="K77" s="59"/>
      <c r="L77" s="37">
        <f t="shared" si="59"/>
        <v>0</v>
      </c>
      <c r="M77" s="31">
        <f t="shared" si="60"/>
        <v>0</v>
      </c>
      <c r="O77" s="77">
        <v>0</v>
      </c>
      <c r="P77" s="59"/>
      <c r="Q77" s="37">
        <f t="shared" si="61"/>
        <v>0</v>
      </c>
      <c r="R77" s="31">
        <f t="shared" si="62"/>
        <v>0</v>
      </c>
      <c r="T77" s="77">
        <v>0</v>
      </c>
      <c r="U77" s="59"/>
      <c r="V77" s="37">
        <f t="shared" si="63"/>
        <v>0</v>
      </c>
      <c r="W77" s="31">
        <f t="shared" si="64"/>
        <v>0</v>
      </c>
      <c r="Y77" s="77">
        <v>1</v>
      </c>
      <c r="Z77" s="59"/>
      <c r="AA77" s="37">
        <f t="shared" si="65"/>
        <v>0</v>
      </c>
      <c r="AB77" s="31">
        <f t="shared" si="66"/>
        <v>0</v>
      </c>
      <c r="AD77" s="77">
        <v>2</v>
      </c>
      <c r="AE77" s="59"/>
      <c r="AF77" s="37">
        <f t="shared" si="67"/>
        <v>0</v>
      </c>
      <c r="AG77" s="31">
        <f t="shared" si="68"/>
        <v>0</v>
      </c>
    </row>
    <row r="78" spans="1:34" x14ac:dyDescent="0.3">
      <c r="A78" s="14"/>
      <c r="B78" s="30"/>
      <c r="C78" s="69" t="s">
        <v>99</v>
      </c>
      <c r="D78" s="59" t="s">
        <v>34</v>
      </c>
      <c r="E78" s="77">
        <f t="shared" si="74"/>
        <v>1</v>
      </c>
      <c r="F78" s="28">
        <f t="shared" si="57"/>
        <v>0</v>
      </c>
      <c r="G78" s="31"/>
      <c r="H78" s="31">
        <f t="shared" si="75"/>
        <v>0</v>
      </c>
      <c r="I78" s="59"/>
      <c r="J78" s="77">
        <v>0</v>
      </c>
      <c r="K78" s="59"/>
      <c r="L78" s="37">
        <f t="shared" si="59"/>
        <v>0</v>
      </c>
      <c r="M78" s="31">
        <f t="shared" si="60"/>
        <v>0</v>
      </c>
      <c r="O78" s="77">
        <v>0</v>
      </c>
      <c r="P78" s="59"/>
      <c r="Q78" s="37">
        <f t="shared" si="61"/>
        <v>0</v>
      </c>
      <c r="R78" s="31">
        <f t="shared" si="62"/>
        <v>0</v>
      </c>
      <c r="T78" s="77">
        <v>1</v>
      </c>
      <c r="U78" s="59"/>
      <c r="V78" s="37">
        <f t="shared" si="63"/>
        <v>0</v>
      </c>
      <c r="W78" s="31">
        <f t="shared" si="64"/>
        <v>0</v>
      </c>
      <c r="Y78" s="77">
        <v>0</v>
      </c>
      <c r="Z78" s="59"/>
      <c r="AA78" s="37">
        <f t="shared" si="65"/>
        <v>0</v>
      </c>
      <c r="AB78" s="31">
        <f t="shared" si="66"/>
        <v>0</v>
      </c>
      <c r="AD78" s="77">
        <v>0</v>
      </c>
      <c r="AE78" s="59"/>
      <c r="AF78" s="37">
        <f t="shared" si="67"/>
        <v>0</v>
      </c>
      <c r="AG78" s="31">
        <f t="shared" si="68"/>
        <v>0</v>
      </c>
      <c r="AH78" s="21"/>
    </row>
    <row r="79" spans="1:34" x14ac:dyDescent="0.3">
      <c r="A79" s="14"/>
      <c r="B79" s="30"/>
      <c r="C79" s="69" t="s">
        <v>110</v>
      </c>
      <c r="D79" s="59" t="s">
        <v>34</v>
      </c>
      <c r="E79" s="77">
        <f t="shared" si="74"/>
        <v>23</v>
      </c>
      <c r="F79" s="28">
        <f t="shared" si="57"/>
        <v>0</v>
      </c>
      <c r="G79" s="31"/>
      <c r="H79" s="31">
        <f t="shared" si="75"/>
        <v>0</v>
      </c>
      <c r="I79" s="59"/>
      <c r="J79" s="77">
        <v>3</v>
      </c>
      <c r="K79" s="59"/>
      <c r="L79" s="37">
        <f t="shared" si="59"/>
        <v>0</v>
      </c>
      <c r="M79" s="31">
        <f t="shared" si="60"/>
        <v>0</v>
      </c>
      <c r="O79" s="77">
        <v>4</v>
      </c>
      <c r="P79" s="59"/>
      <c r="Q79" s="37">
        <f t="shared" si="61"/>
        <v>0</v>
      </c>
      <c r="R79" s="31">
        <f t="shared" si="62"/>
        <v>0</v>
      </c>
      <c r="T79" s="77">
        <v>4</v>
      </c>
      <c r="U79" s="59"/>
      <c r="V79" s="37">
        <f t="shared" si="63"/>
        <v>0</v>
      </c>
      <c r="W79" s="31">
        <f t="shared" si="64"/>
        <v>0</v>
      </c>
      <c r="Y79" s="77">
        <v>9</v>
      </c>
      <c r="Z79" s="59"/>
      <c r="AA79" s="37">
        <f t="shared" si="65"/>
        <v>0</v>
      </c>
      <c r="AB79" s="31">
        <f t="shared" si="66"/>
        <v>0</v>
      </c>
      <c r="AD79" s="77">
        <v>3</v>
      </c>
      <c r="AE79" s="59"/>
      <c r="AF79" s="37">
        <f t="shared" si="67"/>
        <v>0</v>
      </c>
      <c r="AG79" s="31">
        <f t="shared" si="68"/>
        <v>0</v>
      </c>
      <c r="AH79" s="21"/>
    </row>
    <row r="80" spans="1:34" x14ac:dyDescent="0.3">
      <c r="A80" s="14"/>
      <c r="B80" s="30"/>
      <c r="C80" s="69" t="s">
        <v>111</v>
      </c>
      <c r="D80" s="59" t="s">
        <v>34</v>
      </c>
      <c r="E80" s="77">
        <f t="shared" si="74"/>
        <v>12</v>
      </c>
      <c r="F80" s="28">
        <f t="shared" si="57"/>
        <v>0</v>
      </c>
      <c r="G80" s="31"/>
      <c r="H80" s="31">
        <f t="shared" si="75"/>
        <v>0</v>
      </c>
      <c r="I80" s="59"/>
      <c r="J80" s="77">
        <v>0</v>
      </c>
      <c r="K80" s="59"/>
      <c r="L80" s="37">
        <f t="shared" si="59"/>
        <v>0</v>
      </c>
      <c r="M80" s="31">
        <f t="shared" si="60"/>
        <v>0</v>
      </c>
      <c r="O80" s="77">
        <v>0</v>
      </c>
      <c r="P80" s="59"/>
      <c r="Q80" s="37">
        <f t="shared" si="61"/>
        <v>0</v>
      </c>
      <c r="R80" s="31">
        <f t="shared" si="62"/>
        <v>0</v>
      </c>
      <c r="T80" s="77">
        <v>1</v>
      </c>
      <c r="U80" s="59"/>
      <c r="V80" s="37">
        <f t="shared" si="63"/>
        <v>0</v>
      </c>
      <c r="W80" s="31">
        <f t="shared" si="64"/>
        <v>0</v>
      </c>
      <c r="Y80" s="77">
        <v>8</v>
      </c>
      <c r="Z80" s="59"/>
      <c r="AA80" s="37">
        <f t="shared" si="65"/>
        <v>0</v>
      </c>
      <c r="AB80" s="31">
        <f t="shared" si="66"/>
        <v>0</v>
      </c>
      <c r="AD80" s="77">
        <v>3</v>
      </c>
      <c r="AE80" s="59"/>
      <c r="AF80" s="37">
        <f t="shared" si="67"/>
        <v>0</v>
      </c>
      <c r="AG80" s="31">
        <f t="shared" si="68"/>
        <v>0</v>
      </c>
      <c r="AH80" s="21"/>
    </row>
    <row r="81" spans="1:34" x14ac:dyDescent="0.3">
      <c r="A81" s="14"/>
      <c r="B81" s="30"/>
      <c r="C81" s="27"/>
      <c r="D81" s="59"/>
      <c r="E81" s="77"/>
      <c r="F81" s="59"/>
      <c r="G81" s="31"/>
      <c r="H81" s="31"/>
      <c r="I81" s="59"/>
      <c r="J81" s="77"/>
      <c r="K81" s="59"/>
      <c r="L81" s="31"/>
      <c r="M81" s="31"/>
      <c r="O81" s="77"/>
      <c r="P81" s="59"/>
      <c r="Q81" s="31"/>
      <c r="R81" s="31"/>
      <c r="T81" s="77"/>
      <c r="U81" s="59"/>
      <c r="V81" s="31"/>
      <c r="W81" s="31"/>
      <c r="Y81" s="77"/>
      <c r="Z81" s="59"/>
      <c r="AA81" s="31"/>
      <c r="AB81" s="31"/>
      <c r="AD81" s="77"/>
      <c r="AE81" s="59"/>
      <c r="AF81" s="31"/>
      <c r="AG81" s="31"/>
    </row>
    <row r="82" spans="1:34" x14ac:dyDescent="0.3">
      <c r="A82" s="34"/>
      <c r="B82" s="26"/>
      <c r="C82" s="36" t="s">
        <v>95</v>
      </c>
      <c r="D82" s="60"/>
      <c r="E82" s="78"/>
      <c r="F82" s="75"/>
      <c r="G82" s="32" t="s">
        <v>9</v>
      </c>
      <c r="H82" s="33">
        <f>M82+R82+W82+AB82+AG82</f>
        <v>0</v>
      </c>
      <c r="I82" s="60"/>
      <c r="J82" s="78"/>
      <c r="K82" s="75"/>
      <c r="L82" s="32" t="s">
        <v>9</v>
      </c>
      <c r="M82" s="33">
        <f>SUM(M66:M81)</f>
        <v>0</v>
      </c>
      <c r="O82" s="78"/>
      <c r="P82" s="75"/>
      <c r="Q82" s="32" t="s">
        <v>9</v>
      </c>
      <c r="R82" s="33">
        <f>SUM(R66:R81)</f>
        <v>0</v>
      </c>
      <c r="T82" s="78"/>
      <c r="U82" s="75"/>
      <c r="V82" s="32" t="s">
        <v>9</v>
      </c>
      <c r="W82" s="33">
        <f>SUM(W66:W81)</f>
        <v>0</v>
      </c>
      <c r="Y82" s="78"/>
      <c r="Z82" s="75"/>
      <c r="AA82" s="32" t="s">
        <v>9</v>
      </c>
      <c r="AB82" s="33">
        <f>SUM(AB66:AB81)</f>
        <v>0</v>
      </c>
      <c r="AD82" s="78"/>
      <c r="AE82" s="75"/>
      <c r="AF82" s="32" t="s">
        <v>9</v>
      </c>
      <c r="AG82" s="33">
        <f>SUM(AG66:AG81)</f>
        <v>0</v>
      </c>
    </row>
    <row r="83" spans="1:34" x14ac:dyDescent="0.3">
      <c r="A83" s="34"/>
      <c r="B83" s="26"/>
      <c r="C83" s="35"/>
      <c r="D83" s="60"/>
      <c r="E83" s="78"/>
      <c r="F83" s="75"/>
      <c r="G83" s="32"/>
      <c r="H83" s="33"/>
      <c r="I83" s="60"/>
      <c r="J83" s="78"/>
      <c r="K83" s="75"/>
      <c r="L83" s="32"/>
      <c r="M83" s="33"/>
      <c r="O83" s="78"/>
      <c r="P83" s="75"/>
      <c r="Q83" s="32"/>
      <c r="R83" s="33"/>
      <c r="T83" s="78"/>
      <c r="U83" s="75"/>
      <c r="V83" s="32"/>
      <c r="W83" s="33"/>
      <c r="Y83" s="78"/>
      <c r="Z83" s="75"/>
      <c r="AA83" s="32"/>
      <c r="AB83" s="33"/>
      <c r="AD83" s="78"/>
      <c r="AE83" s="75"/>
      <c r="AF83" s="32"/>
      <c r="AG83" s="33"/>
    </row>
    <row r="84" spans="1:34" x14ac:dyDescent="0.3">
      <c r="A84" s="34"/>
      <c r="B84" s="26"/>
      <c r="C84" s="35"/>
      <c r="D84" s="60"/>
      <c r="E84" s="78"/>
      <c r="F84" s="75"/>
      <c r="G84" s="32"/>
      <c r="H84" s="33"/>
      <c r="I84" s="60"/>
      <c r="J84" s="78"/>
      <c r="K84" s="75"/>
      <c r="L84" s="32"/>
      <c r="M84" s="33"/>
      <c r="O84" s="78"/>
      <c r="P84" s="75"/>
      <c r="Q84" s="32"/>
      <c r="R84" s="33"/>
      <c r="T84" s="78"/>
      <c r="U84" s="75"/>
      <c r="V84" s="32"/>
      <c r="W84" s="33"/>
      <c r="Y84" s="78"/>
      <c r="Z84" s="75"/>
      <c r="AA84" s="32"/>
      <c r="AB84" s="33"/>
      <c r="AD84" s="78"/>
      <c r="AE84" s="75"/>
      <c r="AF84" s="32"/>
      <c r="AG84" s="33"/>
    </row>
    <row r="85" spans="1:34" x14ac:dyDescent="0.3">
      <c r="A85" s="53"/>
      <c r="B85" s="54" t="s">
        <v>42</v>
      </c>
      <c r="C85" s="55" t="s">
        <v>97</v>
      </c>
      <c r="D85" s="56"/>
      <c r="E85" s="57"/>
      <c r="F85" s="74"/>
      <c r="G85" s="58"/>
      <c r="H85" s="58"/>
      <c r="I85" s="56"/>
      <c r="J85" s="57"/>
      <c r="K85" s="74"/>
      <c r="L85" s="58"/>
      <c r="M85" s="58"/>
      <c r="N85" s="25"/>
      <c r="O85" s="57"/>
      <c r="P85" s="74"/>
      <c r="Q85" s="58"/>
      <c r="R85" s="58"/>
      <c r="S85" s="25"/>
      <c r="T85" s="57"/>
      <c r="U85" s="74"/>
      <c r="V85" s="58"/>
      <c r="W85" s="58"/>
      <c r="X85" s="25"/>
      <c r="Y85" s="57"/>
      <c r="Z85" s="74"/>
      <c r="AA85" s="58"/>
      <c r="AB85" s="58"/>
      <c r="AC85" s="25"/>
      <c r="AD85" s="57"/>
      <c r="AE85" s="74"/>
      <c r="AF85" s="58"/>
      <c r="AG85" s="58"/>
    </row>
    <row r="86" spans="1:34" x14ac:dyDescent="0.3">
      <c r="A86" s="14"/>
      <c r="B86" s="30"/>
      <c r="C86" s="69" t="s">
        <v>101</v>
      </c>
      <c r="D86" s="59" t="s">
        <v>34</v>
      </c>
      <c r="E86" s="77">
        <f>J86+O86+T86+Y86+AD86</f>
        <v>1</v>
      </c>
      <c r="F86" s="28">
        <f t="shared" ref="F86:F91" si="84">K86+P86+U86+Z86+AE86</f>
        <v>1</v>
      </c>
      <c r="G86" s="37"/>
      <c r="H86" s="31">
        <f t="shared" ref="H86:H88" si="85">M86+R86+W86+AB86+AG86</f>
        <v>0</v>
      </c>
      <c r="I86" s="59"/>
      <c r="J86" s="77">
        <v>0</v>
      </c>
      <c r="K86" s="59"/>
      <c r="L86" s="37">
        <f t="shared" ref="L86:L91" si="86">$G86</f>
        <v>0</v>
      </c>
      <c r="M86" s="31">
        <f t="shared" ref="M86:M91" si="87">K86*L86</f>
        <v>0</v>
      </c>
      <c r="O86" s="77">
        <v>1</v>
      </c>
      <c r="P86" s="59">
        <v>1</v>
      </c>
      <c r="Q86" s="37">
        <f t="shared" ref="Q86:Q91" si="88">$G86</f>
        <v>0</v>
      </c>
      <c r="R86" s="31">
        <f t="shared" ref="R86:R91" si="89">P86*Q86</f>
        <v>0</v>
      </c>
      <c r="T86" s="77">
        <v>0</v>
      </c>
      <c r="U86" s="59"/>
      <c r="V86" s="37">
        <f t="shared" ref="V86:V91" si="90">$G86</f>
        <v>0</v>
      </c>
      <c r="W86" s="31">
        <f t="shared" ref="W86:W91" si="91">U86*V86</f>
        <v>0</v>
      </c>
      <c r="Y86" s="77">
        <v>0</v>
      </c>
      <c r="Z86" s="59"/>
      <c r="AA86" s="37">
        <f t="shared" ref="AA86:AA91" si="92">$G86</f>
        <v>0</v>
      </c>
      <c r="AB86" s="31">
        <f t="shared" ref="AB86:AB91" si="93">Z86*AA86</f>
        <v>0</v>
      </c>
      <c r="AD86" s="77">
        <v>0</v>
      </c>
      <c r="AE86" s="59"/>
      <c r="AF86" s="37">
        <f t="shared" ref="AF86:AF91" si="94">$G86</f>
        <v>0</v>
      </c>
      <c r="AG86" s="31">
        <f t="shared" ref="AG86:AG91" si="95">AE86*AF86</f>
        <v>0</v>
      </c>
    </row>
    <row r="87" spans="1:34" x14ac:dyDescent="0.3">
      <c r="A87" s="14"/>
      <c r="B87" s="30"/>
      <c r="C87" s="69" t="s">
        <v>102</v>
      </c>
      <c r="D87" s="59" t="s">
        <v>34</v>
      </c>
      <c r="E87" s="77">
        <f>J87+O87+T87+Y87+AD87</f>
        <v>1</v>
      </c>
      <c r="F87" s="28">
        <f t="shared" si="84"/>
        <v>1</v>
      </c>
      <c r="G87" s="37"/>
      <c r="H87" s="31">
        <f t="shared" ref="H87" si="96">M87+R87+W87+AB87+AG87</f>
        <v>0</v>
      </c>
      <c r="I87" s="59"/>
      <c r="J87" s="77">
        <v>0</v>
      </c>
      <c r="K87" s="59"/>
      <c r="L87" s="37">
        <f t="shared" si="86"/>
        <v>0</v>
      </c>
      <c r="M87" s="31">
        <f t="shared" si="87"/>
        <v>0</v>
      </c>
      <c r="O87" s="77">
        <v>1</v>
      </c>
      <c r="P87" s="59">
        <v>1</v>
      </c>
      <c r="Q87" s="37">
        <f t="shared" si="88"/>
        <v>0</v>
      </c>
      <c r="R87" s="31">
        <f t="shared" si="89"/>
        <v>0</v>
      </c>
      <c r="T87" s="77">
        <v>0</v>
      </c>
      <c r="U87" s="59"/>
      <c r="V87" s="37">
        <f t="shared" si="90"/>
        <v>0</v>
      </c>
      <c r="W87" s="31">
        <f t="shared" si="91"/>
        <v>0</v>
      </c>
      <c r="Y87" s="77">
        <v>0</v>
      </c>
      <c r="Z87" s="59"/>
      <c r="AA87" s="37">
        <f t="shared" si="92"/>
        <v>0</v>
      </c>
      <c r="AB87" s="31">
        <f t="shared" si="93"/>
        <v>0</v>
      </c>
      <c r="AD87" s="77">
        <v>0</v>
      </c>
      <c r="AE87" s="59"/>
      <c r="AF87" s="37">
        <f t="shared" si="94"/>
        <v>0</v>
      </c>
      <c r="AG87" s="31">
        <f t="shared" si="95"/>
        <v>0</v>
      </c>
    </row>
    <row r="88" spans="1:34" x14ac:dyDescent="0.3">
      <c r="A88" s="14"/>
      <c r="B88" s="30"/>
      <c r="C88" s="69" t="s">
        <v>98</v>
      </c>
      <c r="D88" s="59" t="s">
        <v>34</v>
      </c>
      <c r="E88" s="77">
        <f t="shared" ref="E88" si="97">J88+O88+T88+Y88+AD88</f>
        <v>1</v>
      </c>
      <c r="F88" s="28">
        <f t="shared" si="84"/>
        <v>1</v>
      </c>
      <c r="G88" s="31"/>
      <c r="H88" s="31">
        <f t="shared" si="85"/>
        <v>0</v>
      </c>
      <c r="I88" s="59"/>
      <c r="J88" s="77">
        <v>0</v>
      </c>
      <c r="K88" s="59"/>
      <c r="L88" s="37">
        <f t="shared" si="86"/>
        <v>0</v>
      </c>
      <c r="M88" s="31">
        <f t="shared" si="87"/>
        <v>0</v>
      </c>
      <c r="O88" s="77">
        <v>1</v>
      </c>
      <c r="P88" s="59">
        <v>1</v>
      </c>
      <c r="Q88" s="37">
        <f t="shared" si="88"/>
        <v>0</v>
      </c>
      <c r="R88" s="31">
        <f t="shared" si="89"/>
        <v>0</v>
      </c>
      <c r="T88" s="77">
        <v>0</v>
      </c>
      <c r="U88" s="59"/>
      <c r="V88" s="37">
        <f t="shared" si="90"/>
        <v>0</v>
      </c>
      <c r="W88" s="31">
        <f t="shared" si="91"/>
        <v>0</v>
      </c>
      <c r="Y88" s="77">
        <v>0</v>
      </c>
      <c r="Z88" s="59"/>
      <c r="AA88" s="37">
        <f t="shared" si="92"/>
        <v>0</v>
      </c>
      <c r="AB88" s="31">
        <f t="shared" si="93"/>
        <v>0</v>
      </c>
      <c r="AD88" s="77">
        <v>0</v>
      </c>
      <c r="AE88" s="59"/>
      <c r="AF88" s="37">
        <f t="shared" si="94"/>
        <v>0</v>
      </c>
      <c r="AG88" s="31">
        <f t="shared" si="95"/>
        <v>0</v>
      </c>
    </row>
    <row r="89" spans="1:34" x14ac:dyDescent="0.3">
      <c r="A89" s="14"/>
      <c r="B89" s="30"/>
      <c r="C89" s="69" t="s">
        <v>100</v>
      </c>
      <c r="D89" s="59" t="s">
        <v>34</v>
      </c>
      <c r="E89" s="77">
        <f>J89+O89+T89+Y89+AD89</f>
        <v>1</v>
      </c>
      <c r="F89" s="28">
        <f t="shared" si="84"/>
        <v>1</v>
      </c>
      <c r="G89" s="31"/>
      <c r="H89" s="31">
        <f>M89+R89+W89+AB89+AG89</f>
        <v>0</v>
      </c>
      <c r="I89" s="59"/>
      <c r="J89" s="77">
        <v>0</v>
      </c>
      <c r="K89" s="59"/>
      <c r="L89" s="37">
        <f t="shared" si="86"/>
        <v>0</v>
      </c>
      <c r="M89" s="31">
        <f t="shared" si="87"/>
        <v>0</v>
      </c>
      <c r="O89" s="77">
        <v>1</v>
      </c>
      <c r="P89" s="59">
        <v>1</v>
      </c>
      <c r="Q89" s="37">
        <f t="shared" si="88"/>
        <v>0</v>
      </c>
      <c r="R89" s="31">
        <f t="shared" si="89"/>
        <v>0</v>
      </c>
      <c r="T89" s="77">
        <v>0</v>
      </c>
      <c r="U89" s="59"/>
      <c r="V89" s="37">
        <f t="shared" si="90"/>
        <v>0</v>
      </c>
      <c r="W89" s="31">
        <f t="shared" si="91"/>
        <v>0</v>
      </c>
      <c r="Y89" s="77">
        <v>0</v>
      </c>
      <c r="Z89" s="59"/>
      <c r="AA89" s="37">
        <f t="shared" si="92"/>
        <v>0</v>
      </c>
      <c r="AB89" s="31">
        <f t="shared" si="93"/>
        <v>0</v>
      </c>
      <c r="AD89" s="77">
        <v>0</v>
      </c>
      <c r="AE89" s="59"/>
      <c r="AF89" s="37">
        <f t="shared" si="94"/>
        <v>0</v>
      </c>
      <c r="AG89" s="31">
        <f t="shared" si="95"/>
        <v>0</v>
      </c>
    </row>
    <row r="90" spans="1:34" x14ac:dyDescent="0.3">
      <c r="A90" s="14"/>
      <c r="B90" s="30"/>
      <c r="C90" s="69" t="s">
        <v>105</v>
      </c>
      <c r="D90" s="59" t="s">
        <v>34</v>
      </c>
      <c r="E90" s="77">
        <f t="shared" ref="E90:E91" si="98">J90+O90+T90+Y90+AD90</f>
        <v>1</v>
      </c>
      <c r="F90" s="28">
        <f t="shared" si="84"/>
        <v>1</v>
      </c>
      <c r="G90" s="31"/>
      <c r="H90" s="31">
        <f t="shared" ref="H90:H91" si="99">M90+R90+W90+AB90+AG90</f>
        <v>0</v>
      </c>
      <c r="I90" s="59"/>
      <c r="J90" s="77">
        <v>0</v>
      </c>
      <c r="K90" s="59"/>
      <c r="L90" s="37">
        <f t="shared" si="86"/>
        <v>0</v>
      </c>
      <c r="M90" s="31">
        <f t="shared" si="87"/>
        <v>0</v>
      </c>
      <c r="O90" s="77">
        <v>1</v>
      </c>
      <c r="P90" s="59">
        <v>1</v>
      </c>
      <c r="Q90" s="37">
        <f t="shared" si="88"/>
        <v>0</v>
      </c>
      <c r="R90" s="31">
        <f t="shared" si="89"/>
        <v>0</v>
      </c>
      <c r="T90" s="77">
        <v>0</v>
      </c>
      <c r="U90" s="59"/>
      <c r="V90" s="37">
        <f t="shared" si="90"/>
        <v>0</v>
      </c>
      <c r="W90" s="31">
        <f t="shared" si="91"/>
        <v>0</v>
      </c>
      <c r="Y90" s="77">
        <v>0</v>
      </c>
      <c r="Z90" s="59"/>
      <c r="AA90" s="37">
        <f t="shared" si="92"/>
        <v>0</v>
      </c>
      <c r="AB90" s="31">
        <f t="shared" si="93"/>
        <v>0</v>
      </c>
      <c r="AD90" s="77">
        <v>0</v>
      </c>
      <c r="AE90" s="59"/>
      <c r="AF90" s="37">
        <f t="shared" si="94"/>
        <v>0</v>
      </c>
      <c r="AG90" s="31">
        <f t="shared" si="95"/>
        <v>0</v>
      </c>
      <c r="AH90" s="21"/>
    </row>
    <row r="91" spans="1:34" x14ac:dyDescent="0.3">
      <c r="A91" s="14"/>
      <c r="B91" s="30"/>
      <c r="C91" s="69" t="s">
        <v>106</v>
      </c>
      <c r="D91" s="59" t="s">
        <v>34</v>
      </c>
      <c r="E91" s="77">
        <f t="shared" si="98"/>
        <v>1</v>
      </c>
      <c r="F91" s="28">
        <f t="shared" si="84"/>
        <v>1</v>
      </c>
      <c r="G91" s="31"/>
      <c r="H91" s="31">
        <f t="shared" si="99"/>
        <v>0</v>
      </c>
      <c r="I91" s="59"/>
      <c r="J91" s="77">
        <v>0</v>
      </c>
      <c r="K91" s="59"/>
      <c r="L91" s="37">
        <f t="shared" si="86"/>
        <v>0</v>
      </c>
      <c r="M91" s="31">
        <f t="shared" si="87"/>
        <v>0</v>
      </c>
      <c r="O91" s="77">
        <v>1</v>
      </c>
      <c r="P91" s="59">
        <v>1</v>
      </c>
      <c r="Q91" s="37">
        <f t="shared" si="88"/>
        <v>0</v>
      </c>
      <c r="R91" s="31">
        <f t="shared" si="89"/>
        <v>0</v>
      </c>
      <c r="T91" s="77">
        <v>0</v>
      </c>
      <c r="U91" s="59"/>
      <c r="V91" s="37">
        <f t="shared" si="90"/>
        <v>0</v>
      </c>
      <c r="W91" s="31">
        <f t="shared" si="91"/>
        <v>0</v>
      </c>
      <c r="Y91" s="77">
        <v>0</v>
      </c>
      <c r="Z91" s="59"/>
      <c r="AA91" s="37">
        <f t="shared" si="92"/>
        <v>0</v>
      </c>
      <c r="AB91" s="31">
        <f t="shared" si="93"/>
        <v>0</v>
      </c>
      <c r="AD91" s="77">
        <v>0</v>
      </c>
      <c r="AE91" s="59"/>
      <c r="AF91" s="37">
        <f t="shared" si="94"/>
        <v>0</v>
      </c>
      <c r="AG91" s="31">
        <f t="shared" si="95"/>
        <v>0</v>
      </c>
      <c r="AH91" s="21"/>
    </row>
    <row r="92" spans="1:34" x14ac:dyDescent="0.3">
      <c r="A92" s="14"/>
      <c r="B92" s="30"/>
      <c r="C92" s="27"/>
      <c r="D92" s="59"/>
      <c r="E92" s="77"/>
      <c r="F92" s="59"/>
      <c r="G92" s="31"/>
      <c r="H92" s="31"/>
      <c r="I92" s="59"/>
      <c r="J92" s="77"/>
      <c r="K92" s="59"/>
      <c r="L92" s="31"/>
      <c r="M92" s="31"/>
      <c r="O92" s="77"/>
      <c r="P92" s="59"/>
      <c r="Q92" s="31"/>
      <c r="R92" s="31"/>
      <c r="T92" s="77"/>
      <c r="U92" s="59"/>
      <c r="V92" s="31"/>
      <c r="W92" s="31"/>
      <c r="Y92" s="77"/>
      <c r="Z92" s="59"/>
      <c r="AA92" s="31"/>
      <c r="AB92" s="31"/>
      <c r="AD92" s="77"/>
      <c r="AE92" s="59"/>
      <c r="AF92" s="31"/>
      <c r="AG92" s="31"/>
    </row>
    <row r="93" spans="1:34" x14ac:dyDescent="0.3">
      <c r="A93" s="34"/>
      <c r="B93" s="26"/>
      <c r="C93" s="36" t="s">
        <v>96</v>
      </c>
      <c r="D93" s="60"/>
      <c r="E93" s="78"/>
      <c r="F93" s="75"/>
      <c r="G93" s="32" t="s">
        <v>9</v>
      </c>
      <c r="H93" s="33">
        <f>M93+R93+W93+AB93+AG93</f>
        <v>0</v>
      </c>
      <c r="I93" s="60"/>
      <c r="J93" s="78"/>
      <c r="K93" s="75"/>
      <c r="L93" s="32" t="s">
        <v>9</v>
      </c>
      <c r="M93" s="33">
        <f>SUM(M85:M92)</f>
        <v>0</v>
      </c>
      <c r="O93" s="78"/>
      <c r="P93" s="75"/>
      <c r="Q93" s="32" t="s">
        <v>9</v>
      </c>
      <c r="R93" s="33">
        <f>SUM(R85:R92)</f>
        <v>0</v>
      </c>
      <c r="T93" s="78"/>
      <c r="U93" s="75"/>
      <c r="V93" s="32" t="s">
        <v>9</v>
      </c>
      <c r="W93" s="33">
        <f>SUM(W85:W92)</f>
        <v>0</v>
      </c>
      <c r="Y93" s="78"/>
      <c r="Z93" s="75"/>
      <c r="AA93" s="32" t="s">
        <v>9</v>
      </c>
      <c r="AB93" s="33">
        <f>SUM(AB85:AB92)</f>
        <v>0</v>
      </c>
      <c r="AD93" s="78"/>
      <c r="AE93" s="75"/>
      <c r="AF93" s="32" t="s">
        <v>9</v>
      </c>
      <c r="AG93" s="33">
        <f>SUM(AG85:AG92)</f>
        <v>0</v>
      </c>
    </row>
    <row r="94" spans="1:34" x14ac:dyDescent="0.3">
      <c r="A94" s="34"/>
      <c r="B94" s="26"/>
      <c r="C94" s="35"/>
      <c r="D94" s="60"/>
      <c r="E94" s="78"/>
      <c r="F94" s="75"/>
      <c r="G94" s="32"/>
      <c r="H94" s="33"/>
      <c r="I94" s="60"/>
      <c r="J94" s="78"/>
      <c r="K94" s="75"/>
      <c r="L94" s="32"/>
      <c r="M94" s="33"/>
      <c r="O94" s="78"/>
      <c r="P94" s="75"/>
      <c r="Q94" s="32"/>
      <c r="R94" s="33"/>
      <c r="T94" s="78"/>
      <c r="U94" s="75"/>
      <c r="V94" s="32"/>
      <c r="W94" s="33"/>
      <c r="Y94" s="78"/>
      <c r="Z94" s="75"/>
      <c r="AA94" s="32"/>
      <c r="AB94" s="33"/>
      <c r="AD94" s="78"/>
      <c r="AE94" s="75"/>
      <c r="AF94" s="32"/>
      <c r="AG94" s="33"/>
    </row>
    <row r="95" spans="1:34" x14ac:dyDescent="0.3">
      <c r="A95" s="34"/>
      <c r="B95" s="26"/>
      <c r="C95" s="35"/>
      <c r="D95" s="60"/>
      <c r="E95" s="78"/>
      <c r="F95" s="75"/>
      <c r="G95" s="32"/>
      <c r="H95" s="33"/>
      <c r="I95" s="60"/>
      <c r="J95" s="78"/>
      <c r="K95" s="75"/>
      <c r="L95" s="32"/>
      <c r="M95" s="33"/>
      <c r="O95" s="78"/>
      <c r="P95" s="75"/>
      <c r="Q95" s="32"/>
      <c r="R95" s="33"/>
      <c r="T95" s="78"/>
      <c r="U95" s="75"/>
      <c r="V95" s="32"/>
      <c r="W95" s="33"/>
      <c r="Y95" s="78"/>
      <c r="Z95" s="75"/>
      <c r="AA95" s="32"/>
      <c r="AB95" s="33"/>
      <c r="AD95" s="78"/>
      <c r="AE95" s="75"/>
      <c r="AF95" s="32"/>
      <c r="AG95" s="33"/>
    </row>
    <row r="96" spans="1:34" x14ac:dyDescent="0.3">
      <c r="A96" s="53"/>
      <c r="B96" s="54" t="s">
        <v>43</v>
      </c>
      <c r="C96" s="55" t="s">
        <v>41</v>
      </c>
      <c r="D96" s="56"/>
      <c r="E96" s="57"/>
      <c r="F96" s="74"/>
      <c r="G96" s="58"/>
      <c r="H96" s="58"/>
      <c r="I96" s="56"/>
      <c r="J96" s="57"/>
      <c r="K96" s="74"/>
      <c r="L96" s="58"/>
      <c r="M96" s="58"/>
      <c r="N96" s="25"/>
      <c r="O96" s="57"/>
      <c r="P96" s="74"/>
      <c r="Q96" s="58"/>
      <c r="R96" s="58"/>
      <c r="S96" s="25"/>
      <c r="T96" s="57"/>
      <c r="U96" s="74"/>
      <c r="V96" s="58"/>
      <c r="W96" s="58"/>
      <c r="X96" s="25"/>
      <c r="Y96" s="57"/>
      <c r="Z96" s="74"/>
      <c r="AA96" s="58"/>
      <c r="AB96" s="58"/>
      <c r="AC96" s="25"/>
      <c r="AD96" s="57"/>
      <c r="AE96" s="74"/>
      <c r="AF96" s="58"/>
      <c r="AG96" s="58"/>
    </row>
    <row r="97" spans="1:33" x14ac:dyDescent="0.3">
      <c r="A97" s="14"/>
      <c r="B97" s="30"/>
      <c r="C97" s="69" t="s">
        <v>125</v>
      </c>
      <c r="D97" s="59" t="s">
        <v>34</v>
      </c>
      <c r="E97" s="77">
        <f t="shared" ref="E97:E101" si="100">J97+O97+T97+Y97+AD97</f>
        <v>29</v>
      </c>
      <c r="F97" s="28">
        <f t="shared" ref="F97:F101" si="101">K97+P97+U97+Z97+AE97</f>
        <v>0</v>
      </c>
      <c r="G97" s="31"/>
      <c r="H97" s="31">
        <f t="shared" ref="H97:H101" si="102">M97+R97+W97+AB97+AG97</f>
        <v>0</v>
      </c>
      <c r="I97" s="59"/>
      <c r="J97" s="77">
        <v>4</v>
      </c>
      <c r="K97" s="59"/>
      <c r="L97" s="37">
        <f t="shared" ref="L97:L101" si="103">$G97</f>
        <v>0</v>
      </c>
      <c r="M97" s="31">
        <f t="shared" ref="M97:M101" si="104">K97*L97</f>
        <v>0</v>
      </c>
      <c r="O97" s="77">
        <v>3</v>
      </c>
      <c r="P97" s="59"/>
      <c r="Q97" s="37">
        <f t="shared" ref="Q97:Q101" si="105">$G97</f>
        <v>0</v>
      </c>
      <c r="R97" s="31">
        <f t="shared" ref="R97:R101" si="106">P97*Q97</f>
        <v>0</v>
      </c>
      <c r="T97" s="77">
        <v>8</v>
      </c>
      <c r="U97" s="59"/>
      <c r="V97" s="37">
        <f t="shared" ref="V97:V101" si="107">$G97</f>
        <v>0</v>
      </c>
      <c r="W97" s="31">
        <f t="shared" ref="W97:W101" si="108">U97*V97</f>
        <v>0</v>
      </c>
      <c r="Y97" s="77">
        <v>10</v>
      </c>
      <c r="Z97" s="59"/>
      <c r="AA97" s="37">
        <f t="shared" ref="AA97:AA101" si="109">$G97</f>
        <v>0</v>
      </c>
      <c r="AB97" s="31">
        <f t="shared" ref="AB97:AB101" si="110">Z97*AA97</f>
        <v>0</v>
      </c>
      <c r="AD97" s="77">
        <v>4</v>
      </c>
      <c r="AE97" s="59"/>
      <c r="AF97" s="37">
        <f t="shared" ref="AF97:AF101" si="111">$G97</f>
        <v>0</v>
      </c>
      <c r="AG97" s="31">
        <f t="shared" ref="AG97:AG101" si="112">AE97*AF97</f>
        <v>0</v>
      </c>
    </row>
    <row r="98" spans="1:33" x14ac:dyDescent="0.3">
      <c r="A98" s="14"/>
      <c r="B98" s="30"/>
      <c r="C98" s="69" t="s">
        <v>126</v>
      </c>
      <c r="D98" s="59" t="s">
        <v>34</v>
      </c>
      <c r="E98" s="77">
        <f t="shared" si="100"/>
        <v>38</v>
      </c>
      <c r="F98" s="28">
        <f t="shared" si="101"/>
        <v>0</v>
      </c>
      <c r="G98" s="31"/>
      <c r="H98" s="31">
        <f t="shared" si="102"/>
        <v>0</v>
      </c>
      <c r="I98" s="59"/>
      <c r="J98" s="77">
        <v>1</v>
      </c>
      <c r="K98" s="59"/>
      <c r="L98" s="37">
        <f t="shared" si="103"/>
        <v>0</v>
      </c>
      <c r="M98" s="31">
        <f t="shared" si="104"/>
        <v>0</v>
      </c>
      <c r="O98" s="77">
        <v>8</v>
      </c>
      <c r="P98" s="59"/>
      <c r="Q98" s="37">
        <f t="shared" si="105"/>
        <v>0</v>
      </c>
      <c r="R98" s="31">
        <f t="shared" si="106"/>
        <v>0</v>
      </c>
      <c r="T98" s="77">
        <v>10</v>
      </c>
      <c r="U98" s="59"/>
      <c r="V98" s="37">
        <f t="shared" si="107"/>
        <v>0</v>
      </c>
      <c r="W98" s="31">
        <f t="shared" si="108"/>
        <v>0</v>
      </c>
      <c r="Y98" s="77">
        <v>16</v>
      </c>
      <c r="Z98" s="59"/>
      <c r="AA98" s="37">
        <f t="shared" si="109"/>
        <v>0</v>
      </c>
      <c r="AB98" s="31">
        <f t="shared" si="110"/>
        <v>0</v>
      </c>
      <c r="AD98" s="77">
        <v>3</v>
      </c>
      <c r="AE98" s="59"/>
      <c r="AF98" s="37">
        <f t="shared" si="111"/>
        <v>0</v>
      </c>
      <c r="AG98" s="31">
        <f t="shared" si="112"/>
        <v>0</v>
      </c>
    </row>
    <row r="99" spans="1:33" x14ac:dyDescent="0.3">
      <c r="A99" s="14"/>
      <c r="B99" s="30"/>
      <c r="C99" s="69" t="s">
        <v>127</v>
      </c>
      <c r="D99" s="59" t="s">
        <v>34</v>
      </c>
      <c r="E99" s="77">
        <f t="shared" si="100"/>
        <v>20</v>
      </c>
      <c r="F99" s="28">
        <f t="shared" si="101"/>
        <v>0</v>
      </c>
      <c r="G99" s="31"/>
      <c r="H99" s="31">
        <f t="shared" si="102"/>
        <v>0</v>
      </c>
      <c r="I99" s="59"/>
      <c r="J99" s="77">
        <v>3</v>
      </c>
      <c r="K99" s="59"/>
      <c r="L99" s="37">
        <f t="shared" si="103"/>
        <v>0</v>
      </c>
      <c r="M99" s="31">
        <f t="shared" si="104"/>
        <v>0</v>
      </c>
      <c r="O99" s="77">
        <v>5</v>
      </c>
      <c r="P99" s="59"/>
      <c r="Q99" s="37">
        <f t="shared" si="105"/>
        <v>0</v>
      </c>
      <c r="R99" s="31">
        <f t="shared" si="106"/>
        <v>0</v>
      </c>
      <c r="T99" s="77">
        <v>4</v>
      </c>
      <c r="U99" s="59"/>
      <c r="V99" s="37">
        <f t="shared" si="107"/>
        <v>0</v>
      </c>
      <c r="W99" s="31">
        <f t="shared" si="108"/>
        <v>0</v>
      </c>
      <c r="Y99" s="77">
        <v>6</v>
      </c>
      <c r="Z99" s="59"/>
      <c r="AA99" s="37">
        <f t="shared" si="109"/>
        <v>0</v>
      </c>
      <c r="AB99" s="31">
        <f t="shared" si="110"/>
        <v>0</v>
      </c>
      <c r="AD99" s="77">
        <v>2</v>
      </c>
      <c r="AE99" s="59"/>
      <c r="AF99" s="37">
        <f t="shared" si="111"/>
        <v>0</v>
      </c>
      <c r="AG99" s="31">
        <f t="shared" si="112"/>
        <v>0</v>
      </c>
    </row>
    <row r="100" spans="1:33" x14ac:dyDescent="0.3">
      <c r="A100" s="14"/>
      <c r="B100" s="30"/>
      <c r="C100" s="69" t="s">
        <v>128</v>
      </c>
      <c r="D100" s="59" t="s">
        <v>34</v>
      </c>
      <c r="E100" s="77">
        <f t="shared" ref="E100" si="113">J100+O100+T100+Y100+AD100</f>
        <v>18</v>
      </c>
      <c r="F100" s="28">
        <f t="shared" si="101"/>
        <v>0</v>
      </c>
      <c r="G100" s="31"/>
      <c r="H100" s="31">
        <f t="shared" ref="H100" si="114">M100+R100+W100+AB100+AG100</f>
        <v>0</v>
      </c>
      <c r="I100" s="59"/>
      <c r="J100" s="77">
        <v>4</v>
      </c>
      <c r="K100" s="59"/>
      <c r="L100" s="37">
        <f t="shared" si="103"/>
        <v>0</v>
      </c>
      <c r="M100" s="31">
        <f t="shared" si="104"/>
        <v>0</v>
      </c>
      <c r="O100" s="77">
        <v>4</v>
      </c>
      <c r="P100" s="59"/>
      <c r="Q100" s="37">
        <f t="shared" si="105"/>
        <v>0</v>
      </c>
      <c r="R100" s="31">
        <f t="shared" si="106"/>
        <v>0</v>
      </c>
      <c r="T100" s="77">
        <v>6</v>
      </c>
      <c r="U100" s="59"/>
      <c r="V100" s="37">
        <f t="shared" si="107"/>
        <v>0</v>
      </c>
      <c r="W100" s="31">
        <f t="shared" si="108"/>
        <v>0</v>
      </c>
      <c r="Y100" s="77">
        <v>4</v>
      </c>
      <c r="Z100" s="59"/>
      <c r="AA100" s="37">
        <f t="shared" si="109"/>
        <v>0</v>
      </c>
      <c r="AB100" s="31">
        <f t="shared" si="110"/>
        <v>0</v>
      </c>
      <c r="AD100" s="77">
        <v>0</v>
      </c>
      <c r="AE100" s="59"/>
      <c r="AF100" s="37">
        <f t="shared" si="111"/>
        <v>0</v>
      </c>
      <c r="AG100" s="31">
        <f t="shared" si="112"/>
        <v>0</v>
      </c>
    </row>
    <row r="101" spans="1:33" x14ac:dyDescent="0.3">
      <c r="A101" s="14"/>
      <c r="B101" s="30"/>
      <c r="C101" s="69" t="s">
        <v>129</v>
      </c>
      <c r="D101" s="59" t="s">
        <v>34</v>
      </c>
      <c r="E101" s="77">
        <f t="shared" si="100"/>
        <v>27</v>
      </c>
      <c r="F101" s="28">
        <f t="shared" si="101"/>
        <v>0</v>
      </c>
      <c r="G101" s="31"/>
      <c r="H101" s="31">
        <f t="shared" si="102"/>
        <v>0</v>
      </c>
      <c r="I101" s="59"/>
      <c r="J101" s="77">
        <v>3</v>
      </c>
      <c r="K101" s="59"/>
      <c r="L101" s="37">
        <f t="shared" si="103"/>
        <v>0</v>
      </c>
      <c r="M101" s="31">
        <f t="shared" si="104"/>
        <v>0</v>
      </c>
      <c r="O101" s="77">
        <v>6</v>
      </c>
      <c r="P101" s="59"/>
      <c r="Q101" s="37">
        <f t="shared" si="105"/>
        <v>0</v>
      </c>
      <c r="R101" s="31">
        <f t="shared" si="106"/>
        <v>0</v>
      </c>
      <c r="T101" s="77">
        <v>10</v>
      </c>
      <c r="U101" s="59"/>
      <c r="V101" s="37">
        <f t="shared" si="107"/>
        <v>0</v>
      </c>
      <c r="W101" s="31">
        <f t="shared" si="108"/>
        <v>0</v>
      </c>
      <c r="Y101" s="77">
        <v>4</v>
      </c>
      <c r="Z101" s="59"/>
      <c r="AA101" s="37">
        <f t="shared" si="109"/>
        <v>0</v>
      </c>
      <c r="AB101" s="31">
        <f t="shared" si="110"/>
        <v>0</v>
      </c>
      <c r="AD101" s="77">
        <v>4</v>
      </c>
      <c r="AE101" s="59"/>
      <c r="AF101" s="37">
        <f t="shared" si="111"/>
        <v>0</v>
      </c>
      <c r="AG101" s="31">
        <f t="shared" si="112"/>
        <v>0</v>
      </c>
    </row>
    <row r="102" spans="1:33" x14ac:dyDescent="0.3">
      <c r="A102" s="14"/>
      <c r="B102" s="30"/>
      <c r="C102" s="69"/>
      <c r="D102" s="59"/>
      <c r="E102" s="77"/>
      <c r="F102" s="59"/>
      <c r="G102" s="31"/>
      <c r="H102" s="31"/>
      <c r="I102" s="59"/>
      <c r="J102" s="77"/>
      <c r="K102" s="59"/>
      <c r="L102" s="37"/>
      <c r="M102" s="31"/>
      <c r="O102" s="77"/>
      <c r="P102" s="59"/>
      <c r="Q102" s="37"/>
      <c r="R102" s="31"/>
      <c r="T102" s="77"/>
      <c r="U102" s="59"/>
      <c r="V102" s="37"/>
      <c r="W102" s="31"/>
      <c r="Y102" s="77"/>
      <c r="Z102" s="59"/>
      <c r="AA102" s="37"/>
      <c r="AB102" s="31"/>
      <c r="AD102" s="77"/>
      <c r="AE102" s="59"/>
      <c r="AF102" s="37"/>
      <c r="AG102" s="31"/>
    </row>
    <row r="103" spans="1:33" x14ac:dyDescent="0.3">
      <c r="A103" s="34"/>
      <c r="B103" s="26"/>
      <c r="C103" s="36" t="s">
        <v>48</v>
      </c>
      <c r="D103" s="60"/>
      <c r="E103" s="78"/>
      <c r="F103" s="75"/>
      <c r="G103" s="32" t="s">
        <v>9</v>
      </c>
      <c r="H103" s="33">
        <f>M103+R103+W103+AB103+AG103</f>
        <v>0</v>
      </c>
      <c r="I103" s="60"/>
      <c r="J103" s="78"/>
      <c r="K103" s="75"/>
      <c r="L103" s="32" t="s">
        <v>9</v>
      </c>
      <c r="M103" s="33">
        <f>SUM(M96:M102)</f>
        <v>0</v>
      </c>
      <c r="O103" s="78"/>
      <c r="P103" s="75"/>
      <c r="Q103" s="32" t="s">
        <v>9</v>
      </c>
      <c r="R103" s="33">
        <f>SUM(R96:R102)</f>
        <v>0</v>
      </c>
      <c r="T103" s="78"/>
      <c r="U103" s="75"/>
      <c r="V103" s="32" t="s">
        <v>9</v>
      </c>
      <c r="W103" s="33">
        <f>SUM(W96:W102)</f>
        <v>0</v>
      </c>
      <c r="Y103" s="78"/>
      <c r="Z103" s="75"/>
      <c r="AA103" s="32" t="s">
        <v>9</v>
      </c>
      <c r="AB103" s="33">
        <f>SUM(AB96:AB102)</f>
        <v>0</v>
      </c>
      <c r="AD103" s="78"/>
      <c r="AE103" s="75"/>
      <c r="AF103" s="32" t="s">
        <v>9</v>
      </c>
      <c r="AG103" s="33">
        <f>SUM(AG96:AG102)</f>
        <v>0</v>
      </c>
    </row>
    <row r="104" spans="1:33" x14ac:dyDescent="0.3">
      <c r="A104" s="34"/>
      <c r="B104" s="26"/>
      <c r="C104" s="35"/>
      <c r="D104" s="60"/>
      <c r="E104" s="78"/>
      <c r="F104" s="75"/>
      <c r="G104" s="32"/>
      <c r="H104" s="33"/>
      <c r="I104" s="60"/>
      <c r="J104" s="78"/>
      <c r="K104" s="75"/>
      <c r="L104" s="32"/>
      <c r="M104" s="33"/>
      <c r="O104" s="78"/>
      <c r="P104" s="75"/>
      <c r="Q104" s="32"/>
      <c r="R104" s="33"/>
      <c r="T104" s="78"/>
      <c r="U104" s="75"/>
      <c r="V104" s="32"/>
      <c r="W104" s="33"/>
      <c r="Y104" s="78"/>
      <c r="Z104" s="75"/>
      <c r="AA104" s="32"/>
      <c r="AB104" s="33"/>
      <c r="AD104" s="78"/>
      <c r="AE104" s="75"/>
      <c r="AF104" s="32"/>
      <c r="AG104" s="33"/>
    </row>
    <row r="105" spans="1:33" x14ac:dyDescent="0.3">
      <c r="A105" s="34"/>
      <c r="B105" s="26"/>
      <c r="C105" s="35"/>
      <c r="D105" s="60"/>
      <c r="E105" s="78"/>
      <c r="F105" s="75"/>
      <c r="G105" s="32"/>
      <c r="H105" s="33"/>
      <c r="I105" s="60"/>
      <c r="J105" s="78"/>
      <c r="K105" s="75"/>
      <c r="L105" s="32"/>
      <c r="M105" s="33"/>
      <c r="O105" s="78"/>
      <c r="P105" s="75"/>
      <c r="Q105" s="32"/>
      <c r="R105" s="33"/>
      <c r="T105" s="78"/>
      <c r="U105" s="75"/>
      <c r="V105" s="32"/>
      <c r="W105" s="33"/>
      <c r="Y105" s="78"/>
      <c r="Z105" s="75"/>
      <c r="AA105" s="32"/>
      <c r="AB105" s="33"/>
      <c r="AD105" s="78"/>
      <c r="AE105" s="75"/>
      <c r="AF105" s="32"/>
      <c r="AG105" s="33"/>
    </row>
    <row r="106" spans="1:33" x14ac:dyDescent="0.3">
      <c r="A106" s="53"/>
      <c r="B106" s="54" t="s">
        <v>44</v>
      </c>
      <c r="C106" s="55" t="s">
        <v>40</v>
      </c>
      <c r="D106" s="56"/>
      <c r="E106" s="57"/>
      <c r="F106" s="74"/>
      <c r="G106" s="58"/>
      <c r="H106" s="58"/>
      <c r="I106" s="56"/>
      <c r="J106" s="57"/>
      <c r="K106" s="74"/>
      <c r="L106" s="58"/>
      <c r="M106" s="58"/>
      <c r="N106" s="25"/>
      <c r="O106" s="57"/>
      <c r="P106" s="74"/>
      <c r="Q106" s="58"/>
      <c r="R106" s="58"/>
      <c r="S106" s="25"/>
      <c r="T106" s="57"/>
      <c r="U106" s="74"/>
      <c r="V106" s="58"/>
      <c r="W106" s="58"/>
      <c r="X106" s="25"/>
      <c r="Y106" s="57"/>
      <c r="Z106" s="74"/>
      <c r="AA106" s="58"/>
      <c r="AB106" s="58"/>
      <c r="AC106" s="25"/>
      <c r="AD106" s="57"/>
      <c r="AE106" s="74"/>
      <c r="AF106" s="58"/>
      <c r="AG106" s="58"/>
    </row>
    <row r="107" spans="1:33" x14ac:dyDescent="0.3">
      <c r="A107" s="14"/>
      <c r="B107" s="30"/>
      <c r="C107" s="69" t="s">
        <v>107</v>
      </c>
      <c r="D107" s="59" t="s">
        <v>5</v>
      </c>
      <c r="E107" s="77">
        <f>J107+O107+T107+Y107+AD107</f>
        <v>1</v>
      </c>
      <c r="F107" s="28">
        <f t="shared" ref="F107:F111" si="115">K107+P107+U107+Z107+AE107</f>
        <v>0</v>
      </c>
      <c r="G107" s="31"/>
      <c r="H107" s="31">
        <f t="shared" ref="H107:H109" si="116">M107+R107+W107+AB107+AG107</f>
        <v>0</v>
      </c>
      <c r="I107" s="59"/>
      <c r="J107" s="77">
        <v>1</v>
      </c>
      <c r="K107" s="59"/>
      <c r="L107" s="37">
        <f t="shared" ref="L107:L111" si="117">$G107</f>
        <v>0</v>
      </c>
      <c r="M107" s="31">
        <f t="shared" ref="M107:M111" si="118">K107*L107</f>
        <v>0</v>
      </c>
      <c r="O107" s="77">
        <v>0</v>
      </c>
      <c r="P107" s="59"/>
      <c r="Q107" s="37">
        <f t="shared" ref="Q107:Q111" si="119">$G107</f>
        <v>0</v>
      </c>
      <c r="R107" s="31">
        <f t="shared" ref="R107:R111" si="120">P107*Q107</f>
        <v>0</v>
      </c>
      <c r="T107" s="77">
        <v>0</v>
      </c>
      <c r="U107" s="59"/>
      <c r="V107" s="37">
        <f t="shared" ref="V107:V110" si="121">$G107</f>
        <v>0</v>
      </c>
      <c r="W107" s="31">
        <f t="shared" ref="W107:W110" si="122">U107*V107</f>
        <v>0</v>
      </c>
      <c r="Y107" s="77">
        <v>0</v>
      </c>
      <c r="Z107" s="59"/>
      <c r="AA107" s="37">
        <f t="shared" ref="AA107:AA111" si="123">$G107</f>
        <v>0</v>
      </c>
      <c r="AB107" s="31">
        <f t="shared" ref="AB107:AB111" si="124">Z107*AA107</f>
        <v>0</v>
      </c>
      <c r="AD107" s="77">
        <v>0</v>
      </c>
      <c r="AE107" s="59"/>
      <c r="AF107" s="37">
        <f t="shared" ref="AF107:AF111" si="125">$G107</f>
        <v>0</v>
      </c>
      <c r="AG107" s="31">
        <f t="shared" ref="AG107:AG111" si="126">AE107*AF107</f>
        <v>0</v>
      </c>
    </row>
    <row r="108" spans="1:33" x14ac:dyDescent="0.3">
      <c r="A108" s="14"/>
      <c r="B108" s="30"/>
      <c r="C108" s="69" t="s">
        <v>108</v>
      </c>
      <c r="D108" s="59" t="s">
        <v>5</v>
      </c>
      <c r="E108" s="77">
        <f t="shared" ref="E108:E109" si="127">J108+O108+T108+Y108+AD108</f>
        <v>1</v>
      </c>
      <c r="F108" s="28">
        <f t="shared" si="115"/>
        <v>0</v>
      </c>
      <c r="G108" s="31"/>
      <c r="H108" s="31">
        <f t="shared" si="116"/>
        <v>0</v>
      </c>
      <c r="I108" s="59"/>
      <c r="J108" s="77">
        <v>1</v>
      </c>
      <c r="K108" s="59"/>
      <c r="L108" s="37">
        <f>$G108</f>
        <v>0</v>
      </c>
      <c r="M108" s="31">
        <f t="shared" si="118"/>
        <v>0</v>
      </c>
      <c r="O108" s="77">
        <v>0</v>
      </c>
      <c r="P108" s="59"/>
      <c r="Q108" s="37">
        <f t="shared" si="119"/>
        <v>0</v>
      </c>
      <c r="R108" s="31">
        <f t="shared" si="120"/>
        <v>0</v>
      </c>
      <c r="T108" s="77">
        <v>0</v>
      </c>
      <c r="U108" s="59"/>
      <c r="V108" s="37">
        <f t="shared" si="121"/>
        <v>0</v>
      </c>
      <c r="W108" s="31">
        <f t="shared" si="122"/>
        <v>0</v>
      </c>
      <c r="Y108" s="77">
        <v>0</v>
      </c>
      <c r="Z108" s="59"/>
      <c r="AA108" s="37">
        <f t="shared" si="123"/>
        <v>0</v>
      </c>
      <c r="AB108" s="31">
        <f t="shared" si="124"/>
        <v>0</v>
      </c>
      <c r="AD108" s="77">
        <v>0</v>
      </c>
      <c r="AE108" s="59"/>
      <c r="AF108" s="37">
        <f t="shared" si="125"/>
        <v>0</v>
      </c>
      <c r="AG108" s="31">
        <f t="shared" si="126"/>
        <v>0</v>
      </c>
    </row>
    <row r="109" spans="1:33" x14ac:dyDescent="0.3">
      <c r="A109" s="14"/>
      <c r="B109" s="30"/>
      <c r="C109" s="69" t="s">
        <v>109</v>
      </c>
      <c r="D109" s="59" t="s">
        <v>35</v>
      </c>
      <c r="E109" s="77">
        <f t="shared" si="127"/>
        <v>138</v>
      </c>
      <c r="F109" s="28">
        <f t="shared" si="115"/>
        <v>0</v>
      </c>
      <c r="G109" s="31"/>
      <c r="H109" s="31">
        <f t="shared" si="116"/>
        <v>0</v>
      </c>
      <c r="I109" s="59"/>
      <c r="J109" s="77">
        <v>18</v>
      </c>
      <c r="K109" s="59"/>
      <c r="L109" s="37">
        <f t="shared" si="117"/>
        <v>0</v>
      </c>
      <c r="M109" s="31">
        <f t="shared" si="118"/>
        <v>0</v>
      </c>
      <c r="O109" s="77">
        <v>36</v>
      </c>
      <c r="P109" s="59"/>
      <c r="Q109" s="37">
        <f t="shared" si="119"/>
        <v>0</v>
      </c>
      <c r="R109" s="31">
        <f t="shared" si="120"/>
        <v>0</v>
      </c>
      <c r="T109" s="77">
        <v>48</v>
      </c>
      <c r="U109" s="59"/>
      <c r="V109" s="37">
        <f t="shared" si="121"/>
        <v>0</v>
      </c>
      <c r="W109" s="31">
        <f t="shared" si="122"/>
        <v>0</v>
      </c>
      <c r="Y109" s="77">
        <v>24</v>
      </c>
      <c r="Z109" s="59"/>
      <c r="AA109" s="37">
        <f t="shared" si="123"/>
        <v>0</v>
      </c>
      <c r="AB109" s="31">
        <f t="shared" si="124"/>
        <v>0</v>
      </c>
      <c r="AD109" s="77">
        <v>12</v>
      </c>
      <c r="AE109" s="59"/>
      <c r="AF109" s="37">
        <f t="shared" si="125"/>
        <v>0</v>
      </c>
      <c r="AG109" s="31">
        <f t="shared" si="126"/>
        <v>0</v>
      </c>
    </row>
    <row r="110" spans="1:33" x14ac:dyDescent="0.3">
      <c r="A110" s="14"/>
      <c r="B110" s="30"/>
      <c r="C110" s="69" t="s">
        <v>120</v>
      </c>
      <c r="D110" s="59" t="s">
        <v>35</v>
      </c>
      <c r="E110" s="77">
        <f t="shared" ref="E110:E111" si="128">J110+O110+T110+Y110+AD110</f>
        <v>160</v>
      </c>
      <c r="F110" s="28">
        <f t="shared" si="115"/>
        <v>0</v>
      </c>
      <c r="G110" s="37"/>
      <c r="H110" s="31">
        <f t="shared" ref="H110" si="129">M110+R110+W110+AB110+AG110</f>
        <v>0</v>
      </c>
      <c r="I110" s="59"/>
      <c r="J110" s="77">
        <v>10</v>
      </c>
      <c r="K110" s="59"/>
      <c r="L110" s="37">
        <f t="shared" si="117"/>
        <v>0</v>
      </c>
      <c r="M110" s="31">
        <f t="shared" si="118"/>
        <v>0</v>
      </c>
      <c r="O110" s="77">
        <v>40</v>
      </c>
      <c r="P110" s="59"/>
      <c r="Q110" s="37">
        <f t="shared" si="119"/>
        <v>0</v>
      </c>
      <c r="R110" s="31">
        <f t="shared" si="120"/>
        <v>0</v>
      </c>
      <c r="T110" s="77">
        <v>50</v>
      </c>
      <c r="U110" s="59"/>
      <c r="V110" s="37">
        <f t="shared" si="121"/>
        <v>0</v>
      </c>
      <c r="W110" s="31">
        <f t="shared" si="122"/>
        <v>0</v>
      </c>
      <c r="Y110" s="77">
        <v>40</v>
      </c>
      <c r="Z110" s="59"/>
      <c r="AA110" s="37">
        <f t="shared" si="123"/>
        <v>0</v>
      </c>
      <c r="AB110" s="31">
        <f t="shared" si="124"/>
        <v>0</v>
      </c>
      <c r="AD110" s="77">
        <v>20</v>
      </c>
      <c r="AE110" s="59"/>
      <c r="AF110" s="37">
        <f t="shared" si="125"/>
        <v>0</v>
      </c>
      <c r="AG110" s="31">
        <f t="shared" si="126"/>
        <v>0</v>
      </c>
    </row>
    <row r="111" spans="1:33" x14ac:dyDescent="0.3">
      <c r="A111" s="14"/>
      <c r="B111" s="30"/>
      <c r="C111" s="69" t="s">
        <v>112</v>
      </c>
      <c r="D111" s="59" t="s">
        <v>5</v>
      </c>
      <c r="E111" s="77">
        <f t="shared" si="128"/>
        <v>2</v>
      </c>
      <c r="F111" s="28">
        <f t="shared" si="115"/>
        <v>0</v>
      </c>
      <c r="G111" s="37"/>
      <c r="H111" s="31">
        <f>M111+R111+W111+AB111+AG111</f>
        <v>0</v>
      </c>
      <c r="I111" s="59"/>
      <c r="J111" s="77">
        <v>1</v>
      </c>
      <c r="K111" s="59"/>
      <c r="L111" s="37">
        <f t="shared" si="117"/>
        <v>0</v>
      </c>
      <c r="M111" s="31">
        <f t="shared" si="118"/>
        <v>0</v>
      </c>
      <c r="O111" s="77">
        <v>0</v>
      </c>
      <c r="P111" s="59"/>
      <c r="Q111" s="37">
        <f t="shared" si="119"/>
        <v>0</v>
      </c>
      <c r="R111" s="31">
        <f t="shared" si="120"/>
        <v>0</v>
      </c>
      <c r="T111" s="77">
        <v>1</v>
      </c>
      <c r="U111" s="59"/>
      <c r="V111" s="37">
        <f>$G111</f>
        <v>0</v>
      </c>
      <c r="W111" s="31">
        <f>U111*V111</f>
        <v>0</v>
      </c>
      <c r="Y111" s="77">
        <v>0</v>
      </c>
      <c r="Z111" s="59"/>
      <c r="AA111" s="37">
        <f t="shared" si="123"/>
        <v>0</v>
      </c>
      <c r="AB111" s="31">
        <f t="shared" si="124"/>
        <v>0</v>
      </c>
      <c r="AD111" s="77">
        <v>0</v>
      </c>
      <c r="AE111" s="59"/>
      <c r="AF111" s="37">
        <f t="shared" si="125"/>
        <v>0</v>
      </c>
      <c r="AG111" s="31">
        <f t="shared" si="126"/>
        <v>0</v>
      </c>
    </row>
    <row r="112" spans="1:33" x14ac:dyDescent="0.3">
      <c r="A112" s="14"/>
      <c r="B112" s="30"/>
      <c r="C112" s="69"/>
      <c r="D112" s="59"/>
      <c r="E112" s="77"/>
      <c r="F112" s="59"/>
      <c r="G112" s="31"/>
      <c r="H112" s="31"/>
      <c r="I112" s="59"/>
      <c r="J112" s="77"/>
      <c r="K112" s="59"/>
      <c r="L112" s="31"/>
      <c r="M112" s="31"/>
      <c r="O112" s="77"/>
      <c r="P112" s="59"/>
      <c r="Q112" s="31"/>
      <c r="R112" s="31"/>
      <c r="T112" s="77"/>
      <c r="U112" s="59"/>
      <c r="V112" s="31"/>
      <c r="W112" s="31"/>
      <c r="Y112" s="77"/>
      <c r="Z112" s="59"/>
      <c r="AA112" s="31"/>
      <c r="AB112" s="31"/>
      <c r="AD112" s="77"/>
      <c r="AE112" s="59"/>
      <c r="AF112" s="31"/>
      <c r="AG112" s="31"/>
    </row>
    <row r="113" spans="1:33" x14ac:dyDescent="0.3">
      <c r="A113" s="34"/>
      <c r="B113" s="26"/>
      <c r="C113" s="71" t="s">
        <v>49</v>
      </c>
      <c r="D113" s="60"/>
      <c r="E113" s="78"/>
      <c r="F113" s="75"/>
      <c r="G113" s="32" t="s">
        <v>9</v>
      </c>
      <c r="H113" s="33">
        <f>M113+R113+W113+AB113+AG113</f>
        <v>0</v>
      </c>
      <c r="I113" s="60"/>
      <c r="J113" s="78"/>
      <c r="K113" s="75"/>
      <c r="L113" s="32" t="s">
        <v>9</v>
      </c>
      <c r="M113" s="33">
        <f>SUM(M106:M112)</f>
        <v>0</v>
      </c>
      <c r="O113" s="78"/>
      <c r="P113" s="75"/>
      <c r="Q113" s="32" t="s">
        <v>9</v>
      </c>
      <c r="R113" s="33">
        <f>SUM(R106:R112)</f>
        <v>0</v>
      </c>
      <c r="T113" s="78"/>
      <c r="U113" s="75"/>
      <c r="V113" s="32" t="s">
        <v>9</v>
      </c>
      <c r="W113" s="33">
        <f>SUM(W106:W112)</f>
        <v>0</v>
      </c>
      <c r="Y113" s="78"/>
      <c r="Z113" s="75"/>
      <c r="AA113" s="32" t="s">
        <v>9</v>
      </c>
      <c r="AB113" s="33">
        <f>SUM(AB106:AB112)</f>
        <v>0</v>
      </c>
      <c r="AD113" s="78"/>
      <c r="AE113" s="75"/>
      <c r="AF113" s="32" t="s">
        <v>9</v>
      </c>
      <c r="AG113" s="33">
        <f>SUM(AG106:AG112)</f>
        <v>0</v>
      </c>
    </row>
    <row r="114" spans="1:33" x14ac:dyDescent="0.3">
      <c r="A114" s="34"/>
      <c r="B114" s="26"/>
      <c r="C114" s="35"/>
      <c r="D114" s="60"/>
      <c r="E114" s="78"/>
      <c r="F114" s="75"/>
      <c r="G114" s="32"/>
      <c r="H114" s="33"/>
      <c r="I114" s="60"/>
      <c r="J114" s="78"/>
      <c r="K114" s="75"/>
      <c r="L114" s="32"/>
      <c r="M114" s="33"/>
      <c r="O114" s="78"/>
      <c r="P114" s="75"/>
      <c r="Q114" s="32"/>
      <c r="R114" s="33"/>
      <c r="T114" s="78"/>
      <c r="U114" s="75"/>
      <c r="V114" s="32"/>
      <c r="W114" s="33"/>
      <c r="Y114" s="78"/>
      <c r="Z114" s="75"/>
      <c r="AA114" s="32"/>
      <c r="AB114" s="33"/>
      <c r="AD114" s="78"/>
      <c r="AE114" s="75"/>
      <c r="AF114" s="32"/>
      <c r="AG114" s="33"/>
    </row>
    <row r="115" spans="1:33" x14ac:dyDescent="0.3">
      <c r="A115" s="34"/>
      <c r="B115" s="26"/>
      <c r="C115" s="35"/>
      <c r="D115" s="60"/>
      <c r="E115" s="78"/>
      <c r="F115" s="75"/>
      <c r="G115" s="32"/>
      <c r="H115" s="33"/>
      <c r="I115" s="60"/>
      <c r="J115" s="78"/>
      <c r="K115" s="75"/>
      <c r="L115" s="32"/>
      <c r="M115" s="33"/>
      <c r="O115" s="78"/>
      <c r="P115" s="75"/>
      <c r="Q115" s="32"/>
      <c r="R115" s="33"/>
      <c r="T115" s="78"/>
      <c r="U115" s="75"/>
      <c r="V115" s="32"/>
      <c r="W115" s="33"/>
      <c r="Y115" s="78"/>
      <c r="Z115" s="75"/>
      <c r="AA115" s="32"/>
      <c r="AB115" s="33"/>
      <c r="AD115" s="78"/>
      <c r="AE115" s="75"/>
      <c r="AF115" s="32"/>
      <c r="AG115" s="33"/>
    </row>
    <row r="116" spans="1:33" x14ac:dyDescent="0.3">
      <c r="A116" s="14"/>
      <c r="B116" s="30"/>
      <c r="C116" s="36"/>
      <c r="D116" s="61"/>
      <c r="E116" s="78"/>
      <c r="F116" s="75"/>
      <c r="G116" s="29"/>
      <c r="H116" s="33"/>
      <c r="I116" s="61"/>
      <c r="J116" s="78"/>
      <c r="K116" s="75"/>
      <c r="L116" s="29"/>
      <c r="M116" s="33"/>
      <c r="O116" s="78"/>
      <c r="P116" s="75"/>
      <c r="Q116" s="29"/>
      <c r="R116" s="33"/>
      <c r="T116" s="78"/>
      <c r="U116" s="75"/>
      <c r="V116" s="29"/>
      <c r="W116" s="33"/>
      <c r="Y116" s="78"/>
      <c r="Z116" s="75"/>
      <c r="AA116" s="29"/>
      <c r="AB116" s="33"/>
      <c r="AD116" s="78"/>
      <c r="AE116" s="75"/>
      <c r="AF116" s="29"/>
      <c r="AG116" s="33"/>
    </row>
    <row r="117" spans="1:33" ht="6" customHeight="1" x14ac:dyDescent="0.3">
      <c r="A117" s="62"/>
      <c r="B117" s="38"/>
      <c r="C117" s="39"/>
      <c r="D117" s="38"/>
      <c r="E117" s="38"/>
      <c r="F117" s="38"/>
      <c r="G117" s="41"/>
      <c r="H117" s="41"/>
      <c r="I117" s="38"/>
      <c r="J117" s="40"/>
      <c r="K117" s="40"/>
      <c r="L117" s="41"/>
      <c r="M117" s="41"/>
      <c r="N117" s="38"/>
      <c r="O117" s="40"/>
      <c r="P117" s="40"/>
      <c r="Q117" s="41"/>
      <c r="R117" s="41"/>
      <c r="S117" s="38"/>
      <c r="T117" s="40"/>
      <c r="U117" s="40"/>
      <c r="V117" s="41"/>
      <c r="W117" s="41"/>
      <c r="X117" s="38"/>
      <c r="Y117" s="40"/>
      <c r="Z117" s="40"/>
      <c r="AA117" s="41"/>
      <c r="AB117" s="41"/>
      <c r="AC117" s="38"/>
      <c r="AD117" s="40"/>
      <c r="AE117" s="40"/>
      <c r="AF117" s="41"/>
      <c r="AG117" s="41"/>
    </row>
    <row r="118" spans="1:33" s="52" customFormat="1" x14ac:dyDescent="0.3">
      <c r="A118" s="63"/>
      <c r="B118" s="64"/>
      <c r="C118" s="49" t="s">
        <v>6</v>
      </c>
      <c r="D118" s="48"/>
      <c r="E118" s="48"/>
      <c r="F118" s="48"/>
      <c r="G118" s="51"/>
      <c r="H118" s="51">
        <f>H37+H44+H54+H63+H82+H103+H113+H93</f>
        <v>0</v>
      </c>
      <c r="I118" s="48"/>
      <c r="J118" s="50"/>
      <c r="K118" s="50"/>
      <c r="L118" s="51"/>
      <c r="M118" s="51">
        <f>M37+M44+M54+M63+M82+M103+M113+M93</f>
        <v>0</v>
      </c>
      <c r="N118" s="48"/>
      <c r="O118" s="50"/>
      <c r="P118" s="50"/>
      <c r="Q118" s="51"/>
      <c r="R118" s="51">
        <f>R37+R44+R54+R63+R82+R103+R113+R93</f>
        <v>0</v>
      </c>
      <c r="S118" s="48"/>
      <c r="T118" s="50"/>
      <c r="U118" s="50"/>
      <c r="V118" s="51"/>
      <c r="W118" s="51">
        <f>W37+W44+W54+W63+W82+W103+W113+W93</f>
        <v>0</v>
      </c>
      <c r="X118" s="48"/>
      <c r="Y118" s="50"/>
      <c r="Z118" s="50"/>
      <c r="AA118" s="51"/>
      <c r="AB118" s="51">
        <f>AB37+AB44+AB54+AB63+AB82+AB103+AB113+AB93</f>
        <v>0</v>
      </c>
      <c r="AC118" s="48"/>
      <c r="AD118" s="50"/>
      <c r="AE118" s="50"/>
      <c r="AF118" s="51"/>
      <c r="AG118" s="51">
        <f>AG37+AG44+AG54+AG63+AG82+AG103+AG113+AG93</f>
        <v>0</v>
      </c>
    </row>
    <row r="119" spans="1:33" s="52" customFormat="1" x14ac:dyDescent="0.3">
      <c r="A119" s="63"/>
      <c r="B119" s="64"/>
      <c r="C119" s="49" t="s">
        <v>7</v>
      </c>
      <c r="D119" s="48"/>
      <c r="E119" s="48"/>
      <c r="F119" s="48"/>
      <c r="G119" s="51"/>
      <c r="H119" s="51">
        <f>H118*0.2</f>
        <v>0</v>
      </c>
      <c r="I119" s="48"/>
      <c r="J119" s="50"/>
      <c r="K119" s="50"/>
      <c r="L119" s="51"/>
      <c r="M119" s="51">
        <f>M118*0.2</f>
        <v>0</v>
      </c>
      <c r="N119" s="48"/>
      <c r="O119" s="50"/>
      <c r="P119" s="50"/>
      <c r="Q119" s="51"/>
      <c r="R119" s="51">
        <f>R118*0.2</f>
        <v>0</v>
      </c>
      <c r="S119" s="48"/>
      <c r="T119" s="50"/>
      <c r="U119" s="50"/>
      <c r="V119" s="51"/>
      <c r="W119" s="51">
        <f>W118*0.2</f>
        <v>0</v>
      </c>
      <c r="X119" s="48"/>
      <c r="Y119" s="50"/>
      <c r="Z119" s="50"/>
      <c r="AA119" s="51"/>
      <c r="AB119" s="51">
        <f>AB118*0.2</f>
        <v>0</v>
      </c>
      <c r="AC119" s="48"/>
      <c r="AD119" s="50"/>
      <c r="AE119" s="50"/>
      <c r="AF119" s="51"/>
      <c r="AG119" s="51">
        <f>AG118*0.2</f>
        <v>0</v>
      </c>
    </row>
    <row r="120" spans="1:33" s="52" customFormat="1" x14ac:dyDescent="0.3">
      <c r="A120" s="63"/>
      <c r="B120" s="64"/>
      <c r="C120" s="49" t="s">
        <v>8</v>
      </c>
      <c r="D120" s="48"/>
      <c r="E120" s="48"/>
      <c r="F120" s="48"/>
      <c r="G120" s="51"/>
      <c r="H120" s="51">
        <f>H119+H118</f>
        <v>0</v>
      </c>
      <c r="I120" s="48"/>
      <c r="J120" s="50"/>
      <c r="K120" s="50"/>
      <c r="L120" s="51"/>
      <c r="M120" s="51">
        <f>M119+M118</f>
        <v>0</v>
      </c>
      <c r="N120" s="48"/>
      <c r="O120" s="50"/>
      <c r="P120" s="50"/>
      <c r="Q120" s="51"/>
      <c r="R120" s="51">
        <f>R119+R118</f>
        <v>0</v>
      </c>
      <c r="S120" s="48"/>
      <c r="T120" s="50"/>
      <c r="U120" s="50"/>
      <c r="V120" s="51"/>
      <c r="W120" s="51">
        <f>W119+W118</f>
        <v>0</v>
      </c>
      <c r="X120" s="48"/>
      <c r="Y120" s="50"/>
      <c r="Z120" s="50"/>
      <c r="AA120" s="51"/>
      <c r="AB120" s="51">
        <f>AB119+AB118</f>
        <v>0</v>
      </c>
      <c r="AC120" s="48"/>
      <c r="AD120" s="50"/>
      <c r="AE120" s="50"/>
      <c r="AF120" s="51"/>
      <c r="AG120" s="51">
        <f>AG119+AG118</f>
        <v>0</v>
      </c>
    </row>
    <row r="121" spans="1:33" ht="6.6" customHeight="1" x14ac:dyDescent="0.3">
      <c r="A121" s="65"/>
      <c r="B121" s="66"/>
      <c r="C121" s="42"/>
      <c r="D121" s="43"/>
      <c r="E121" s="47"/>
      <c r="F121" s="43"/>
      <c r="G121" s="45"/>
      <c r="H121" s="45"/>
      <c r="I121" s="43"/>
      <c r="J121" s="44"/>
      <c r="K121" s="44"/>
      <c r="L121" s="45"/>
      <c r="M121" s="45"/>
      <c r="N121" s="46"/>
      <c r="O121" s="44"/>
      <c r="P121" s="76"/>
      <c r="Q121" s="45"/>
      <c r="R121" s="45"/>
      <c r="S121" s="46"/>
      <c r="T121" s="44"/>
      <c r="U121" s="76"/>
      <c r="V121" s="45"/>
      <c r="W121" s="45"/>
      <c r="X121" s="46"/>
      <c r="Y121" s="44"/>
      <c r="Z121" s="76"/>
      <c r="AA121" s="45"/>
      <c r="AB121" s="45"/>
      <c r="AC121" s="46"/>
      <c r="AD121" s="44"/>
      <c r="AE121" s="76"/>
      <c r="AF121" s="45"/>
      <c r="AG121" s="45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MINT</vt:lpstr>
      <vt:lpstr>'LOT MINT'!Impression_des_titres</vt:lpstr>
      <vt:lpstr>'LOT MINT'!Zone_d_impression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2025-02-21T17:15:11Z</dcterms:modified>
</cp:coreProperties>
</file>