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13596" windowHeight="8676" tabRatio="718"/>
  </bookViews>
  <sheets>
    <sheet name="Page de garde" sheetId="6" r:id="rId1"/>
    <sheet name="LOT PAU" sheetId="27" r:id="rId2"/>
  </sheets>
  <definedNames>
    <definedName name="_xlnm.Print_Titles" localSheetId="1">'LOT PAU'!$1:$4</definedName>
    <definedName name="_xlnm.Print_Area" localSheetId="1">'LOT PAU'!$A$1:$AG$30</definedName>
    <definedName name="_xlnm.Print_Area" localSheetId="0">'Page de garde'!$B$2:$J$30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6" l="1"/>
  <c r="F6" i="27" l="1"/>
  <c r="F19" i="27"/>
  <c r="F18" i="27"/>
  <c r="F17" i="27"/>
  <c r="F16" i="27"/>
  <c r="F15" i="27"/>
  <c r="F14" i="27"/>
  <c r="F13" i="27"/>
  <c r="F12" i="27"/>
  <c r="L6" i="27"/>
  <c r="M6" i="27"/>
  <c r="AB6" i="27"/>
  <c r="AB13" i="27"/>
  <c r="Q6" i="27"/>
  <c r="R6" i="27" s="1"/>
  <c r="V6" i="27"/>
  <c r="W6" i="27" s="1"/>
  <c r="AA6" i="27"/>
  <c r="AF6" i="27"/>
  <c r="AG6" i="27" s="1"/>
  <c r="AF19" i="27"/>
  <c r="AG19" i="27" s="1"/>
  <c r="AF18" i="27"/>
  <c r="AG18" i="27" s="1"/>
  <c r="AF17" i="27"/>
  <c r="AG17" i="27" s="1"/>
  <c r="AF16" i="27"/>
  <c r="AG16" i="27" s="1"/>
  <c r="AF15" i="27"/>
  <c r="AG15" i="27" s="1"/>
  <c r="AF14" i="27"/>
  <c r="AG14" i="27" s="1"/>
  <c r="AF13" i="27"/>
  <c r="AG13" i="27" s="1"/>
  <c r="AF12" i="27"/>
  <c r="AG12" i="27" s="1"/>
  <c r="AA19" i="27"/>
  <c r="AB19" i="27" s="1"/>
  <c r="AA18" i="27"/>
  <c r="AB18" i="27" s="1"/>
  <c r="AA17" i="27"/>
  <c r="AB17" i="27" s="1"/>
  <c r="AA16" i="27"/>
  <c r="AB16" i="27" s="1"/>
  <c r="AA15" i="27"/>
  <c r="AB15" i="27" s="1"/>
  <c r="AA14" i="27"/>
  <c r="AB14" i="27" s="1"/>
  <c r="AA13" i="27"/>
  <c r="AA12" i="27"/>
  <c r="AB12" i="27" s="1"/>
  <c r="V19" i="27"/>
  <c r="W19" i="27" s="1"/>
  <c r="V18" i="27"/>
  <c r="W18" i="27" s="1"/>
  <c r="V17" i="27"/>
  <c r="W17" i="27" s="1"/>
  <c r="V16" i="27"/>
  <c r="W16" i="27" s="1"/>
  <c r="V15" i="27"/>
  <c r="W15" i="27" s="1"/>
  <c r="V14" i="27"/>
  <c r="W14" i="27" s="1"/>
  <c r="V13" i="27"/>
  <c r="W13" i="27" s="1"/>
  <c r="V12" i="27"/>
  <c r="W12" i="27" s="1"/>
  <c r="Q19" i="27"/>
  <c r="R19" i="27" s="1"/>
  <c r="Q18" i="27"/>
  <c r="R18" i="27" s="1"/>
  <c r="Q17" i="27"/>
  <c r="R17" i="27" s="1"/>
  <c r="Q16" i="27"/>
  <c r="R16" i="27" s="1"/>
  <c r="Q15" i="27"/>
  <c r="R15" i="27" s="1"/>
  <c r="Q14" i="27"/>
  <c r="R14" i="27" s="1"/>
  <c r="Q13" i="27"/>
  <c r="R13" i="27" s="1"/>
  <c r="Q12" i="27"/>
  <c r="R12" i="27" s="1"/>
  <c r="L19" i="27"/>
  <c r="M19" i="27" s="1"/>
  <c r="L18" i="27"/>
  <c r="M18" i="27" s="1"/>
  <c r="L17" i="27"/>
  <c r="M17" i="27" s="1"/>
  <c r="L16" i="27"/>
  <c r="M16" i="27" s="1"/>
  <c r="L15" i="27"/>
  <c r="M15" i="27" s="1"/>
  <c r="L14" i="27"/>
  <c r="M14" i="27" s="1"/>
  <c r="L13" i="27"/>
  <c r="M13" i="27" s="1"/>
  <c r="L12" i="27"/>
  <c r="M12" i="27" s="1"/>
  <c r="M21" i="27" l="1"/>
  <c r="E18" i="27" l="1"/>
  <c r="H18" i="27" l="1"/>
  <c r="E14" i="27" l="1"/>
  <c r="E13" i="27"/>
  <c r="E19" i="27"/>
  <c r="E17" i="27"/>
  <c r="H16" i="27"/>
  <c r="E16" i="27"/>
  <c r="H17" i="27" l="1"/>
  <c r="H19" i="27"/>
  <c r="E15" i="27" l="1"/>
  <c r="E12" i="27"/>
  <c r="E6" i="27"/>
  <c r="C3" i="27"/>
  <c r="W21" i="27" l="1"/>
  <c r="H13" i="27"/>
  <c r="H15" i="27"/>
  <c r="H12" i="27"/>
  <c r="H14" i="27"/>
  <c r="R21" i="27"/>
  <c r="AG8" i="27"/>
  <c r="AB21" i="27"/>
  <c r="AG21" i="27"/>
  <c r="H21" i="27" s="1"/>
  <c r="AG26" i="27" l="1"/>
  <c r="AG27" i="27"/>
  <c r="AG28" i="27" s="1"/>
  <c r="AB8" i="27" l="1"/>
  <c r="AB26" i="27" s="1"/>
  <c r="AB27" i="27" s="1"/>
  <c r="AB28" i="27" s="1"/>
  <c r="W8" i="27"/>
  <c r="W26" i="27" s="1"/>
  <c r="W27" i="27" s="1"/>
  <c r="W28" i="27" s="1"/>
  <c r="R8" i="27"/>
  <c r="M8" i="27"/>
  <c r="M26" i="27" s="1"/>
  <c r="M27" i="27" s="1"/>
  <c r="M28" i="27" s="1"/>
  <c r="R26" i="27" l="1"/>
  <c r="R27" i="27" s="1"/>
  <c r="R28" i="27" s="1"/>
  <c r="H8" i="27"/>
  <c r="H26" i="27" s="1"/>
  <c r="H27" i="27" s="1"/>
  <c r="H28" i="27" s="1"/>
  <c r="H6" i="27"/>
</calcChain>
</file>

<file path=xl/sharedStrings.xml><?xml version="1.0" encoding="utf-8"?>
<sst xmlns="http://schemas.openxmlformats.org/spreadsheetml/2006/main" count="92" uniqueCount="53">
  <si>
    <t>Unité</t>
  </si>
  <si>
    <t>Article</t>
  </si>
  <si>
    <t>Désignation des travaux</t>
  </si>
  <si>
    <t>Prix unitaires
€ H.T.</t>
  </si>
  <si>
    <t xml:space="preserve">Total
€ H.T. </t>
  </si>
  <si>
    <t xml:space="preserve">MONTANT TOTAL HT € </t>
  </si>
  <si>
    <t>TVA 20 %</t>
  </si>
  <si>
    <t>MONTANT TOTAL TTC €</t>
  </si>
  <si>
    <t>Sous-total HT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</si>
  <si>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</si>
  <si>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</si>
  <si>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</si>
  <si>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</si>
  <si>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</si>
  <si>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</si>
  <si>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</si>
  <si>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</t>
  </si>
  <si>
    <t>II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</si>
  <si>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</si>
  <si>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</si>
  <si>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</si>
  <si>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</si>
  <si>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</si>
  <si>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</si>
  <si>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</si>
  <si>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1</t>
  </si>
  <si>
    <t>Phase 2</t>
  </si>
  <si>
    <t>Phase 3</t>
  </si>
  <si>
    <t>Phase 4</t>
  </si>
  <si>
    <t>Phase 5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</si>
  <si>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</si>
  <si>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U</t>
  </si>
  <si>
    <t>BLOCS-PORTES AUTOMATIQUES BATTANTS</t>
  </si>
  <si>
    <t>Accès Urgences intérieur SUD et NORD</t>
  </si>
  <si>
    <t>Accès IAO depuis attentes couchés des Urgences</t>
  </si>
  <si>
    <t>TOTAL BLOCS-PORTES AUTOMATIQUES BATTANTS</t>
  </si>
  <si>
    <t>BLOCS-PORTES AUTOMATIQUES COULISSANTS</t>
  </si>
  <si>
    <t>TOTAL BLOCS-PORTES AUTOMATIQUES COULISSANTS</t>
  </si>
  <si>
    <t>Accès box de déchoquage</t>
  </si>
  <si>
    <t>Accès accueil Urgences</t>
  </si>
  <si>
    <t>Accès maison médicale</t>
  </si>
  <si>
    <t>sextant63@sextant-architecture.com
T : 04 73 90 83 29</t>
  </si>
  <si>
    <t xml:space="preserve">T : 04 72 13 50 60 </t>
  </si>
  <si>
    <t>T : 04 77 75 24 39</t>
  </si>
  <si>
    <t>LOT 12 - Portes automatiques</t>
  </si>
  <si>
    <t>Accès patients en transits (patients assis)</t>
  </si>
  <si>
    <t>Accès patients en transits (patients couchés)</t>
  </si>
  <si>
    <t>Accès SAS de transfert depuis SAS Ambulances</t>
  </si>
  <si>
    <t>Accès attente patients couchés des Urgences depuis le SAS de transfert Ambulance</t>
  </si>
  <si>
    <t>IND 00 du 28/02/2025</t>
  </si>
  <si>
    <t>DPGF</t>
  </si>
  <si>
    <t>Quantités MOE</t>
  </si>
  <si>
    <t>Quantités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</si>
</sst>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7" formatCode="_-* #,##0.00\ _F_-;\-* #,##0.00\ _F_-;_-* &quot;-&quot;??\ _F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28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theme="0"/>
      <name val="Calibri"/>
      <family val="2"/>
    </font>
    <font>
      <b/>
      <sz val="24"/>
      <name val="Calibri"/>
      <family val="2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4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19" xfId="2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right"/>
    </xf>
    <xf numFmtId="0" fontId="19" fillId="0" borderId="0" xfId="0" applyFont="1"/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Border="1"/>
    <xf numFmtId="44" fontId="3" fillId="0" borderId="0" xfId="1" applyFont="1"/>
    <xf numFmtId="0" fontId="3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5" xfId="0" applyFont="1" applyFill="1" applyBorder="1" applyAlignment="1">
      <alignment horizontal="left" vertical="center" wrapText="1"/>
    </xf>
    <xf numFmtId="0" fontId="3" fillId="4" borderId="0" xfId="0" applyFont="1" applyFill="1"/>
    <xf numFmtId="0" fontId="20" fillId="3" borderId="1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20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5" fontId="5" fillId="3" borderId="2" xfId="2" applyNumberFormat="1" applyFont="1" applyFill="1" applyBorder="1" applyAlignment="1">
      <alignment horizontal="center" vertical="center" wrapText="1"/>
    </xf>
    <xf numFmtId="4" fontId="20" fillId="3" borderId="2" xfId="2" applyNumberFormat="1" applyFont="1" applyFill="1" applyBorder="1" applyAlignment="1">
      <alignment horizontal="center" vertical="center" wrapText="1"/>
    </xf>
    <xf numFmtId="165" fontId="20" fillId="3" borderId="2" xfId="2" applyNumberFormat="1" applyFont="1" applyFill="1" applyBorder="1" applyAlignment="1">
      <alignment horizontal="center" vertical="center" wrapText="1"/>
    </xf>
    <xf numFmtId="0" fontId="20" fillId="3" borderId="19" xfId="2" applyFont="1" applyFill="1" applyBorder="1" applyAlignment="1">
      <alignment horizontal="right" vertical="center" wrapText="1"/>
    </xf>
    <xf numFmtId="49" fontId="20" fillId="3" borderId="2" xfId="2" applyNumberFormat="1" applyFont="1" applyFill="1" applyBorder="1" applyAlignment="1">
      <alignment horizontal="left" vertical="center" wrapText="1"/>
    </xf>
    <xf numFmtId="1" fontId="5" fillId="3" borderId="20" xfId="2" applyNumberFormat="1" applyFont="1" applyFill="1" applyBorder="1" applyAlignment="1">
      <alignment horizontal="center" vertical="center" wrapText="1"/>
    </xf>
    <xf numFmtId="3" fontId="20" fillId="3" borderId="2" xfId="2" applyNumberFormat="1" applyFont="1" applyFill="1" applyBorder="1" applyAlignment="1">
      <alignment horizontal="left" vertical="center" wrapText="1"/>
    </xf>
    <xf numFmtId="49" fontId="10" fillId="0" borderId="21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vertical="center" wrapText="1"/>
    </xf>
    <xf numFmtId="164" fontId="10" fillId="0" borderId="21" xfId="2" applyNumberFormat="1" applyFont="1" applyBorder="1" applyAlignment="1">
      <alignment horizontal="center" vertical="center" wrapText="1"/>
    </xf>
    <xf numFmtId="44" fontId="10" fillId="0" borderId="21" xfId="1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10" fillId="0" borderId="27" xfId="3" applyFont="1" applyFill="1" applyBorder="1" applyAlignment="1" applyProtection="1">
      <alignment horizontal="center" vertical="top" wrapText="1"/>
    </xf>
    <xf numFmtId="164" fontId="10" fillId="0" borderId="27" xfId="5" applyNumberFormat="1" applyFont="1" applyFill="1" applyBorder="1" applyAlignment="1" applyProtection="1">
      <alignment vertical="top" wrapText="1"/>
    </xf>
    <xf numFmtId="44" fontId="10" fillId="0" borderId="27" xfId="1" applyFont="1" applyFill="1" applyBorder="1" applyAlignment="1" applyProtection="1">
      <alignment horizontal="center" vertical="top" wrapText="1"/>
    </xf>
    <xf numFmtId="0" fontId="3" fillId="0" borderId="22" xfId="0" applyFont="1" applyBorder="1"/>
    <xf numFmtId="0" fontId="10" fillId="0" borderId="26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7" fillId="0" borderId="0" xfId="0" applyFont="1"/>
    <xf numFmtId="0" fontId="5" fillId="3" borderId="18" xfId="2" applyFont="1" applyFill="1" applyBorder="1" applyAlignment="1">
      <alignment horizontal="right" vertical="center" wrapText="1"/>
    </xf>
    <xf numFmtId="0" fontId="20" fillId="4" borderId="0" xfId="2" applyFont="1" applyFill="1" applyAlignment="1">
      <alignment horizontal="left" vertical="center" wrapText="1"/>
    </xf>
    <xf numFmtId="49" fontId="20" fillId="4" borderId="14" xfId="2" applyNumberFormat="1" applyFont="1" applyFill="1" applyBorder="1" applyAlignment="1">
      <alignment horizontal="left" vertical="center" wrapText="1"/>
    </xf>
    <xf numFmtId="49" fontId="5" fillId="4" borderId="14" xfId="2" applyNumberFormat="1" applyFont="1" applyFill="1" applyBorder="1" applyAlignment="1">
      <alignment horizontal="center" vertical="center" wrapText="1"/>
    </xf>
    <xf numFmtId="1" fontId="5" fillId="4" borderId="28" xfId="2" applyNumberFormat="1" applyFont="1" applyFill="1" applyBorder="1" applyAlignment="1">
      <alignment horizontal="center" vertical="center" wrapText="1"/>
    </xf>
    <xf numFmtId="165" fontId="5" fillId="4" borderId="14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21" fillId="0" borderId="2" xfId="2" applyNumberFormat="1" applyFont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5" fillId="0" borderId="29" xfId="2" applyFont="1" applyBorder="1" applyAlignment="1">
      <alignment horizontal="right" vertical="center" wrapText="1"/>
    </xf>
    <xf numFmtId="0" fontId="10" fillId="0" borderId="30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4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1" fontId="5" fillId="4" borderId="14" xfId="2" applyNumberFormat="1" applyFont="1" applyFill="1" applyBorder="1" applyAlignment="1">
      <alignment horizontal="center" vertical="center" wrapText="1"/>
    </xf>
    <xf numFmtId="1" fontId="5" fillId="3" borderId="2" xfId="2" applyNumberFormat="1" applyFont="1" applyFill="1" applyBorder="1" applyAlignment="1">
      <alignment horizontal="center" vertical="center" wrapText="1"/>
    </xf>
    <xf numFmtId="164" fontId="10" fillId="0" borderId="27" xfId="5" applyNumberFormat="1" applyFont="1" applyFill="1" applyBorder="1" applyAlignment="1" applyProtection="1">
      <alignment horizontal="center" vertical="top" wrapText="1"/>
    </xf>
    <xf numFmtId="0" fontId="5" fillId="7" borderId="20" xfId="2" applyFont="1" applyFill="1" applyBorder="1" applyAlignment="1">
      <alignment horizontal="center" vertical="center" wrapText="1"/>
    </xf>
    <xf numFmtId="1" fontId="5" fillId="7" borderId="20" xfId="2" applyNumberFormat="1" applyFont="1" applyFill="1" applyBorder="1" applyAlignment="1">
      <alignment horizontal="center" vertical="center" wrapText="1"/>
    </xf>
    <xf numFmtId="4" fontId="6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3" fillId="5" borderId="5" xfId="0" applyFont="1" applyFill="1" applyBorder="1" applyAlignment="1">
      <alignment horizontal="center" vertical="center" textRotation="180" wrapText="1"/>
    </xf>
    <xf numFmtId="0" fontId="13" fillId="5" borderId="7" xfId="0" applyFont="1" applyFill="1" applyBorder="1" applyAlignment="1">
      <alignment horizontal="center" vertical="center" textRotation="180" wrapText="1"/>
    </xf>
    <xf numFmtId="0" fontId="13" fillId="5" borderId="10" xfId="0" applyFont="1" applyFill="1" applyBorder="1" applyAlignment="1">
      <alignment horizontal="center" vertical="center" textRotation="180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4" fillId="3" borderId="0" xfId="4" applyFill="1" applyAlignment="1">
      <alignment horizontal="left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</cellXfs>
  <cellStyles count="16">
    <cellStyle name="Euro" xfId="7"/>
    <cellStyle name="Euro 2" xfId="15"/>
    <cellStyle name="Lien hypertexte" xfId="4" builtinId="8"/>
    <cellStyle name="Lien hypertexte_G01291 - Estimations APD par lot" xfId="3"/>
    <cellStyle name="Milliers" xfId="5" builtinId="3"/>
    <cellStyle name="Milliers 2" xfId="10"/>
    <cellStyle name="Milliers 3" xfId="13"/>
    <cellStyle name="Monétaire" xfId="1" builtinId="4"/>
    <cellStyle name="Monétaire 2" xfId="6"/>
    <cellStyle name="Monétaire 2 2" xfId="14"/>
    <cellStyle name="Monétaire 3" xfId="12"/>
    <cellStyle name="Normal" xfId="0" builtinId="0"/>
    <cellStyle name="Normal 2" xfId="8"/>
    <cellStyle name="Normal 2 2 2" xfId="2"/>
    <cellStyle name="Normal 3" xfId="11"/>
    <cellStyle name="Pourcentage 2 2" xfId="9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1667437</xdr:colOff>
      <xdr:row>23</xdr:row>
      <xdr:rowOff>36684</xdr:rowOff>
    </xdr:from>
    <xdr:to>
      <xdr:col>5</xdr:col>
      <xdr:colOff>306979</xdr:colOff>
      <xdr:row>28</xdr:row>
      <xdr:rowOff>64096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6" y="7226378"/>
          <a:ext cx="1039906" cy="103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C2:M29"/>
  <sheetViews>
    <sheetView tabSelected="1" view="pageBreakPreview" topLeftCell="A4" zoomScale="85" zoomScaleNormal="85" zoomScaleSheetLayoutView="85" workbookViewId="0">
      <selection activeCell="C15" sqref="C15:I15"/>
    </sheetView>
  </sheetViews>
  <sheetFormatPr baseColWidth="10" defaultRowHeight="14.4" x14ac:dyDescent="0.3"/>
  <cols>
    <col min="1" max="1" width="2.5546875" customWidth="1"/>
    <col min="2" max="2" width="1.44140625" customWidth="1"/>
    <col min="3" max="3" width="2.44140625" customWidth="1"/>
    <col min="4" max="5" width="10.5546875" customWidth="1"/>
    <col min="6" max="7" width="14.88671875" customWidth="1"/>
    <col min="8" max="8" width="38" customWidth="1"/>
    <col min="9" max="9" width="5.44140625" customWidth="1"/>
    <col min="10" max="10" width="1.44140625" customWidth="1"/>
    <col min="12" max="23" width="11.5546875" customWidth="1"/>
  </cols>
  <sheetData>
    <row r="2" spans="3:13" ht="15" thickBot="1" x14ac:dyDescent="0.35"/>
    <row r="3" spans="3:13" ht="12" customHeight="1" x14ac:dyDescent="0.3">
      <c r="C3" s="76"/>
      <c r="D3" s="11"/>
      <c r="E3" s="4"/>
      <c r="F3" s="4"/>
      <c r="G3" s="4"/>
      <c r="H3" s="10"/>
      <c r="I3" s="79" t="s">
        <v>10</v>
      </c>
    </row>
    <row r="4" spans="3:13" x14ac:dyDescent="0.3">
      <c r="C4" s="77"/>
      <c r="D4" s="12"/>
      <c r="E4" s="5"/>
      <c r="F4" s="5"/>
      <c r="G4" s="91" t="s">
        <v>21</v>
      </c>
      <c r="H4" s="91"/>
      <c r="I4" s="80"/>
      <c r="L4" s="6"/>
    </row>
    <row r="5" spans="3:13" x14ac:dyDescent="0.3">
      <c r="C5" s="77"/>
      <c r="D5" s="12"/>
      <c r="E5" s="5"/>
      <c r="F5" s="5"/>
      <c r="G5" s="91" t="s">
        <v>24</v>
      </c>
      <c r="H5" s="91"/>
      <c r="I5" s="80"/>
      <c r="L5" s="6"/>
    </row>
    <row r="6" spans="3:13" ht="15" customHeight="1" x14ac:dyDescent="0.3">
      <c r="C6" s="77"/>
      <c r="D6" s="12"/>
      <c r="E6" s="5"/>
      <c r="F6" s="5"/>
      <c r="G6" s="92" t="s">
        <v>22</v>
      </c>
      <c r="H6" s="92"/>
      <c r="I6" s="80"/>
      <c r="L6" s="6"/>
    </row>
    <row r="7" spans="3:13" ht="15" customHeight="1" x14ac:dyDescent="0.3">
      <c r="C7" s="77"/>
      <c r="D7" s="12"/>
      <c r="E7" s="5"/>
      <c r="F7" s="5"/>
      <c r="G7" s="92" t="s">
        <v>23</v>
      </c>
      <c r="H7" s="92"/>
      <c r="I7" s="80"/>
      <c r="L7" s="6"/>
    </row>
    <row r="8" spans="3:13" ht="15" customHeight="1" x14ac:dyDescent="0.3">
      <c r="C8" s="77"/>
      <c r="D8" s="12"/>
      <c r="E8" s="5"/>
      <c r="F8" s="5"/>
      <c r="G8" s="93" t="s">
        <v>43</v>
      </c>
      <c r="H8" s="93"/>
      <c r="I8" s="80"/>
      <c r="L8" s="7"/>
      <c r="M8" s="6"/>
    </row>
    <row r="9" spans="3:13" ht="9.6" customHeight="1" thickBot="1" x14ac:dyDescent="0.35">
      <c r="C9" s="78"/>
      <c r="D9" s="13"/>
      <c r="E9" s="8"/>
      <c r="F9" s="8"/>
      <c r="G9" s="8"/>
      <c r="H9" s="9"/>
      <c r="I9" s="81"/>
      <c r="M9" s="6"/>
    </row>
    <row r="10" spans="3:13" ht="18" customHeight="1" thickBot="1" x14ac:dyDescent="0.35"/>
    <row r="11" spans="3:13" ht="227.4" customHeight="1" thickBot="1" x14ac:dyDescent="0.35">
      <c r="C11" s="85" t="s">
        <v>30</v>
      </c>
      <c r="D11" s="86"/>
      <c r="E11" s="86"/>
      <c r="F11" s="86"/>
      <c r="G11" s="86"/>
      <c r="H11" s="86"/>
      <c r="I11" s="87"/>
    </row>
    <row r="12" spans="3:13" ht="18" customHeight="1" thickBot="1" x14ac:dyDescent="0.35"/>
    <row r="13" spans="3:13" ht="41.4" customHeight="1" x14ac:dyDescent="0.3">
      <c r="C13" s="94" t="s">
        <v>50</v>
      </c>
      <c r="D13" s="95"/>
      <c r="E13" s="95"/>
      <c r="F13" s="95"/>
      <c r="G13" s="95"/>
      <c r="H13" s="95"/>
      <c r="I13" s="96"/>
    </row>
    <row r="14" spans="3:13" ht="41.4" customHeight="1" x14ac:dyDescent="0.3">
      <c r="C14" s="97" t="str">
        <f>'LOT PAU'!A1</f>
        <v>LOT 12 - Portes automatiques</v>
      </c>
      <c r="D14" s="98"/>
      <c r="E14" s="98"/>
      <c r="F14" s="98"/>
      <c r="G14" s="98"/>
      <c r="H14" s="98"/>
      <c r="I14" s="99"/>
    </row>
    <row r="15" spans="3:13" ht="41.4" customHeight="1" thickBot="1" x14ac:dyDescent="0.35">
      <c r="C15" s="82" t="s">
        <v>49</v>
      </c>
      <c r="D15" s="83"/>
      <c r="E15" s="83"/>
      <c r="F15" s="83"/>
      <c r="G15" s="83"/>
      <c r="H15" s="83"/>
      <c r="I15" s="84"/>
    </row>
    <row r="16" spans="3:13" ht="18" customHeight="1" thickBot="1" x14ac:dyDescent="0.35"/>
    <row r="17" spans="3:9" ht="6.75" customHeight="1" x14ac:dyDescent="0.3">
      <c r="C17" s="76"/>
      <c r="D17" s="11"/>
      <c r="E17" s="4"/>
      <c r="F17" s="4"/>
      <c r="G17" s="4"/>
      <c r="H17" s="10"/>
      <c r="I17" s="79" t="s">
        <v>11</v>
      </c>
    </row>
    <row r="18" spans="3:9" ht="15" customHeight="1" x14ac:dyDescent="0.3">
      <c r="C18" s="77"/>
      <c r="D18" s="12"/>
      <c r="E18" s="5"/>
      <c r="F18" s="5"/>
      <c r="G18" s="88" t="s">
        <v>12</v>
      </c>
      <c r="H18" s="88"/>
      <c r="I18" s="80"/>
    </row>
    <row r="19" spans="3:9" ht="15" customHeight="1" x14ac:dyDescent="0.3">
      <c r="C19" s="77"/>
      <c r="D19" s="12"/>
      <c r="E19" s="5"/>
      <c r="F19" s="5"/>
      <c r="G19" s="89" t="s">
        <v>13</v>
      </c>
      <c r="H19" s="89"/>
      <c r="I19" s="80"/>
    </row>
    <row r="20" spans="3:9" ht="15" customHeight="1" x14ac:dyDescent="0.3">
      <c r="C20" s="77"/>
      <c r="D20" s="12"/>
      <c r="E20" s="5"/>
      <c r="F20" s="5"/>
      <c r="G20" s="89" t="s">
        <v>14</v>
      </c>
      <c r="H20" s="89"/>
      <c r="I20" s="80"/>
    </row>
    <row r="21" spans="3:9" ht="15" customHeight="1" x14ac:dyDescent="0.3">
      <c r="C21" s="77"/>
      <c r="D21" s="12"/>
      <c r="E21" s="5"/>
      <c r="F21" s="5"/>
      <c r="G21" s="89" t="s">
        <v>42</v>
      </c>
      <c r="H21" s="89"/>
      <c r="I21" s="80"/>
    </row>
    <row r="22" spans="3:9" ht="8.25" customHeight="1" thickBot="1" x14ac:dyDescent="0.35">
      <c r="C22" s="78"/>
      <c r="D22" s="13"/>
      <c r="E22" s="8"/>
      <c r="F22" s="8"/>
      <c r="G22" s="8"/>
      <c r="H22" s="9"/>
      <c r="I22" s="81"/>
    </row>
    <row r="23" spans="3:9" ht="18" customHeight="1" thickBot="1" x14ac:dyDescent="0.35"/>
    <row r="24" spans="3:9" ht="6.75" customHeight="1" x14ac:dyDescent="0.3">
      <c r="C24" s="76"/>
      <c r="D24" s="11"/>
      <c r="E24" s="4"/>
      <c r="F24" s="4"/>
      <c r="G24" s="4"/>
      <c r="H24" s="10"/>
      <c r="I24" s="79" t="s">
        <v>15</v>
      </c>
    </row>
    <row r="25" spans="3:9" ht="15" customHeight="1" x14ac:dyDescent="0.3">
      <c r="C25" s="77"/>
      <c r="D25" s="12"/>
      <c r="E25" s="5"/>
      <c r="F25" s="5"/>
      <c r="G25" s="88" t="s">
        <v>18</v>
      </c>
      <c r="H25" s="88"/>
      <c r="I25" s="80"/>
    </row>
    <row r="26" spans="3:9" ht="15" customHeight="1" x14ac:dyDescent="0.3">
      <c r="C26" s="77"/>
      <c r="D26" s="12"/>
      <c r="E26" s="5"/>
      <c r="F26" s="5"/>
      <c r="G26" s="89" t="s">
        <v>19</v>
      </c>
      <c r="H26" s="89"/>
      <c r="I26" s="80"/>
    </row>
    <row r="27" spans="3:9" ht="15" customHeight="1" x14ac:dyDescent="0.3">
      <c r="C27" s="77"/>
      <c r="D27" s="12"/>
      <c r="E27" s="5"/>
      <c r="F27" s="5"/>
      <c r="G27" s="89" t="s">
        <v>20</v>
      </c>
      <c r="H27" s="89"/>
      <c r="I27" s="80"/>
    </row>
    <row r="28" spans="3:9" ht="28.2" customHeight="1" x14ac:dyDescent="0.3">
      <c r="C28" s="77"/>
      <c r="D28" s="12"/>
      <c r="E28" s="5"/>
      <c r="F28" s="5"/>
      <c r="G28" s="90" t="s">
        <v>41</v>
      </c>
      <c r="H28" s="90"/>
      <c r="I28" s="80"/>
    </row>
    <row r="29" spans="3:9" ht="8.25" customHeight="1" thickBot="1" x14ac:dyDescent="0.35">
      <c r="C29" s="78"/>
      <c r="D29" s="13"/>
      <c r="E29" s="8"/>
      <c r="F29" s="8"/>
      <c r="G29" s="67"/>
      <c r="H29" s="9"/>
      <c r="I29" s="81"/>
    </row>
  </sheetData>
  <mergeCells count="23">
    <mergeCell ref="C13:I13"/>
    <mergeCell ref="C14:I14"/>
    <mergeCell ref="G4:H4"/>
    <mergeCell ref="G5:H5"/>
    <mergeCell ref="G6:H6"/>
    <mergeCell ref="G7:H7"/>
    <mergeCell ref="G8:H8"/>
    <mergeCell ref="C3:C9"/>
    <mergeCell ref="I3:I9"/>
    <mergeCell ref="C15:I15"/>
    <mergeCell ref="C24:C29"/>
    <mergeCell ref="I24:I29"/>
    <mergeCell ref="C11:I11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  <mergeCell ref="G28:H28"/>
  </mergeCells>
  <hyperlinks>
    <hyperlink ref="G28" r:id="rId1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AH29"/>
  <sheetViews>
    <sheetView showGridLines="0" view="pageBreakPreview" zoomScale="55" zoomScaleNormal="85" zoomScaleSheetLayoutView="55" workbookViewId="0">
      <pane ySplit="4" topLeftCell="A5" activePane="bottomLeft" state="frozen"/>
      <selection activeCell="Q40" sqref="Q40"/>
      <selection pane="bottomLeft" activeCell="D44" sqref="D44"/>
    </sheetView>
  </sheetViews>
  <sheetFormatPr baseColWidth="10" defaultColWidth="11.44140625" defaultRowHeight="14.4" x14ac:dyDescent="0.3"/>
  <cols>
    <col min="1" max="1" width="3.33203125" style="2" customWidth="1"/>
    <col min="2" max="2" width="2.6640625" style="3" bestFit="1" customWidth="1"/>
    <col min="3" max="3" width="55.6640625" style="23" customWidth="1"/>
    <col min="4" max="4" width="4.5546875" style="1" bestFit="1" customWidth="1"/>
    <col min="5" max="6" width="7.88671875" style="1" customWidth="1"/>
    <col min="7" max="7" width="12" style="1" bestFit="1" customWidth="1"/>
    <col min="8" max="8" width="14.5546875" style="1" bestFit="1" customWidth="1"/>
    <col min="9" max="9" width="2.6640625" style="1" customWidth="1"/>
    <col min="10" max="10" width="7.5546875" style="1" bestFit="1" customWidth="1"/>
    <col min="11" max="11" width="7.88671875" style="1" bestFit="1" customWidth="1"/>
    <col min="12" max="12" width="14.6640625" style="1" bestFit="1" customWidth="1"/>
    <col min="13" max="13" width="14.5546875" style="1" customWidth="1"/>
    <col min="14" max="14" width="2.6640625" style="1" customWidth="1"/>
    <col min="15" max="15" width="7.5546875" style="1" bestFit="1" customWidth="1"/>
    <col min="16" max="16" width="8.21875" style="1" customWidth="1"/>
    <col min="17" max="17" width="11.44140625" style="1" bestFit="1" customWidth="1"/>
    <col min="18" max="18" width="14.44140625" style="1" bestFit="1" customWidth="1"/>
    <col min="19" max="19" width="2.6640625" style="1" customWidth="1"/>
    <col min="20" max="20" width="7.5546875" style="1" bestFit="1" customWidth="1"/>
    <col min="21" max="21" width="7.88671875" style="1" bestFit="1" customWidth="1"/>
    <col min="22" max="22" width="11.44140625" style="1" bestFit="1" customWidth="1"/>
    <col min="23" max="23" width="14.44140625" style="1" bestFit="1" customWidth="1"/>
    <col min="24" max="24" width="2.6640625" style="1" customWidth="1"/>
    <col min="25" max="25" width="7.5546875" style="1" bestFit="1" customWidth="1"/>
    <col min="26" max="26" width="7.88671875" style="1" bestFit="1" customWidth="1"/>
    <col min="27" max="27" width="11.44140625" style="1" bestFit="1" customWidth="1"/>
    <col min="28" max="28" width="14.44140625" style="1" bestFit="1" customWidth="1"/>
    <col min="29" max="29" width="2.6640625" style="1" customWidth="1"/>
    <col min="30" max="30" width="7.5546875" style="1" bestFit="1" customWidth="1"/>
    <col min="31" max="31" width="8" style="1" customWidth="1"/>
    <col min="32" max="32" width="11.44140625" style="1" bestFit="1" customWidth="1"/>
    <col min="33" max="33" width="14.44140625" style="1" bestFit="1" customWidth="1"/>
    <col min="34" max="34" width="14.5546875" style="1" bestFit="1" customWidth="1"/>
    <col min="35" max="35" width="12.109375" style="1" bestFit="1" customWidth="1"/>
    <col min="36" max="36" width="11.44140625" style="1"/>
    <col min="37" max="37" width="15" style="1" customWidth="1"/>
    <col min="38" max="16384" width="11.44140625" style="1"/>
  </cols>
  <sheetData>
    <row r="1" spans="1:34" ht="23.25" customHeight="1" x14ac:dyDescent="0.45">
      <c r="A1" s="101" t="s">
        <v>44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3"/>
    </row>
    <row r="2" spans="1:34" ht="8.4" customHeight="1" x14ac:dyDescent="0.3">
      <c r="A2" s="15"/>
      <c r="C2" s="3"/>
      <c r="D2" s="3"/>
      <c r="E2" s="3"/>
      <c r="F2" s="3"/>
      <c r="G2" s="3"/>
      <c r="H2" s="2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22"/>
    </row>
    <row r="3" spans="1:34" ht="21.6" customHeight="1" x14ac:dyDescent="0.3">
      <c r="A3" s="16"/>
      <c r="C3" s="75" t="str">
        <f>'Page de garde'!C15</f>
        <v>IND 00 du 28/02/2025</v>
      </c>
      <c r="E3" s="104" t="s">
        <v>9</v>
      </c>
      <c r="F3" s="105"/>
      <c r="G3" s="105"/>
      <c r="H3" s="106"/>
      <c r="J3" s="107" t="s">
        <v>25</v>
      </c>
      <c r="K3" s="108"/>
      <c r="L3" s="108"/>
      <c r="M3" s="109"/>
      <c r="O3" s="107" t="s">
        <v>26</v>
      </c>
      <c r="P3" s="108"/>
      <c r="Q3" s="108"/>
      <c r="R3" s="109"/>
      <c r="T3" s="107" t="s">
        <v>27</v>
      </c>
      <c r="U3" s="108"/>
      <c r="V3" s="108"/>
      <c r="W3" s="109"/>
      <c r="Y3" s="107" t="s">
        <v>28</v>
      </c>
      <c r="Z3" s="108"/>
      <c r="AA3" s="108"/>
      <c r="AB3" s="109"/>
      <c r="AD3" s="107" t="s">
        <v>29</v>
      </c>
      <c r="AE3" s="108"/>
      <c r="AF3" s="108"/>
      <c r="AG3" s="109"/>
    </row>
    <row r="4" spans="1:34" s="17" customFormat="1" ht="24" x14ac:dyDescent="0.25">
      <c r="A4" s="100" t="s">
        <v>1</v>
      </c>
      <c r="B4" s="100"/>
      <c r="C4" s="24" t="s">
        <v>2</v>
      </c>
      <c r="D4" s="18" t="s">
        <v>0</v>
      </c>
      <c r="E4" s="74" t="s">
        <v>51</v>
      </c>
      <c r="F4" s="68" t="s">
        <v>52</v>
      </c>
      <c r="G4" s="68" t="s">
        <v>3</v>
      </c>
      <c r="H4" s="68" t="s">
        <v>4</v>
      </c>
      <c r="I4" s="18"/>
      <c r="J4" s="74" t="s">
        <v>51</v>
      </c>
      <c r="K4" s="19" t="s">
        <v>52</v>
      </c>
      <c r="L4" s="19" t="s">
        <v>3</v>
      </c>
      <c r="M4" s="19" t="s">
        <v>4</v>
      </c>
      <c r="N4" s="20"/>
      <c r="O4" s="74" t="s">
        <v>51</v>
      </c>
      <c r="P4" s="19" t="s">
        <v>52</v>
      </c>
      <c r="Q4" s="19" t="s">
        <v>3</v>
      </c>
      <c r="R4" s="19" t="s">
        <v>4</v>
      </c>
      <c r="S4" s="20"/>
      <c r="T4" s="74" t="s">
        <v>51</v>
      </c>
      <c r="U4" s="19" t="s">
        <v>52</v>
      </c>
      <c r="V4" s="19" t="s">
        <v>3</v>
      </c>
      <c r="W4" s="19" t="s">
        <v>4</v>
      </c>
      <c r="X4" s="20"/>
      <c r="Y4" s="74" t="s">
        <v>51</v>
      </c>
      <c r="Z4" s="19" t="s">
        <v>52</v>
      </c>
      <c r="AA4" s="19" t="s">
        <v>3</v>
      </c>
      <c r="AB4" s="19" t="s">
        <v>4</v>
      </c>
      <c r="AC4" s="20"/>
      <c r="AD4" s="74" t="s">
        <v>51</v>
      </c>
      <c r="AE4" s="19" t="s">
        <v>52</v>
      </c>
      <c r="AF4" s="19" t="s">
        <v>3</v>
      </c>
      <c r="AG4" s="19" t="s">
        <v>4</v>
      </c>
    </row>
    <row r="5" spans="1:34" x14ac:dyDescent="0.3">
      <c r="A5" s="53"/>
      <c r="B5" s="54" t="s">
        <v>16</v>
      </c>
      <c r="C5" s="55" t="s">
        <v>32</v>
      </c>
      <c r="D5" s="56"/>
      <c r="E5" s="57"/>
      <c r="F5" s="69"/>
      <c r="G5" s="58"/>
      <c r="H5" s="58"/>
      <c r="I5" s="56"/>
      <c r="J5" s="57"/>
      <c r="K5" s="69"/>
      <c r="L5" s="58"/>
      <c r="M5" s="58"/>
      <c r="N5" s="25"/>
      <c r="O5" s="57"/>
      <c r="P5" s="69"/>
      <c r="Q5" s="58"/>
      <c r="R5" s="58"/>
      <c r="S5" s="25"/>
      <c r="T5" s="57"/>
      <c r="U5" s="69"/>
      <c r="V5" s="58"/>
      <c r="W5" s="58"/>
      <c r="X5" s="25"/>
      <c r="Y5" s="57"/>
      <c r="Z5" s="69"/>
      <c r="AA5" s="58"/>
      <c r="AB5" s="58"/>
      <c r="AC5" s="25"/>
      <c r="AD5" s="57"/>
      <c r="AE5" s="69"/>
      <c r="AF5" s="58"/>
      <c r="AG5" s="58"/>
    </row>
    <row r="6" spans="1:34" x14ac:dyDescent="0.3">
      <c r="A6" s="14"/>
      <c r="B6" s="30"/>
      <c r="C6" s="27" t="s">
        <v>33</v>
      </c>
      <c r="D6" s="59" t="s">
        <v>31</v>
      </c>
      <c r="E6" s="72">
        <f>J6+O6+T6+Y6+AD6</f>
        <v>2</v>
      </c>
      <c r="F6" s="28">
        <f>K6+P6+U6+Z6+AE6</f>
        <v>0</v>
      </c>
      <c r="G6" s="31"/>
      <c r="H6" s="31">
        <f>M6+R6+W6+AB6+AG6</f>
        <v>0</v>
      </c>
      <c r="I6" s="59"/>
      <c r="J6" s="72">
        <v>0</v>
      </c>
      <c r="K6" s="59"/>
      <c r="L6" s="31">
        <f>$G6</f>
        <v>0</v>
      </c>
      <c r="M6" s="31">
        <f>K6*L6</f>
        <v>0</v>
      </c>
      <c r="O6" s="72">
        <v>2</v>
      </c>
      <c r="P6" s="59"/>
      <c r="Q6" s="31">
        <f t="shared" ref="Q6" si="0">$G6</f>
        <v>0</v>
      </c>
      <c r="R6" s="31">
        <f t="shared" ref="R6" si="1">P6*Q6</f>
        <v>0</v>
      </c>
      <c r="T6" s="72">
        <v>0</v>
      </c>
      <c r="U6" s="59"/>
      <c r="V6" s="31">
        <f t="shared" ref="V6" si="2">$G6</f>
        <v>0</v>
      </c>
      <c r="W6" s="31">
        <f t="shared" ref="W6" si="3">U6*V6</f>
        <v>0</v>
      </c>
      <c r="Y6" s="72">
        <v>0</v>
      </c>
      <c r="Z6" s="59"/>
      <c r="AA6" s="31">
        <f t="shared" ref="AA6" si="4">$G6</f>
        <v>0</v>
      </c>
      <c r="AB6" s="31">
        <f t="shared" ref="AB6" si="5">Z6*AA6</f>
        <v>0</v>
      </c>
      <c r="AD6" s="72">
        <v>0</v>
      </c>
      <c r="AE6" s="31"/>
      <c r="AF6" s="31">
        <f t="shared" ref="AF6" si="6">$G6</f>
        <v>0</v>
      </c>
      <c r="AG6" s="31">
        <f t="shared" ref="AG6" si="7">AE6*AF6</f>
        <v>0</v>
      </c>
    </row>
    <row r="7" spans="1:34" x14ac:dyDescent="0.3">
      <c r="A7" s="14"/>
      <c r="B7" s="30"/>
      <c r="C7" s="27"/>
      <c r="D7" s="59"/>
      <c r="E7" s="28"/>
      <c r="F7" s="59"/>
      <c r="G7" s="31"/>
      <c r="H7" s="31"/>
      <c r="I7" s="59"/>
      <c r="J7" s="72"/>
      <c r="K7" s="59"/>
      <c r="L7" s="31"/>
      <c r="M7" s="31"/>
      <c r="O7" s="72"/>
      <c r="P7" s="59"/>
      <c r="Q7" s="31"/>
      <c r="R7" s="31"/>
      <c r="T7" s="72"/>
      <c r="U7" s="59"/>
      <c r="V7" s="31"/>
      <c r="W7" s="31"/>
      <c r="Y7" s="72"/>
      <c r="Z7" s="59"/>
      <c r="AA7" s="31"/>
      <c r="AB7" s="31"/>
      <c r="AD7" s="72"/>
      <c r="AE7" s="59"/>
      <c r="AF7" s="31"/>
      <c r="AG7" s="31"/>
    </row>
    <row r="8" spans="1:34" x14ac:dyDescent="0.3">
      <c r="A8" s="34"/>
      <c r="B8" s="26"/>
      <c r="C8" s="37" t="s">
        <v>35</v>
      </c>
      <c r="D8" s="60"/>
      <c r="E8" s="36"/>
      <c r="F8" s="70"/>
      <c r="G8" s="32" t="s">
        <v>8</v>
      </c>
      <c r="H8" s="33">
        <f>M8+R8+W8+AB8+AG8</f>
        <v>0</v>
      </c>
      <c r="I8" s="60"/>
      <c r="J8" s="73"/>
      <c r="K8" s="70"/>
      <c r="L8" s="32" t="s">
        <v>8</v>
      </c>
      <c r="M8" s="33">
        <f>SUM(M5:M7)</f>
        <v>0</v>
      </c>
      <c r="O8" s="73"/>
      <c r="P8" s="70"/>
      <c r="Q8" s="32" t="s">
        <v>8</v>
      </c>
      <c r="R8" s="33">
        <f>SUM(R5:R7)</f>
        <v>0</v>
      </c>
      <c r="T8" s="73"/>
      <c r="U8" s="70"/>
      <c r="V8" s="32" t="s">
        <v>8</v>
      </c>
      <c r="W8" s="33">
        <f>SUM(W5:W7)</f>
        <v>0</v>
      </c>
      <c r="Y8" s="73"/>
      <c r="Z8" s="70"/>
      <c r="AA8" s="32" t="s">
        <v>8</v>
      </c>
      <c r="AB8" s="33">
        <f>SUM(AB5:AB7)</f>
        <v>0</v>
      </c>
      <c r="AD8" s="73"/>
      <c r="AE8" s="70"/>
      <c r="AF8" s="32" t="s">
        <v>8</v>
      </c>
      <c r="AG8" s="33">
        <f>SUM(AG5:AG7)</f>
        <v>0</v>
      </c>
    </row>
    <row r="9" spans="1:34" x14ac:dyDescent="0.3">
      <c r="A9" s="34"/>
      <c r="B9" s="26"/>
      <c r="C9" s="35"/>
      <c r="D9" s="60"/>
      <c r="E9" s="36"/>
      <c r="F9" s="70"/>
      <c r="G9" s="32"/>
      <c r="H9" s="33"/>
      <c r="I9" s="60"/>
      <c r="J9" s="73"/>
      <c r="K9" s="70"/>
      <c r="L9" s="32"/>
      <c r="M9" s="33"/>
      <c r="O9" s="73"/>
      <c r="P9" s="70"/>
      <c r="Q9" s="32"/>
      <c r="R9" s="33"/>
      <c r="T9" s="73"/>
      <c r="U9" s="70"/>
      <c r="V9" s="32"/>
      <c r="W9" s="33"/>
      <c r="Y9" s="73"/>
      <c r="Z9" s="70"/>
      <c r="AA9" s="32"/>
      <c r="AB9" s="33"/>
      <c r="AD9" s="73"/>
      <c r="AE9" s="70"/>
      <c r="AF9" s="32"/>
      <c r="AG9" s="33"/>
    </row>
    <row r="10" spans="1:34" x14ac:dyDescent="0.3">
      <c r="A10" s="14"/>
      <c r="B10" s="30"/>
      <c r="C10" s="27"/>
      <c r="D10" s="59"/>
      <c r="E10" s="28"/>
      <c r="F10" s="59"/>
      <c r="G10" s="32"/>
      <c r="H10" s="33"/>
      <c r="I10" s="59"/>
      <c r="J10" s="72"/>
      <c r="K10" s="59"/>
      <c r="L10" s="32"/>
      <c r="M10" s="33"/>
      <c r="O10" s="72"/>
      <c r="P10" s="59"/>
      <c r="Q10" s="32"/>
      <c r="R10" s="33"/>
      <c r="T10" s="72"/>
      <c r="U10" s="59"/>
      <c r="V10" s="32"/>
      <c r="W10" s="33"/>
      <c r="Y10" s="72"/>
      <c r="Z10" s="59"/>
      <c r="AA10" s="32"/>
      <c r="AB10" s="33"/>
      <c r="AD10" s="72"/>
      <c r="AE10" s="59"/>
      <c r="AF10" s="32"/>
      <c r="AG10" s="33"/>
    </row>
    <row r="11" spans="1:34" x14ac:dyDescent="0.3">
      <c r="A11" s="53"/>
      <c r="B11" s="54" t="s">
        <v>17</v>
      </c>
      <c r="C11" s="55" t="s">
        <v>36</v>
      </c>
      <c r="D11" s="56"/>
      <c r="E11" s="57"/>
      <c r="F11" s="69"/>
      <c r="G11" s="58"/>
      <c r="H11" s="58"/>
      <c r="I11" s="56"/>
      <c r="J11" s="57"/>
      <c r="K11" s="69"/>
      <c r="L11" s="58"/>
      <c r="M11" s="58"/>
      <c r="N11" s="25"/>
      <c r="O11" s="57"/>
      <c r="P11" s="69"/>
      <c r="Q11" s="58"/>
      <c r="R11" s="58"/>
      <c r="S11" s="25"/>
      <c r="T11" s="57"/>
      <c r="U11" s="69"/>
      <c r="V11" s="58"/>
      <c r="W11" s="58"/>
      <c r="X11" s="25"/>
      <c r="Y11" s="57"/>
      <c r="Z11" s="69"/>
      <c r="AA11" s="58"/>
      <c r="AB11" s="58"/>
      <c r="AC11" s="25"/>
      <c r="AD11" s="57"/>
      <c r="AE11" s="69"/>
      <c r="AF11" s="58"/>
      <c r="AG11" s="58"/>
    </row>
    <row r="12" spans="1:34" x14ac:dyDescent="0.3">
      <c r="A12" s="14"/>
      <c r="B12" s="30"/>
      <c r="C12" s="27" t="s">
        <v>34</v>
      </c>
      <c r="D12" s="59" t="s">
        <v>31</v>
      </c>
      <c r="E12" s="72">
        <f t="shared" ref="E12:F12" si="8">J12+O12+T12+Y12+AD12</f>
        <v>1</v>
      </c>
      <c r="F12" s="28">
        <f t="shared" si="8"/>
        <v>0</v>
      </c>
      <c r="G12" s="31"/>
      <c r="H12" s="31">
        <f t="shared" ref="H12" si="9">M12+R12+W12+AB12+AG12</f>
        <v>0</v>
      </c>
      <c r="I12" s="59"/>
      <c r="J12" s="72">
        <v>0</v>
      </c>
      <c r="K12" s="59"/>
      <c r="L12" s="31">
        <f t="shared" ref="L12:L19" si="10">$G12</f>
        <v>0</v>
      </c>
      <c r="M12" s="31">
        <f t="shared" ref="M12:M19" si="11">K12*L12</f>
        <v>0</v>
      </c>
      <c r="O12" s="72">
        <v>0</v>
      </c>
      <c r="P12" s="59"/>
      <c r="Q12" s="31">
        <f t="shared" ref="Q12:Q19" si="12">$G12</f>
        <v>0</v>
      </c>
      <c r="R12" s="31">
        <f t="shared" ref="R12:R19" si="13">P12*Q12</f>
        <v>0</v>
      </c>
      <c r="T12" s="72">
        <v>1</v>
      </c>
      <c r="U12" s="59"/>
      <c r="V12" s="31">
        <f t="shared" ref="V12:V19" si="14">$G12</f>
        <v>0</v>
      </c>
      <c r="W12" s="31">
        <f t="shared" ref="W12:W19" si="15">U12*V12</f>
        <v>0</v>
      </c>
      <c r="Y12" s="72">
        <v>0</v>
      </c>
      <c r="Z12" s="59"/>
      <c r="AA12" s="31">
        <f t="shared" ref="AA12:AA19" si="16">$G12</f>
        <v>0</v>
      </c>
      <c r="AB12" s="31">
        <f t="shared" ref="AB12:AB19" si="17">Z12*AA12</f>
        <v>0</v>
      </c>
      <c r="AD12" s="72">
        <v>0</v>
      </c>
      <c r="AE12" s="31"/>
      <c r="AF12" s="31">
        <f t="shared" ref="AF12:AF19" si="18">$G12</f>
        <v>0</v>
      </c>
      <c r="AG12" s="31">
        <f>AE12*AF12</f>
        <v>0</v>
      </c>
    </row>
    <row r="13" spans="1:34" ht="27.6" x14ac:dyDescent="0.3">
      <c r="A13" s="14"/>
      <c r="B13" s="30"/>
      <c r="C13" s="27" t="s">
        <v>48</v>
      </c>
      <c r="D13" s="59" t="s">
        <v>31</v>
      </c>
      <c r="E13" s="72">
        <f t="shared" ref="E13:F15" si="19">J13+O13+T13+Y13+AD13</f>
        <v>1</v>
      </c>
      <c r="F13" s="28">
        <f t="shared" si="19"/>
        <v>0</v>
      </c>
      <c r="G13" s="31"/>
      <c r="H13" s="31">
        <f>M13+R13+W13+AB13+AG13</f>
        <v>0</v>
      </c>
      <c r="I13" s="59"/>
      <c r="J13" s="72">
        <v>0</v>
      </c>
      <c r="K13" s="59"/>
      <c r="L13" s="31">
        <f t="shared" si="10"/>
        <v>0</v>
      </c>
      <c r="M13" s="31">
        <f t="shared" si="11"/>
        <v>0</v>
      </c>
      <c r="O13" s="72">
        <v>0</v>
      </c>
      <c r="P13" s="59"/>
      <c r="Q13" s="31">
        <f t="shared" si="12"/>
        <v>0</v>
      </c>
      <c r="R13" s="31">
        <f t="shared" si="13"/>
        <v>0</v>
      </c>
      <c r="T13" s="72">
        <v>1</v>
      </c>
      <c r="U13" s="59"/>
      <c r="V13" s="31">
        <f t="shared" si="14"/>
        <v>0</v>
      </c>
      <c r="W13" s="31">
        <f t="shared" si="15"/>
        <v>0</v>
      </c>
      <c r="Y13" s="72">
        <v>0</v>
      </c>
      <c r="Z13" s="59"/>
      <c r="AA13" s="31">
        <f t="shared" si="16"/>
        <v>0</v>
      </c>
      <c r="AB13" s="31">
        <f t="shared" si="17"/>
        <v>0</v>
      </c>
      <c r="AD13" s="72">
        <v>0</v>
      </c>
      <c r="AE13" s="31"/>
      <c r="AF13" s="31">
        <f t="shared" si="18"/>
        <v>0</v>
      </c>
      <c r="AG13" s="31">
        <f t="shared" ref="AG13:AG19" si="20">AE13*AF13</f>
        <v>0</v>
      </c>
    </row>
    <row r="14" spans="1:34" x14ac:dyDescent="0.3">
      <c r="A14" s="14"/>
      <c r="B14" s="30"/>
      <c r="C14" s="27" t="s">
        <v>47</v>
      </c>
      <c r="D14" s="59" t="s">
        <v>31</v>
      </c>
      <c r="E14" s="72">
        <f t="shared" si="19"/>
        <v>1</v>
      </c>
      <c r="F14" s="28">
        <f t="shared" si="19"/>
        <v>0</v>
      </c>
      <c r="G14" s="31"/>
      <c r="H14" s="31">
        <f t="shared" ref="H14:H15" si="21">M14+R14+W14+AB14+AG14</f>
        <v>0</v>
      </c>
      <c r="I14" s="59"/>
      <c r="J14" s="72">
        <v>0</v>
      </c>
      <c r="K14" s="59"/>
      <c r="L14" s="31">
        <f t="shared" si="10"/>
        <v>0</v>
      </c>
      <c r="M14" s="31">
        <f t="shared" si="11"/>
        <v>0</v>
      </c>
      <c r="O14" s="72">
        <v>0</v>
      </c>
      <c r="P14" s="59"/>
      <c r="Q14" s="31">
        <f t="shared" si="12"/>
        <v>0</v>
      </c>
      <c r="R14" s="31">
        <f t="shared" si="13"/>
        <v>0</v>
      </c>
      <c r="T14" s="72">
        <v>1</v>
      </c>
      <c r="U14" s="59"/>
      <c r="V14" s="31">
        <f t="shared" si="14"/>
        <v>0</v>
      </c>
      <c r="W14" s="31">
        <f t="shared" si="15"/>
        <v>0</v>
      </c>
      <c r="Y14" s="72">
        <v>0</v>
      </c>
      <c r="Z14" s="59"/>
      <c r="AA14" s="31">
        <f t="shared" si="16"/>
        <v>0</v>
      </c>
      <c r="AB14" s="31">
        <f t="shared" si="17"/>
        <v>0</v>
      </c>
      <c r="AD14" s="72">
        <v>0</v>
      </c>
      <c r="AE14" s="31"/>
      <c r="AF14" s="31">
        <f t="shared" si="18"/>
        <v>0</v>
      </c>
      <c r="AG14" s="31">
        <f t="shared" si="20"/>
        <v>0</v>
      </c>
      <c r="AH14" s="21"/>
    </row>
    <row r="15" spans="1:34" x14ac:dyDescent="0.3">
      <c r="A15" s="14"/>
      <c r="B15" s="30"/>
      <c r="C15" s="27" t="s">
        <v>38</v>
      </c>
      <c r="D15" s="59" t="s">
        <v>31</v>
      </c>
      <c r="E15" s="72">
        <f t="shared" si="19"/>
        <v>2</v>
      </c>
      <c r="F15" s="28">
        <f t="shared" si="19"/>
        <v>0</v>
      </c>
      <c r="G15" s="31"/>
      <c r="H15" s="31">
        <f t="shared" si="21"/>
        <v>0</v>
      </c>
      <c r="I15" s="59"/>
      <c r="J15" s="72">
        <v>0</v>
      </c>
      <c r="K15" s="59"/>
      <c r="L15" s="31">
        <f t="shared" si="10"/>
        <v>0</v>
      </c>
      <c r="M15" s="31">
        <f t="shared" si="11"/>
        <v>0</v>
      </c>
      <c r="O15" s="72">
        <v>0</v>
      </c>
      <c r="P15" s="59"/>
      <c r="Q15" s="31">
        <f t="shared" si="12"/>
        <v>0</v>
      </c>
      <c r="R15" s="31">
        <f t="shared" si="13"/>
        <v>0</v>
      </c>
      <c r="T15" s="72">
        <v>2</v>
      </c>
      <c r="U15" s="59"/>
      <c r="V15" s="31">
        <f t="shared" si="14"/>
        <v>0</v>
      </c>
      <c r="W15" s="31">
        <f t="shared" si="15"/>
        <v>0</v>
      </c>
      <c r="Y15" s="72">
        <v>0</v>
      </c>
      <c r="Z15" s="59"/>
      <c r="AA15" s="31">
        <f t="shared" si="16"/>
        <v>0</v>
      </c>
      <c r="AB15" s="31">
        <f t="shared" si="17"/>
        <v>0</v>
      </c>
      <c r="AD15" s="72">
        <v>0</v>
      </c>
      <c r="AE15" s="31"/>
      <c r="AF15" s="31">
        <f t="shared" si="18"/>
        <v>0</v>
      </c>
      <c r="AG15" s="31">
        <f t="shared" si="20"/>
        <v>0</v>
      </c>
      <c r="AH15" s="21"/>
    </row>
    <row r="16" spans="1:34" x14ac:dyDescent="0.3">
      <c r="A16" s="14"/>
      <c r="B16" s="30"/>
      <c r="C16" s="27" t="s">
        <v>39</v>
      </c>
      <c r="D16" s="59" t="s">
        <v>31</v>
      </c>
      <c r="E16" s="72">
        <f t="shared" ref="E16:F19" si="22">J16+O16+T16+Y16+AD16</f>
        <v>2</v>
      </c>
      <c r="F16" s="28">
        <f t="shared" si="22"/>
        <v>0</v>
      </c>
      <c r="G16" s="31"/>
      <c r="H16" s="31">
        <f t="shared" ref="H16:H19" si="23">M16+R16+W16+AB16+AG16</f>
        <v>0</v>
      </c>
      <c r="I16" s="59"/>
      <c r="J16" s="72">
        <v>0</v>
      </c>
      <c r="K16" s="59"/>
      <c r="L16" s="31">
        <f t="shared" si="10"/>
        <v>0</v>
      </c>
      <c r="M16" s="31">
        <f t="shared" si="11"/>
        <v>0</v>
      </c>
      <c r="O16" s="72">
        <v>0</v>
      </c>
      <c r="P16" s="59"/>
      <c r="Q16" s="31">
        <f t="shared" si="12"/>
        <v>0</v>
      </c>
      <c r="R16" s="31">
        <f t="shared" si="13"/>
        <v>0</v>
      </c>
      <c r="T16" s="72">
        <v>2</v>
      </c>
      <c r="U16" s="59"/>
      <c r="V16" s="31">
        <f t="shared" si="14"/>
        <v>0</v>
      </c>
      <c r="W16" s="31">
        <f t="shared" si="15"/>
        <v>0</v>
      </c>
      <c r="Y16" s="72">
        <v>0</v>
      </c>
      <c r="Z16" s="59"/>
      <c r="AA16" s="31">
        <f t="shared" si="16"/>
        <v>0</v>
      </c>
      <c r="AB16" s="31">
        <f t="shared" si="17"/>
        <v>0</v>
      </c>
      <c r="AD16" s="72">
        <v>0</v>
      </c>
      <c r="AE16" s="31"/>
      <c r="AF16" s="31">
        <f t="shared" si="18"/>
        <v>0</v>
      </c>
      <c r="AG16" s="31">
        <f t="shared" si="20"/>
        <v>0</v>
      </c>
      <c r="AH16" s="21"/>
    </row>
    <row r="17" spans="1:34" x14ac:dyDescent="0.3">
      <c r="A17" s="14"/>
      <c r="B17" s="30"/>
      <c r="C17" s="27" t="s">
        <v>40</v>
      </c>
      <c r="D17" s="59" t="s">
        <v>31</v>
      </c>
      <c r="E17" s="72">
        <f t="shared" si="22"/>
        <v>1</v>
      </c>
      <c r="F17" s="28">
        <f t="shared" si="22"/>
        <v>0</v>
      </c>
      <c r="G17" s="31"/>
      <c r="H17" s="31">
        <f t="shared" si="23"/>
        <v>0</v>
      </c>
      <c r="I17" s="59"/>
      <c r="J17" s="72">
        <v>0</v>
      </c>
      <c r="K17" s="59"/>
      <c r="L17" s="31">
        <f t="shared" si="10"/>
        <v>0</v>
      </c>
      <c r="M17" s="31">
        <f t="shared" si="11"/>
        <v>0</v>
      </c>
      <c r="O17" s="72">
        <v>0</v>
      </c>
      <c r="P17" s="59"/>
      <c r="Q17" s="31">
        <f t="shared" si="12"/>
        <v>0</v>
      </c>
      <c r="R17" s="31">
        <f t="shared" si="13"/>
        <v>0</v>
      </c>
      <c r="T17" s="72">
        <v>1</v>
      </c>
      <c r="U17" s="59"/>
      <c r="V17" s="31">
        <f t="shared" si="14"/>
        <v>0</v>
      </c>
      <c r="W17" s="31">
        <f t="shared" si="15"/>
        <v>0</v>
      </c>
      <c r="Y17" s="72">
        <v>0</v>
      </c>
      <c r="Z17" s="59"/>
      <c r="AA17" s="31">
        <f t="shared" si="16"/>
        <v>0</v>
      </c>
      <c r="AB17" s="31">
        <f t="shared" si="17"/>
        <v>0</v>
      </c>
      <c r="AD17" s="72">
        <v>0</v>
      </c>
      <c r="AE17" s="31"/>
      <c r="AF17" s="31">
        <f t="shared" si="18"/>
        <v>0</v>
      </c>
      <c r="AG17" s="31">
        <f t="shared" si="20"/>
        <v>0</v>
      </c>
      <c r="AH17" s="21"/>
    </row>
    <row r="18" spans="1:34" x14ac:dyDescent="0.3">
      <c r="A18" s="14"/>
      <c r="B18" s="30"/>
      <c r="C18" s="27" t="s">
        <v>45</v>
      </c>
      <c r="D18" s="59" t="s">
        <v>31</v>
      </c>
      <c r="E18" s="72">
        <f t="shared" ref="E18:F18" si="24">J18+O18+T18+Y18+AD18</f>
        <v>1</v>
      </c>
      <c r="F18" s="28">
        <f t="shared" si="24"/>
        <v>0</v>
      </c>
      <c r="G18" s="31"/>
      <c r="H18" s="31">
        <f t="shared" ref="H18" si="25">M18+R18+W18+AB18+AG18</f>
        <v>0</v>
      </c>
      <c r="I18" s="59"/>
      <c r="J18" s="72">
        <v>0</v>
      </c>
      <c r="K18" s="59"/>
      <c r="L18" s="31">
        <f t="shared" si="10"/>
        <v>0</v>
      </c>
      <c r="M18" s="31">
        <f t="shared" si="11"/>
        <v>0</v>
      </c>
      <c r="O18" s="72">
        <v>0</v>
      </c>
      <c r="P18" s="59"/>
      <c r="Q18" s="31">
        <f t="shared" si="12"/>
        <v>0</v>
      </c>
      <c r="R18" s="31">
        <f t="shared" si="13"/>
        <v>0</v>
      </c>
      <c r="T18" s="72">
        <v>0</v>
      </c>
      <c r="U18" s="59"/>
      <c r="V18" s="31">
        <f t="shared" si="14"/>
        <v>0</v>
      </c>
      <c r="W18" s="31">
        <f t="shared" si="15"/>
        <v>0</v>
      </c>
      <c r="Y18" s="72">
        <v>1</v>
      </c>
      <c r="Z18" s="59"/>
      <c r="AA18" s="31">
        <f t="shared" si="16"/>
        <v>0</v>
      </c>
      <c r="AB18" s="31">
        <f t="shared" si="17"/>
        <v>0</v>
      </c>
      <c r="AD18" s="72">
        <v>0</v>
      </c>
      <c r="AE18" s="31"/>
      <c r="AF18" s="31">
        <f t="shared" si="18"/>
        <v>0</v>
      </c>
      <c r="AG18" s="31">
        <f t="shared" si="20"/>
        <v>0</v>
      </c>
      <c r="AH18" s="21"/>
    </row>
    <row r="19" spans="1:34" x14ac:dyDescent="0.3">
      <c r="A19" s="14"/>
      <c r="B19" s="30"/>
      <c r="C19" s="27" t="s">
        <v>46</v>
      </c>
      <c r="D19" s="59" t="s">
        <v>31</v>
      </c>
      <c r="E19" s="72">
        <f t="shared" si="22"/>
        <v>1</v>
      </c>
      <c r="F19" s="28">
        <f t="shared" si="22"/>
        <v>0</v>
      </c>
      <c r="G19" s="31"/>
      <c r="H19" s="31">
        <f t="shared" si="23"/>
        <v>0</v>
      </c>
      <c r="I19" s="59"/>
      <c r="J19" s="72">
        <v>0</v>
      </c>
      <c r="K19" s="59"/>
      <c r="L19" s="31">
        <f t="shared" si="10"/>
        <v>0</v>
      </c>
      <c r="M19" s="31">
        <f t="shared" si="11"/>
        <v>0</v>
      </c>
      <c r="O19" s="72">
        <v>0</v>
      </c>
      <c r="P19" s="59"/>
      <c r="Q19" s="31">
        <f t="shared" si="12"/>
        <v>0</v>
      </c>
      <c r="R19" s="31">
        <f t="shared" si="13"/>
        <v>0</v>
      </c>
      <c r="T19" s="72">
        <v>0</v>
      </c>
      <c r="U19" s="59"/>
      <c r="V19" s="31">
        <f t="shared" si="14"/>
        <v>0</v>
      </c>
      <c r="W19" s="31">
        <f t="shared" si="15"/>
        <v>0</v>
      </c>
      <c r="Y19" s="72">
        <v>1</v>
      </c>
      <c r="Z19" s="59"/>
      <c r="AA19" s="31">
        <f t="shared" si="16"/>
        <v>0</v>
      </c>
      <c r="AB19" s="31">
        <f t="shared" si="17"/>
        <v>0</v>
      </c>
      <c r="AD19" s="72">
        <v>0</v>
      </c>
      <c r="AE19" s="31"/>
      <c r="AF19" s="31">
        <f t="shared" si="18"/>
        <v>0</v>
      </c>
      <c r="AG19" s="31">
        <f t="shared" si="20"/>
        <v>0</v>
      </c>
      <c r="AH19" s="21"/>
    </row>
    <row r="20" spans="1:34" x14ac:dyDescent="0.3">
      <c r="A20" s="14"/>
      <c r="B20" s="30"/>
      <c r="C20" s="27"/>
      <c r="D20" s="59"/>
      <c r="E20" s="28"/>
      <c r="F20" s="59"/>
      <c r="G20" s="31"/>
      <c r="H20" s="31"/>
      <c r="I20" s="59"/>
      <c r="J20" s="72"/>
      <c r="K20" s="59"/>
      <c r="L20" s="31"/>
      <c r="M20" s="31"/>
      <c r="O20" s="72"/>
      <c r="P20" s="59"/>
      <c r="Q20" s="31"/>
      <c r="R20" s="31"/>
      <c r="T20" s="72"/>
      <c r="U20" s="59"/>
      <c r="V20" s="31"/>
      <c r="W20" s="31"/>
      <c r="Y20" s="72"/>
      <c r="Z20" s="59"/>
      <c r="AA20" s="31"/>
      <c r="AB20" s="31"/>
      <c r="AD20" s="72"/>
      <c r="AE20" s="59"/>
      <c r="AF20" s="31"/>
      <c r="AG20" s="31"/>
    </row>
    <row r="21" spans="1:34" x14ac:dyDescent="0.3">
      <c r="A21" s="34"/>
      <c r="B21" s="26"/>
      <c r="C21" s="37" t="s">
        <v>37</v>
      </c>
      <c r="D21" s="60"/>
      <c r="E21" s="36"/>
      <c r="F21" s="70"/>
      <c r="G21" s="32" t="s">
        <v>8</v>
      </c>
      <c r="H21" s="33">
        <f>M21+R21+W21+AB21+AG21</f>
        <v>0</v>
      </c>
      <c r="I21" s="60"/>
      <c r="J21" s="73"/>
      <c r="K21" s="70"/>
      <c r="L21" s="32" t="s">
        <v>8</v>
      </c>
      <c r="M21" s="33">
        <f>SUM(M11:M20)</f>
        <v>0</v>
      </c>
      <c r="O21" s="73"/>
      <c r="P21" s="70"/>
      <c r="Q21" s="32" t="s">
        <v>8</v>
      </c>
      <c r="R21" s="33">
        <f>SUM(R11:R20)</f>
        <v>0</v>
      </c>
      <c r="T21" s="73"/>
      <c r="U21" s="70"/>
      <c r="V21" s="32" t="s">
        <v>8</v>
      </c>
      <c r="W21" s="33">
        <f>SUM(W11:W20)</f>
        <v>0</v>
      </c>
      <c r="Y21" s="73"/>
      <c r="Z21" s="70"/>
      <c r="AA21" s="32" t="s">
        <v>8</v>
      </c>
      <c r="AB21" s="33">
        <f>SUM(AB11:AB20)</f>
        <v>0</v>
      </c>
      <c r="AD21" s="73"/>
      <c r="AE21" s="70"/>
      <c r="AF21" s="32" t="s">
        <v>8</v>
      </c>
      <c r="AG21" s="33">
        <f>SUM(AG11:AG20)</f>
        <v>0</v>
      </c>
    </row>
    <row r="22" spans="1:34" x14ac:dyDescent="0.3">
      <c r="A22" s="34"/>
      <c r="B22" s="26"/>
      <c r="C22" s="35"/>
      <c r="D22" s="60"/>
      <c r="E22" s="36"/>
      <c r="F22" s="70"/>
      <c r="G22" s="32"/>
      <c r="H22" s="33"/>
      <c r="I22" s="60"/>
      <c r="J22" s="73"/>
      <c r="K22" s="70"/>
      <c r="L22" s="32"/>
      <c r="M22" s="33"/>
      <c r="O22" s="73"/>
      <c r="P22" s="70"/>
      <c r="Q22" s="32"/>
      <c r="R22" s="33"/>
      <c r="T22" s="73"/>
      <c r="U22" s="70"/>
      <c r="V22" s="32"/>
      <c r="W22" s="33"/>
      <c r="Y22" s="73"/>
      <c r="Z22" s="70"/>
      <c r="AA22" s="32"/>
      <c r="AB22" s="33"/>
      <c r="AD22" s="73"/>
      <c r="AE22" s="70"/>
      <c r="AF22" s="32"/>
      <c r="AG22" s="33"/>
    </row>
    <row r="23" spans="1:34" x14ac:dyDescent="0.3">
      <c r="A23" s="14"/>
      <c r="B23" s="30"/>
      <c r="C23" s="37"/>
      <c r="D23" s="61"/>
      <c r="E23" s="36"/>
      <c r="F23" s="70"/>
      <c r="G23" s="29"/>
      <c r="H23" s="33"/>
      <c r="I23" s="61"/>
      <c r="J23" s="73"/>
      <c r="K23" s="70"/>
      <c r="L23" s="29"/>
      <c r="M23" s="33"/>
      <c r="O23" s="73"/>
      <c r="P23" s="70"/>
      <c r="Q23" s="29"/>
      <c r="R23" s="33"/>
      <c r="T23" s="73"/>
      <c r="U23" s="70"/>
      <c r="V23" s="29"/>
      <c r="W23" s="33"/>
      <c r="Y23" s="73"/>
      <c r="Z23" s="70"/>
      <c r="AA23" s="29"/>
      <c r="AB23" s="33"/>
      <c r="AD23" s="73"/>
      <c r="AE23" s="70"/>
      <c r="AF23" s="29"/>
      <c r="AG23" s="33"/>
    </row>
    <row r="24" spans="1:34" x14ac:dyDescent="0.3">
      <c r="A24" s="14"/>
      <c r="B24" s="30"/>
      <c r="C24" s="37"/>
      <c r="D24" s="61"/>
      <c r="E24" s="36"/>
      <c r="F24" s="70"/>
      <c r="G24" s="29"/>
      <c r="H24" s="33"/>
      <c r="I24" s="61"/>
      <c r="J24" s="73"/>
      <c r="K24" s="70"/>
      <c r="L24" s="29"/>
      <c r="M24" s="33"/>
      <c r="O24" s="73"/>
      <c r="P24" s="70"/>
      <c r="Q24" s="29"/>
      <c r="R24" s="33"/>
      <c r="T24" s="73"/>
      <c r="U24" s="70"/>
      <c r="V24" s="29"/>
      <c r="W24" s="33"/>
      <c r="Y24" s="73"/>
      <c r="Z24" s="70"/>
      <c r="AA24" s="29"/>
      <c r="AB24" s="33"/>
      <c r="AD24" s="73"/>
      <c r="AE24" s="70"/>
      <c r="AF24" s="29"/>
      <c r="AG24" s="33"/>
    </row>
    <row r="25" spans="1:34" ht="6" customHeight="1" x14ac:dyDescent="0.3">
      <c r="A25" s="62"/>
      <c r="B25" s="38"/>
      <c r="C25" s="39"/>
      <c r="D25" s="38"/>
      <c r="E25" s="38"/>
      <c r="F25" s="38"/>
      <c r="G25" s="41"/>
      <c r="H25" s="41"/>
      <c r="I25" s="38"/>
      <c r="J25" s="40"/>
      <c r="K25" s="40"/>
      <c r="L25" s="41"/>
      <c r="M25" s="41"/>
      <c r="N25" s="38"/>
      <c r="O25" s="40"/>
      <c r="P25" s="40"/>
      <c r="Q25" s="41"/>
      <c r="R25" s="41"/>
      <c r="S25" s="38"/>
      <c r="T25" s="40"/>
      <c r="U25" s="40"/>
      <c r="V25" s="41"/>
      <c r="W25" s="41"/>
      <c r="X25" s="38"/>
      <c r="Y25" s="40"/>
      <c r="Z25" s="40"/>
      <c r="AA25" s="41"/>
      <c r="AB25" s="41"/>
      <c r="AC25" s="38"/>
      <c r="AD25" s="40"/>
      <c r="AE25" s="40"/>
      <c r="AF25" s="41"/>
      <c r="AG25" s="41"/>
    </row>
    <row r="26" spans="1:34" s="52" customFormat="1" x14ac:dyDescent="0.3">
      <c r="A26" s="63"/>
      <c r="B26" s="64"/>
      <c r="C26" s="49" t="s">
        <v>5</v>
      </c>
      <c r="D26" s="48"/>
      <c r="E26" s="48"/>
      <c r="F26" s="48"/>
      <c r="G26" s="51"/>
      <c r="H26" s="51">
        <f>H21+H8</f>
        <v>0</v>
      </c>
      <c r="I26" s="48"/>
      <c r="J26" s="50"/>
      <c r="K26" s="50"/>
      <c r="L26" s="51"/>
      <c r="M26" s="51">
        <f>M21+M8</f>
        <v>0</v>
      </c>
      <c r="N26" s="48"/>
      <c r="O26" s="50"/>
      <c r="P26" s="50"/>
      <c r="Q26" s="51"/>
      <c r="R26" s="51">
        <f>R21+R8</f>
        <v>0</v>
      </c>
      <c r="S26" s="48"/>
      <c r="T26" s="50"/>
      <c r="U26" s="50"/>
      <c r="V26" s="51"/>
      <c r="W26" s="51">
        <f>W21+W8</f>
        <v>0</v>
      </c>
      <c r="X26" s="48"/>
      <c r="Y26" s="50"/>
      <c r="Z26" s="50"/>
      <c r="AA26" s="51"/>
      <c r="AB26" s="51">
        <f>AB21+AB8</f>
        <v>0</v>
      </c>
      <c r="AC26" s="48"/>
      <c r="AD26" s="50"/>
      <c r="AE26" s="50"/>
      <c r="AF26" s="51"/>
      <c r="AG26" s="51">
        <f>AG21+AG8</f>
        <v>0</v>
      </c>
    </row>
    <row r="27" spans="1:34" s="52" customFormat="1" x14ac:dyDescent="0.3">
      <c r="A27" s="63"/>
      <c r="B27" s="64"/>
      <c r="C27" s="49" t="s">
        <v>6</v>
      </c>
      <c r="D27" s="48"/>
      <c r="E27" s="48"/>
      <c r="F27" s="48"/>
      <c r="G27" s="51"/>
      <c r="H27" s="51">
        <f>H26*0.2</f>
        <v>0</v>
      </c>
      <c r="I27" s="48"/>
      <c r="J27" s="50"/>
      <c r="K27" s="50"/>
      <c r="L27" s="51"/>
      <c r="M27" s="51">
        <f>M26*0.2</f>
        <v>0</v>
      </c>
      <c r="N27" s="48"/>
      <c r="O27" s="50"/>
      <c r="P27" s="50"/>
      <c r="Q27" s="51"/>
      <c r="R27" s="51">
        <f>R26*0.2</f>
        <v>0</v>
      </c>
      <c r="S27" s="48"/>
      <c r="T27" s="50"/>
      <c r="U27" s="50"/>
      <c r="V27" s="51"/>
      <c r="W27" s="51">
        <f>W26*0.2</f>
        <v>0</v>
      </c>
      <c r="X27" s="48"/>
      <c r="Y27" s="50"/>
      <c r="Z27" s="50"/>
      <c r="AA27" s="51"/>
      <c r="AB27" s="51">
        <f>AB26*0.2</f>
        <v>0</v>
      </c>
      <c r="AC27" s="48"/>
      <c r="AD27" s="50"/>
      <c r="AE27" s="50"/>
      <c r="AF27" s="51"/>
      <c r="AG27" s="51">
        <f>AG26*0.2</f>
        <v>0</v>
      </c>
    </row>
    <row r="28" spans="1:34" s="52" customFormat="1" x14ac:dyDescent="0.3">
      <c r="A28" s="63"/>
      <c r="B28" s="64"/>
      <c r="C28" s="49" t="s">
        <v>7</v>
      </c>
      <c r="D28" s="48"/>
      <c r="E28" s="48"/>
      <c r="F28" s="48"/>
      <c r="G28" s="51"/>
      <c r="H28" s="51">
        <f>H27+H26</f>
        <v>0</v>
      </c>
      <c r="I28" s="48"/>
      <c r="J28" s="50"/>
      <c r="K28" s="50"/>
      <c r="L28" s="51"/>
      <c r="M28" s="51">
        <f>M27+M26</f>
        <v>0</v>
      </c>
      <c r="N28" s="48"/>
      <c r="O28" s="50"/>
      <c r="P28" s="50"/>
      <c r="Q28" s="51"/>
      <c r="R28" s="51">
        <f>R27+R26</f>
        <v>0</v>
      </c>
      <c r="S28" s="48"/>
      <c r="T28" s="50"/>
      <c r="U28" s="50"/>
      <c r="V28" s="51"/>
      <c r="W28" s="51">
        <f>W27+W26</f>
        <v>0</v>
      </c>
      <c r="X28" s="48"/>
      <c r="Y28" s="50"/>
      <c r="Z28" s="50"/>
      <c r="AA28" s="51"/>
      <c r="AB28" s="51">
        <f>AB27+AB26</f>
        <v>0</v>
      </c>
      <c r="AC28" s="48"/>
      <c r="AD28" s="50"/>
      <c r="AE28" s="50"/>
      <c r="AF28" s="51"/>
      <c r="AG28" s="51">
        <f>AG27+AG26</f>
        <v>0</v>
      </c>
    </row>
    <row r="29" spans="1:34" ht="6.6" customHeight="1" x14ac:dyDescent="0.3">
      <c r="A29" s="65"/>
      <c r="B29" s="66"/>
      <c r="C29" s="42"/>
      <c r="D29" s="43"/>
      <c r="E29" s="47"/>
      <c r="F29" s="43"/>
      <c r="G29" s="45"/>
      <c r="H29" s="45"/>
      <c r="I29" s="43"/>
      <c r="J29" s="44"/>
      <c r="K29" s="44"/>
      <c r="L29" s="45"/>
      <c r="M29" s="45"/>
      <c r="N29" s="46"/>
      <c r="O29" s="44"/>
      <c r="P29" s="71"/>
      <c r="Q29" s="45"/>
      <c r="R29" s="45"/>
      <c r="S29" s="46"/>
      <c r="T29" s="44"/>
      <c r="U29" s="71"/>
      <c r="V29" s="45"/>
      <c r="W29" s="45"/>
      <c r="X29" s="46"/>
      <c r="Y29" s="44"/>
      <c r="Z29" s="71"/>
      <c r="AA29" s="45"/>
      <c r="AB29" s="45"/>
      <c r="AC29" s="46"/>
      <c r="AD29" s="44"/>
      <c r="AE29" s="71"/>
      <c r="AF29" s="45"/>
      <c r="AG29" s="45"/>
    </row>
  </sheetData>
  <mergeCells count="8">
    <mergeCell ref="A4:B4"/>
    <mergeCell ref="A1:AG1"/>
    <mergeCell ref="E3:H3"/>
    <mergeCell ref="J3:M3"/>
    <mergeCell ref="O3:R3"/>
    <mergeCell ref="T3:W3"/>
    <mergeCell ref="Y3:AB3"/>
    <mergeCell ref="AD3:A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PAU</vt:lpstr>
      <vt:lpstr>'LOT PAU'!Impression_des_titres</vt:lpstr>
      <vt:lpstr>'LOT PAU'!Zone_d_impression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2025-02-03T13:30:58Z</dcterms:modified>
</cp:coreProperties>
</file>