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3040" windowHeight="9192" tabRatio="718" activeTab="1"/>
  </bookViews>
  <sheets>
    <sheet name="Page de garde" sheetId="6" r:id="rId1"/>
    <sheet name="LOT CLOI" sheetId="23" r:id="rId2"/>
  </sheets>
  <definedNames>
    <definedName name="_xlnm.Print_Titles" localSheetId="1">'LOT CLOI'!$1:$4</definedName>
    <definedName name="_xlnm.Print_Area" localSheetId="1">'LOT CLOI'!$A$1:$AG$62</definedName>
    <definedName name="_xlnm.Print_Area" localSheetId="0">'Page de garde'!$B$2:$J$30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23" l="1"/>
  <c r="AF36" i="23"/>
  <c r="AG36" i="23" s="1"/>
  <c r="AA36" i="23"/>
  <c r="AB36" i="23" s="1"/>
  <c r="V36" i="23"/>
  <c r="W36" i="23" s="1"/>
  <c r="Q36" i="23"/>
  <c r="R36" i="23" s="1"/>
  <c r="L36" i="23"/>
  <c r="M36" i="23" s="1"/>
  <c r="F36" i="23"/>
  <c r="H36" i="23" l="1"/>
  <c r="C14" i="6"/>
  <c r="F51" i="23" l="1"/>
  <c r="F50" i="23"/>
  <c r="F49" i="23"/>
  <c r="F48" i="23"/>
  <c r="F47" i="23"/>
  <c r="F46" i="23"/>
  <c r="F45" i="23"/>
  <c r="F44" i="23"/>
  <c r="F43" i="23"/>
  <c r="F37" i="23"/>
  <c r="F35" i="23"/>
  <c r="F34" i="23"/>
  <c r="F33" i="23"/>
  <c r="F32" i="23"/>
  <c r="F26" i="23"/>
  <c r="F25" i="23"/>
  <c r="F24" i="23"/>
  <c r="F23" i="23"/>
  <c r="F22" i="23"/>
  <c r="F21" i="23"/>
  <c r="F20" i="23"/>
  <c r="F19" i="23"/>
  <c r="F18" i="23"/>
  <c r="F17" i="23"/>
  <c r="F16" i="23"/>
  <c r="F15" i="23"/>
  <c r="F14" i="23"/>
  <c r="F13" i="23"/>
  <c r="F12" i="23"/>
  <c r="F11" i="23"/>
  <c r="AF6" i="23"/>
  <c r="AG6" i="23" s="1"/>
  <c r="AA6" i="23"/>
  <c r="AB6" i="23" s="1"/>
  <c r="V6" i="23"/>
  <c r="W6" i="23" s="1"/>
  <c r="Q6" i="23"/>
  <c r="R6" i="23" s="1"/>
  <c r="L6" i="23"/>
  <c r="M6" i="23" s="1"/>
  <c r="AA26" i="23"/>
  <c r="AB26" i="23" s="1"/>
  <c r="AA25" i="23"/>
  <c r="AB25" i="23" s="1"/>
  <c r="AA24" i="23"/>
  <c r="AB24" i="23" s="1"/>
  <c r="AA23" i="23"/>
  <c r="AB23" i="23" s="1"/>
  <c r="AA22" i="23"/>
  <c r="AB22" i="23" s="1"/>
  <c r="AA21" i="23"/>
  <c r="AB21" i="23" s="1"/>
  <c r="AA20" i="23"/>
  <c r="AB20" i="23" s="1"/>
  <c r="AA19" i="23"/>
  <c r="AB19" i="23" s="1"/>
  <c r="AB18" i="23"/>
  <c r="AA18" i="23"/>
  <c r="AA17" i="23"/>
  <c r="AB17" i="23" s="1"/>
  <c r="AA16" i="23"/>
  <c r="AB16" i="23" s="1"/>
  <c r="AA15" i="23"/>
  <c r="AB15" i="23" s="1"/>
  <c r="AA14" i="23"/>
  <c r="AB14" i="23" s="1"/>
  <c r="AA13" i="23"/>
  <c r="AB13" i="23" s="1"/>
  <c r="AA12" i="23"/>
  <c r="AB12" i="23" s="1"/>
  <c r="AA11" i="23"/>
  <c r="AB11" i="23" s="1"/>
  <c r="AF26" i="23"/>
  <c r="AG26" i="23" s="1"/>
  <c r="AG25" i="23"/>
  <c r="AF25" i="23"/>
  <c r="AF24" i="23"/>
  <c r="AG24" i="23" s="1"/>
  <c r="AF23" i="23"/>
  <c r="AG23" i="23" s="1"/>
  <c r="AF22" i="23"/>
  <c r="AG22" i="23" s="1"/>
  <c r="AF21" i="23"/>
  <c r="AG21" i="23" s="1"/>
  <c r="AF20" i="23"/>
  <c r="AG20" i="23" s="1"/>
  <c r="AG19" i="23"/>
  <c r="AF19" i="23"/>
  <c r="AF18" i="23"/>
  <c r="AG18" i="23" s="1"/>
  <c r="AF17" i="23"/>
  <c r="AG17" i="23" s="1"/>
  <c r="AF16" i="23"/>
  <c r="AG16" i="23" s="1"/>
  <c r="AF15" i="23"/>
  <c r="AG15" i="23" s="1"/>
  <c r="AF14" i="23"/>
  <c r="AG14" i="23" s="1"/>
  <c r="AG13" i="23"/>
  <c r="AF13" i="23"/>
  <c r="AF12" i="23"/>
  <c r="AG12" i="23" s="1"/>
  <c r="AF11" i="23"/>
  <c r="AG11" i="23" s="1"/>
  <c r="AA37" i="23"/>
  <c r="AB37" i="23" s="1"/>
  <c r="AA35" i="23"/>
  <c r="AB35" i="23" s="1"/>
  <c r="AA34" i="23"/>
  <c r="AB34" i="23" s="1"/>
  <c r="AA33" i="23"/>
  <c r="AB33" i="23" s="1"/>
  <c r="AA32" i="23"/>
  <c r="AB32" i="23" s="1"/>
  <c r="AF37" i="23"/>
  <c r="AG37" i="23" s="1"/>
  <c r="AF35" i="23"/>
  <c r="AG35" i="23" s="1"/>
  <c r="AF34" i="23"/>
  <c r="AG34" i="23" s="1"/>
  <c r="AF33" i="23"/>
  <c r="AG33" i="23" s="1"/>
  <c r="AF32" i="23"/>
  <c r="AG32" i="23" s="1"/>
  <c r="AF51" i="23"/>
  <c r="AG51" i="23" s="1"/>
  <c r="AF50" i="23"/>
  <c r="AG50" i="23" s="1"/>
  <c r="AF49" i="23"/>
  <c r="AG49" i="23" s="1"/>
  <c r="AF48" i="23"/>
  <c r="AG48" i="23" s="1"/>
  <c r="AF47" i="23"/>
  <c r="AG47" i="23" s="1"/>
  <c r="AF46" i="23"/>
  <c r="AG46" i="23" s="1"/>
  <c r="AF45" i="23"/>
  <c r="AG45" i="23" s="1"/>
  <c r="AF44" i="23"/>
  <c r="AG44" i="23" s="1"/>
  <c r="AF43" i="23"/>
  <c r="AG43" i="23" s="1"/>
  <c r="AA51" i="23"/>
  <c r="AB51" i="23" s="1"/>
  <c r="AA50" i="23"/>
  <c r="AB50" i="23" s="1"/>
  <c r="AA49" i="23"/>
  <c r="AB49" i="23" s="1"/>
  <c r="AA48" i="23"/>
  <c r="AB48" i="23" s="1"/>
  <c r="AA47" i="23"/>
  <c r="AB47" i="23" s="1"/>
  <c r="AA46" i="23"/>
  <c r="AB46" i="23" s="1"/>
  <c r="AA45" i="23"/>
  <c r="AB45" i="23" s="1"/>
  <c r="AA44" i="23"/>
  <c r="AB44" i="23" s="1"/>
  <c r="AA43" i="23"/>
  <c r="AB43" i="23" s="1"/>
  <c r="V52" i="23"/>
  <c r="W52" i="23" s="1"/>
  <c r="V51" i="23"/>
  <c r="W51" i="23" s="1"/>
  <c r="V50" i="23"/>
  <c r="W50" i="23" s="1"/>
  <c r="V49" i="23"/>
  <c r="W49" i="23" s="1"/>
  <c r="V48" i="23"/>
  <c r="W48" i="23" s="1"/>
  <c r="V47" i="23"/>
  <c r="W47" i="23" s="1"/>
  <c r="V46" i="23"/>
  <c r="W46" i="23" s="1"/>
  <c r="V45" i="23"/>
  <c r="W45" i="23" s="1"/>
  <c r="V44" i="23"/>
  <c r="W44" i="23" s="1"/>
  <c r="V43" i="23"/>
  <c r="W43" i="23" s="1"/>
  <c r="V37" i="23"/>
  <c r="W37" i="23" s="1"/>
  <c r="V35" i="23"/>
  <c r="W35" i="23" s="1"/>
  <c r="V34" i="23"/>
  <c r="W34" i="23" s="1"/>
  <c r="V33" i="23"/>
  <c r="W33" i="23" s="1"/>
  <c r="V32" i="23"/>
  <c r="W32" i="23" s="1"/>
  <c r="V26" i="23"/>
  <c r="W26" i="23" s="1"/>
  <c r="V25" i="23"/>
  <c r="W25" i="23" s="1"/>
  <c r="V24" i="23"/>
  <c r="W24" i="23" s="1"/>
  <c r="V23" i="23"/>
  <c r="W23" i="23" s="1"/>
  <c r="V22" i="23"/>
  <c r="W22" i="23" s="1"/>
  <c r="V21" i="23"/>
  <c r="W21" i="23" s="1"/>
  <c r="V20" i="23"/>
  <c r="W20" i="23" s="1"/>
  <c r="V19" i="23"/>
  <c r="W19" i="23" s="1"/>
  <c r="V18" i="23"/>
  <c r="W18" i="23" s="1"/>
  <c r="V17" i="23"/>
  <c r="W17" i="23" s="1"/>
  <c r="V16" i="23"/>
  <c r="W16" i="23" s="1"/>
  <c r="V15" i="23"/>
  <c r="W15" i="23" s="1"/>
  <c r="V14" i="23"/>
  <c r="W14" i="23" s="1"/>
  <c r="V13" i="23"/>
  <c r="W13" i="23" s="1"/>
  <c r="V12" i="23"/>
  <c r="W12" i="23" s="1"/>
  <c r="V11" i="23"/>
  <c r="W11" i="23" s="1"/>
  <c r="Q26" i="23"/>
  <c r="R26" i="23" s="1"/>
  <c r="Q25" i="23"/>
  <c r="R25" i="23" s="1"/>
  <c r="Q24" i="23"/>
  <c r="R24" i="23" s="1"/>
  <c r="Q23" i="23"/>
  <c r="R23" i="23" s="1"/>
  <c r="R22" i="23"/>
  <c r="Q22" i="23"/>
  <c r="Q21" i="23"/>
  <c r="R21" i="23" s="1"/>
  <c r="Q20" i="23"/>
  <c r="R20" i="23" s="1"/>
  <c r="Q19" i="23"/>
  <c r="R19" i="23" s="1"/>
  <c r="Q18" i="23"/>
  <c r="R18" i="23" s="1"/>
  <c r="Q17" i="23"/>
  <c r="R17" i="23" s="1"/>
  <c r="Q16" i="23"/>
  <c r="R16" i="23" s="1"/>
  <c r="Q15" i="23"/>
  <c r="R15" i="23" s="1"/>
  <c r="Q14" i="23"/>
  <c r="R14" i="23" s="1"/>
  <c r="Q13" i="23"/>
  <c r="R13" i="23" s="1"/>
  <c r="Q12" i="23"/>
  <c r="R12" i="23" s="1"/>
  <c r="Q11" i="23"/>
  <c r="R11" i="23" s="1"/>
  <c r="Q37" i="23"/>
  <c r="R37" i="23" s="1"/>
  <c r="Q35" i="23"/>
  <c r="R35" i="23" s="1"/>
  <c r="Q34" i="23"/>
  <c r="R34" i="23" s="1"/>
  <c r="Q33" i="23"/>
  <c r="R33" i="23" s="1"/>
  <c r="Q32" i="23"/>
  <c r="R32" i="23" s="1"/>
  <c r="Q51" i="23"/>
  <c r="R51" i="23" s="1"/>
  <c r="Q50" i="23"/>
  <c r="R50" i="23" s="1"/>
  <c r="Q49" i="23"/>
  <c r="R49" i="23" s="1"/>
  <c r="Q48" i="23"/>
  <c r="R48" i="23" s="1"/>
  <c r="Q47" i="23"/>
  <c r="R47" i="23" s="1"/>
  <c r="Q46" i="23"/>
  <c r="R46" i="23" s="1"/>
  <c r="Q45" i="23"/>
  <c r="R45" i="23" s="1"/>
  <c r="Q44" i="23"/>
  <c r="R44" i="23" s="1"/>
  <c r="Q43" i="23"/>
  <c r="R43" i="23" s="1"/>
  <c r="L51" i="23"/>
  <c r="M51" i="23" s="1"/>
  <c r="L50" i="23"/>
  <c r="M50" i="23" s="1"/>
  <c r="L49" i="23"/>
  <c r="M49" i="23" s="1"/>
  <c r="L48" i="23"/>
  <c r="M48" i="23" s="1"/>
  <c r="L47" i="23"/>
  <c r="M47" i="23" s="1"/>
  <c r="L46" i="23"/>
  <c r="M46" i="23" s="1"/>
  <c r="L45" i="23"/>
  <c r="M45" i="23" s="1"/>
  <c r="L44" i="23"/>
  <c r="M44" i="23" s="1"/>
  <c r="L43" i="23"/>
  <c r="M43" i="23" s="1"/>
  <c r="L37" i="23"/>
  <c r="M37" i="23" s="1"/>
  <c r="L35" i="23"/>
  <c r="M35" i="23" s="1"/>
  <c r="L34" i="23"/>
  <c r="M34" i="23" s="1"/>
  <c r="L33" i="23"/>
  <c r="M33" i="23" s="1"/>
  <c r="L32" i="23"/>
  <c r="M32" i="23" s="1"/>
  <c r="L26" i="23"/>
  <c r="M26" i="23" s="1"/>
  <c r="L25" i="23"/>
  <c r="M25" i="23" s="1"/>
  <c r="L24" i="23"/>
  <c r="M24" i="23" s="1"/>
  <c r="L23" i="23"/>
  <c r="M23" i="23" s="1"/>
  <c r="L22" i="23"/>
  <c r="M22" i="23" s="1"/>
  <c r="L21" i="23"/>
  <c r="M21" i="23" s="1"/>
  <c r="L20" i="23"/>
  <c r="M20" i="23" s="1"/>
  <c r="L19" i="23"/>
  <c r="M19" i="23" s="1"/>
  <c r="L18" i="23"/>
  <c r="M18" i="23" s="1"/>
  <c r="L17" i="23"/>
  <c r="M17" i="23" s="1"/>
  <c r="L16" i="23"/>
  <c r="M16" i="23" s="1"/>
  <c r="L15" i="23"/>
  <c r="M15" i="23" s="1"/>
  <c r="L14" i="23"/>
  <c r="M14" i="23" s="1"/>
  <c r="L13" i="23"/>
  <c r="M13" i="23" s="1"/>
  <c r="L12" i="23"/>
  <c r="M12" i="23" s="1"/>
  <c r="L11" i="23"/>
  <c r="M11" i="23" s="1"/>
  <c r="F6" i="23"/>
  <c r="H6" i="23" l="1"/>
  <c r="M8" i="23" l="1"/>
  <c r="M39" i="23"/>
  <c r="M53" i="23"/>
  <c r="H50" i="23" l="1"/>
  <c r="H19" i="23" l="1"/>
  <c r="E19" i="23"/>
  <c r="E45" i="23" l="1"/>
  <c r="E46" i="23"/>
  <c r="E47" i="23"/>
  <c r="H47" i="23" l="1"/>
  <c r="H45" i="23"/>
  <c r="H46" i="23"/>
  <c r="E20" i="23" l="1"/>
  <c r="H20" i="23"/>
  <c r="E14" i="23" l="1"/>
  <c r="H14" i="23" l="1"/>
  <c r="E15" i="23"/>
  <c r="H15" i="23" l="1"/>
  <c r="E49" i="23" l="1"/>
  <c r="E37" i="23"/>
  <c r="H49" i="23" l="1"/>
  <c r="H37" i="23"/>
  <c r="AG8" i="23" l="1"/>
  <c r="AB8" i="23"/>
  <c r="W8" i="23"/>
  <c r="R8" i="23"/>
  <c r="E6" i="23"/>
  <c r="H8" i="23" l="1"/>
  <c r="E34" i="23" l="1"/>
  <c r="H34" i="23" l="1"/>
  <c r="E26" i="23" l="1"/>
  <c r="H26" i="23"/>
  <c r="E24" i="23" l="1"/>
  <c r="H24" i="23" l="1"/>
  <c r="E25" i="23"/>
  <c r="E51" i="23" l="1"/>
  <c r="H51" i="23"/>
  <c r="H25" i="23"/>
  <c r="E23" i="23" l="1"/>
  <c r="E33" i="23"/>
  <c r="E32" i="23"/>
  <c r="E48" i="23"/>
  <c r="E22" i="23"/>
  <c r="E21" i="23"/>
  <c r="M28" i="23"/>
  <c r="M58" i="23" s="1"/>
  <c r="E11" i="23"/>
  <c r="E17" i="23" l="1"/>
  <c r="E18" i="23"/>
  <c r="H23" i="23"/>
  <c r="H32" i="23"/>
  <c r="H18" i="23"/>
  <c r="H33" i="23"/>
  <c r="H48" i="23"/>
  <c r="H17" i="23"/>
  <c r="H22" i="23"/>
  <c r="H21" i="23"/>
  <c r="H11" i="23"/>
  <c r="E50" i="23" l="1"/>
  <c r="E44" i="23"/>
  <c r="E43" i="23"/>
  <c r="E35" i="23"/>
  <c r="E16" i="23"/>
  <c r="E13" i="23"/>
  <c r="E12" i="23"/>
  <c r="C3" i="23"/>
  <c r="W28" i="23" l="1"/>
  <c r="H35" i="23"/>
  <c r="R39" i="23"/>
  <c r="AB39" i="23"/>
  <c r="H44" i="23"/>
  <c r="H43" i="23"/>
  <c r="R53" i="23"/>
  <c r="W39" i="23"/>
  <c r="H12" i="23"/>
  <c r="AB28" i="23"/>
  <c r="AG28" i="23"/>
  <c r="AG39" i="23"/>
  <c r="W53" i="23"/>
  <c r="H13" i="23"/>
  <c r="AB53" i="23"/>
  <c r="AG53" i="23"/>
  <c r="H16" i="23"/>
  <c r="R28" i="23"/>
  <c r="R58" i="23" l="1"/>
  <c r="AG58" i="23"/>
  <c r="AB58" i="23"/>
  <c r="W58" i="23"/>
  <c r="H53" i="23"/>
  <c r="H39" i="23"/>
  <c r="H28" i="23"/>
  <c r="H58" i="23" l="1"/>
  <c r="H59" i="23" s="1"/>
  <c r="H60" i="23" s="1"/>
  <c r="AG59" i="23"/>
  <c r="AG60" i="23" s="1"/>
  <c r="AB59" i="23"/>
  <c r="AB60" i="23" s="1"/>
  <c r="W59" i="23"/>
  <c r="W60" i="23" s="1"/>
  <c r="R59" i="23"/>
  <c r="R60" i="23" s="1"/>
  <c r="M59" i="23"/>
  <c r="M60" i="23" s="1"/>
</calcChain>
</file>

<file path=xl/sharedStrings.xml><?xml version="1.0" encoding="utf-8"?>
<sst xmlns="http://schemas.openxmlformats.org/spreadsheetml/2006/main" count="156" uniqueCount="85">
  <si>
    <t>Unité</t>
  </si>
  <si>
    <t>Article</t>
  </si>
  <si>
    <t>Désignation des travaux</t>
  </si>
  <si>
    <t>Prix unitaires
€ H.T.</t>
  </si>
  <si>
    <t xml:space="preserve">Total
€ H.T. </t>
  </si>
  <si>
    <t>ens</t>
  </si>
  <si>
    <t xml:space="preserve">MONTANT TOTAL HT € </t>
  </si>
  <si>
    <t>TVA 20 %</t>
  </si>
  <si>
    <t>MONTANT TOTAL TTC €</t>
  </si>
  <si>
    <t>Sous-total HT</t>
  </si>
  <si>
    <t>m²</t>
  </si>
  <si>
    <t>TOTAL</t>
  </si>
  <si>
    <t>MAÎTRE D'OUVRAGE</t>
  </si>
  <si>
    <t>INGENIERIE</t>
  </si>
  <si>
    <t>TPF INGENIERIE</t>
  </si>
  <si>
    <t>55 rue de la Villette</t>
  </si>
  <si>
    <t>69 003 LYON</t>
  </si>
  <si>
    <t>ARCHITECTE</t>
  </si>
  <si>
    <t>I</t>
  </si>
  <si>
    <t>II</t>
  </si>
  <si>
    <t>III</t>
  </si>
  <si>
    <t>SEXTANT architecture</t>
  </si>
  <si>
    <t xml:space="preserve">80, Boulevard françois Mitterrand </t>
  </si>
  <si>
    <t xml:space="preserve">63 000 Clermont-Ferrand </t>
  </si>
  <si>
    <t>CHU St ETIENNE - ETABLISSEMENT SUPPORT GHT LOIRE</t>
  </si>
  <si>
    <t>19, Rue Victor Hugo</t>
  </si>
  <si>
    <t>42 400 Saint-Chamond</t>
  </si>
  <si>
    <t>Hôpital du GIER</t>
  </si>
  <si>
    <t>Phase 1</t>
  </si>
  <si>
    <t>Phase 2</t>
  </si>
  <si>
    <t>Phase 3</t>
  </si>
  <si>
    <t>Phase 4</t>
  </si>
  <si>
    <t>Phase 5</t>
  </si>
  <si>
    <r>
      <rPr>
        <b/>
        <sz val="24"/>
        <rFont val="Calibri"/>
        <family val="2"/>
      </rPr>
      <t>Restructuration des urgences et du hall d'accueil de</t>
    </r>
    <r>
      <rPr>
        <b/>
        <sz val="28"/>
        <rFont val="Calibri"/>
        <family val="2"/>
      </rPr>
      <t xml:space="preserve">
l'HOPITAL DU GIER à SAINT-CHAMOND (42)</t>
    </r>
    <r>
      <rPr>
        <b/>
        <sz val="12"/>
        <rFont val="Calibri"/>
        <family val="2"/>
      </rPr>
      <t/>
    </r>
  </si>
  <si>
    <t>CONFINEMENTS DES ZONES TRAVAUX</t>
  </si>
  <si>
    <t>CLOISONS DOUBLAGES</t>
  </si>
  <si>
    <t>Cloisons 98/48 standard</t>
  </si>
  <si>
    <t>Cloisons 98/48 acoustique</t>
  </si>
  <si>
    <t>Doublage mural Bâtiment existant rénové</t>
  </si>
  <si>
    <t>Doublage mural extensions neuves</t>
  </si>
  <si>
    <t>Fermeture de cloisons existantes</t>
  </si>
  <si>
    <t>Ouvertures ponctuelles de cloisons existantes</t>
  </si>
  <si>
    <t>PEINTURE</t>
  </si>
  <si>
    <t>TOTAL PEINTURE</t>
  </si>
  <si>
    <t>TOTAL CONFINEMENTS DES ZONES TRAVAUX</t>
  </si>
  <si>
    <t>Peinture sur Plâtrerie - Plafond</t>
  </si>
  <si>
    <t>Peinture sur Plâtrerie - Mur</t>
  </si>
  <si>
    <t>Peinture sur menuiseries intérieures bois ou métal</t>
  </si>
  <si>
    <t>Peinture sur canalisation</t>
  </si>
  <si>
    <t>Signalétique en peinture décorative</t>
  </si>
  <si>
    <t>U</t>
  </si>
  <si>
    <t>ml</t>
  </si>
  <si>
    <t>Faux-plafonds fixes en plaque de plâtre</t>
  </si>
  <si>
    <t>Doublage non isolé</t>
  </si>
  <si>
    <t>IV</t>
  </si>
  <si>
    <t>TOTAL FAUX-PLAFONDS</t>
  </si>
  <si>
    <t>TOTAL CLOISONS ET DOUBLAGES</t>
  </si>
  <si>
    <t>Peinture de sol circulable véhicule</t>
  </si>
  <si>
    <t>Cloison ciment en coffre sur porte coulissante</t>
  </si>
  <si>
    <t>Tabouret raccord ZAG EI120</t>
  </si>
  <si>
    <t>Plue-value pour parement de cloison hydrofuge (1 coté)</t>
  </si>
  <si>
    <t>Joues plâtres - Grande</t>
  </si>
  <si>
    <t>Joues plâtres - Petite</t>
  </si>
  <si>
    <t>sextant63@sextant-architecture.com
T : 04 73 90 83 29</t>
  </si>
  <si>
    <t xml:space="preserve">T : 04 72 13 50 60 </t>
  </si>
  <si>
    <t>T : 04 77 75 24 39</t>
  </si>
  <si>
    <t>Confinements de chantier</t>
  </si>
  <si>
    <t>Trappes de visite étanche en plafond</t>
  </si>
  <si>
    <t>Trappes de visite en plafond</t>
  </si>
  <si>
    <t>Remise en peinture toiture vitrée Hall</t>
  </si>
  <si>
    <t>Cloisons SAA 120</t>
  </si>
  <si>
    <t>Faux-plafonds fixes</t>
  </si>
  <si>
    <t>Enduit GS</t>
  </si>
  <si>
    <t>Cloison 98/48 en allège sur paroi vitrée</t>
  </si>
  <si>
    <t>Cloison 98/48 en linteau sur paroi vitrée</t>
  </si>
  <si>
    <t>LOT 08 - Confinement, cloisonnement, doublage, Faux-plafond fixe, peinture</t>
  </si>
  <si>
    <t>Cloison en careau de plâtre</t>
  </si>
  <si>
    <t>Peinture sur béton - Plafond</t>
  </si>
  <si>
    <t>Peinture sur béton - Mur</t>
  </si>
  <si>
    <t>Doublage sur tableaux de menuiserie et porte</t>
  </si>
  <si>
    <t>IND 00 du 28/02/2025</t>
  </si>
  <si>
    <t>DPGF</t>
  </si>
  <si>
    <t>Quantités MOE</t>
  </si>
  <si>
    <t>Quantités Entreprise</t>
  </si>
  <si>
    <t>Grille de vnetilation de plénum fixe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</si>
</sst>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_-;\-* #,##0.0_-;_-* &quot;-&quot;??_-;_-@_-"/>
    <numFmt numFmtId="165" formatCode="_-* #,##0.00\ [$€-1]_-;\-* #,##0.00\ [$€-1]_-;_-* &quot;-&quot;??\ [$€-1]_-"/>
    <numFmt numFmtId="166" formatCode="_-* #,##0.00\ _F_-;\-* #,##0.00\ _F_-;_-* &quot;-&quot;??\ _F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10"/>
      <name val="Arial"/>
      <family val="2"/>
    </font>
    <font>
      <u/>
      <sz val="12"/>
      <color indexed="12"/>
      <name val="Tms Rmn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rgb="FFFFFFFF"/>
      <name val="Calibri"/>
      <family val="2"/>
    </font>
    <font>
      <u/>
      <sz val="11"/>
      <color theme="10"/>
      <name val="Calibri"/>
      <family val="2"/>
      <scheme val="minor"/>
    </font>
    <font>
      <b/>
      <sz val="28"/>
      <name val="Calibri"/>
      <family val="2"/>
    </font>
    <font>
      <b/>
      <sz val="28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sz val="9"/>
      <color theme="1"/>
      <name val="Calibri"/>
      <family val="2"/>
    </font>
    <font>
      <b/>
      <sz val="10"/>
      <name val="Calibri"/>
      <family val="2"/>
    </font>
    <font>
      <sz val="10"/>
      <color theme="0"/>
      <name val="Calibri"/>
      <family val="2"/>
    </font>
    <font>
      <b/>
      <sz val="24"/>
      <name val="Calibri"/>
      <family val="2"/>
    </font>
    <font>
      <sz val="10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thin">
        <color auto="1"/>
      </right>
      <top style="hair">
        <color theme="0" tint="-0.34998626667073579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theme="0" tint="-0.34998626667073579"/>
      </top>
      <bottom/>
      <diagonal/>
    </border>
    <border>
      <left style="thin">
        <color indexed="64"/>
      </left>
      <right style="thin">
        <color auto="1"/>
      </right>
      <top style="hair">
        <color theme="0" tint="-0.3499862666707357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2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1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0" fillId="3" borderId="4" xfId="0" applyFill="1" applyBorder="1"/>
    <xf numFmtId="0" fontId="0" fillId="3" borderId="0" xfId="0" applyFill="1"/>
    <xf numFmtId="0" fontId="0" fillId="0" borderId="0" xfId="0" applyAlignment="1">
      <alignment vertical="center"/>
    </xf>
    <xf numFmtId="0" fontId="14" fillId="0" borderId="0" xfId="4"/>
    <xf numFmtId="0" fontId="0" fillId="3" borderId="9" xfId="0" applyFill="1" applyBorder="1"/>
    <xf numFmtId="0" fontId="3" fillId="3" borderId="9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3" fillId="3" borderId="9" xfId="0" applyFont="1" applyFill="1" applyBorder="1" applyAlignment="1">
      <alignment wrapText="1"/>
    </xf>
    <xf numFmtId="0" fontId="5" fillId="3" borderId="19" xfId="2" applyFont="1" applyFill="1" applyBorder="1" applyAlignment="1">
      <alignment horizontal="right" vertical="center" wrapText="1"/>
    </xf>
    <xf numFmtId="0" fontId="4" fillId="0" borderId="18" xfId="0" applyFont="1" applyBorder="1" applyAlignment="1">
      <alignment horizontal="left"/>
    </xf>
    <xf numFmtId="0" fontId="4" fillId="0" borderId="18" xfId="0" applyFont="1" applyBorder="1" applyAlignment="1">
      <alignment horizontal="right"/>
    </xf>
    <xf numFmtId="0" fontId="19" fillId="0" borderId="0" xfId="0" applyFont="1"/>
    <xf numFmtId="0" fontId="6" fillId="2" borderId="15" xfId="0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5" xfId="0" applyFont="1" applyBorder="1"/>
    <xf numFmtId="44" fontId="3" fillId="0" borderId="0" xfId="1" applyFont="1"/>
    <xf numFmtId="0" fontId="3" fillId="0" borderId="14" xfId="0" applyFont="1" applyBorder="1" applyAlignment="1">
      <alignment horizontal="left"/>
    </xf>
    <xf numFmtId="0" fontId="3" fillId="0" borderId="0" xfId="0" applyFont="1" applyAlignment="1">
      <alignment wrapText="1"/>
    </xf>
    <xf numFmtId="0" fontId="6" fillId="2" borderId="15" xfId="0" applyFont="1" applyFill="1" applyBorder="1" applyAlignment="1">
      <alignment horizontal="left" vertical="center" wrapText="1"/>
    </xf>
    <xf numFmtId="0" fontId="3" fillId="4" borderId="0" xfId="0" applyFont="1" applyFill="1"/>
    <xf numFmtId="0" fontId="20" fillId="3" borderId="1" xfId="2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0" fontId="5" fillId="3" borderId="20" xfId="2" applyFont="1" applyFill="1" applyBorder="1" applyAlignment="1">
      <alignment horizontal="center" vertical="center" wrapText="1"/>
    </xf>
    <xf numFmtId="4" fontId="5" fillId="3" borderId="2" xfId="2" applyNumberFormat="1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left" vertical="center" wrapText="1"/>
    </xf>
    <xf numFmtId="165" fontId="5" fillId="3" borderId="2" xfId="2" applyNumberFormat="1" applyFont="1" applyFill="1" applyBorder="1" applyAlignment="1">
      <alignment horizontal="center" vertical="center" wrapText="1"/>
    </xf>
    <xf numFmtId="4" fontId="20" fillId="3" borderId="2" xfId="2" applyNumberFormat="1" applyFont="1" applyFill="1" applyBorder="1" applyAlignment="1">
      <alignment horizontal="center" vertical="center" wrapText="1"/>
    </xf>
    <xf numFmtId="165" fontId="20" fillId="3" borderId="2" xfId="2" applyNumberFormat="1" applyFont="1" applyFill="1" applyBorder="1" applyAlignment="1">
      <alignment horizontal="center" vertical="center" wrapText="1"/>
    </xf>
    <xf numFmtId="0" fontId="20" fillId="3" borderId="19" xfId="2" applyFont="1" applyFill="1" applyBorder="1" applyAlignment="1">
      <alignment horizontal="right" vertical="center" wrapText="1"/>
    </xf>
    <xf numFmtId="49" fontId="20" fillId="3" borderId="2" xfId="2" applyNumberFormat="1" applyFont="1" applyFill="1" applyBorder="1" applyAlignment="1">
      <alignment horizontal="left" vertical="center" wrapText="1"/>
    </xf>
    <xf numFmtId="3" fontId="20" fillId="3" borderId="2" xfId="2" applyNumberFormat="1" applyFont="1" applyFill="1" applyBorder="1" applyAlignment="1">
      <alignment horizontal="left" vertical="center" wrapText="1"/>
    </xf>
    <xf numFmtId="165" fontId="5" fillId="0" borderId="2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vertical="center" wrapText="1"/>
    </xf>
    <xf numFmtId="164" fontId="10" fillId="0" borderId="21" xfId="2" applyNumberFormat="1" applyFont="1" applyBorder="1" applyAlignment="1">
      <alignment horizontal="center" vertical="center" wrapText="1"/>
    </xf>
    <xf numFmtId="44" fontId="10" fillId="0" borderId="21" xfId="1" applyFont="1" applyFill="1" applyBorder="1" applyAlignment="1">
      <alignment horizontal="center" vertical="center" wrapText="1"/>
    </xf>
    <xf numFmtId="0" fontId="0" fillId="0" borderId="27" xfId="0" applyBorder="1" applyAlignment="1">
      <alignment vertical="center"/>
    </xf>
    <xf numFmtId="0" fontId="10" fillId="0" borderId="27" xfId="3" applyFont="1" applyFill="1" applyBorder="1" applyAlignment="1" applyProtection="1">
      <alignment horizontal="center" vertical="top" wrapText="1"/>
    </xf>
    <xf numFmtId="164" fontId="10" fillId="0" borderId="27" xfId="5" applyNumberFormat="1" applyFont="1" applyFill="1" applyBorder="1" applyAlignment="1" applyProtection="1">
      <alignment vertical="top" wrapText="1"/>
    </xf>
    <xf numFmtId="44" fontId="10" fillId="0" borderId="27" xfId="1" applyFont="1" applyFill="1" applyBorder="1" applyAlignment="1" applyProtection="1">
      <alignment horizontal="center" vertical="top" wrapText="1"/>
    </xf>
    <xf numFmtId="0" fontId="3" fillId="0" borderId="22" xfId="0" applyFont="1" applyBorder="1"/>
    <xf numFmtId="0" fontId="10" fillId="0" borderId="26" xfId="3" applyFont="1" applyFill="1" applyBorder="1" applyAlignment="1" applyProtection="1">
      <alignment horizontal="center" vertical="top" wrapText="1"/>
    </xf>
    <xf numFmtId="49" fontId="9" fillId="0" borderId="2" xfId="2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44" fontId="9" fillId="0" borderId="2" xfId="1" applyFont="1" applyFill="1" applyBorder="1" applyAlignment="1">
      <alignment horizontal="center" vertical="center" wrapText="1"/>
    </xf>
    <xf numFmtId="0" fontId="17" fillId="0" borderId="0" xfId="0" applyFont="1"/>
    <xf numFmtId="0" fontId="5" fillId="3" borderId="18" xfId="2" applyFont="1" applyFill="1" applyBorder="1" applyAlignment="1">
      <alignment horizontal="right" vertical="center" wrapText="1"/>
    </xf>
    <xf numFmtId="0" fontId="20" fillId="4" borderId="0" xfId="2" applyFont="1" applyFill="1" applyAlignment="1">
      <alignment horizontal="left" vertical="center" wrapText="1"/>
    </xf>
    <xf numFmtId="49" fontId="20" fillId="4" borderId="14" xfId="2" applyNumberFormat="1" applyFont="1" applyFill="1" applyBorder="1" applyAlignment="1">
      <alignment horizontal="left" vertical="center" wrapText="1"/>
    </xf>
    <xf numFmtId="49" fontId="5" fillId="4" borderId="14" xfId="2" applyNumberFormat="1" applyFont="1" applyFill="1" applyBorder="1" applyAlignment="1">
      <alignment horizontal="center" vertical="center" wrapText="1"/>
    </xf>
    <xf numFmtId="1" fontId="5" fillId="4" borderId="28" xfId="2" applyNumberFormat="1" applyFont="1" applyFill="1" applyBorder="1" applyAlignment="1">
      <alignment horizontal="center" vertical="center" wrapText="1"/>
    </xf>
    <xf numFmtId="165" fontId="5" fillId="4" borderId="14" xfId="2" applyNumberFormat="1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49" fontId="21" fillId="0" borderId="2" xfId="2" applyNumberFormat="1" applyFont="1" applyBorder="1" applyAlignment="1">
      <alignment horizontal="center" vertical="center" wrapText="1"/>
    </xf>
    <xf numFmtId="49" fontId="5" fillId="3" borderId="2" xfId="2" applyNumberFormat="1" applyFont="1" applyFill="1" applyBorder="1" applyAlignment="1">
      <alignment horizontal="center" vertical="center" wrapText="1"/>
    </xf>
    <xf numFmtId="49" fontId="10" fillId="0" borderId="16" xfId="2" applyNumberFormat="1" applyFont="1" applyBorder="1" applyAlignment="1">
      <alignment horizontal="center" vertical="center" wrapText="1"/>
    </xf>
    <xf numFmtId="49" fontId="9" fillId="0" borderId="18" xfId="2" applyNumberFormat="1" applyFont="1" applyBorder="1" applyAlignment="1">
      <alignment horizontal="center" vertical="center" wrapText="1"/>
    </xf>
    <xf numFmtId="49" fontId="9" fillId="0" borderId="14" xfId="2" applyNumberFormat="1" applyFont="1" applyBorder="1" applyAlignment="1">
      <alignment horizontal="center" vertical="center" wrapText="1"/>
    </xf>
    <xf numFmtId="0" fontId="5" fillId="0" borderId="29" xfId="2" applyFont="1" applyBorder="1" applyAlignment="1">
      <alignment horizontal="right" vertical="center" wrapText="1"/>
    </xf>
    <xf numFmtId="0" fontId="10" fillId="0" borderId="30" xfId="0" applyFont="1" applyBorder="1" applyAlignment="1">
      <alignment horizontal="left" vertical="top" wrapText="1"/>
    </xf>
    <xf numFmtId="0" fontId="0" fillId="3" borderId="9" xfId="0" applyFill="1" applyBorder="1" applyAlignment="1">
      <alignment horizontal="left"/>
    </xf>
    <xf numFmtId="4" fontId="6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2" applyFont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center" vertical="center" wrapText="1"/>
    </xf>
    <xf numFmtId="165" fontId="5" fillId="0" borderId="2" xfId="2" applyNumberFormat="1" applyFont="1" applyFill="1" applyBorder="1" applyAlignment="1">
      <alignment horizontal="center" vertical="center" wrapText="1"/>
    </xf>
    <xf numFmtId="1" fontId="5" fillId="4" borderId="14" xfId="2" applyNumberFormat="1" applyFont="1" applyFill="1" applyBorder="1" applyAlignment="1">
      <alignment horizontal="center" vertical="center" wrapText="1"/>
    </xf>
    <xf numFmtId="1" fontId="5" fillId="3" borderId="2" xfId="2" applyNumberFormat="1" applyFont="1" applyFill="1" applyBorder="1" applyAlignment="1">
      <alignment horizontal="center" vertical="center" wrapText="1"/>
    </xf>
    <xf numFmtId="164" fontId="10" fillId="0" borderId="27" xfId="5" applyNumberFormat="1" applyFont="1" applyFill="1" applyBorder="1" applyAlignment="1" applyProtection="1">
      <alignment horizontal="center" vertical="top" wrapText="1"/>
    </xf>
    <xf numFmtId="0" fontId="5" fillId="7" borderId="20" xfId="2" applyFont="1" applyFill="1" applyBorder="1" applyAlignment="1">
      <alignment horizontal="center" vertical="center" wrapText="1"/>
    </xf>
    <xf numFmtId="1" fontId="5" fillId="7" borderId="20" xfId="2" applyNumberFormat="1" applyFont="1" applyFill="1" applyBorder="1" applyAlignment="1">
      <alignment horizontal="center" vertical="center" wrapText="1"/>
    </xf>
    <xf numFmtId="4" fontId="6" fillId="7" borderId="1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13" fillId="5" borderId="5" xfId="0" applyFont="1" applyFill="1" applyBorder="1" applyAlignment="1">
      <alignment horizontal="center" vertical="center" textRotation="180" wrapText="1"/>
    </xf>
    <xf numFmtId="0" fontId="13" fillId="5" borderId="7" xfId="0" applyFont="1" applyFill="1" applyBorder="1" applyAlignment="1">
      <alignment horizontal="center" vertical="center" textRotation="180" wrapText="1"/>
    </xf>
    <xf numFmtId="0" fontId="13" fillId="5" borderId="10" xfId="0" applyFont="1" applyFill="1" applyBorder="1" applyAlignment="1">
      <alignment horizontal="center" vertical="center" textRotation="180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14" fillId="3" borderId="0" xfId="4" applyFill="1" applyAlignment="1">
      <alignment horizontal="left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/>
    </xf>
    <xf numFmtId="0" fontId="6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</cellXfs>
  <cellStyles count="16">
    <cellStyle name="Euro" xfId="7"/>
    <cellStyle name="Euro 2" xfId="15"/>
    <cellStyle name="Lien hypertexte" xfId="4" builtinId="8"/>
    <cellStyle name="Lien hypertexte_G01291 - Estimations APD par lot" xfId="3"/>
    <cellStyle name="Milliers" xfId="5" builtinId="3"/>
    <cellStyle name="Milliers 2" xfId="10"/>
    <cellStyle name="Milliers 3" xfId="13"/>
    <cellStyle name="Monétaire" xfId="1" builtinId="4"/>
    <cellStyle name="Monétaire 2" xfId="6"/>
    <cellStyle name="Monétaire 2 2" xfId="14"/>
    <cellStyle name="Monétaire 3" xfId="12"/>
    <cellStyle name="Normal" xfId="0" builtinId="0"/>
    <cellStyle name="Normal 2" xfId="8"/>
    <cellStyle name="Normal 2 2 2" xfId="2"/>
    <cellStyle name="Normal 3" xfId="11"/>
    <cellStyle name="Pourcentage 2 2" xfId="9"/>
  </cellStyles>
  <dxfs count="0"/>
  <tableStyles count="0" defaultTableStyle="TableStyleMedium2" defaultPivotStyle="PivotStyleLight16"/>
  <colors>
    <mruColors>
      <color rgb="FFC787B3"/>
      <color rgb="FFCC90B9"/>
      <color rgb="FFD5A3C6"/>
      <color rgb="FFDDB5D1"/>
      <color rgb="FFE6C8DD"/>
      <color rgb="FFEEDAE8"/>
      <color rgb="FFF3E5EF"/>
      <color rgb="FFF5E3F0"/>
      <color rgb="FFE9D6FA"/>
      <color rgb="FFB67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64422</xdr:colOff>
      <xdr:row>3</xdr:row>
      <xdr:rowOff>5127</xdr:rowOff>
    </xdr:from>
    <xdr:to>
      <xdr:col>5</xdr:col>
      <xdr:colOff>997986</xdr:colOff>
      <xdr:row>7</xdr:row>
      <xdr:rowOff>161367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15" b="15595"/>
        <a:stretch/>
      </xdr:blipFill>
      <xdr:spPr bwMode="auto">
        <a:xfrm>
          <a:off x="342328" y="525080"/>
          <a:ext cx="2556176" cy="89134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2" name="AutoShape 1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3" name="AutoShape 2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145246</xdr:colOff>
      <xdr:row>17</xdr:row>
      <xdr:rowOff>37540</xdr:rowOff>
    </xdr:from>
    <xdr:to>
      <xdr:col>5</xdr:col>
      <xdr:colOff>813426</xdr:colOff>
      <xdr:row>21</xdr:row>
      <xdr:rowOff>21030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675" y="6873769"/>
          <a:ext cx="2126865" cy="7672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1667437</xdr:colOff>
      <xdr:row>23</xdr:row>
      <xdr:rowOff>36684</xdr:rowOff>
    </xdr:from>
    <xdr:to>
      <xdr:col>5</xdr:col>
      <xdr:colOff>306979</xdr:colOff>
      <xdr:row>28</xdr:row>
      <xdr:rowOff>64096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7766" y="7226378"/>
          <a:ext cx="1039906" cy="1031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xtant63@sextant-architecture.comT%20:%2004%2073%2090%2083%202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C2:M29"/>
  <sheetViews>
    <sheetView view="pageBreakPreview" zoomScale="85" zoomScaleNormal="85" zoomScaleSheetLayoutView="85" workbookViewId="0">
      <selection activeCell="M13" sqref="M13"/>
    </sheetView>
  </sheetViews>
  <sheetFormatPr baseColWidth="10" defaultRowHeight="14.4" x14ac:dyDescent="0.3"/>
  <cols>
    <col min="1" max="1" width="2.5546875" customWidth="1"/>
    <col min="2" max="2" width="1.44140625" customWidth="1"/>
    <col min="3" max="3" width="2.44140625" customWidth="1"/>
    <col min="4" max="5" width="10.5546875" customWidth="1"/>
    <col min="6" max="7" width="14.88671875" customWidth="1"/>
    <col min="8" max="8" width="38" customWidth="1"/>
    <col min="9" max="9" width="5.44140625" customWidth="1"/>
    <col min="10" max="10" width="1.44140625" customWidth="1"/>
    <col min="12" max="23" width="11.5546875" customWidth="1"/>
  </cols>
  <sheetData>
    <row r="2" spans="3:13" ht="15" thickBot="1" x14ac:dyDescent="0.35"/>
    <row r="3" spans="3:13" ht="12" customHeight="1" x14ac:dyDescent="0.3">
      <c r="C3" s="83"/>
      <c r="D3" s="11"/>
      <c r="E3" s="4"/>
      <c r="F3" s="4"/>
      <c r="G3" s="4"/>
      <c r="H3" s="10"/>
      <c r="I3" s="86" t="s">
        <v>12</v>
      </c>
    </row>
    <row r="4" spans="3:13" x14ac:dyDescent="0.3">
      <c r="C4" s="84"/>
      <c r="D4" s="12"/>
      <c r="E4" s="5"/>
      <c r="F4" s="5"/>
      <c r="G4" s="101" t="s">
        <v>24</v>
      </c>
      <c r="H4" s="101"/>
      <c r="I4" s="87"/>
      <c r="L4" s="6"/>
    </row>
    <row r="5" spans="3:13" x14ac:dyDescent="0.3">
      <c r="C5" s="84"/>
      <c r="D5" s="12"/>
      <c r="E5" s="5"/>
      <c r="F5" s="5"/>
      <c r="G5" s="101" t="s">
        <v>27</v>
      </c>
      <c r="H5" s="101"/>
      <c r="I5" s="87"/>
      <c r="L5" s="6"/>
    </row>
    <row r="6" spans="3:13" ht="15" customHeight="1" x14ac:dyDescent="0.3">
      <c r="C6" s="84"/>
      <c r="D6" s="12"/>
      <c r="E6" s="5"/>
      <c r="F6" s="5"/>
      <c r="G6" s="102" t="s">
        <v>25</v>
      </c>
      <c r="H6" s="102"/>
      <c r="I6" s="87"/>
      <c r="L6" s="6"/>
    </row>
    <row r="7" spans="3:13" ht="15" customHeight="1" x14ac:dyDescent="0.3">
      <c r="C7" s="84"/>
      <c r="D7" s="12"/>
      <c r="E7" s="5"/>
      <c r="F7" s="5"/>
      <c r="G7" s="102" t="s">
        <v>26</v>
      </c>
      <c r="H7" s="102"/>
      <c r="I7" s="87"/>
      <c r="L7" s="6"/>
    </row>
    <row r="8" spans="3:13" ht="15" customHeight="1" x14ac:dyDescent="0.3">
      <c r="C8" s="84"/>
      <c r="D8" s="12"/>
      <c r="E8" s="5"/>
      <c r="F8" s="5"/>
      <c r="G8" s="103" t="s">
        <v>65</v>
      </c>
      <c r="H8" s="103"/>
      <c r="I8" s="87"/>
      <c r="L8" s="7"/>
      <c r="M8" s="6"/>
    </row>
    <row r="9" spans="3:13" ht="9.6" customHeight="1" thickBot="1" x14ac:dyDescent="0.35">
      <c r="C9" s="85"/>
      <c r="D9" s="13"/>
      <c r="E9" s="8"/>
      <c r="F9" s="8"/>
      <c r="G9" s="8"/>
      <c r="H9" s="9"/>
      <c r="I9" s="88"/>
      <c r="M9" s="6"/>
    </row>
    <row r="10" spans="3:13" ht="18" customHeight="1" thickBot="1" x14ac:dyDescent="0.35"/>
    <row r="11" spans="3:13" ht="208.8" customHeight="1" thickBot="1" x14ac:dyDescent="0.35">
      <c r="C11" s="89" t="s">
        <v>33</v>
      </c>
      <c r="D11" s="90"/>
      <c r="E11" s="90"/>
      <c r="F11" s="90"/>
      <c r="G11" s="90"/>
      <c r="H11" s="90"/>
      <c r="I11" s="91"/>
    </row>
    <row r="12" spans="3:13" ht="18" customHeight="1" thickBot="1" x14ac:dyDescent="0.35"/>
    <row r="13" spans="3:13" ht="41.4" customHeight="1" x14ac:dyDescent="0.3">
      <c r="C13" s="95" t="s">
        <v>81</v>
      </c>
      <c r="D13" s="96"/>
      <c r="E13" s="96"/>
      <c r="F13" s="96"/>
      <c r="G13" s="96"/>
      <c r="H13" s="96"/>
      <c r="I13" s="97"/>
    </row>
    <row r="14" spans="3:13" ht="67.8" customHeight="1" x14ac:dyDescent="0.3">
      <c r="C14" s="98" t="str">
        <f>'LOT CLOI'!A1</f>
        <v>LOT 08 - Confinement, cloisonnement, doublage, Faux-plafond fixe, peinture</v>
      </c>
      <c r="D14" s="99"/>
      <c r="E14" s="99"/>
      <c r="F14" s="99"/>
      <c r="G14" s="99"/>
      <c r="H14" s="99"/>
      <c r="I14" s="100"/>
    </row>
    <row r="15" spans="3:13" ht="41.4" customHeight="1" thickBot="1" x14ac:dyDescent="0.35">
      <c r="C15" s="80" t="s">
        <v>80</v>
      </c>
      <c r="D15" s="81"/>
      <c r="E15" s="81"/>
      <c r="F15" s="81"/>
      <c r="G15" s="81"/>
      <c r="H15" s="81"/>
      <c r="I15" s="82"/>
    </row>
    <row r="16" spans="3:13" ht="18" customHeight="1" thickBot="1" x14ac:dyDescent="0.35"/>
    <row r="17" spans="3:9" ht="6.75" customHeight="1" x14ac:dyDescent="0.3">
      <c r="C17" s="83"/>
      <c r="D17" s="11"/>
      <c r="E17" s="4"/>
      <c r="F17" s="4"/>
      <c r="G17" s="4"/>
      <c r="H17" s="10"/>
      <c r="I17" s="86" t="s">
        <v>13</v>
      </c>
    </row>
    <row r="18" spans="3:9" ht="15" customHeight="1" x14ac:dyDescent="0.3">
      <c r="C18" s="84"/>
      <c r="D18" s="12"/>
      <c r="E18" s="5"/>
      <c r="F18" s="5"/>
      <c r="G18" s="92" t="s">
        <v>14</v>
      </c>
      <c r="H18" s="92"/>
      <c r="I18" s="87"/>
    </row>
    <row r="19" spans="3:9" ht="15" customHeight="1" x14ac:dyDescent="0.3">
      <c r="C19" s="84"/>
      <c r="D19" s="12"/>
      <c r="E19" s="5"/>
      <c r="F19" s="5"/>
      <c r="G19" s="93" t="s">
        <v>15</v>
      </c>
      <c r="H19" s="93"/>
      <c r="I19" s="87"/>
    </row>
    <row r="20" spans="3:9" ht="15" customHeight="1" x14ac:dyDescent="0.3">
      <c r="C20" s="84"/>
      <c r="D20" s="12"/>
      <c r="E20" s="5"/>
      <c r="F20" s="5"/>
      <c r="G20" s="93" t="s">
        <v>16</v>
      </c>
      <c r="H20" s="93"/>
      <c r="I20" s="87"/>
    </row>
    <row r="21" spans="3:9" ht="15" customHeight="1" x14ac:dyDescent="0.3">
      <c r="C21" s="84"/>
      <c r="D21" s="12"/>
      <c r="E21" s="5"/>
      <c r="F21" s="5"/>
      <c r="G21" s="93" t="s">
        <v>64</v>
      </c>
      <c r="H21" s="93"/>
      <c r="I21" s="87"/>
    </row>
    <row r="22" spans="3:9" ht="8.25" customHeight="1" thickBot="1" x14ac:dyDescent="0.35">
      <c r="C22" s="85"/>
      <c r="D22" s="13"/>
      <c r="E22" s="8"/>
      <c r="F22" s="8"/>
      <c r="G22" s="8"/>
      <c r="H22" s="9"/>
      <c r="I22" s="88"/>
    </row>
    <row r="23" spans="3:9" ht="18" customHeight="1" thickBot="1" x14ac:dyDescent="0.35"/>
    <row r="24" spans="3:9" ht="6.75" customHeight="1" x14ac:dyDescent="0.3">
      <c r="C24" s="83"/>
      <c r="D24" s="11"/>
      <c r="E24" s="4"/>
      <c r="F24" s="4"/>
      <c r="G24" s="4"/>
      <c r="H24" s="10"/>
      <c r="I24" s="86" t="s">
        <v>17</v>
      </c>
    </row>
    <row r="25" spans="3:9" ht="15" customHeight="1" x14ac:dyDescent="0.3">
      <c r="C25" s="84"/>
      <c r="D25" s="12"/>
      <c r="E25" s="5"/>
      <c r="F25" s="5"/>
      <c r="G25" s="92" t="s">
        <v>21</v>
      </c>
      <c r="H25" s="92"/>
      <c r="I25" s="87"/>
    </row>
    <row r="26" spans="3:9" ht="15" customHeight="1" x14ac:dyDescent="0.3">
      <c r="C26" s="84"/>
      <c r="D26" s="12"/>
      <c r="E26" s="5"/>
      <c r="F26" s="5"/>
      <c r="G26" s="93" t="s">
        <v>22</v>
      </c>
      <c r="H26" s="93"/>
      <c r="I26" s="87"/>
    </row>
    <row r="27" spans="3:9" ht="15" customHeight="1" x14ac:dyDescent="0.3">
      <c r="C27" s="84"/>
      <c r="D27" s="12"/>
      <c r="E27" s="5"/>
      <c r="F27" s="5"/>
      <c r="G27" s="93" t="s">
        <v>23</v>
      </c>
      <c r="H27" s="93"/>
      <c r="I27" s="87"/>
    </row>
    <row r="28" spans="3:9" ht="28.2" customHeight="1" x14ac:dyDescent="0.3">
      <c r="C28" s="84"/>
      <c r="D28" s="12"/>
      <c r="E28" s="5"/>
      <c r="F28" s="5"/>
      <c r="G28" s="94" t="s">
        <v>63</v>
      </c>
      <c r="H28" s="94"/>
      <c r="I28" s="87"/>
    </row>
    <row r="29" spans="3:9" ht="8.25" customHeight="1" thickBot="1" x14ac:dyDescent="0.35">
      <c r="C29" s="85"/>
      <c r="D29" s="13"/>
      <c r="E29" s="8"/>
      <c r="F29" s="8"/>
      <c r="G29" s="67"/>
      <c r="H29" s="9"/>
      <c r="I29" s="88"/>
    </row>
  </sheetData>
  <mergeCells count="23">
    <mergeCell ref="C3:C9"/>
    <mergeCell ref="I3:I9"/>
    <mergeCell ref="G4:H4"/>
    <mergeCell ref="G5:H5"/>
    <mergeCell ref="G6:H6"/>
    <mergeCell ref="G7:H7"/>
    <mergeCell ref="G8:H8"/>
    <mergeCell ref="C15:I15"/>
    <mergeCell ref="C24:C29"/>
    <mergeCell ref="I24:I29"/>
    <mergeCell ref="C11:I11"/>
    <mergeCell ref="C17:C22"/>
    <mergeCell ref="I17:I22"/>
    <mergeCell ref="G18:H18"/>
    <mergeCell ref="G19:H19"/>
    <mergeCell ref="G20:H20"/>
    <mergeCell ref="G21:H21"/>
    <mergeCell ref="G25:H25"/>
    <mergeCell ref="G26:H26"/>
    <mergeCell ref="G27:H27"/>
    <mergeCell ref="G28:H28"/>
    <mergeCell ref="C13:I13"/>
    <mergeCell ref="C14:I14"/>
  </mergeCells>
  <hyperlinks>
    <hyperlink ref="G28" r:id="rId1"/>
  </hyperlinks>
  <printOptions horizontalCentered="1" verticalCentered="1"/>
  <pageMargins left="0.25" right="0.25" top="0.75" bottom="0.75" header="0.3" footer="0.3"/>
  <pageSetup paperSize="9" scale="99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AK61"/>
  <sheetViews>
    <sheetView showGridLines="0" tabSelected="1" view="pageBreakPreview" zoomScale="85" zoomScaleNormal="85" zoomScaleSheetLayoutView="85" workbookViewId="0">
      <pane ySplit="4" topLeftCell="A5" activePane="bottomLeft" state="frozen"/>
      <selection activeCell="Q40" sqref="Q40"/>
      <selection pane="bottomLeft" activeCell="C10" sqref="C10"/>
    </sheetView>
  </sheetViews>
  <sheetFormatPr baseColWidth="10" defaultColWidth="11.44140625" defaultRowHeight="14.4" x14ac:dyDescent="0.3"/>
  <cols>
    <col min="1" max="1" width="3.33203125" style="2" customWidth="1"/>
    <col min="2" max="2" width="2.6640625" style="3" bestFit="1" customWidth="1"/>
    <col min="3" max="3" width="59.109375" style="23" customWidth="1"/>
    <col min="4" max="4" width="4.5546875" style="1" bestFit="1" customWidth="1"/>
    <col min="5" max="5" width="8" style="1" bestFit="1" customWidth="1"/>
    <col min="6" max="6" width="7.88671875" style="1" customWidth="1"/>
    <col min="7" max="7" width="12" style="1" bestFit="1" customWidth="1"/>
    <col min="8" max="8" width="14.5546875" style="1" bestFit="1" customWidth="1"/>
    <col min="9" max="9" width="2.6640625" style="1" customWidth="1"/>
    <col min="10" max="10" width="8" style="1" bestFit="1" customWidth="1"/>
    <col min="11" max="11" width="8.21875" style="1" bestFit="1" customWidth="1"/>
    <col min="12" max="12" width="11.44140625" style="1" bestFit="1" customWidth="1"/>
    <col min="13" max="13" width="14.5546875" style="1" customWidth="1"/>
    <col min="14" max="14" width="2.6640625" style="1" customWidth="1"/>
    <col min="15" max="15" width="8" style="1" bestFit="1" customWidth="1"/>
    <col min="16" max="16" width="8.21875" style="1" customWidth="1"/>
    <col min="17" max="17" width="11.44140625" style="1" bestFit="1" customWidth="1"/>
    <col min="18" max="18" width="14.44140625" style="1" bestFit="1" customWidth="1"/>
    <col min="19" max="19" width="2.6640625" style="1" customWidth="1"/>
    <col min="20" max="20" width="8" style="1" bestFit="1" customWidth="1"/>
    <col min="21" max="21" width="8.21875" style="1" bestFit="1" customWidth="1"/>
    <col min="22" max="22" width="11.44140625" style="1" bestFit="1" customWidth="1"/>
    <col min="23" max="23" width="14.44140625" style="1" bestFit="1" customWidth="1"/>
    <col min="24" max="24" width="2.6640625" style="1" customWidth="1"/>
    <col min="25" max="25" width="8" style="1" bestFit="1" customWidth="1"/>
    <col min="26" max="26" width="8.21875" style="1" bestFit="1" customWidth="1"/>
    <col min="27" max="27" width="11.44140625" style="1" bestFit="1" customWidth="1"/>
    <col min="28" max="28" width="14.44140625" style="1" bestFit="1" customWidth="1"/>
    <col min="29" max="29" width="2.6640625" style="1" customWidth="1"/>
    <col min="30" max="30" width="8" style="1" bestFit="1" customWidth="1"/>
    <col min="31" max="31" width="8.21875" style="1" bestFit="1" customWidth="1"/>
    <col min="32" max="32" width="11.44140625" style="1" bestFit="1" customWidth="1"/>
    <col min="33" max="33" width="14.44140625" style="1" bestFit="1" customWidth="1"/>
    <col min="34" max="34" width="14.5546875" style="1" bestFit="1" customWidth="1"/>
    <col min="35" max="35" width="12.109375" style="1" bestFit="1" customWidth="1"/>
    <col min="36" max="36" width="11.44140625" style="1"/>
    <col min="37" max="37" width="15" style="1" customWidth="1"/>
    <col min="38" max="16384" width="11.44140625" style="1"/>
  </cols>
  <sheetData>
    <row r="1" spans="1:33" ht="23.25" customHeight="1" x14ac:dyDescent="0.45">
      <c r="A1" s="105" t="s">
        <v>75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7"/>
    </row>
    <row r="2" spans="1:33" ht="8.4" customHeight="1" x14ac:dyDescent="0.3">
      <c r="A2" s="15"/>
      <c r="C2" s="3"/>
      <c r="D2" s="3"/>
      <c r="E2" s="3"/>
      <c r="F2" s="3"/>
      <c r="G2" s="3"/>
      <c r="H2" s="2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22"/>
    </row>
    <row r="3" spans="1:33" ht="21.6" customHeight="1" x14ac:dyDescent="0.3">
      <c r="A3" s="16"/>
      <c r="C3" s="79" t="str">
        <f>'Page de garde'!C15</f>
        <v>IND 00 du 28/02/2025</v>
      </c>
      <c r="E3" s="108" t="s">
        <v>11</v>
      </c>
      <c r="F3" s="109"/>
      <c r="G3" s="109"/>
      <c r="H3" s="110"/>
      <c r="J3" s="111" t="s">
        <v>28</v>
      </c>
      <c r="K3" s="112"/>
      <c r="L3" s="112"/>
      <c r="M3" s="113"/>
      <c r="O3" s="111" t="s">
        <v>29</v>
      </c>
      <c r="P3" s="112"/>
      <c r="Q3" s="112"/>
      <c r="R3" s="113"/>
      <c r="T3" s="111" t="s">
        <v>30</v>
      </c>
      <c r="U3" s="112"/>
      <c r="V3" s="112"/>
      <c r="W3" s="113"/>
      <c r="Y3" s="111" t="s">
        <v>31</v>
      </c>
      <c r="Z3" s="112"/>
      <c r="AA3" s="112"/>
      <c r="AB3" s="113"/>
      <c r="AD3" s="111" t="s">
        <v>32</v>
      </c>
      <c r="AE3" s="112"/>
      <c r="AF3" s="112"/>
      <c r="AG3" s="113"/>
    </row>
    <row r="4" spans="1:33" s="17" customFormat="1" ht="24" x14ac:dyDescent="0.25">
      <c r="A4" s="104" t="s">
        <v>1</v>
      </c>
      <c r="B4" s="104"/>
      <c r="C4" s="24" t="s">
        <v>2</v>
      </c>
      <c r="D4" s="18" t="s">
        <v>0</v>
      </c>
      <c r="E4" s="78" t="s">
        <v>82</v>
      </c>
      <c r="F4" s="68" t="s">
        <v>83</v>
      </c>
      <c r="G4" s="68" t="s">
        <v>3</v>
      </c>
      <c r="H4" s="68" t="s">
        <v>4</v>
      </c>
      <c r="I4" s="18"/>
      <c r="J4" s="78" t="s">
        <v>82</v>
      </c>
      <c r="K4" s="19" t="s">
        <v>83</v>
      </c>
      <c r="L4" s="19" t="s">
        <v>3</v>
      </c>
      <c r="M4" s="19" t="s">
        <v>4</v>
      </c>
      <c r="N4" s="20"/>
      <c r="O4" s="78" t="s">
        <v>82</v>
      </c>
      <c r="P4" s="19" t="s">
        <v>83</v>
      </c>
      <c r="Q4" s="19" t="s">
        <v>3</v>
      </c>
      <c r="R4" s="19" t="s">
        <v>4</v>
      </c>
      <c r="S4" s="20"/>
      <c r="T4" s="78" t="s">
        <v>82</v>
      </c>
      <c r="U4" s="19" t="s">
        <v>83</v>
      </c>
      <c r="V4" s="19" t="s">
        <v>3</v>
      </c>
      <c r="W4" s="19" t="s">
        <v>4</v>
      </c>
      <c r="X4" s="20"/>
      <c r="Y4" s="78" t="s">
        <v>82</v>
      </c>
      <c r="Z4" s="19" t="s">
        <v>83</v>
      </c>
      <c r="AA4" s="19" t="s">
        <v>3</v>
      </c>
      <c r="AB4" s="19" t="s">
        <v>4</v>
      </c>
      <c r="AC4" s="20"/>
      <c r="AD4" s="78" t="s">
        <v>82</v>
      </c>
      <c r="AE4" s="19" t="s">
        <v>83</v>
      </c>
      <c r="AF4" s="19" t="s">
        <v>3</v>
      </c>
      <c r="AG4" s="19" t="s">
        <v>4</v>
      </c>
    </row>
    <row r="5" spans="1:33" x14ac:dyDescent="0.3">
      <c r="A5" s="53"/>
      <c r="B5" s="54" t="s">
        <v>18</v>
      </c>
      <c r="C5" s="55" t="s">
        <v>34</v>
      </c>
      <c r="D5" s="56"/>
      <c r="E5" s="57"/>
      <c r="F5" s="73"/>
      <c r="G5" s="58"/>
      <c r="H5" s="58"/>
      <c r="I5" s="56"/>
      <c r="J5" s="57"/>
      <c r="K5" s="73"/>
      <c r="L5" s="58"/>
      <c r="M5" s="58"/>
      <c r="N5" s="25"/>
      <c r="O5" s="57"/>
      <c r="P5" s="73"/>
      <c r="Q5" s="58"/>
      <c r="R5" s="58"/>
      <c r="S5" s="25"/>
      <c r="T5" s="57"/>
      <c r="U5" s="73"/>
      <c r="V5" s="58"/>
      <c r="W5" s="58"/>
      <c r="X5" s="25"/>
      <c r="Y5" s="57"/>
      <c r="Z5" s="73"/>
      <c r="AA5" s="58"/>
      <c r="AB5" s="58"/>
      <c r="AC5" s="25"/>
      <c r="AD5" s="57"/>
      <c r="AE5" s="73"/>
      <c r="AF5" s="58"/>
      <c r="AG5" s="58"/>
    </row>
    <row r="6" spans="1:33" x14ac:dyDescent="0.3">
      <c r="A6" s="14"/>
      <c r="B6" s="30"/>
      <c r="C6" s="27" t="s">
        <v>66</v>
      </c>
      <c r="D6" s="59" t="s">
        <v>5</v>
      </c>
      <c r="E6" s="76">
        <f t="shared" ref="E6" si="0">J6+O6+T6+Y6+AD6</f>
        <v>5</v>
      </c>
      <c r="F6" s="28">
        <f>K6+P6+U6+Z6+AE6</f>
        <v>0</v>
      </c>
      <c r="G6" s="31"/>
      <c r="H6" s="31">
        <f>M6+R6+W6+AB6+AG6</f>
        <v>0</v>
      </c>
      <c r="I6" s="59"/>
      <c r="J6" s="76">
        <v>1</v>
      </c>
      <c r="K6" s="59"/>
      <c r="L6" s="31">
        <f>$G6</f>
        <v>0</v>
      </c>
      <c r="M6" s="31">
        <f>K6*L6</f>
        <v>0</v>
      </c>
      <c r="O6" s="76">
        <v>1</v>
      </c>
      <c r="P6" s="59"/>
      <c r="Q6" s="31">
        <f>$G6</f>
        <v>0</v>
      </c>
      <c r="R6" s="31">
        <f>P6*Q6</f>
        <v>0</v>
      </c>
      <c r="T6" s="76">
        <v>1</v>
      </c>
      <c r="U6" s="59"/>
      <c r="V6" s="31">
        <f>$G6</f>
        <v>0</v>
      </c>
      <c r="W6" s="31">
        <f>U6*V6</f>
        <v>0</v>
      </c>
      <c r="Y6" s="76">
        <v>1</v>
      </c>
      <c r="Z6" s="59"/>
      <c r="AA6" s="31">
        <f>$G6</f>
        <v>0</v>
      </c>
      <c r="AB6" s="31">
        <f>Z6*AA6</f>
        <v>0</v>
      </c>
      <c r="AD6" s="76">
        <v>1</v>
      </c>
      <c r="AE6" s="59"/>
      <c r="AF6" s="31">
        <f>$G6</f>
        <v>0</v>
      </c>
      <c r="AG6" s="31">
        <f>AE6*AF6</f>
        <v>0</v>
      </c>
    </row>
    <row r="7" spans="1:33" x14ac:dyDescent="0.3">
      <c r="A7" s="14"/>
      <c r="B7" s="30"/>
      <c r="C7" s="27"/>
      <c r="D7" s="59"/>
      <c r="E7" s="76"/>
      <c r="F7" s="59"/>
      <c r="G7" s="31"/>
      <c r="H7" s="31"/>
      <c r="I7" s="59"/>
      <c r="J7" s="76"/>
      <c r="K7" s="59"/>
      <c r="L7" s="31"/>
      <c r="M7" s="31"/>
      <c r="O7" s="76"/>
      <c r="P7" s="59"/>
      <c r="Q7" s="31"/>
      <c r="R7" s="31"/>
      <c r="T7" s="76"/>
      <c r="U7" s="59"/>
      <c r="V7" s="31"/>
      <c r="W7" s="31"/>
      <c r="Y7" s="76"/>
      <c r="Z7" s="59"/>
      <c r="AA7" s="31"/>
      <c r="AB7" s="31"/>
      <c r="AD7" s="76"/>
      <c r="AE7" s="59"/>
      <c r="AF7" s="31"/>
      <c r="AG7" s="31"/>
    </row>
    <row r="8" spans="1:33" x14ac:dyDescent="0.3">
      <c r="A8" s="34"/>
      <c r="B8" s="26"/>
      <c r="C8" s="36" t="s">
        <v>44</v>
      </c>
      <c r="D8" s="60"/>
      <c r="E8" s="77"/>
      <c r="F8" s="74"/>
      <c r="G8" s="32" t="s">
        <v>9</v>
      </c>
      <c r="H8" s="33">
        <f>M8+R8+W8+AB8+AG8</f>
        <v>0</v>
      </c>
      <c r="I8" s="60"/>
      <c r="J8" s="77"/>
      <c r="K8" s="74"/>
      <c r="L8" s="32" t="s">
        <v>9</v>
      </c>
      <c r="M8" s="33">
        <f>SUM(M5:M7)</f>
        <v>0</v>
      </c>
      <c r="O8" s="77"/>
      <c r="P8" s="74"/>
      <c r="Q8" s="32" t="s">
        <v>9</v>
      </c>
      <c r="R8" s="33">
        <f>SUM(R5:R7)</f>
        <v>0</v>
      </c>
      <c r="T8" s="77"/>
      <c r="U8" s="74"/>
      <c r="V8" s="32" t="s">
        <v>9</v>
      </c>
      <c r="W8" s="33">
        <f>SUM(W5:W7)</f>
        <v>0</v>
      </c>
      <c r="Y8" s="77"/>
      <c r="Z8" s="74"/>
      <c r="AA8" s="32" t="s">
        <v>9</v>
      </c>
      <c r="AB8" s="33">
        <f>SUM(AB5:AB7)</f>
        <v>0</v>
      </c>
      <c r="AD8" s="77"/>
      <c r="AE8" s="74"/>
      <c r="AF8" s="32" t="s">
        <v>9</v>
      </c>
      <c r="AG8" s="33">
        <f>SUM(AG5:AG7)</f>
        <v>0</v>
      </c>
    </row>
    <row r="9" spans="1:33" x14ac:dyDescent="0.3">
      <c r="A9" s="34"/>
      <c r="B9" s="26"/>
      <c r="C9" s="35"/>
      <c r="D9" s="60"/>
      <c r="E9" s="77"/>
      <c r="F9" s="74"/>
      <c r="G9" s="32"/>
      <c r="H9" s="33"/>
      <c r="I9" s="60"/>
      <c r="J9" s="77"/>
      <c r="K9" s="74"/>
      <c r="L9" s="32"/>
      <c r="M9" s="33"/>
      <c r="O9" s="77"/>
      <c r="P9" s="74"/>
      <c r="Q9" s="32"/>
      <c r="R9" s="33"/>
      <c r="T9" s="77"/>
      <c r="U9" s="74"/>
      <c r="V9" s="32"/>
      <c r="W9" s="33"/>
      <c r="Y9" s="77"/>
      <c r="Z9" s="74"/>
      <c r="AA9" s="32"/>
      <c r="AB9" s="33"/>
      <c r="AD9" s="77"/>
      <c r="AE9" s="74"/>
      <c r="AF9" s="32"/>
      <c r="AG9" s="33"/>
    </row>
    <row r="10" spans="1:33" x14ac:dyDescent="0.3">
      <c r="A10" s="53"/>
      <c r="B10" s="54" t="s">
        <v>19</v>
      </c>
      <c r="C10" s="55" t="s">
        <v>35</v>
      </c>
      <c r="D10" s="56"/>
      <c r="E10" s="57"/>
      <c r="F10" s="73"/>
      <c r="G10" s="58"/>
      <c r="H10" s="58"/>
      <c r="I10" s="56"/>
      <c r="J10" s="57"/>
      <c r="K10" s="73"/>
      <c r="L10" s="58"/>
      <c r="M10" s="58"/>
      <c r="N10" s="25"/>
      <c r="O10" s="57"/>
      <c r="P10" s="73"/>
      <c r="Q10" s="58"/>
      <c r="R10" s="58"/>
      <c r="S10" s="25"/>
      <c r="T10" s="57"/>
      <c r="U10" s="73"/>
      <c r="V10" s="58"/>
      <c r="W10" s="58"/>
      <c r="X10" s="25"/>
      <c r="Y10" s="57"/>
      <c r="Z10" s="73"/>
      <c r="AA10" s="58"/>
      <c r="AB10" s="58"/>
      <c r="AC10" s="25"/>
      <c r="AD10" s="57"/>
      <c r="AE10" s="73"/>
      <c r="AF10" s="58"/>
      <c r="AG10" s="58"/>
    </row>
    <row r="11" spans="1:33" x14ac:dyDescent="0.3">
      <c r="A11" s="14"/>
      <c r="B11" s="30"/>
      <c r="C11" s="27" t="s">
        <v>70</v>
      </c>
      <c r="D11" s="59" t="s">
        <v>10</v>
      </c>
      <c r="E11" s="76">
        <f>J11+O11+T11+Y11+AD11</f>
        <v>46</v>
      </c>
      <c r="F11" s="28">
        <f t="shared" ref="F11:F26" si="1">K11+P11+U11+Z11+AE11</f>
        <v>0</v>
      </c>
      <c r="G11" s="31"/>
      <c r="H11" s="31">
        <f>M11+R11+W11+AB11+AG11</f>
        <v>0</v>
      </c>
      <c r="I11" s="59"/>
      <c r="J11" s="76">
        <v>18</v>
      </c>
      <c r="K11" s="59"/>
      <c r="L11" s="31">
        <f>$G11</f>
        <v>0</v>
      </c>
      <c r="M11" s="31">
        <f>K11*L11</f>
        <v>0</v>
      </c>
      <c r="O11" s="76">
        <v>28</v>
      </c>
      <c r="P11" s="59"/>
      <c r="Q11" s="31">
        <f t="shared" ref="Q11:Q26" si="2">$G11</f>
        <v>0</v>
      </c>
      <c r="R11" s="31">
        <f t="shared" ref="R11:R26" si="3">P11*Q11</f>
        <v>0</v>
      </c>
      <c r="T11" s="76">
        <v>0</v>
      </c>
      <c r="U11" s="59"/>
      <c r="V11" s="31">
        <f t="shared" ref="V11:V26" si="4">$G11</f>
        <v>0</v>
      </c>
      <c r="W11" s="31">
        <f t="shared" ref="W11:W26" si="5">U11*V11</f>
        <v>0</v>
      </c>
      <c r="Y11" s="76">
        <v>0</v>
      </c>
      <c r="Z11" s="59"/>
      <c r="AA11" s="31">
        <f t="shared" ref="AA11:AA26" si="6">$G11</f>
        <v>0</v>
      </c>
      <c r="AB11" s="31">
        <f t="shared" ref="AB11:AB26" si="7">Z11*AA11</f>
        <v>0</v>
      </c>
      <c r="AD11" s="76">
        <v>0</v>
      </c>
      <c r="AE11" s="59"/>
      <c r="AF11" s="31">
        <f t="shared" ref="AF11:AF26" si="8">$G11</f>
        <v>0</v>
      </c>
      <c r="AG11" s="31">
        <f t="shared" ref="AG11:AG26" si="9">AE11*AF11</f>
        <v>0</v>
      </c>
    </row>
    <row r="12" spans="1:33" x14ac:dyDescent="0.3">
      <c r="A12" s="14"/>
      <c r="B12" s="30"/>
      <c r="C12" s="27" t="s">
        <v>36</v>
      </c>
      <c r="D12" s="59" t="s">
        <v>10</v>
      </c>
      <c r="E12" s="76">
        <f>J12+O12+T12+Y12+AD12</f>
        <v>1578</v>
      </c>
      <c r="F12" s="28">
        <f t="shared" si="1"/>
        <v>0</v>
      </c>
      <c r="G12" s="31"/>
      <c r="H12" s="31">
        <f>M12+R12+W12+AB12+AG12</f>
        <v>0</v>
      </c>
      <c r="I12" s="59"/>
      <c r="J12" s="76">
        <v>98.000000000000014</v>
      </c>
      <c r="K12" s="59"/>
      <c r="L12" s="31">
        <f t="shared" ref="L12:L26" si="10">$G12</f>
        <v>0</v>
      </c>
      <c r="M12" s="31">
        <f t="shared" ref="M12:M26" si="11">K12*L12</f>
        <v>0</v>
      </c>
      <c r="O12" s="76">
        <v>368.00000000000006</v>
      </c>
      <c r="P12" s="59"/>
      <c r="Q12" s="31">
        <f t="shared" si="2"/>
        <v>0</v>
      </c>
      <c r="R12" s="31">
        <f t="shared" si="3"/>
        <v>0</v>
      </c>
      <c r="T12" s="76">
        <v>352</v>
      </c>
      <c r="U12" s="59"/>
      <c r="V12" s="31">
        <f t="shared" si="4"/>
        <v>0</v>
      </c>
      <c r="W12" s="31">
        <f t="shared" si="5"/>
        <v>0</v>
      </c>
      <c r="Y12" s="76">
        <v>615.00000000000011</v>
      </c>
      <c r="Z12" s="59"/>
      <c r="AA12" s="31">
        <f t="shared" si="6"/>
        <v>0</v>
      </c>
      <c r="AB12" s="31">
        <f t="shared" si="7"/>
        <v>0</v>
      </c>
      <c r="AD12" s="76">
        <v>145.00000000000003</v>
      </c>
      <c r="AE12" s="59"/>
      <c r="AF12" s="31">
        <f t="shared" si="8"/>
        <v>0</v>
      </c>
      <c r="AG12" s="31">
        <f t="shared" si="9"/>
        <v>0</v>
      </c>
    </row>
    <row r="13" spans="1:33" x14ac:dyDescent="0.3">
      <c r="A13" s="14"/>
      <c r="B13" s="30"/>
      <c r="C13" s="27" t="s">
        <v>37</v>
      </c>
      <c r="D13" s="59" t="s">
        <v>10</v>
      </c>
      <c r="E13" s="76">
        <f t="shared" ref="E13:E16" si="12">J13+O13+T13+Y13+AD13</f>
        <v>397</v>
      </c>
      <c r="F13" s="28">
        <f t="shared" si="1"/>
        <v>0</v>
      </c>
      <c r="G13" s="31"/>
      <c r="H13" s="31">
        <f t="shared" ref="H13:H16" si="13">M13+R13+W13+AB13+AG13</f>
        <v>0</v>
      </c>
      <c r="I13" s="59"/>
      <c r="J13" s="76">
        <v>0</v>
      </c>
      <c r="K13" s="59"/>
      <c r="L13" s="31">
        <f t="shared" si="10"/>
        <v>0</v>
      </c>
      <c r="M13" s="31">
        <f t="shared" si="11"/>
        <v>0</v>
      </c>
      <c r="O13" s="76">
        <v>137</v>
      </c>
      <c r="P13" s="59"/>
      <c r="Q13" s="31">
        <f t="shared" si="2"/>
        <v>0</v>
      </c>
      <c r="R13" s="31">
        <f t="shared" si="3"/>
        <v>0</v>
      </c>
      <c r="T13" s="76">
        <v>63</v>
      </c>
      <c r="U13" s="59"/>
      <c r="V13" s="31">
        <f t="shared" si="4"/>
        <v>0</v>
      </c>
      <c r="W13" s="31">
        <f t="shared" si="5"/>
        <v>0</v>
      </c>
      <c r="Y13" s="76">
        <v>144</v>
      </c>
      <c r="Z13" s="59"/>
      <c r="AA13" s="31">
        <f t="shared" si="6"/>
        <v>0</v>
      </c>
      <c r="AB13" s="31">
        <f t="shared" si="7"/>
        <v>0</v>
      </c>
      <c r="AD13" s="76">
        <v>53.000000000000007</v>
      </c>
      <c r="AE13" s="59"/>
      <c r="AF13" s="31">
        <f t="shared" si="8"/>
        <v>0</v>
      </c>
      <c r="AG13" s="31">
        <f t="shared" si="9"/>
        <v>0</v>
      </c>
    </row>
    <row r="14" spans="1:33" x14ac:dyDescent="0.3">
      <c r="A14" s="14"/>
      <c r="B14" s="30"/>
      <c r="C14" s="27" t="s">
        <v>73</v>
      </c>
      <c r="D14" s="59" t="s">
        <v>10</v>
      </c>
      <c r="E14" s="76">
        <f t="shared" ref="E14:E15" si="14">J14+O14+T14+Y14+AD14</f>
        <v>13</v>
      </c>
      <c r="F14" s="28">
        <f t="shared" si="1"/>
        <v>0</v>
      </c>
      <c r="G14" s="31"/>
      <c r="H14" s="31">
        <f t="shared" ref="H14:H15" si="15">M14+R14+W14+AB14+AG14</f>
        <v>0</v>
      </c>
      <c r="I14" s="59"/>
      <c r="J14" s="76">
        <v>0</v>
      </c>
      <c r="K14" s="59"/>
      <c r="L14" s="31">
        <f t="shared" si="10"/>
        <v>0</v>
      </c>
      <c r="M14" s="31">
        <f t="shared" si="11"/>
        <v>0</v>
      </c>
      <c r="O14" s="76">
        <v>0</v>
      </c>
      <c r="P14" s="59"/>
      <c r="Q14" s="31">
        <f t="shared" si="2"/>
        <v>0</v>
      </c>
      <c r="R14" s="31">
        <f t="shared" si="3"/>
        <v>0</v>
      </c>
      <c r="T14" s="76">
        <v>13</v>
      </c>
      <c r="U14" s="59"/>
      <c r="V14" s="31">
        <f t="shared" si="4"/>
        <v>0</v>
      </c>
      <c r="W14" s="31">
        <f t="shared" si="5"/>
        <v>0</v>
      </c>
      <c r="Y14" s="76">
        <v>0</v>
      </c>
      <c r="Z14" s="59"/>
      <c r="AA14" s="31">
        <f t="shared" si="6"/>
        <v>0</v>
      </c>
      <c r="AB14" s="31">
        <f t="shared" si="7"/>
        <v>0</v>
      </c>
      <c r="AD14" s="76">
        <v>0</v>
      </c>
      <c r="AE14" s="59"/>
      <c r="AF14" s="31">
        <f t="shared" si="8"/>
        <v>0</v>
      </c>
      <c r="AG14" s="31">
        <f t="shared" si="9"/>
        <v>0</v>
      </c>
    </row>
    <row r="15" spans="1:33" x14ac:dyDescent="0.3">
      <c r="A15" s="14"/>
      <c r="B15" s="30"/>
      <c r="C15" s="27" t="s">
        <v>74</v>
      </c>
      <c r="D15" s="59" t="s">
        <v>10</v>
      </c>
      <c r="E15" s="76">
        <f t="shared" si="14"/>
        <v>26</v>
      </c>
      <c r="F15" s="28">
        <f t="shared" si="1"/>
        <v>0</v>
      </c>
      <c r="G15" s="31"/>
      <c r="H15" s="31">
        <f t="shared" si="15"/>
        <v>0</v>
      </c>
      <c r="I15" s="59"/>
      <c r="J15" s="76">
        <v>0</v>
      </c>
      <c r="K15" s="59"/>
      <c r="L15" s="31">
        <f t="shared" si="10"/>
        <v>0</v>
      </c>
      <c r="M15" s="31">
        <f t="shared" si="11"/>
        <v>0</v>
      </c>
      <c r="O15" s="76">
        <v>0</v>
      </c>
      <c r="P15" s="59"/>
      <c r="Q15" s="31">
        <f t="shared" si="2"/>
        <v>0</v>
      </c>
      <c r="R15" s="31">
        <f t="shared" si="3"/>
        <v>0</v>
      </c>
      <c r="T15" s="76">
        <v>26</v>
      </c>
      <c r="U15" s="59"/>
      <c r="V15" s="31">
        <f t="shared" si="4"/>
        <v>0</v>
      </c>
      <c r="W15" s="31">
        <f t="shared" si="5"/>
        <v>0</v>
      </c>
      <c r="Y15" s="76">
        <v>0</v>
      </c>
      <c r="Z15" s="59"/>
      <c r="AA15" s="31">
        <f t="shared" si="6"/>
        <v>0</v>
      </c>
      <c r="AB15" s="31">
        <f t="shared" si="7"/>
        <v>0</v>
      </c>
      <c r="AD15" s="76">
        <v>0</v>
      </c>
      <c r="AE15" s="59"/>
      <c r="AF15" s="31">
        <f t="shared" si="8"/>
        <v>0</v>
      </c>
      <c r="AG15" s="31">
        <f t="shared" si="9"/>
        <v>0</v>
      </c>
    </row>
    <row r="16" spans="1:33" x14ac:dyDescent="0.3">
      <c r="A16" s="14"/>
      <c r="B16" s="30"/>
      <c r="C16" s="27" t="s">
        <v>38</v>
      </c>
      <c r="D16" s="59" t="s">
        <v>10</v>
      </c>
      <c r="E16" s="76">
        <f t="shared" si="12"/>
        <v>590</v>
      </c>
      <c r="F16" s="28">
        <f t="shared" si="1"/>
        <v>0</v>
      </c>
      <c r="G16" s="31"/>
      <c r="H16" s="31">
        <f t="shared" si="13"/>
        <v>0</v>
      </c>
      <c r="I16" s="59"/>
      <c r="J16" s="76">
        <v>0</v>
      </c>
      <c r="K16" s="59"/>
      <c r="L16" s="31">
        <f t="shared" si="10"/>
        <v>0</v>
      </c>
      <c r="M16" s="31">
        <f t="shared" si="11"/>
        <v>0</v>
      </c>
      <c r="O16" s="76">
        <v>180</v>
      </c>
      <c r="P16" s="59"/>
      <c r="Q16" s="31">
        <f t="shared" si="2"/>
        <v>0</v>
      </c>
      <c r="R16" s="31">
        <f t="shared" si="3"/>
        <v>0</v>
      </c>
      <c r="T16" s="76">
        <v>146.00000000000003</v>
      </c>
      <c r="U16" s="59"/>
      <c r="V16" s="31">
        <f t="shared" si="4"/>
        <v>0</v>
      </c>
      <c r="W16" s="31">
        <f t="shared" si="5"/>
        <v>0</v>
      </c>
      <c r="Y16" s="76">
        <v>176</v>
      </c>
      <c r="Z16" s="59"/>
      <c r="AA16" s="31">
        <f t="shared" si="6"/>
        <v>0</v>
      </c>
      <c r="AB16" s="31">
        <f t="shared" si="7"/>
        <v>0</v>
      </c>
      <c r="AD16" s="76">
        <v>88</v>
      </c>
      <c r="AE16" s="59"/>
      <c r="AF16" s="31">
        <f t="shared" si="8"/>
        <v>0</v>
      </c>
      <c r="AG16" s="31">
        <f t="shared" si="9"/>
        <v>0</v>
      </c>
    </row>
    <row r="17" spans="1:34" x14ac:dyDescent="0.3">
      <c r="A17" s="14"/>
      <c r="B17" s="30"/>
      <c r="C17" s="27" t="s">
        <v>39</v>
      </c>
      <c r="D17" s="59" t="s">
        <v>10</v>
      </c>
      <c r="E17" s="76">
        <f t="shared" ref="E17:E22" si="16">J17+O17+T17+Y17+AD17</f>
        <v>658</v>
      </c>
      <c r="F17" s="28">
        <f t="shared" si="1"/>
        <v>0</v>
      </c>
      <c r="G17" s="31"/>
      <c r="H17" s="31">
        <f t="shared" ref="H17:H20" si="17">M17+R17+W17+AB17+AG17</f>
        <v>0</v>
      </c>
      <c r="I17" s="59"/>
      <c r="J17" s="76">
        <v>0</v>
      </c>
      <c r="K17" s="59"/>
      <c r="L17" s="31">
        <f t="shared" si="10"/>
        <v>0</v>
      </c>
      <c r="M17" s="31">
        <f t="shared" si="11"/>
        <v>0</v>
      </c>
      <c r="O17" s="76">
        <v>294</v>
      </c>
      <c r="P17" s="59"/>
      <c r="Q17" s="31">
        <f t="shared" si="2"/>
        <v>0</v>
      </c>
      <c r="R17" s="31">
        <f t="shared" si="3"/>
        <v>0</v>
      </c>
      <c r="T17" s="76">
        <v>189</v>
      </c>
      <c r="U17" s="59"/>
      <c r="V17" s="31">
        <f t="shared" si="4"/>
        <v>0</v>
      </c>
      <c r="W17" s="31">
        <f t="shared" si="5"/>
        <v>0</v>
      </c>
      <c r="Y17" s="76">
        <v>175</v>
      </c>
      <c r="Z17" s="59"/>
      <c r="AA17" s="31">
        <f t="shared" si="6"/>
        <v>0</v>
      </c>
      <c r="AB17" s="31">
        <f t="shared" si="7"/>
        <v>0</v>
      </c>
      <c r="AD17" s="76">
        <v>0</v>
      </c>
      <c r="AE17" s="59"/>
      <c r="AF17" s="31">
        <f t="shared" si="8"/>
        <v>0</v>
      </c>
      <c r="AG17" s="31">
        <f t="shared" si="9"/>
        <v>0</v>
      </c>
    </row>
    <row r="18" spans="1:34" x14ac:dyDescent="0.3">
      <c r="A18" s="14"/>
      <c r="B18" s="30"/>
      <c r="C18" s="27" t="s">
        <v>53</v>
      </c>
      <c r="D18" s="59" t="s">
        <v>10</v>
      </c>
      <c r="E18" s="76">
        <f t="shared" si="16"/>
        <v>739</v>
      </c>
      <c r="F18" s="28">
        <f t="shared" si="1"/>
        <v>0</v>
      </c>
      <c r="G18" s="31"/>
      <c r="H18" s="31">
        <f t="shared" si="17"/>
        <v>0</v>
      </c>
      <c r="I18" s="59"/>
      <c r="J18" s="76">
        <v>29</v>
      </c>
      <c r="K18" s="59"/>
      <c r="L18" s="31">
        <f t="shared" si="10"/>
        <v>0</v>
      </c>
      <c r="M18" s="31">
        <f t="shared" si="11"/>
        <v>0</v>
      </c>
      <c r="O18" s="76">
        <v>199</v>
      </c>
      <c r="P18" s="59"/>
      <c r="Q18" s="31">
        <f t="shared" si="2"/>
        <v>0</v>
      </c>
      <c r="R18" s="31">
        <f t="shared" si="3"/>
        <v>0</v>
      </c>
      <c r="T18" s="76">
        <v>229</v>
      </c>
      <c r="U18" s="59"/>
      <c r="V18" s="31">
        <f t="shared" si="4"/>
        <v>0</v>
      </c>
      <c r="W18" s="31">
        <f t="shared" si="5"/>
        <v>0</v>
      </c>
      <c r="Y18" s="76">
        <v>243</v>
      </c>
      <c r="Z18" s="59"/>
      <c r="AA18" s="31">
        <f t="shared" si="6"/>
        <v>0</v>
      </c>
      <c r="AB18" s="31">
        <f t="shared" si="7"/>
        <v>0</v>
      </c>
      <c r="AD18" s="76">
        <v>39</v>
      </c>
      <c r="AE18" s="59"/>
      <c r="AF18" s="31">
        <f t="shared" si="8"/>
        <v>0</v>
      </c>
      <c r="AG18" s="31">
        <f t="shared" si="9"/>
        <v>0</v>
      </c>
    </row>
    <row r="19" spans="1:34" x14ac:dyDescent="0.3">
      <c r="A19" s="14"/>
      <c r="B19" s="30"/>
      <c r="C19" s="27" t="s">
        <v>79</v>
      </c>
      <c r="D19" s="59" t="s">
        <v>51</v>
      </c>
      <c r="E19" s="76">
        <f t="shared" si="16"/>
        <v>177</v>
      </c>
      <c r="F19" s="28">
        <f t="shared" si="1"/>
        <v>0</v>
      </c>
      <c r="G19" s="31"/>
      <c r="H19" s="31">
        <f t="shared" si="17"/>
        <v>0</v>
      </c>
      <c r="I19" s="59"/>
      <c r="J19" s="76">
        <v>40</v>
      </c>
      <c r="K19" s="59"/>
      <c r="L19" s="31">
        <f t="shared" si="10"/>
        <v>0</v>
      </c>
      <c r="M19" s="31">
        <f t="shared" si="11"/>
        <v>0</v>
      </c>
      <c r="O19" s="76">
        <v>9</v>
      </c>
      <c r="P19" s="59"/>
      <c r="Q19" s="31">
        <f t="shared" si="2"/>
        <v>0</v>
      </c>
      <c r="R19" s="31">
        <f t="shared" si="3"/>
        <v>0</v>
      </c>
      <c r="T19" s="76">
        <v>56</v>
      </c>
      <c r="U19" s="59"/>
      <c r="V19" s="31">
        <f t="shared" si="4"/>
        <v>0</v>
      </c>
      <c r="W19" s="31">
        <f t="shared" si="5"/>
        <v>0</v>
      </c>
      <c r="Y19" s="76">
        <v>72</v>
      </c>
      <c r="Z19" s="59"/>
      <c r="AA19" s="31">
        <f t="shared" si="6"/>
        <v>0</v>
      </c>
      <c r="AB19" s="31">
        <f t="shared" si="7"/>
        <v>0</v>
      </c>
      <c r="AD19" s="76">
        <v>0</v>
      </c>
      <c r="AE19" s="59"/>
      <c r="AF19" s="31">
        <f t="shared" si="8"/>
        <v>0</v>
      </c>
      <c r="AG19" s="31">
        <f t="shared" si="9"/>
        <v>0</v>
      </c>
    </row>
    <row r="20" spans="1:34" x14ac:dyDescent="0.3">
      <c r="A20" s="14"/>
      <c r="B20" s="30"/>
      <c r="C20" s="27" t="s">
        <v>76</v>
      </c>
      <c r="D20" s="59" t="s">
        <v>10</v>
      </c>
      <c r="E20" s="76">
        <f t="shared" si="16"/>
        <v>49</v>
      </c>
      <c r="F20" s="28">
        <f t="shared" si="1"/>
        <v>0</v>
      </c>
      <c r="G20" s="31"/>
      <c r="H20" s="31">
        <f t="shared" si="17"/>
        <v>0</v>
      </c>
      <c r="I20" s="59"/>
      <c r="J20" s="76">
        <v>10</v>
      </c>
      <c r="K20" s="59"/>
      <c r="L20" s="31">
        <f t="shared" si="10"/>
        <v>0</v>
      </c>
      <c r="M20" s="31">
        <f t="shared" si="11"/>
        <v>0</v>
      </c>
      <c r="O20" s="76">
        <v>10</v>
      </c>
      <c r="P20" s="59"/>
      <c r="Q20" s="31">
        <f t="shared" si="2"/>
        <v>0</v>
      </c>
      <c r="R20" s="31">
        <f t="shared" si="3"/>
        <v>0</v>
      </c>
      <c r="T20" s="76">
        <v>8</v>
      </c>
      <c r="U20" s="59"/>
      <c r="V20" s="31">
        <f t="shared" si="4"/>
        <v>0</v>
      </c>
      <c r="W20" s="31">
        <f t="shared" si="5"/>
        <v>0</v>
      </c>
      <c r="Y20" s="76">
        <v>18</v>
      </c>
      <c r="Z20" s="59"/>
      <c r="AA20" s="31">
        <f t="shared" si="6"/>
        <v>0</v>
      </c>
      <c r="AB20" s="31">
        <f t="shared" si="7"/>
        <v>0</v>
      </c>
      <c r="AD20" s="76">
        <v>3</v>
      </c>
      <c r="AE20" s="59"/>
      <c r="AF20" s="31">
        <f t="shared" si="8"/>
        <v>0</v>
      </c>
      <c r="AG20" s="31">
        <f t="shared" si="9"/>
        <v>0</v>
      </c>
    </row>
    <row r="21" spans="1:34" x14ac:dyDescent="0.3">
      <c r="A21" s="14"/>
      <c r="B21" s="30"/>
      <c r="C21" s="27" t="s">
        <v>41</v>
      </c>
      <c r="D21" s="59" t="s">
        <v>5</v>
      </c>
      <c r="E21" s="76">
        <f t="shared" si="16"/>
        <v>2</v>
      </c>
      <c r="F21" s="28">
        <f t="shared" si="1"/>
        <v>0</v>
      </c>
      <c r="G21" s="31"/>
      <c r="H21" s="31">
        <f t="shared" ref="H21:H26" si="18">M21+R21+W21+AB21+AG21</f>
        <v>0</v>
      </c>
      <c r="I21" s="59"/>
      <c r="J21" s="76">
        <v>1</v>
      </c>
      <c r="K21" s="59"/>
      <c r="L21" s="31">
        <f t="shared" si="10"/>
        <v>0</v>
      </c>
      <c r="M21" s="31">
        <f t="shared" si="11"/>
        <v>0</v>
      </c>
      <c r="O21" s="76">
        <v>0</v>
      </c>
      <c r="P21" s="59"/>
      <c r="Q21" s="31">
        <f t="shared" si="2"/>
        <v>0</v>
      </c>
      <c r="R21" s="31">
        <f t="shared" si="3"/>
        <v>0</v>
      </c>
      <c r="T21" s="76">
        <v>1</v>
      </c>
      <c r="U21" s="59"/>
      <c r="V21" s="31">
        <f t="shared" si="4"/>
        <v>0</v>
      </c>
      <c r="W21" s="31">
        <f t="shared" si="5"/>
        <v>0</v>
      </c>
      <c r="Y21" s="76">
        <v>0</v>
      </c>
      <c r="Z21" s="59"/>
      <c r="AA21" s="31">
        <f t="shared" si="6"/>
        <v>0</v>
      </c>
      <c r="AB21" s="31">
        <f t="shared" si="7"/>
        <v>0</v>
      </c>
      <c r="AD21" s="76">
        <v>0</v>
      </c>
      <c r="AE21" s="59"/>
      <c r="AF21" s="31">
        <f t="shared" si="8"/>
        <v>0</v>
      </c>
      <c r="AG21" s="31">
        <f t="shared" si="9"/>
        <v>0</v>
      </c>
    </row>
    <row r="22" spans="1:34" x14ac:dyDescent="0.3">
      <c r="A22" s="14"/>
      <c r="B22" s="30"/>
      <c r="C22" s="69" t="s">
        <v>40</v>
      </c>
      <c r="D22" s="59" t="s">
        <v>5</v>
      </c>
      <c r="E22" s="76">
        <f t="shared" si="16"/>
        <v>1</v>
      </c>
      <c r="F22" s="28">
        <f t="shared" si="1"/>
        <v>0</v>
      </c>
      <c r="G22" s="31"/>
      <c r="H22" s="31">
        <f t="shared" si="18"/>
        <v>0</v>
      </c>
      <c r="I22" s="59"/>
      <c r="J22" s="76">
        <v>0</v>
      </c>
      <c r="K22" s="59"/>
      <c r="L22" s="31">
        <f t="shared" si="10"/>
        <v>0</v>
      </c>
      <c r="M22" s="31">
        <f t="shared" si="11"/>
        <v>0</v>
      </c>
      <c r="O22" s="76">
        <v>0</v>
      </c>
      <c r="P22" s="59"/>
      <c r="Q22" s="31">
        <f t="shared" si="2"/>
        <v>0</v>
      </c>
      <c r="R22" s="31">
        <f t="shared" si="3"/>
        <v>0</v>
      </c>
      <c r="T22" s="76">
        <v>1</v>
      </c>
      <c r="U22" s="59"/>
      <c r="V22" s="31">
        <f t="shared" si="4"/>
        <v>0</v>
      </c>
      <c r="W22" s="31">
        <f t="shared" si="5"/>
        <v>0</v>
      </c>
      <c r="Y22" s="76">
        <v>0</v>
      </c>
      <c r="Z22" s="59"/>
      <c r="AA22" s="31">
        <f t="shared" si="6"/>
        <v>0</v>
      </c>
      <c r="AB22" s="31">
        <f t="shared" si="7"/>
        <v>0</v>
      </c>
      <c r="AD22" s="76">
        <v>0</v>
      </c>
      <c r="AE22" s="59"/>
      <c r="AF22" s="31">
        <f t="shared" si="8"/>
        <v>0</v>
      </c>
      <c r="AG22" s="31">
        <f t="shared" si="9"/>
        <v>0</v>
      </c>
    </row>
    <row r="23" spans="1:34" x14ac:dyDescent="0.3">
      <c r="A23" s="14"/>
      <c r="B23" s="30"/>
      <c r="C23" s="69" t="s">
        <v>72</v>
      </c>
      <c r="D23" s="59" t="s">
        <v>5</v>
      </c>
      <c r="E23" s="76">
        <f t="shared" ref="E23" si="19">J23+O23+T23+Y23+AD23</f>
        <v>280</v>
      </c>
      <c r="F23" s="28">
        <f t="shared" si="1"/>
        <v>0</v>
      </c>
      <c r="G23" s="31"/>
      <c r="H23" s="31">
        <f t="shared" si="18"/>
        <v>0</v>
      </c>
      <c r="I23" s="59"/>
      <c r="J23" s="76">
        <v>30</v>
      </c>
      <c r="K23" s="59"/>
      <c r="L23" s="31">
        <f t="shared" si="10"/>
        <v>0</v>
      </c>
      <c r="M23" s="31">
        <f t="shared" si="11"/>
        <v>0</v>
      </c>
      <c r="O23" s="76">
        <v>80</v>
      </c>
      <c r="P23" s="59"/>
      <c r="Q23" s="31">
        <f t="shared" si="2"/>
        <v>0</v>
      </c>
      <c r="R23" s="31">
        <f t="shared" si="3"/>
        <v>0</v>
      </c>
      <c r="T23" s="76">
        <v>90</v>
      </c>
      <c r="U23" s="59"/>
      <c r="V23" s="31">
        <f t="shared" si="4"/>
        <v>0</v>
      </c>
      <c r="W23" s="31">
        <f t="shared" si="5"/>
        <v>0</v>
      </c>
      <c r="Y23" s="76">
        <v>50</v>
      </c>
      <c r="Z23" s="59"/>
      <c r="AA23" s="31">
        <f t="shared" si="6"/>
        <v>0</v>
      </c>
      <c r="AB23" s="31">
        <f t="shared" si="7"/>
        <v>0</v>
      </c>
      <c r="AD23" s="76">
        <v>30</v>
      </c>
      <c r="AE23" s="59"/>
      <c r="AF23" s="31">
        <f t="shared" si="8"/>
        <v>0</v>
      </c>
      <c r="AG23" s="31">
        <f t="shared" si="9"/>
        <v>0</v>
      </c>
    </row>
    <row r="24" spans="1:34" x14ac:dyDescent="0.3">
      <c r="A24" s="14"/>
      <c r="B24" s="30"/>
      <c r="C24" s="69" t="s">
        <v>59</v>
      </c>
      <c r="D24" s="59" t="s">
        <v>5</v>
      </c>
      <c r="E24" s="76">
        <f t="shared" ref="E24" si="20">J24+O24+T24+Y24+AD24</f>
        <v>1</v>
      </c>
      <c r="F24" s="28">
        <f t="shared" si="1"/>
        <v>0</v>
      </c>
      <c r="G24" s="31"/>
      <c r="H24" s="31">
        <f t="shared" si="18"/>
        <v>0</v>
      </c>
      <c r="I24" s="59"/>
      <c r="J24" s="76">
        <v>0</v>
      </c>
      <c r="K24" s="59"/>
      <c r="L24" s="31">
        <f t="shared" si="10"/>
        <v>0</v>
      </c>
      <c r="M24" s="31">
        <f t="shared" si="11"/>
        <v>0</v>
      </c>
      <c r="O24" s="76">
        <v>0</v>
      </c>
      <c r="P24" s="59"/>
      <c r="Q24" s="31">
        <f t="shared" si="2"/>
        <v>0</v>
      </c>
      <c r="R24" s="31">
        <f t="shared" si="3"/>
        <v>0</v>
      </c>
      <c r="T24" s="76">
        <v>1</v>
      </c>
      <c r="U24" s="59"/>
      <c r="V24" s="31">
        <f t="shared" si="4"/>
        <v>0</v>
      </c>
      <c r="W24" s="31">
        <f t="shared" si="5"/>
        <v>0</v>
      </c>
      <c r="Y24" s="76">
        <v>0</v>
      </c>
      <c r="Z24" s="59"/>
      <c r="AA24" s="31">
        <f t="shared" si="6"/>
        <v>0</v>
      </c>
      <c r="AB24" s="31">
        <f t="shared" si="7"/>
        <v>0</v>
      </c>
      <c r="AD24" s="76">
        <v>0</v>
      </c>
      <c r="AE24" s="59"/>
      <c r="AF24" s="31">
        <f t="shared" si="8"/>
        <v>0</v>
      </c>
      <c r="AG24" s="31">
        <f t="shared" si="9"/>
        <v>0</v>
      </c>
    </row>
    <row r="25" spans="1:34" x14ac:dyDescent="0.3">
      <c r="A25" s="14"/>
      <c r="B25" s="30"/>
      <c r="C25" s="69" t="s">
        <v>60</v>
      </c>
      <c r="D25" s="59" t="s">
        <v>10</v>
      </c>
      <c r="E25" s="76">
        <f t="shared" ref="E25" si="21">J25+O25+T25+Y25+AD25</f>
        <v>153</v>
      </c>
      <c r="F25" s="28">
        <f t="shared" si="1"/>
        <v>0</v>
      </c>
      <c r="G25" s="31"/>
      <c r="H25" s="31">
        <f>M25+R25+W25+AB25+AG25</f>
        <v>0</v>
      </c>
      <c r="I25" s="59"/>
      <c r="J25" s="76">
        <v>0</v>
      </c>
      <c r="K25" s="59"/>
      <c r="L25" s="31">
        <f t="shared" si="10"/>
        <v>0</v>
      </c>
      <c r="M25" s="31">
        <f t="shared" si="11"/>
        <v>0</v>
      </c>
      <c r="O25" s="76">
        <v>0</v>
      </c>
      <c r="P25" s="59"/>
      <c r="Q25" s="31">
        <f t="shared" si="2"/>
        <v>0</v>
      </c>
      <c r="R25" s="31">
        <f t="shared" si="3"/>
        <v>0</v>
      </c>
      <c r="T25" s="76">
        <v>147</v>
      </c>
      <c r="U25" s="59"/>
      <c r="V25" s="31">
        <f t="shared" si="4"/>
        <v>0</v>
      </c>
      <c r="W25" s="31">
        <f t="shared" si="5"/>
        <v>0</v>
      </c>
      <c r="Y25" s="76">
        <v>0</v>
      </c>
      <c r="Z25" s="59"/>
      <c r="AA25" s="31">
        <f t="shared" si="6"/>
        <v>0</v>
      </c>
      <c r="AB25" s="31">
        <f t="shared" si="7"/>
        <v>0</v>
      </c>
      <c r="AD25" s="76">
        <v>6</v>
      </c>
      <c r="AE25" s="59"/>
      <c r="AF25" s="31">
        <f t="shared" si="8"/>
        <v>0</v>
      </c>
      <c r="AG25" s="31">
        <f t="shared" si="9"/>
        <v>0</v>
      </c>
    </row>
    <row r="26" spans="1:34" x14ac:dyDescent="0.3">
      <c r="A26" s="14"/>
      <c r="B26" s="30"/>
      <c r="C26" s="69" t="s">
        <v>58</v>
      </c>
      <c r="D26" s="59" t="s">
        <v>10</v>
      </c>
      <c r="E26" s="76">
        <f t="shared" ref="E26" si="22">J26+O26+T26+Y26+AD26</f>
        <v>48</v>
      </c>
      <c r="F26" s="28">
        <f t="shared" si="1"/>
        <v>0</v>
      </c>
      <c r="G26" s="31"/>
      <c r="H26" s="31">
        <f t="shared" si="18"/>
        <v>0</v>
      </c>
      <c r="I26" s="59"/>
      <c r="J26" s="76">
        <v>0</v>
      </c>
      <c r="K26" s="59"/>
      <c r="L26" s="31">
        <f t="shared" si="10"/>
        <v>0</v>
      </c>
      <c r="M26" s="31">
        <f t="shared" si="11"/>
        <v>0</v>
      </c>
      <c r="O26" s="76">
        <v>0</v>
      </c>
      <c r="P26" s="59"/>
      <c r="Q26" s="31">
        <f t="shared" si="2"/>
        <v>0</v>
      </c>
      <c r="R26" s="31">
        <f t="shared" si="3"/>
        <v>0</v>
      </c>
      <c r="T26" s="76">
        <v>24</v>
      </c>
      <c r="U26" s="59"/>
      <c r="V26" s="31">
        <f t="shared" si="4"/>
        <v>0</v>
      </c>
      <c r="W26" s="31">
        <f t="shared" si="5"/>
        <v>0</v>
      </c>
      <c r="Y26" s="76">
        <v>24</v>
      </c>
      <c r="Z26" s="59"/>
      <c r="AA26" s="31">
        <f t="shared" si="6"/>
        <v>0</v>
      </c>
      <c r="AB26" s="31">
        <f t="shared" si="7"/>
        <v>0</v>
      </c>
      <c r="AD26" s="76">
        <v>0</v>
      </c>
      <c r="AE26" s="59"/>
      <c r="AF26" s="31">
        <f t="shared" si="8"/>
        <v>0</v>
      </c>
      <c r="AG26" s="31">
        <f t="shared" si="9"/>
        <v>0</v>
      </c>
    </row>
    <row r="27" spans="1:34" x14ac:dyDescent="0.3">
      <c r="A27" s="14"/>
      <c r="B27" s="30"/>
      <c r="C27" s="27"/>
      <c r="D27" s="59"/>
      <c r="E27" s="76"/>
      <c r="F27" s="59"/>
      <c r="G27" s="31"/>
      <c r="H27" s="31"/>
      <c r="I27" s="59"/>
      <c r="J27" s="76"/>
      <c r="K27" s="59"/>
      <c r="L27" s="31"/>
      <c r="M27" s="31"/>
      <c r="O27" s="76"/>
      <c r="P27" s="59"/>
      <c r="Q27" s="31"/>
      <c r="R27" s="31"/>
      <c r="T27" s="76"/>
      <c r="U27" s="59"/>
      <c r="V27" s="31"/>
      <c r="W27" s="31"/>
      <c r="Y27" s="76"/>
      <c r="Z27" s="59"/>
      <c r="AA27" s="31"/>
      <c r="AB27" s="31"/>
      <c r="AD27" s="76"/>
      <c r="AE27" s="59"/>
      <c r="AF27" s="31"/>
      <c r="AG27" s="31"/>
    </row>
    <row r="28" spans="1:34" x14ac:dyDescent="0.3">
      <c r="A28" s="34"/>
      <c r="B28" s="26"/>
      <c r="C28" s="36" t="s">
        <v>56</v>
      </c>
      <c r="D28" s="60"/>
      <c r="E28" s="77"/>
      <c r="F28" s="74"/>
      <c r="G28" s="32" t="s">
        <v>9</v>
      </c>
      <c r="H28" s="33">
        <f>M28+R28+W28+AB28+AG28</f>
        <v>0</v>
      </c>
      <c r="I28" s="60"/>
      <c r="J28" s="77"/>
      <c r="K28" s="74"/>
      <c r="L28" s="32" t="s">
        <v>9</v>
      </c>
      <c r="M28" s="33">
        <f>SUM(M10:M27)</f>
        <v>0</v>
      </c>
      <c r="O28" s="77"/>
      <c r="P28" s="74"/>
      <c r="Q28" s="32" t="s">
        <v>9</v>
      </c>
      <c r="R28" s="33">
        <f>SUM(R10:R27)</f>
        <v>0</v>
      </c>
      <c r="T28" s="77"/>
      <c r="U28" s="74"/>
      <c r="V28" s="32" t="s">
        <v>9</v>
      </c>
      <c r="W28" s="33">
        <f>SUM(W10:W27)</f>
        <v>0</v>
      </c>
      <c r="Y28" s="77"/>
      <c r="Z28" s="74"/>
      <c r="AA28" s="32" t="s">
        <v>9</v>
      </c>
      <c r="AB28" s="33">
        <f>SUM(AB10:AB27)</f>
        <v>0</v>
      </c>
      <c r="AD28" s="77"/>
      <c r="AE28" s="74"/>
      <c r="AF28" s="32" t="s">
        <v>9</v>
      </c>
      <c r="AG28" s="33">
        <f>SUM(AG10:AG27)</f>
        <v>0</v>
      </c>
    </row>
    <row r="29" spans="1:34" x14ac:dyDescent="0.3">
      <c r="A29" s="34"/>
      <c r="B29" s="26"/>
      <c r="C29" s="35"/>
      <c r="D29" s="60"/>
      <c r="E29" s="77"/>
      <c r="F29" s="74"/>
      <c r="G29" s="32"/>
      <c r="H29" s="33"/>
      <c r="I29" s="60"/>
      <c r="J29" s="77"/>
      <c r="K29" s="74"/>
      <c r="L29" s="32"/>
      <c r="M29" s="33"/>
      <c r="O29" s="77"/>
      <c r="P29" s="74"/>
      <c r="Q29" s="32"/>
      <c r="R29" s="33"/>
      <c r="T29" s="77"/>
      <c r="U29" s="74"/>
      <c r="V29" s="32"/>
      <c r="W29" s="33"/>
      <c r="Y29" s="77"/>
      <c r="Z29" s="74"/>
      <c r="AA29" s="32"/>
      <c r="AB29" s="33"/>
      <c r="AD29" s="77"/>
      <c r="AE29" s="74"/>
      <c r="AF29" s="32"/>
      <c r="AG29" s="33"/>
    </row>
    <row r="30" spans="1:34" x14ac:dyDescent="0.3">
      <c r="A30" s="14"/>
      <c r="B30" s="30"/>
      <c r="C30" s="27"/>
      <c r="D30" s="59"/>
      <c r="E30" s="76"/>
      <c r="F30" s="59"/>
      <c r="G30" s="32"/>
      <c r="H30" s="33"/>
      <c r="I30" s="59"/>
      <c r="J30" s="76"/>
      <c r="K30" s="59"/>
      <c r="L30" s="32"/>
      <c r="M30" s="33"/>
      <c r="O30" s="76"/>
      <c r="P30" s="59"/>
      <c r="Q30" s="32"/>
      <c r="R30" s="33"/>
      <c r="T30" s="76"/>
      <c r="U30" s="59"/>
      <c r="V30" s="32"/>
      <c r="W30" s="33"/>
      <c r="Y30" s="76"/>
      <c r="Z30" s="59"/>
      <c r="AA30" s="32"/>
      <c r="AB30" s="33"/>
      <c r="AD30" s="76"/>
      <c r="AE30" s="59"/>
      <c r="AF30" s="32"/>
      <c r="AG30" s="33"/>
    </row>
    <row r="31" spans="1:34" x14ac:dyDescent="0.3">
      <c r="A31" s="53"/>
      <c r="B31" s="54" t="s">
        <v>20</v>
      </c>
      <c r="C31" s="55" t="s">
        <v>71</v>
      </c>
      <c r="D31" s="56"/>
      <c r="E31" s="57"/>
      <c r="F31" s="73"/>
      <c r="G31" s="58"/>
      <c r="H31" s="58"/>
      <c r="I31" s="56"/>
      <c r="J31" s="57"/>
      <c r="K31" s="73"/>
      <c r="L31" s="58"/>
      <c r="M31" s="58"/>
      <c r="N31" s="25"/>
      <c r="O31" s="57"/>
      <c r="P31" s="73"/>
      <c r="Q31" s="58"/>
      <c r="R31" s="58"/>
      <c r="S31" s="25"/>
      <c r="T31" s="57"/>
      <c r="U31" s="73"/>
      <c r="V31" s="58"/>
      <c r="W31" s="58"/>
      <c r="X31" s="25"/>
      <c r="Y31" s="57"/>
      <c r="Z31" s="73"/>
      <c r="AA31" s="58"/>
      <c r="AB31" s="58"/>
      <c r="AC31" s="25"/>
      <c r="AD31" s="57"/>
      <c r="AE31" s="73"/>
      <c r="AF31" s="58"/>
      <c r="AG31" s="58"/>
    </row>
    <row r="32" spans="1:34" x14ac:dyDescent="0.3">
      <c r="A32" s="14"/>
      <c r="B32" s="30"/>
      <c r="C32" s="69" t="s">
        <v>52</v>
      </c>
      <c r="D32" s="59" t="s">
        <v>10</v>
      </c>
      <c r="E32" s="76">
        <f t="shared" ref="E32:E33" si="23">J32+O32+T32+Y32+AD32</f>
        <v>768</v>
      </c>
      <c r="F32" s="28">
        <f t="shared" ref="F32:F37" si="24">K32+P32+U32+Z32+AE32</f>
        <v>0</v>
      </c>
      <c r="G32" s="31"/>
      <c r="H32" s="31">
        <f t="shared" ref="H32:H33" si="25">M32+R32+W32+AB32+AG32</f>
        <v>0</v>
      </c>
      <c r="I32" s="59"/>
      <c r="J32" s="76">
        <v>25</v>
      </c>
      <c r="K32" s="59"/>
      <c r="L32" s="31">
        <f t="shared" ref="L32:L37" si="26">$G32</f>
        <v>0</v>
      </c>
      <c r="M32" s="31">
        <f t="shared" ref="M32:M37" si="27">K32*L32</f>
        <v>0</v>
      </c>
      <c r="O32" s="76">
        <v>182</v>
      </c>
      <c r="P32" s="59"/>
      <c r="Q32" s="31">
        <f t="shared" ref="Q32:Q37" si="28">$G32</f>
        <v>0</v>
      </c>
      <c r="R32" s="31">
        <f t="shared" ref="R32:R37" si="29">P32*Q32</f>
        <v>0</v>
      </c>
      <c r="T32" s="76">
        <v>234</v>
      </c>
      <c r="U32" s="59"/>
      <c r="V32" s="31">
        <f t="shared" ref="V32:V37" si="30">$G32</f>
        <v>0</v>
      </c>
      <c r="W32" s="31">
        <f t="shared" ref="W32:W37" si="31">U32*V32</f>
        <v>0</v>
      </c>
      <c r="Y32" s="76">
        <v>290</v>
      </c>
      <c r="Z32" s="59"/>
      <c r="AA32" s="31">
        <f t="shared" ref="AA32:AA37" si="32">$G32</f>
        <v>0</v>
      </c>
      <c r="AB32" s="31">
        <f t="shared" ref="AB32:AB37" si="33">Z32*AA32</f>
        <v>0</v>
      </c>
      <c r="AD32" s="76">
        <v>37</v>
      </c>
      <c r="AE32" s="59"/>
      <c r="AF32" s="31">
        <f t="shared" ref="AF32:AF37" si="34">$G32</f>
        <v>0</v>
      </c>
      <c r="AG32" s="31">
        <f t="shared" ref="AG32:AG37" si="35">AE32*AF32</f>
        <v>0</v>
      </c>
      <c r="AH32" s="21"/>
    </row>
    <row r="33" spans="1:37" x14ac:dyDescent="0.3">
      <c r="A33" s="14"/>
      <c r="B33" s="30"/>
      <c r="C33" s="69" t="s">
        <v>61</v>
      </c>
      <c r="D33" s="59" t="s">
        <v>51</v>
      </c>
      <c r="E33" s="76">
        <f t="shared" si="23"/>
        <v>57</v>
      </c>
      <c r="F33" s="28">
        <f t="shared" si="24"/>
        <v>0</v>
      </c>
      <c r="G33" s="31"/>
      <c r="H33" s="31">
        <f t="shared" si="25"/>
        <v>0</v>
      </c>
      <c r="I33" s="59"/>
      <c r="J33" s="76">
        <v>0</v>
      </c>
      <c r="K33" s="59"/>
      <c r="L33" s="31">
        <f t="shared" si="26"/>
        <v>0</v>
      </c>
      <c r="M33" s="31">
        <f t="shared" si="27"/>
        <v>0</v>
      </c>
      <c r="O33" s="76">
        <v>13</v>
      </c>
      <c r="P33" s="59"/>
      <c r="Q33" s="31">
        <f t="shared" si="28"/>
        <v>0</v>
      </c>
      <c r="R33" s="31">
        <f t="shared" si="29"/>
        <v>0</v>
      </c>
      <c r="T33" s="76">
        <v>7</v>
      </c>
      <c r="U33" s="59"/>
      <c r="V33" s="31">
        <f t="shared" si="30"/>
        <v>0</v>
      </c>
      <c r="W33" s="31">
        <f t="shared" si="31"/>
        <v>0</v>
      </c>
      <c r="Y33" s="76">
        <v>37</v>
      </c>
      <c r="Z33" s="59"/>
      <c r="AA33" s="31">
        <f t="shared" si="32"/>
        <v>0</v>
      </c>
      <c r="AB33" s="31">
        <f t="shared" si="33"/>
        <v>0</v>
      </c>
      <c r="AD33" s="76">
        <v>0</v>
      </c>
      <c r="AE33" s="59"/>
      <c r="AF33" s="31">
        <f t="shared" si="34"/>
        <v>0</v>
      </c>
      <c r="AG33" s="31">
        <f t="shared" si="35"/>
        <v>0</v>
      </c>
      <c r="AH33" s="21"/>
    </row>
    <row r="34" spans="1:37" x14ac:dyDescent="0.3">
      <c r="A34" s="14"/>
      <c r="B34" s="30"/>
      <c r="C34" s="69" t="s">
        <v>62</v>
      </c>
      <c r="D34" s="59" t="s">
        <v>51</v>
      </c>
      <c r="E34" s="76">
        <f t="shared" ref="E34" si="36">J34+O34+T34+Y34+AD34</f>
        <v>90</v>
      </c>
      <c r="F34" s="28">
        <f t="shared" si="24"/>
        <v>0</v>
      </c>
      <c r="G34" s="31"/>
      <c r="H34" s="31">
        <f t="shared" ref="H34" si="37">M34+R34+W34+AB34+AG34</f>
        <v>0</v>
      </c>
      <c r="I34" s="59"/>
      <c r="J34" s="76">
        <v>0</v>
      </c>
      <c r="K34" s="59"/>
      <c r="L34" s="31">
        <f t="shared" si="26"/>
        <v>0</v>
      </c>
      <c r="M34" s="31">
        <f t="shared" si="27"/>
        <v>0</v>
      </c>
      <c r="O34" s="76">
        <v>17</v>
      </c>
      <c r="P34" s="59"/>
      <c r="Q34" s="31">
        <f t="shared" si="28"/>
        <v>0</v>
      </c>
      <c r="R34" s="31">
        <f t="shared" si="29"/>
        <v>0</v>
      </c>
      <c r="T34" s="76">
        <v>62</v>
      </c>
      <c r="U34" s="59"/>
      <c r="V34" s="31">
        <f t="shared" si="30"/>
        <v>0</v>
      </c>
      <c r="W34" s="31">
        <f t="shared" si="31"/>
        <v>0</v>
      </c>
      <c r="Y34" s="76">
        <v>0</v>
      </c>
      <c r="Z34" s="59"/>
      <c r="AA34" s="31">
        <f t="shared" si="32"/>
        <v>0</v>
      </c>
      <c r="AB34" s="31">
        <f t="shared" si="33"/>
        <v>0</v>
      </c>
      <c r="AD34" s="76">
        <v>11</v>
      </c>
      <c r="AE34" s="59"/>
      <c r="AF34" s="31">
        <f t="shared" si="34"/>
        <v>0</v>
      </c>
      <c r="AG34" s="31">
        <f t="shared" si="35"/>
        <v>0</v>
      </c>
      <c r="AH34" s="21"/>
    </row>
    <row r="35" spans="1:37" x14ac:dyDescent="0.3">
      <c r="A35" s="14"/>
      <c r="B35" s="30"/>
      <c r="C35" s="69" t="s">
        <v>68</v>
      </c>
      <c r="D35" s="59" t="s">
        <v>50</v>
      </c>
      <c r="E35" s="76">
        <f t="shared" ref="E35:E36" si="38">J35+O35+T35+Y35+AD35</f>
        <v>29</v>
      </c>
      <c r="F35" s="28">
        <f t="shared" si="24"/>
        <v>0</v>
      </c>
      <c r="G35" s="31"/>
      <c r="H35" s="31">
        <f>M35+R35+W35+AB35+AG35</f>
        <v>0</v>
      </c>
      <c r="I35" s="59"/>
      <c r="J35" s="76">
        <v>1</v>
      </c>
      <c r="K35" s="59"/>
      <c r="L35" s="31">
        <f t="shared" si="26"/>
        <v>0</v>
      </c>
      <c r="M35" s="31">
        <f t="shared" si="27"/>
        <v>0</v>
      </c>
      <c r="O35" s="76">
        <v>2</v>
      </c>
      <c r="P35" s="59"/>
      <c r="Q35" s="31">
        <f t="shared" si="28"/>
        <v>0</v>
      </c>
      <c r="R35" s="31">
        <f t="shared" si="29"/>
        <v>0</v>
      </c>
      <c r="T35" s="76">
        <v>8</v>
      </c>
      <c r="U35" s="59"/>
      <c r="V35" s="31">
        <f t="shared" si="30"/>
        <v>0</v>
      </c>
      <c r="W35" s="31">
        <f t="shared" si="31"/>
        <v>0</v>
      </c>
      <c r="Y35" s="76">
        <v>16</v>
      </c>
      <c r="Z35" s="59"/>
      <c r="AA35" s="31">
        <f t="shared" si="32"/>
        <v>0</v>
      </c>
      <c r="AB35" s="31">
        <f t="shared" si="33"/>
        <v>0</v>
      </c>
      <c r="AD35" s="76">
        <v>2</v>
      </c>
      <c r="AE35" s="59"/>
      <c r="AF35" s="31">
        <f t="shared" si="34"/>
        <v>0</v>
      </c>
      <c r="AG35" s="31">
        <f t="shared" si="35"/>
        <v>0</v>
      </c>
      <c r="AH35" s="21"/>
    </row>
    <row r="36" spans="1:37" x14ac:dyDescent="0.3">
      <c r="A36" s="14"/>
      <c r="B36" s="30"/>
      <c r="C36" s="69" t="s">
        <v>84</v>
      </c>
      <c r="D36" s="59" t="s">
        <v>50</v>
      </c>
      <c r="E36" s="76">
        <f t="shared" si="38"/>
        <v>28</v>
      </c>
      <c r="F36" s="28">
        <f t="shared" ref="F36" si="39">K36+P36+U36+Z36+AE36</f>
        <v>0</v>
      </c>
      <c r="G36" s="31"/>
      <c r="H36" s="31">
        <f>M36+R36+W36+AB36+AG36</f>
        <v>0</v>
      </c>
      <c r="I36" s="59"/>
      <c r="J36" s="76">
        <v>0</v>
      </c>
      <c r="K36" s="59"/>
      <c r="L36" s="31">
        <f t="shared" si="26"/>
        <v>0</v>
      </c>
      <c r="M36" s="31">
        <f t="shared" ref="M36" si="40">K36*L36</f>
        <v>0</v>
      </c>
      <c r="O36" s="76">
        <v>11</v>
      </c>
      <c r="P36" s="59"/>
      <c r="Q36" s="31">
        <f t="shared" si="28"/>
        <v>0</v>
      </c>
      <c r="R36" s="31">
        <f t="shared" ref="R36" si="41">P36*Q36</f>
        <v>0</v>
      </c>
      <c r="T36" s="76">
        <v>13</v>
      </c>
      <c r="U36" s="59"/>
      <c r="V36" s="31">
        <f t="shared" si="30"/>
        <v>0</v>
      </c>
      <c r="W36" s="31">
        <f t="shared" ref="W36" si="42">U36*V36</f>
        <v>0</v>
      </c>
      <c r="Y36" s="76">
        <v>4</v>
      </c>
      <c r="Z36" s="59"/>
      <c r="AA36" s="31">
        <f t="shared" si="32"/>
        <v>0</v>
      </c>
      <c r="AB36" s="31">
        <f t="shared" ref="AB36" si="43">Z36*AA36</f>
        <v>0</v>
      </c>
      <c r="AD36" s="76">
        <v>0</v>
      </c>
      <c r="AE36" s="59"/>
      <c r="AF36" s="31">
        <f t="shared" si="34"/>
        <v>0</v>
      </c>
      <c r="AG36" s="31">
        <f t="shared" ref="AG36" si="44">AE36*AF36</f>
        <v>0</v>
      </c>
      <c r="AH36" s="21"/>
    </row>
    <row r="37" spans="1:37" x14ac:dyDescent="0.3">
      <c r="A37" s="14"/>
      <c r="B37" s="30"/>
      <c r="C37" s="69" t="s">
        <v>67</v>
      </c>
      <c r="D37" s="59" t="s">
        <v>50</v>
      </c>
      <c r="E37" s="76">
        <f t="shared" ref="E37" si="45">J37+O37+T37+Y37+AD37</f>
        <v>2</v>
      </c>
      <c r="F37" s="28">
        <f t="shared" si="24"/>
        <v>0</v>
      </c>
      <c r="G37" s="31"/>
      <c r="H37" s="31">
        <f>M37+R37+W37+AB37+AG37</f>
        <v>0</v>
      </c>
      <c r="I37" s="59"/>
      <c r="J37" s="76">
        <v>0</v>
      </c>
      <c r="K37" s="59"/>
      <c r="L37" s="31">
        <f t="shared" si="26"/>
        <v>0</v>
      </c>
      <c r="M37" s="31">
        <f t="shared" si="27"/>
        <v>0</v>
      </c>
      <c r="O37" s="76">
        <v>2</v>
      </c>
      <c r="P37" s="59"/>
      <c r="Q37" s="31">
        <f t="shared" si="28"/>
        <v>0</v>
      </c>
      <c r="R37" s="31">
        <f t="shared" si="29"/>
        <v>0</v>
      </c>
      <c r="T37" s="76">
        <v>0</v>
      </c>
      <c r="U37" s="59"/>
      <c r="V37" s="31">
        <f t="shared" si="30"/>
        <v>0</v>
      </c>
      <c r="W37" s="31">
        <f t="shared" si="31"/>
        <v>0</v>
      </c>
      <c r="Y37" s="76">
        <v>0</v>
      </c>
      <c r="Z37" s="59"/>
      <c r="AA37" s="31">
        <f t="shared" si="32"/>
        <v>0</v>
      </c>
      <c r="AB37" s="31">
        <f t="shared" si="33"/>
        <v>0</v>
      </c>
      <c r="AD37" s="76">
        <v>0</v>
      </c>
      <c r="AE37" s="59"/>
      <c r="AF37" s="31">
        <f t="shared" si="34"/>
        <v>0</v>
      </c>
      <c r="AG37" s="31">
        <f t="shared" si="35"/>
        <v>0</v>
      </c>
      <c r="AH37" s="21"/>
    </row>
    <row r="38" spans="1:37" x14ac:dyDescent="0.3">
      <c r="A38" s="14"/>
      <c r="B38" s="30"/>
      <c r="C38" s="27"/>
      <c r="D38" s="59"/>
      <c r="E38" s="76"/>
      <c r="F38" s="59"/>
      <c r="G38" s="31"/>
      <c r="H38" s="31"/>
      <c r="I38" s="59"/>
      <c r="J38" s="76"/>
      <c r="K38" s="59"/>
      <c r="L38" s="31"/>
      <c r="M38" s="31"/>
      <c r="O38" s="76"/>
      <c r="P38" s="59"/>
      <c r="Q38" s="31"/>
      <c r="R38" s="31"/>
      <c r="T38" s="76"/>
      <c r="U38" s="59"/>
      <c r="V38" s="31"/>
      <c r="W38" s="31"/>
      <c r="Y38" s="76"/>
      <c r="Z38" s="59"/>
      <c r="AA38" s="31"/>
      <c r="AB38" s="31"/>
      <c r="AD38" s="76"/>
      <c r="AE38" s="59"/>
      <c r="AF38" s="31"/>
      <c r="AG38" s="31"/>
    </row>
    <row r="39" spans="1:37" x14ac:dyDescent="0.3">
      <c r="A39" s="34"/>
      <c r="B39" s="26"/>
      <c r="C39" s="36" t="s">
        <v>55</v>
      </c>
      <c r="D39" s="60"/>
      <c r="E39" s="77"/>
      <c r="F39" s="74"/>
      <c r="G39" s="32" t="s">
        <v>9</v>
      </c>
      <c r="H39" s="33">
        <f>M39+R39+W39+AB39+AG39</f>
        <v>0</v>
      </c>
      <c r="I39" s="60"/>
      <c r="J39" s="77"/>
      <c r="K39" s="74"/>
      <c r="L39" s="32" t="s">
        <v>9</v>
      </c>
      <c r="M39" s="33">
        <f>SUM(M31:M38)</f>
        <v>0</v>
      </c>
      <c r="O39" s="77"/>
      <c r="P39" s="74"/>
      <c r="Q39" s="32" t="s">
        <v>9</v>
      </c>
      <c r="R39" s="33">
        <f>SUM(R31:R38)</f>
        <v>0</v>
      </c>
      <c r="T39" s="77"/>
      <c r="U39" s="74"/>
      <c r="V39" s="32" t="s">
        <v>9</v>
      </c>
      <c r="W39" s="33">
        <f>SUM(W31:W38)</f>
        <v>0</v>
      </c>
      <c r="Y39" s="77"/>
      <c r="Z39" s="74"/>
      <c r="AA39" s="32" t="s">
        <v>9</v>
      </c>
      <c r="AB39" s="33">
        <f>SUM(AB31:AB38)</f>
        <v>0</v>
      </c>
      <c r="AD39" s="77"/>
      <c r="AE39" s="74"/>
      <c r="AF39" s="32" t="s">
        <v>9</v>
      </c>
      <c r="AG39" s="33">
        <f>SUM(AG31:AG38)</f>
        <v>0</v>
      </c>
    </row>
    <row r="40" spans="1:37" x14ac:dyDescent="0.3">
      <c r="A40" s="34"/>
      <c r="B40" s="26"/>
      <c r="C40" s="35"/>
      <c r="D40" s="60"/>
      <c r="E40" s="77"/>
      <c r="F40" s="74"/>
      <c r="G40" s="32"/>
      <c r="H40" s="33"/>
      <c r="I40" s="60"/>
      <c r="J40" s="77"/>
      <c r="K40" s="74"/>
      <c r="L40" s="32"/>
      <c r="M40" s="33"/>
      <c r="O40" s="77"/>
      <c r="P40" s="74"/>
      <c r="Q40" s="32"/>
      <c r="R40" s="33"/>
      <c r="T40" s="77"/>
      <c r="U40" s="74"/>
      <c r="V40" s="32"/>
      <c r="W40" s="33"/>
      <c r="Y40" s="77"/>
      <c r="Z40" s="74"/>
      <c r="AA40" s="32"/>
      <c r="AB40" s="33"/>
      <c r="AD40" s="77"/>
      <c r="AE40" s="74"/>
      <c r="AF40" s="32"/>
      <c r="AG40" s="33"/>
    </row>
    <row r="41" spans="1:37" x14ac:dyDescent="0.3">
      <c r="A41" s="14"/>
      <c r="B41" s="30"/>
      <c r="C41" s="27"/>
      <c r="D41" s="59"/>
      <c r="E41" s="76"/>
      <c r="F41" s="59"/>
      <c r="G41" s="32"/>
      <c r="H41" s="33"/>
      <c r="I41" s="59"/>
      <c r="J41" s="76"/>
      <c r="K41" s="59"/>
      <c r="L41" s="32"/>
      <c r="M41" s="33"/>
      <c r="O41" s="76"/>
      <c r="P41" s="59"/>
      <c r="Q41" s="32"/>
      <c r="R41" s="33"/>
      <c r="T41" s="76"/>
      <c r="U41" s="59"/>
      <c r="V41" s="32"/>
      <c r="W41" s="33"/>
      <c r="Y41" s="76"/>
      <c r="Z41" s="59"/>
      <c r="AA41" s="32"/>
      <c r="AB41" s="33"/>
      <c r="AD41" s="76"/>
      <c r="AE41" s="59"/>
      <c r="AF41" s="32"/>
      <c r="AG41" s="33"/>
    </row>
    <row r="42" spans="1:37" x14ac:dyDescent="0.3">
      <c r="A42" s="53"/>
      <c r="B42" s="54" t="s">
        <v>54</v>
      </c>
      <c r="C42" s="55" t="s">
        <v>42</v>
      </c>
      <c r="D42" s="56"/>
      <c r="E42" s="57"/>
      <c r="F42" s="73"/>
      <c r="G42" s="58"/>
      <c r="H42" s="58"/>
      <c r="I42" s="56"/>
      <c r="J42" s="57"/>
      <c r="K42" s="73"/>
      <c r="L42" s="58"/>
      <c r="M42" s="58"/>
      <c r="N42" s="25"/>
      <c r="O42" s="57"/>
      <c r="P42" s="73"/>
      <c r="Q42" s="58"/>
      <c r="R42" s="58"/>
      <c r="S42" s="25"/>
      <c r="T42" s="57"/>
      <c r="U42" s="73"/>
      <c r="V42" s="58"/>
      <c r="W42" s="58"/>
      <c r="X42" s="25"/>
      <c r="Y42" s="57"/>
      <c r="Z42" s="73"/>
      <c r="AA42" s="58"/>
      <c r="AB42" s="58"/>
      <c r="AC42" s="25"/>
      <c r="AD42" s="57"/>
      <c r="AE42" s="73"/>
      <c r="AF42" s="58"/>
      <c r="AG42" s="58"/>
    </row>
    <row r="43" spans="1:37" x14ac:dyDescent="0.3">
      <c r="A43" s="14"/>
      <c r="B43" s="30"/>
      <c r="C43" s="27" t="s">
        <v>46</v>
      </c>
      <c r="D43" s="59" t="s">
        <v>10</v>
      </c>
      <c r="E43" s="76">
        <f>J43+O43+T43+Y43+AD43</f>
        <v>2699</v>
      </c>
      <c r="F43" s="28">
        <f t="shared" ref="F43:F51" si="46">K43+P43+U43+Z43+AE43</f>
        <v>0</v>
      </c>
      <c r="G43" s="37"/>
      <c r="H43" s="31">
        <f t="shared" ref="H43:H44" si="47">M43+R43+W43+AB43+AG43</f>
        <v>0</v>
      </c>
      <c r="I43" s="59"/>
      <c r="J43" s="76">
        <v>111</v>
      </c>
      <c r="K43" s="59"/>
      <c r="L43" s="31">
        <f t="shared" ref="L43:L51" si="48">$G43</f>
        <v>0</v>
      </c>
      <c r="M43" s="31">
        <f t="shared" ref="M43:M51" si="49">K43*L43</f>
        <v>0</v>
      </c>
      <c r="O43" s="76">
        <v>761</v>
      </c>
      <c r="P43" s="59"/>
      <c r="Q43" s="31">
        <f t="shared" ref="Q43:Q51" si="50">$G43</f>
        <v>0</v>
      </c>
      <c r="R43" s="31">
        <f t="shared" ref="R43:R51" si="51">P43*Q43</f>
        <v>0</v>
      </c>
      <c r="T43" s="76">
        <v>469.99999999999989</v>
      </c>
      <c r="U43" s="59"/>
      <c r="V43" s="31">
        <f t="shared" ref="V43:V52" si="52">$G43</f>
        <v>0</v>
      </c>
      <c r="W43" s="31">
        <f t="shared" ref="W43:W52" si="53">U43*V43</f>
        <v>0</v>
      </c>
      <c r="Y43" s="76">
        <v>1063</v>
      </c>
      <c r="Z43" s="59"/>
      <c r="AA43" s="31">
        <f t="shared" ref="AA43:AA51" si="54">$G43</f>
        <v>0</v>
      </c>
      <c r="AB43" s="31">
        <f t="shared" ref="AB43:AB51" si="55">Z43*AA43</f>
        <v>0</v>
      </c>
      <c r="AD43" s="76">
        <v>294</v>
      </c>
      <c r="AE43" s="59"/>
      <c r="AF43" s="31">
        <f t="shared" ref="AF43:AF51" si="56">$G43</f>
        <v>0</v>
      </c>
      <c r="AG43" s="31">
        <f t="shared" ref="AG43:AG51" si="57">AE43*AF43</f>
        <v>0</v>
      </c>
      <c r="AI43" s="21"/>
      <c r="AJ43" s="21"/>
      <c r="AK43" s="21"/>
    </row>
    <row r="44" spans="1:37" x14ac:dyDescent="0.3">
      <c r="A44" s="14"/>
      <c r="B44" s="30"/>
      <c r="C44" s="27" t="s">
        <v>45</v>
      </c>
      <c r="D44" s="59" t="s">
        <v>10</v>
      </c>
      <c r="E44" s="76">
        <f t="shared" ref="E44:E50" si="58">J44+O44+T44+Y44+AD44</f>
        <v>754</v>
      </c>
      <c r="F44" s="28">
        <f t="shared" si="46"/>
        <v>0</v>
      </c>
      <c r="G44" s="37"/>
      <c r="H44" s="31">
        <f t="shared" si="47"/>
        <v>0</v>
      </c>
      <c r="I44" s="59"/>
      <c r="J44" s="76">
        <v>16</v>
      </c>
      <c r="K44" s="59"/>
      <c r="L44" s="31">
        <f t="shared" si="48"/>
        <v>0</v>
      </c>
      <c r="M44" s="31">
        <f t="shared" si="49"/>
        <v>0</v>
      </c>
      <c r="O44" s="76">
        <v>130</v>
      </c>
      <c r="P44" s="59"/>
      <c r="Q44" s="31">
        <f t="shared" si="50"/>
        <v>0</v>
      </c>
      <c r="R44" s="31">
        <f t="shared" si="51"/>
        <v>0</v>
      </c>
      <c r="T44" s="76">
        <v>261</v>
      </c>
      <c r="U44" s="59"/>
      <c r="V44" s="31">
        <f t="shared" si="52"/>
        <v>0</v>
      </c>
      <c r="W44" s="31">
        <f t="shared" si="53"/>
        <v>0</v>
      </c>
      <c r="Y44" s="76">
        <v>306</v>
      </c>
      <c r="Z44" s="59"/>
      <c r="AA44" s="31">
        <f t="shared" si="54"/>
        <v>0</v>
      </c>
      <c r="AB44" s="31">
        <f t="shared" si="55"/>
        <v>0</v>
      </c>
      <c r="AD44" s="76">
        <v>41</v>
      </c>
      <c r="AE44" s="59"/>
      <c r="AF44" s="31">
        <f t="shared" si="56"/>
        <v>0</v>
      </c>
      <c r="AG44" s="31">
        <f t="shared" si="57"/>
        <v>0</v>
      </c>
      <c r="AI44" s="21"/>
      <c r="AJ44" s="21"/>
      <c r="AK44" s="21"/>
    </row>
    <row r="45" spans="1:37" x14ac:dyDescent="0.3">
      <c r="A45" s="14"/>
      <c r="B45" s="30"/>
      <c r="C45" s="27" t="s">
        <v>78</v>
      </c>
      <c r="D45" s="59" t="s">
        <v>10</v>
      </c>
      <c r="E45" s="76">
        <f>J45+O45+T45+Y45+AD45</f>
        <v>143</v>
      </c>
      <c r="F45" s="28">
        <f t="shared" si="46"/>
        <v>0</v>
      </c>
      <c r="G45" s="37"/>
      <c r="H45" s="31">
        <f t="shared" ref="H45" si="59">M45+R45+W45+AB45+AG45</f>
        <v>0</v>
      </c>
      <c r="I45" s="59"/>
      <c r="J45" s="76">
        <v>0</v>
      </c>
      <c r="K45" s="59"/>
      <c r="L45" s="31">
        <f t="shared" si="48"/>
        <v>0</v>
      </c>
      <c r="M45" s="31">
        <f t="shared" si="49"/>
        <v>0</v>
      </c>
      <c r="O45" s="76">
        <v>0</v>
      </c>
      <c r="P45" s="59"/>
      <c r="Q45" s="31">
        <f t="shared" si="50"/>
        <v>0</v>
      </c>
      <c r="R45" s="31">
        <f t="shared" si="51"/>
        <v>0</v>
      </c>
      <c r="T45" s="76">
        <v>143</v>
      </c>
      <c r="U45" s="59"/>
      <c r="V45" s="31">
        <f t="shared" si="52"/>
        <v>0</v>
      </c>
      <c r="W45" s="31">
        <f t="shared" si="53"/>
        <v>0</v>
      </c>
      <c r="Y45" s="76">
        <v>0</v>
      </c>
      <c r="Z45" s="59"/>
      <c r="AA45" s="31">
        <f t="shared" si="54"/>
        <v>0</v>
      </c>
      <c r="AB45" s="31">
        <f t="shared" si="55"/>
        <v>0</v>
      </c>
      <c r="AD45" s="76">
        <v>0</v>
      </c>
      <c r="AE45" s="59"/>
      <c r="AF45" s="31">
        <f t="shared" si="56"/>
        <v>0</v>
      </c>
      <c r="AG45" s="31">
        <f t="shared" si="57"/>
        <v>0</v>
      </c>
      <c r="AI45" s="21"/>
      <c r="AJ45" s="21"/>
      <c r="AK45" s="21"/>
    </row>
    <row r="46" spans="1:37" x14ac:dyDescent="0.3">
      <c r="A46" s="14"/>
      <c r="B46" s="30"/>
      <c r="C46" s="27" t="s">
        <v>77</v>
      </c>
      <c r="D46" s="59" t="s">
        <v>10</v>
      </c>
      <c r="E46" s="76">
        <f t="shared" ref="E46" si="60">J46+O46+T46+Y46+AD46</f>
        <v>181</v>
      </c>
      <c r="F46" s="28">
        <f t="shared" si="46"/>
        <v>0</v>
      </c>
      <c r="G46" s="37"/>
      <c r="H46" s="31">
        <f t="shared" ref="H46" si="61">M46+R46+W46+AB46+AG46</f>
        <v>0</v>
      </c>
      <c r="I46" s="59"/>
      <c r="J46" s="76">
        <v>42</v>
      </c>
      <c r="K46" s="59"/>
      <c r="L46" s="31">
        <f t="shared" si="48"/>
        <v>0</v>
      </c>
      <c r="M46" s="31">
        <f t="shared" si="49"/>
        <v>0</v>
      </c>
      <c r="O46" s="76">
        <v>0</v>
      </c>
      <c r="P46" s="59"/>
      <c r="Q46" s="31">
        <f t="shared" si="50"/>
        <v>0</v>
      </c>
      <c r="R46" s="31">
        <f t="shared" si="51"/>
        <v>0</v>
      </c>
      <c r="T46" s="76">
        <v>104</v>
      </c>
      <c r="U46" s="59"/>
      <c r="V46" s="31">
        <f t="shared" si="52"/>
        <v>0</v>
      </c>
      <c r="W46" s="31">
        <f t="shared" si="53"/>
        <v>0</v>
      </c>
      <c r="Y46" s="76">
        <v>27</v>
      </c>
      <c r="Z46" s="59"/>
      <c r="AA46" s="31">
        <f t="shared" si="54"/>
        <v>0</v>
      </c>
      <c r="AB46" s="31">
        <f t="shared" si="55"/>
        <v>0</v>
      </c>
      <c r="AD46" s="76">
        <v>8</v>
      </c>
      <c r="AE46" s="59"/>
      <c r="AF46" s="31">
        <f t="shared" si="56"/>
        <v>0</v>
      </c>
      <c r="AG46" s="31">
        <f t="shared" si="57"/>
        <v>0</v>
      </c>
      <c r="AI46" s="21"/>
      <c r="AJ46" s="21"/>
      <c r="AK46" s="21"/>
    </row>
    <row r="47" spans="1:37" x14ac:dyDescent="0.3">
      <c r="A47" s="14"/>
      <c r="B47" s="30"/>
      <c r="C47" s="27" t="s">
        <v>47</v>
      </c>
      <c r="D47" s="59" t="s">
        <v>5</v>
      </c>
      <c r="E47" s="76">
        <f t="shared" ref="E47:E48" si="62">J47+O47+T47+Y47+AD47</f>
        <v>5</v>
      </c>
      <c r="F47" s="28">
        <f t="shared" si="46"/>
        <v>0</v>
      </c>
      <c r="G47" s="37"/>
      <c r="H47" s="31">
        <f t="shared" ref="H47:H48" si="63">M47+R47+W47+AB47+AG47</f>
        <v>0</v>
      </c>
      <c r="I47" s="59"/>
      <c r="J47" s="76">
        <v>1</v>
      </c>
      <c r="K47" s="59"/>
      <c r="L47" s="31">
        <f t="shared" si="48"/>
        <v>0</v>
      </c>
      <c r="M47" s="31">
        <f t="shared" si="49"/>
        <v>0</v>
      </c>
      <c r="O47" s="76">
        <v>1</v>
      </c>
      <c r="P47" s="59"/>
      <c r="Q47" s="31">
        <f t="shared" si="50"/>
        <v>0</v>
      </c>
      <c r="R47" s="31">
        <f t="shared" si="51"/>
        <v>0</v>
      </c>
      <c r="T47" s="76">
        <v>1</v>
      </c>
      <c r="U47" s="59"/>
      <c r="V47" s="31">
        <f t="shared" si="52"/>
        <v>0</v>
      </c>
      <c r="W47" s="31">
        <f t="shared" si="53"/>
        <v>0</v>
      </c>
      <c r="Y47" s="76">
        <v>1</v>
      </c>
      <c r="Z47" s="59"/>
      <c r="AA47" s="31">
        <f t="shared" si="54"/>
        <v>0</v>
      </c>
      <c r="AB47" s="31">
        <f t="shared" si="55"/>
        <v>0</v>
      </c>
      <c r="AD47" s="76">
        <v>1</v>
      </c>
      <c r="AE47" s="59"/>
      <c r="AF47" s="31">
        <f t="shared" si="56"/>
        <v>0</v>
      </c>
      <c r="AG47" s="31">
        <f t="shared" si="57"/>
        <v>0</v>
      </c>
      <c r="AI47" s="21"/>
      <c r="AJ47" s="21"/>
      <c r="AK47" s="21"/>
    </row>
    <row r="48" spans="1:37" x14ac:dyDescent="0.3">
      <c r="A48" s="14"/>
      <c r="B48" s="30"/>
      <c r="C48" s="27" t="s">
        <v>48</v>
      </c>
      <c r="D48" s="59" t="s">
        <v>5</v>
      </c>
      <c r="E48" s="76">
        <f t="shared" si="62"/>
        <v>5</v>
      </c>
      <c r="F48" s="28">
        <f t="shared" si="46"/>
        <v>0</v>
      </c>
      <c r="G48" s="37"/>
      <c r="H48" s="31">
        <f t="shared" si="63"/>
        <v>0</v>
      </c>
      <c r="I48" s="59"/>
      <c r="J48" s="76">
        <v>1</v>
      </c>
      <c r="K48" s="59"/>
      <c r="L48" s="31">
        <f t="shared" si="48"/>
        <v>0</v>
      </c>
      <c r="M48" s="31">
        <f t="shared" si="49"/>
        <v>0</v>
      </c>
      <c r="O48" s="76">
        <v>1</v>
      </c>
      <c r="P48" s="59"/>
      <c r="Q48" s="31">
        <f t="shared" si="50"/>
        <v>0</v>
      </c>
      <c r="R48" s="31">
        <f t="shared" si="51"/>
        <v>0</v>
      </c>
      <c r="T48" s="76">
        <v>1</v>
      </c>
      <c r="U48" s="59"/>
      <c r="V48" s="31">
        <f t="shared" si="52"/>
        <v>0</v>
      </c>
      <c r="W48" s="31">
        <f t="shared" si="53"/>
        <v>0</v>
      </c>
      <c r="Y48" s="76">
        <v>1</v>
      </c>
      <c r="Z48" s="59"/>
      <c r="AA48" s="31">
        <f t="shared" si="54"/>
        <v>0</v>
      </c>
      <c r="AB48" s="31">
        <f t="shared" si="55"/>
        <v>0</v>
      </c>
      <c r="AD48" s="76">
        <v>1</v>
      </c>
      <c r="AE48" s="59"/>
      <c r="AF48" s="31">
        <f t="shared" si="56"/>
        <v>0</v>
      </c>
      <c r="AG48" s="31">
        <f t="shared" si="57"/>
        <v>0</v>
      </c>
      <c r="AI48" s="21"/>
      <c r="AJ48" s="21"/>
      <c r="AK48" s="21"/>
    </row>
    <row r="49" spans="1:37" x14ac:dyDescent="0.3">
      <c r="A49" s="14"/>
      <c r="B49" s="30"/>
      <c r="C49" s="27" t="s">
        <v>69</v>
      </c>
      <c r="D49" s="59" t="s">
        <v>5</v>
      </c>
      <c r="E49" s="76">
        <f t="shared" ref="E49" si="64">J49+O49+T49+Y49+AD49</f>
        <v>1</v>
      </c>
      <c r="F49" s="28">
        <f t="shared" si="46"/>
        <v>0</v>
      </c>
      <c r="G49" s="37"/>
      <c r="H49" s="31">
        <f t="shared" ref="H49:H50" si="65">M49+R49+W49+AB49+AG49</f>
        <v>0</v>
      </c>
      <c r="I49" s="59"/>
      <c r="J49" s="76">
        <v>1</v>
      </c>
      <c r="K49" s="59"/>
      <c r="L49" s="31">
        <f t="shared" si="48"/>
        <v>0</v>
      </c>
      <c r="M49" s="31">
        <f t="shared" si="49"/>
        <v>0</v>
      </c>
      <c r="O49" s="76">
        <v>0</v>
      </c>
      <c r="P49" s="59"/>
      <c r="Q49" s="31">
        <f t="shared" si="50"/>
        <v>0</v>
      </c>
      <c r="R49" s="31">
        <f t="shared" si="51"/>
        <v>0</v>
      </c>
      <c r="T49" s="76">
        <v>0</v>
      </c>
      <c r="U49" s="59"/>
      <c r="V49" s="31">
        <f t="shared" si="52"/>
        <v>0</v>
      </c>
      <c r="W49" s="31">
        <f t="shared" si="53"/>
        <v>0</v>
      </c>
      <c r="Y49" s="76">
        <v>0</v>
      </c>
      <c r="Z49" s="59"/>
      <c r="AA49" s="31">
        <f t="shared" si="54"/>
        <v>0</v>
      </c>
      <c r="AB49" s="31">
        <f t="shared" si="55"/>
        <v>0</v>
      </c>
      <c r="AD49" s="76">
        <v>0</v>
      </c>
      <c r="AE49" s="59"/>
      <c r="AF49" s="31">
        <f t="shared" si="56"/>
        <v>0</v>
      </c>
      <c r="AG49" s="31">
        <f t="shared" si="57"/>
        <v>0</v>
      </c>
      <c r="AI49" s="21"/>
      <c r="AJ49" s="21"/>
      <c r="AK49" s="21"/>
    </row>
    <row r="50" spans="1:37" x14ac:dyDescent="0.3">
      <c r="A50" s="14"/>
      <c r="B50" s="30"/>
      <c r="C50" s="27" t="s">
        <v>49</v>
      </c>
      <c r="D50" s="59" t="s">
        <v>50</v>
      </c>
      <c r="E50" s="76">
        <f t="shared" si="58"/>
        <v>63</v>
      </c>
      <c r="F50" s="28">
        <f t="shared" si="46"/>
        <v>0</v>
      </c>
      <c r="G50" s="37"/>
      <c r="H50" s="31">
        <f t="shared" si="65"/>
        <v>0</v>
      </c>
      <c r="I50" s="59"/>
      <c r="J50" s="76">
        <v>6</v>
      </c>
      <c r="K50" s="59"/>
      <c r="L50" s="31">
        <f t="shared" si="48"/>
        <v>0</v>
      </c>
      <c r="M50" s="31">
        <f t="shared" si="49"/>
        <v>0</v>
      </c>
      <c r="O50" s="76">
        <v>14</v>
      </c>
      <c r="P50" s="59"/>
      <c r="Q50" s="31">
        <f t="shared" si="50"/>
        <v>0</v>
      </c>
      <c r="R50" s="31">
        <f t="shared" si="51"/>
        <v>0</v>
      </c>
      <c r="T50" s="76">
        <v>20</v>
      </c>
      <c r="U50" s="59"/>
      <c r="V50" s="31">
        <f t="shared" si="52"/>
        <v>0</v>
      </c>
      <c r="W50" s="31">
        <f t="shared" si="53"/>
        <v>0</v>
      </c>
      <c r="Y50" s="76">
        <v>20</v>
      </c>
      <c r="Z50" s="59"/>
      <c r="AA50" s="31">
        <f t="shared" si="54"/>
        <v>0</v>
      </c>
      <c r="AB50" s="31">
        <f t="shared" si="55"/>
        <v>0</v>
      </c>
      <c r="AD50" s="76">
        <v>3</v>
      </c>
      <c r="AE50" s="59"/>
      <c r="AF50" s="31">
        <f t="shared" si="56"/>
        <v>0</v>
      </c>
      <c r="AG50" s="31">
        <f t="shared" si="57"/>
        <v>0</v>
      </c>
      <c r="AI50" s="21"/>
      <c r="AJ50" s="21"/>
      <c r="AK50" s="21"/>
    </row>
    <row r="51" spans="1:37" x14ac:dyDescent="0.3">
      <c r="A51" s="14"/>
      <c r="B51" s="30"/>
      <c r="C51" s="70" t="s">
        <v>57</v>
      </c>
      <c r="D51" s="71" t="s">
        <v>10</v>
      </c>
      <c r="E51" s="76">
        <f t="shared" ref="E51" si="66">J51+O51+T51+Y51+AD51</f>
        <v>115</v>
      </c>
      <c r="F51" s="28">
        <f t="shared" si="46"/>
        <v>0</v>
      </c>
      <c r="G51" s="72"/>
      <c r="H51" s="31">
        <f t="shared" ref="H51" si="67">M51+R51+W51+AB51+AG51</f>
        <v>0</v>
      </c>
      <c r="I51" s="59"/>
      <c r="J51" s="76">
        <v>0</v>
      </c>
      <c r="K51" s="59"/>
      <c r="L51" s="31">
        <f t="shared" si="48"/>
        <v>0</v>
      </c>
      <c r="M51" s="31">
        <f t="shared" si="49"/>
        <v>0</v>
      </c>
      <c r="O51" s="76">
        <v>0</v>
      </c>
      <c r="P51" s="59"/>
      <c r="Q51" s="31">
        <f t="shared" si="50"/>
        <v>0</v>
      </c>
      <c r="R51" s="31">
        <f t="shared" si="51"/>
        <v>0</v>
      </c>
      <c r="T51" s="76">
        <v>115</v>
      </c>
      <c r="U51" s="59"/>
      <c r="V51" s="31">
        <f t="shared" si="52"/>
        <v>0</v>
      </c>
      <c r="W51" s="31">
        <f t="shared" si="53"/>
        <v>0</v>
      </c>
      <c r="Y51" s="76">
        <v>0</v>
      </c>
      <c r="Z51" s="59"/>
      <c r="AA51" s="31">
        <f t="shared" si="54"/>
        <v>0</v>
      </c>
      <c r="AB51" s="31">
        <f t="shared" si="55"/>
        <v>0</v>
      </c>
      <c r="AD51" s="76">
        <v>0</v>
      </c>
      <c r="AE51" s="59"/>
      <c r="AF51" s="31">
        <f t="shared" si="56"/>
        <v>0</v>
      </c>
      <c r="AG51" s="31">
        <f t="shared" si="57"/>
        <v>0</v>
      </c>
      <c r="AI51" s="21"/>
      <c r="AJ51" s="21"/>
      <c r="AK51" s="21"/>
    </row>
    <row r="52" spans="1:37" x14ac:dyDescent="0.3">
      <c r="A52" s="14"/>
      <c r="B52" s="30"/>
      <c r="C52" s="27"/>
      <c r="D52" s="59"/>
      <c r="E52" s="76"/>
      <c r="F52" s="59"/>
      <c r="G52" s="31"/>
      <c r="H52" s="31"/>
      <c r="I52" s="59"/>
      <c r="J52" s="76"/>
      <c r="K52" s="59"/>
      <c r="L52" s="31"/>
      <c r="M52" s="31"/>
      <c r="O52" s="76"/>
      <c r="P52" s="59"/>
      <c r="Q52" s="31"/>
      <c r="R52" s="31"/>
      <c r="T52" s="76"/>
      <c r="U52" s="59"/>
      <c r="V52" s="31">
        <f t="shared" si="52"/>
        <v>0</v>
      </c>
      <c r="W52" s="31">
        <f t="shared" si="53"/>
        <v>0</v>
      </c>
      <c r="Y52" s="76"/>
      <c r="Z52" s="59"/>
      <c r="AA52" s="31"/>
      <c r="AB52" s="31"/>
      <c r="AD52" s="76"/>
      <c r="AE52" s="59"/>
      <c r="AF52" s="31"/>
      <c r="AG52" s="31"/>
      <c r="AI52" s="21"/>
      <c r="AJ52" s="21"/>
      <c r="AK52" s="21"/>
    </row>
    <row r="53" spans="1:37" x14ac:dyDescent="0.3">
      <c r="A53" s="34"/>
      <c r="B53" s="26"/>
      <c r="C53" s="36" t="s">
        <v>43</v>
      </c>
      <c r="D53" s="60"/>
      <c r="E53" s="77"/>
      <c r="F53" s="74"/>
      <c r="G53" s="32" t="s">
        <v>9</v>
      </c>
      <c r="H53" s="33">
        <f>M53+R53+W53+AB53+AG53</f>
        <v>0</v>
      </c>
      <c r="I53" s="60"/>
      <c r="J53" s="77"/>
      <c r="K53" s="74"/>
      <c r="L53" s="32" t="s">
        <v>9</v>
      </c>
      <c r="M53" s="33">
        <f>SUM(M42:M52)</f>
        <v>0</v>
      </c>
      <c r="O53" s="77"/>
      <c r="P53" s="74"/>
      <c r="Q53" s="32" t="s">
        <v>9</v>
      </c>
      <c r="R53" s="33">
        <f>SUM(R42:R52)</f>
        <v>0</v>
      </c>
      <c r="T53" s="77"/>
      <c r="U53" s="74"/>
      <c r="V53" s="32" t="s">
        <v>9</v>
      </c>
      <c r="W53" s="33">
        <f>SUM(W42:W52)</f>
        <v>0</v>
      </c>
      <c r="Y53" s="77"/>
      <c r="Z53" s="74"/>
      <c r="AA53" s="32" t="s">
        <v>9</v>
      </c>
      <c r="AB53" s="33">
        <f>SUM(AB42:AB52)</f>
        <v>0</v>
      </c>
      <c r="AD53" s="77"/>
      <c r="AE53" s="74"/>
      <c r="AF53" s="32" t="s">
        <v>9</v>
      </c>
      <c r="AG53" s="33">
        <f>SUM(AG42:AG52)</f>
        <v>0</v>
      </c>
    </row>
    <row r="54" spans="1:37" x14ac:dyDescent="0.3">
      <c r="A54" s="34"/>
      <c r="B54" s="26"/>
      <c r="C54" s="35"/>
      <c r="D54" s="60"/>
      <c r="E54" s="77"/>
      <c r="F54" s="74"/>
      <c r="G54" s="32"/>
      <c r="H54" s="33"/>
      <c r="I54" s="60"/>
      <c r="J54" s="77"/>
      <c r="K54" s="74"/>
      <c r="L54" s="32"/>
      <c r="M54" s="33"/>
      <c r="O54" s="77"/>
      <c r="P54" s="74"/>
      <c r="Q54" s="32"/>
      <c r="R54" s="33"/>
      <c r="T54" s="77"/>
      <c r="U54" s="74"/>
      <c r="V54" s="32"/>
      <c r="W54" s="33"/>
      <c r="Y54" s="77"/>
      <c r="Z54" s="74"/>
      <c r="AA54" s="32"/>
      <c r="AB54" s="33"/>
      <c r="AD54" s="77"/>
      <c r="AE54" s="74"/>
      <c r="AF54" s="32"/>
      <c r="AG54" s="33"/>
    </row>
    <row r="55" spans="1:37" x14ac:dyDescent="0.3">
      <c r="A55" s="14"/>
      <c r="B55" s="30"/>
      <c r="C55" s="36"/>
      <c r="D55" s="61"/>
      <c r="E55" s="77"/>
      <c r="F55" s="74"/>
      <c r="G55" s="29"/>
      <c r="H55" s="33"/>
      <c r="I55" s="61"/>
      <c r="J55" s="77"/>
      <c r="K55" s="74"/>
      <c r="L55" s="29"/>
      <c r="M55" s="33"/>
      <c r="O55" s="77"/>
      <c r="P55" s="74"/>
      <c r="Q55" s="29"/>
      <c r="R55" s="33"/>
      <c r="T55" s="77"/>
      <c r="U55" s="74"/>
      <c r="V55" s="29"/>
      <c r="W55" s="33"/>
      <c r="Y55" s="77"/>
      <c r="Z55" s="74"/>
      <c r="AA55" s="29"/>
      <c r="AB55" s="33"/>
      <c r="AD55" s="77"/>
      <c r="AE55" s="74"/>
      <c r="AF55" s="29"/>
      <c r="AG55" s="33"/>
    </row>
    <row r="56" spans="1:37" x14ac:dyDescent="0.3">
      <c r="A56" s="14"/>
      <c r="B56" s="30"/>
      <c r="C56" s="36"/>
      <c r="D56" s="61"/>
      <c r="E56" s="77"/>
      <c r="F56" s="74"/>
      <c r="G56" s="29"/>
      <c r="H56" s="33"/>
      <c r="I56" s="61"/>
      <c r="J56" s="77"/>
      <c r="K56" s="74"/>
      <c r="L56" s="29"/>
      <c r="M56" s="33"/>
      <c r="O56" s="77"/>
      <c r="P56" s="74"/>
      <c r="Q56" s="29"/>
      <c r="R56" s="33"/>
      <c r="T56" s="77"/>
      <c r="U56" s="74"/>
      <c r="V56" s="29"/>
      <c r="W56" s="33"/>
      <c r="Y56" s="77"/>
      <c r="Z56" s="74"/>
      <c r="AA56" s="29"/>
      <c r="AB56" s="33"/>
      <c r="AD56" s="77"/>
      <c r="AE56" s="74"/>
      <c r="AF56" s="29"/>
      <c r="AG56" s="33"/>
    </row>
    <row r="57" spans="1:37" ht="6" customHeight="1" x14ac:dyDescent="0.3">
      <c r="A57" s="62"/>
      <c r="B57" s="38"/>
      <c r="C57" s="39"/>
      <c r="D57" s="38"/>
      <c r="E57" s="38"/>
      <c r="F57" s="38"/>
      <c r="G57" s="41"/>
      <c r="H57" s="41"/>
      <c r="I57" s="38"/>
      <c r="J57" s="40"/>
      <c r="K57" s="40"/>
      <c r="L57" s="41"/>
      <c r="M57" s="41"/>
      <c r="N57" s="38"/>
      <c r="O57" s="40"/>
      <c r="P57" s="40"/>
      <c r="Q57" s="41"/>
      <c r="R57" s="41"/>
      <c r="S57" s="38"/>
      <c r="T57" s="40"/>
      <c r="U57" s="40"/>
      <c r="V57" s="41"/>
      <c r="W57" s="41"/>
      <c r="X57" s="38"/>
      <c r="Y57" s="40"/>
      <c r="Z57" s="40"/>
      <c r="AA57" s="41"/>
      <c r="AB57" s="41"/>
      <c r="AC57" s="38"/>
      <c r="AD57" s="40"/>
      <c r="AE57" s="40"/>
      <c r="AF57" s="41"/>
      <c r="AG57" s="41"/>
    </row>
    <row r="58" spans="1:37" s="52" customFormat="1" x14ac:dyDescent="0.3">
      <c r="A58" s="63"/>
      <c r="B58" s="64"/>
      <c r="C58" s="49" t="s">
        <v>6</v>
      </c>
      <c r="D58" s="48"/>
      <c r="E58" s="48"/>
      <c r="F58" s="48"/>
      <c r="G58" s="51"/>
      <c r="H58" s="51">
        <f>M58+R58+W58+AB58+AG58</f>
        <v>0</v>
      </c>
      <c r="I58" s="48"/>
      <c r="J58" s="50"/>
      <c r="K58" s="50"/>
      <c r="L58" s="51"/>
      <c r="M58" s="51">
        <f>M8+M53+M39+M28</f>
        <v>0</v>
      </c>
      <c r="N58" s="48"/>
      <c r="O58" s="50"/>
      <c r="P58" s="50"/>
      <c r="Q58" s="51"/>
      <c r="R58" s="51">
        <f>R8+R53+R39+R28</f>
        <v>0</v>
      </c>
      <c r="S58" s="48"/>
      <c r="T58" s="50"/>
      <c r="U58" s="50"/>
      <c r="V58" s="51"/>
      <c r="W58" s="51">
        <f>W8+W53+W39+W28</f>
        <v>0</v>
      </c>
      <c r="X58" s="48"/>
      <c r="Y58" s="50"/>
      <c r="Z58" s="50"/>
      <c r="AA58" s="51"/>
      <c r="AB58" s="51">
        <f>AB8+AB53+AB39+AB28</f>
        <v>0</v>
      </c>
      <c r="AC58" s="48"/>
      <c r="AD58" s="50"/>
      <c r="AE58" s="50"/>
      <c r="AF58" s="51"/>
      <c r="AG58" s="51">
        <f>AG8+AG53+AG39+AG28</f>
        <v>0</v>
      </c>
    </row>
    <row r="59" spans="1:37" s="52" customFormat="1" x14ac:dyDescent="0.3">
      <c r="A59" s="63"/>
      <c r="B59" s="64"/>
      <c r="C59" s="49" t="s">
        <v>7</v>
      </c>
      <c r="D59" s="48"/>
      <c r="E59" s="48"/>
      <c r="F59" s="48"/>
      <c r="G59" s="51"/>
      <c r="H59" s="51">
        <f>H58*0.2</f>
        <v>0</v>
      </c>
      <c r="I59" s="48"/>
      <c r="J59" s="50"/>
      <c r="K59" s="50"/>
      <c r="L59" s="51"/>
      <c r="M59" s="51">
        <f>M58*0.2</f>
        <v>0</v>
      </c>
      <c r="N59" s="48"/>
      <c r="O59" s="50"/>
      <c r="P59" s="50"/>
      <c r="Q59" s="51"/>
      <c r="R59" s="51">
        <f>R58*0.2</f>
        <v>0</v>
      </c>
      <c r="S59" s="48"/>
      <c r="T59" s="50"/>
      <c r="U59" s="50"/>
      <c r="V59" s="51"/>
      <c r="W59" s="51">
        <f>W58*0.2</f>
        <v>0</v>
      </c>
      <c r="X59" s="48"/>
      <c r="Y59" s="50"/>
      <c r="Z59" s="50"/>
      <c r="AA59" s="51"/>
      <c r="AB59" s="51">
        <f>AB58*0.2</f>
        <v>0</v>
      </c>
      <c r="AC59" s="48"/>
      <c r="AD59" s="50"/>
      <c r="AE59" s="50"/>
      <c r="AF59" s="51"/>
      <c r="AG59" s="51">
        <f>AG58*0.2</f>
        <v>0</v>
      </c>
    </row>
    <row r="60" spans="1:37" s="52" customFormat="1" x14ac:dyDescent="0.3">
      <c r="A60" s="63"/>
      <c r="B60" s="64"/>
      <c r="C60" s="49" t="s">
        <v>8</v>
      </c>
      <c r="D60" s="48"/>
      <c r="E60" s="48"/>
      <c r="F60" s="48"/>
      <c r="G60" s="51"/>
      <c r="H60" s="51">
        <f>H59+H58</f>
        <v>0</v>
      </c>
      <c r="I60" s="48"/>
      <c r="J60" s="50"/>
      <c r="K60" s="50"/>
      <c r="L60" s="51"/>
      <c r="M60" s="51">
        <f>M59+M58</f>
        <v>0</v>
      </c>
      <c r="N60" s="48"/>
      <c r="O60" s="50"/>
      <c r="P60" s="50"/>
      <c r="Q60" s="51"/>
      <c r="R60" s="51">
        <f>R59+R58</f>
        <v>0</v>
      </c>
      <c r="S60" s="48"/>
      <c r="T60" s="50"/>
      <c r="U60" s="50"/>
      <c r="V60" s="51"/>
      <c r="W60" s="51">
        <f>W59+W58</f>
        <v>0</v>
      </c>
      <c r="X60" s="48"/>
      <c r="Y60" s="50"/>
      <c r="Z60" s="50"/>
      <c r="AA60" s="51"/>
      <c r="AB60" s="51">
        <f>AB59+AB58</f>
        <v>0</v>
      </c>
      <c r="AC60" s="48"/>
      <c r="AD60" s="50"/>
      <c r="AE60" s="50"/>
      <c r="AF60" s="51"/>
      <c r="AG60" s="51">
        <f>AG59+AG58</f>
        <v>0</v>
      </c>
    </row>
    <row r="61" spans="1:37" ht="6.6" customHeight="1" x14ac:dyDescent="0.3">
      <c r="A61" s="65"/>
      <c r="B61" s="66"/>
      <c r="C61" s="42"/>
      <c r="D61" s="43"/>
      <c r="E61" s="47"/>
      <c r="F61" s="43"/>
      <c r="G61" s="45"/>
      <c r="H61" s="45"/>
      <c r="I61" s="43"/>
      <c r="J61" s="44"/>
      <c r="K61" s="44"/>
      <c r="L61" s="45"/>
      <c r="M61" s="45"/>
      <c r="N61" s="46"/>
      <c r="O61" s="44"/>
      <c r="P61" s="75"/>
      <c r="Q61" s="45"/>
      <c r="R61" s="45"/>
      <c r="S61" s="46"/>
      <c r="T61" s="44"/>
      <c r="U61" s="75"/>
      <c r="V61" s="45"/>
      <c r="W61" s="45"/>
      <c r="X61" s="46"/>
      <c r="Y61" s="44"/>
      <c r="Z61" s="75"/>
      <c r="AA61" s="45"/>
      <c r="AB61" s="45"/>
      <c r="AC61" s="46"/>
      <c r="AD61" s="44"/>
      <c r="AE61" s="75"/>
      <c r="AF61" s="45"/>
      <c r="AG61" s="45"/>
    </row>
  </sheetData>
  <mergeCells count="8">
    <mergeCell ref="A4:B4"/>
    <mergeCell ref="A1:AG1"/>
    <mergeCell ref="E3:H3"/>
    <mergeCell ref="J3:M3"/>
    <mergeCell ref="O3:R3"/>
    <mergeCell ref="T3:W3"/>
    <mergeCell ref="Y3:AB3"/>
    <mergeCell ref="AD3:AG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CLOI</vt:lpstr>
      <vt:lpstr>'LOT CLOI'!Impression_des_titres</vt:lpstr>
      <vt:lpstr>'LOT CLOI'!Zone_d_impression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2025-02-24T08:03:43Z</dcterms:modified>
</cp:coreProperties>
</file>