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3040" windowHeight="9192" tabRatio="718"/>
  </bookViews>
  <sheets>
    <sheet name="Page de garde" sheetId="6" r:id="rId1"/>
    <sheet name="LOT VRD" sheetId="44" r:id="rId2"/>
  </sheets>
  <definedNames>
    <definedName name="_xlnm.Print_Titles" localSheetId="1">'LOT VRD'!$1:$4</definedName>
    <definedName name="_xlnm.Print_Area" localSheetId="1">'LOT VRD'!$A$1:$AG$98</definedName>
    <definedName name="_xlnm.Print_Area" localSheetId="0">'Page de garde'!$B$2:$J$30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44" l="1"/>
  <c r="M87" i="44" s="1"/>
  <c r="L86" i="44"/>
  <c r="M86" i="44" s="1"/>
  <c r="L85" i="44"/>
  <c r="M85" i="44" s="1"/>
  <c r="L84" i="44"/>
  <c r="M84" i="44" s="1"/>
  <c r="L83" i="44"/>
  <c r="M83" i="44" s="1"/>
  <c r="L82" i="44"/>
  <c r="M82" i="44" s="1"/>
  <c r="Q87" i="44"/>
  <c r="R87" i="44" s="1"/>
  <c r="Q86" i="44"/>
  <c r="R86" i="44" s="1"/>
  <c r="Q85" i="44"/>
  <c r="R85" i="44" s="1"/>
  <c r="Q84" i="44"/>
  <c r="R84" i="44" s="1"/>
  <c r="Q83" i="44"/>
  <c r="R83" i="44" s="1"/>
  <c r="Q82" i="44"/>
  <c r="R82" i="44" s="1"/>
  <c r="V87" i="44"/>
  <c r="W87" i="44" s="1"/>
  <c r="V86" i="44"/>
  <c r="W86" i="44" s="1"/>
  <c r="V85" i="44"/>
  <c r="W85" i="44" s="1"/>
  <c r="V84" i="44"/>
  <c r="W84" i="44" s="1"/>
  <c r="V83" i="44"/>
  <c r="W83" i="44" s="1"/>
  <c r="V82" i="44"/>
  <c r="W82" i="44" s="1"/>
  <c r="AA87" i="44"/>
  <c r="AB87" i="44" s="1"/>
  <c r="AA86" i="44"/>
  <c r="AB86" i="44" s="1"/>
  <c r="AA85" i="44"/>
  <c r="AB85" i="44" s="1"/>
  <c r="AA84" i="44"/>
  <c r="AB84" i="44" s="1"/>
  <c r="AA83" i="44"/>
  <c r="AB83" i="44" s="1"/>
  <c r="AA82" i="44"/>
  <c r="AB82" i="44" s="1"/>
  <c r="AF87" i="44"/>
  <c r="AG87" i="44" s="1"/>
  <c r="AF86" i="44"/>
  <c r="AG86" i="44" s="1"/>
  <c r="AF85" i="44"/>
  <c r="AG85" i="44" s="1"/>
  <c r="AG84" i="44"/>
  <c r="AF84" i="44"/>
  <c r="AF83" i="44"/>
  <c r="AG83" i="44" s="1"/>
  <c r="AF82" i="44"/>
  <c r="AG82" i="44" s="1"/>
  <c r="AF76" i="44"/>
  <c r="AG76" i="44" s="1"/>
  <c r="AF75" i="44"/>
  <c r="AG75" i="44" s="1"/>
  <c r="AF74" i="44"/>
  <c r="AG74" i="44" s="1"/>
  <c r="AF73" i="44"/>
  <c r="AG73" i="44" s="1"/>
  <c r="AF72" i="44"/>
  <c r="AG72" i="44" s="1"/>
  <c r="AF71" i="44"/>
  <c r="AG71" i="44" s="1"/>
  <c r="AF70" i="44"/>
  <c r="AG70" i="44" s="1"/>
  <c r="AF69" i="44"/>
  <c r="AG69" i="44" s="1"/>
  <c r="AF68" i="44"/>
  <c r="AG68" i="44" s="1"/>
  <c r="AF67" i="44"/>
  <c r="AG67" i="44" s="1"/>
  <c r="AF66" i="44"/>
  <c r="AG66" i="44" s="1"/>
  <c r="AF65" i="44"/>
  <c r="AG65" i="44" s="1"/>
  <c r="AA76" i="44"/>
  <c r="AB76" i="44" s="1"/>
  <c r="AA75" i="44"/>
  <c r="AB75" i="44" s="1"/>
  <c r="AA74" i="44"/>
  <c r="AB74" i="44" s="1"/>
  <c r="AA73" i="44"/>
  <c r="AB73" i="44" s="1"/>
  <c r="AA72" i="44"/>
  <c r="AB72" i="44" s="1"/>
  <c r="AA71" i="44"/>
  <c r="AB71" i="44" s="1"/>
  <c r="AA70" i="44"/>
  <c r="AB70" i="44" s="1"/>
  <c r="AA69" i="44"/>
  <c r="AB69" i="44" s="1"/>
  <c r="AA68" i="44"/>
  <c r="AB68" i="44" s="1"/>
  <c r="AB67" i="44"/>
  <c r="AA67" i="44"/>
  <c r="AA66" i="44"/>
  <c r="AB66" i="44" s="1"/>
  <c r="AA65" i="44"/>
  <c r="AB65" i="44" s="1"/>
  <c r="V76" i="44"/>
  <c r="W76" i="44" s="1"/>
  <c r="V75" i="44"/>
  <c r="W75" i="44" s="1"/>
  <c r="V74" i="44"/>
  <c r="W74" i="44" s="1"/>
  <c r="V73" i="44"/>
  <c r="W73" i="44" s="1"/>
  <c r="V72" i="44"/>
  <c r="W72" i="44" s="1"/>
  <c r="V71" i="44"/>
  <c r="W71" i="44" s="1"/>
  <c r="V70" i="44"/>
  <c r="W70" i="44" s="1"/>
  <c r="V69" i="44"/>
  <c r="W69" i="44" s="1"/>
  <c r="V68" i="44"/>
  <c r="W68" i="44" s="1"/>
  <c r="V67" i="44"/>
  <c r="W67" i="44" s="1"/>
  <c r="V66" i="44"/>
  <c r="W66" i="44" s="1"/>
  <c r="V65" i="44"/>
  <c r="W65" i="44" s="1"/>
  <c r="Q76" i="44"/>
  <c r="R76" i="44" s="1"/>
  <c r="Q75" i="44"/>
  <c r="R75" i="44" s="1"/>
  <c r="Q74" i="44"/>
  <c r="R74" i="44" s="1"/>
  <c r="Q73" i="44"/>
  <c r="R73" i="44" s="1"/>
  <c r="Q72" i="44"/>
  <c r="R72" i="44" s="1"/>
  <c r="Q71" i="44"/>
  <c r="R71" i="44" s="1"/>
  <c r="Q70" i="44"/>
  <c r="R70" i="44" s="1"/>
  <c r="Q69" i="44"/>
  <c r="R69" i="44" s="1"/>
  <c r="Q68" i="44"/>
  <c r="R68" i="44" s="1"/>
  <c r="Q67" i="44"/>
  <c r="R67" i="44" s="1"/>
  <c r="Q66" i="44"/>
  <c r="R66" i="44" s="1"/>
  <c r="Q65" i="44"/>
  <c r="R65" i="44" s="1"/>
  <c r="L76" i="44"/>
  <c r="M76" i="44" s="1"/>
  <c r="L75" i="44"/>
  <c r="M75" i="44" s="1"/>
  <c r="L74" i="44"/>
  <c r="M74" i="44" s="1"/>
  <c r="L73" i="44"/>
  <c r="M73" i="44" s="1"/>
  <c r="L72" i="44"/>
  <c r="M72" i="44" s="1"/>
  <c r="L71" i="44"/>
  <c r="M71" i="44" s="1"/>
  <c r="L70" i="44"/>
  <c r="M70" i="44" s="1"/>
  <c r="L69" i="44"/>
  <c r="M69" i="44" s="1"/>
  <c r="L68" i="44"/>
  <c r="M68" i="44" s="1"/>
  <c r="L67" i="44"/>
  <c r="M67" i="44" s="1"/>
  <c r="L66" i="44"/>
  <c r="M66" i="44" s="1"/>
  <c r="M65" i="44"/>
  <c r="L65" i="44"/>
  <c r="M59" i="44"/>
  <c r="L59" i="44"/>
  <c r="L58" i="44"/>
  <c r="M58" i="44" s="1"/>
  <c r="L57" i="44"/>
  <c r="M57" i="44" s="1"/>
  <c r="L56" i="44"/>
  <c r="M56" i="44" s="1"/>
  <c r="L55" i="44"/>
  <c r="M55" i="44" s="1"/>
  <c r="L54" i="44"/>
  <c r="M54" i="44" s="1"/>
  <c r="L52" i="44"/>
  <c r="M52" i="44" s="1"/>
  <c r="L51" i="44"/>
  <c r="M51" i="44" s="1"/>
  <c r="L50" i="44"/>
  <c r="M50" i="44" s="1"/>
  <c r="L49" i="44"/>
  <c r="M49" i="44" s="1"/>
  <c r="L48" i="44"/>
  <c r="M48" i="44" s="1"/>
  <c r="L47" i="44"/>
  <c r="M47" i="44" s="1"/>
  <c r="Q52" i="44"/>
  <c r="R52" i="44" s="1"/>
  <c r="Q51" i="44"/>
  <c r="R51" i="44" s="1"/>
  <c r="Q50" i="44"/>
  <c r="R50" i="44" s="1"/>
  <c r="Q49" i="44"/>
  <c r="R49" i="44" s="1"/>
  <c r="Q48" i="44"/>
  <c r="R48" i="44" s="1"/>
  <c r="Q47" i="44"/>
  <c r="R47" i="44" s="1"/>
  <c r="Q59" i="44"/>
  <c r="R59" i="44" s="1"/>
  <c r="Q58" i="44"/>
  <c r="R58" i="44" s="1"/>
  <c r="Q57" i="44"/>
  <c r="R57" i="44" s="1"/>
  <c r="Q56" i="44"/>
  <c r="R56" i="44" s="1"/>
  <c r="Q55" i="44"/>
  <c r="R55" i="44" s="1"/>
  <c r="Q54" i="44"/>
  <c r="R54" i="44" s="1"/>
  <c r="V59" i="44"/>
  <c r="W59" i="44" s="1"/>
  <c r="W58" i="44"/>
  <c r="V58" i="44"/>
  <c r="V57" i="44"/>
  <c r="W57" i="44" s="1"/>
  <c r="V56" i="44"/>
  <c r="W56" i="44" s="1"/>
  <c r="V55" i="44"/>
  <c r="W55" i="44" s="1"/>
  <c r="V54" i="44"/>
  <c r="W54" i="44" s="1"/>
  <c r="V52" i="44"/>
  <c r="W52" i="44" s="1"/>
  <c r="V51" i="44"/>
  <c r="W51" i="44" s="1"/>
  <c r="V50" i="44"/>
  <c r="W50" i="44" s="1"/>
  <c r="V49" i="44"/>
  <c r="W49" i="44" s="1"/>
  <c r="V48" i="44"/>
  <c r="W48" i="44" s="1"/>
  <c r="V47" i="44"/>
  <c r="W47" i="44" s="1"/>
  <c r="AA52" i="44"/>
  <c r="AB52" i="44" s="1"/>
  <c r="AA51" i="44"/>
  <c r="AB51" i="44" s="1"/>
  <c r="AA50" i="44"/>
  <c r="AB50" i="44" s="1"/>
  <c r="AA49" i="44"/>
  <c r="AB49" i="44" s="1"/>
  <c r="AA48" i="44"/>
  <c r="AB48" i="44" s="1"/>
  <c r="AA47" i="44"/>
  <c r="AB47" i="44" s="1"/>
  <c r="AA59" i="44"/>
  <c r="AB59" i="44" s="1"/>
  <c r="AA58" i="44"/>
  <c r="AB58" i="44" s="1"/>
  <c r="AA57" i="44"/>
  <c r="AB57" i="44" s="1"/>
  <c r="AA56" i="44"/>
  <c r="AB56" i="44" s="1"/>
  <c r="AA55" i="44"/>
  <c r="AB55" i="44" s="1"/>
  <c r="AA54" i="44"/>
  <c r="AB54" i="44" s="1"/>
  <c r="AF59" i="44"/>
  <c r="AG59" i="44" s="1"/>
  <c r="AF58" i="44"/>
  <c r="AG58" i="44" s="1"/>
  <c r="AF57" i="44"/>
  <c r="AG57" i="44" s="1"/>
  <c r="AF56" i="44"/>
  <c r="AG56" i="44" s="1"/>
  <c r="AF55" i="44"/>
  <c r="AG55" i="44" s="1"/>
  <c r="AF54" i="44"/>
  <c r="AG54" i="44" s="1"/>
  <c r="AF52" i="44"/>
  <c r="AG52" i="44" s="1"/>
  <c r="AF51" i="44"/>
  <c r="AG51" i="44" s="1"/>
  <c r="AF50" i="44"/>
  <c r="AG50" i="44" s="1"/>
  <c r="AF49" i="44"/>
  <c r="AG49" i="44" s="1"/>
  <c r="AF48" i="44"/>
  <c r="AG48" i="44" s="1"/>
  <c r="AF47" i="44"/>
  <c r="AG47" i="44" s="1"/>
  <c r="AF41" i="44"/>
  <c r="AG41" i="44" s="1"/>
  <c r="AF40" i="44"/>
  <c r="AG40" i="44" s="1"/>
  <c r="AF39" i="44"/>
  <c r="AG39" i="44" s="1"/>
  <c r="AF38" i="44"/>
  <c r="AG38" i="44" s="1"/>
  <c r="AF37" i="44"/>
  <c r="AG37" i="44" s="1"/>
  <c r="AF36" i="44"/>
  <c r="AG36" i="44" s="1"/>
  <c r="AF35" i="44"/>
  <c r="AG35" i="44" s="1"/>
  <c r="AF34" i="44"/>
  <c r="AG34" i="44" s="1"/>
  <c r="AF33" i="44"/>
  <c r="AG33" i="44" s="1"/>
  <c r="AF32" i="44"/>
  <c r="AG32" i="44" s="1"/>
  <c r="AF31" i="44"/>
  <c r="AG31" i="44" s="1"/>
  <c r="AF30" i="44"/>
  <c r="AG30" i="44" s="1"/>
  <c r="AF29" i="44"/>
  <c r="AG29" i="44" s="1"/>
  <c r="AF28" i="44"/>
  <c r="AG28" i="44" s="1"/>
  <c r="AA41" i="44"/>
  <c r="AB41" i="44" s="1"/>
  <c r="AA40" i="44"/>
  <c r="AB40" i="44" s="1"/>
  <c r="AA39" i="44"/>
  <c r="AB39" i="44" s="1"/>
  <c r="AA38" i="44"/>
  <c r="AB38" i="44" s="1"/>
  <c r="AA37" i="44"/>
  <c r="AB37" i="44" s="1"/>
  <c r="AA36" i="44"/>
  <c r="AB36" i="44" s="1"/>
  <c r="AA35" i="44"/>
  <c r="AB35" i="44" s="1"/>
  <c r="AA34" i="44"/>
  <c r="AB34" i="44" s="1"/>
  <c r="AA33" i="44"/>
  <c r="AB33" i="44" s="1"/>
  <c r="AA32" i="44"/>
  <c r="AB32" i="44" s="1"/>
  <c r="AA31" i="44"/>
  <c r="AB31" i="44" s="1"/>
  <c r="AA30" i="44"/>
  <c r="AB30" i="44" s="1"/>
  <c r="AA29" i="44"/>
  <c r="AB29" i="44" s="1"/>
  <c r="AA28" i="44"/>
  <c r="AB28" i="44" s="1"/>
  <c r="V41" i="44"/>
  <c r="W41" i="44" s="1"/>
  <c r="V40" i="44"/>
  <c r="W40" i="44" s="1"/>
  <c r="V39" i="44"/>
  <c r="W39" i="44" s="1"/>
  <c r="V38" i="44"/>
  <c r="W38" i="44" s="1"/>
  <c r="V37" i="44"/>
  <c r="W37" i="44" s="1"/>
  <c r="V36" i="44"/>
  <c r="W36" i="44" s="1"/>
  <c r="V35" i="44"/>
  <c r="W35" i="44" s="1"/>
  <c r="V34" i="44"/>
  <c r="W34" i="44" s="1"/>
  <c r="V33" i="44"/>
  <c r="W33" i="44" s="1"/>
  <c r="V32" i="44"/>
  <c r="W32" i="44" s="1"/>
  <c r="V31" i="44"/>
  <c r="W31" i="44" s="1"/>
  <c r="W30" i="44"/>
  <c r="V30" i="44"/>
  <c r="V29" i="44"/>
  <c r="W29" i="44" s="1"/>
  <c r="V28" i="44"/>
  <c r="W28" i="44" s="1"/>
  <c r="Q41" i="44"/>
  <c r="R41" i="44" s="1"/>
  <c r="Q40" i="44"/>
  <c r="R40" i="44" s="1"/>
  <c r="Q39" i="44"/>
  <c r="R39" i="44" s="1"/>
  <c r="Q38" i="44"/>
  <c r="R38" i="44" s="1"/>
  <c r="Q37" i="44"/>
  <c r="R37" i="44" s="1"/>
  <c r="Q36" i="44"/>
  <c r="R36" i="44" s="1"/>
  <c r="Q35" i="44"/>
  <c r="R35" i="44" s="1"/>
  <c r="Q34" i="44"/>
  <c r="R34" i="44" s="1"/>
  <c r="Q33" i="44"/>
  <c r="R33" i="44" s="1"/>
  <c r="Q32" i="44"/>
  <c r="R32" i="44" s="1"/>
  <c r="Q31" i="44"/>
  <c r="R31" i="44" s="1"/>
  <c r="Q30" i="44"/>
  <c r="R30" i="44" s="1"/>
  <c r="Q29" i="44"/>
  <c r="R29" i="44" s="1"/>
  <c r="Q28" i="44"/>
  <c r="R28" i="44" s="1"/>
  <c r="L41" i="44"/>
  <c r="M41" i="44" s="1"/>
  <c r="L40" i="44"/>
  <c r="M40" i="44" s="1"/>
  <c r="L39" i="44"/>
  <c r="M39" i="44" s="1"/>
  <c r="L38" i="44"/>
  <c r="M38" i="44" s="1"/>
  <c r="L37" i="44"/>
  <c r="M37" i="44" s="1"/>
  <c r="L36" i="44"/>
  <c r="M36" i="44" s="1"/>
  <c r="L35" i="44"/>
  <c r="M35" i="44" s="1"/>
  <c r="L34" i="44"/>
  <c r="M34" i="44" s="1"/>
  <c r="L33" i="44"/>
  <c r="M33" i="44" s="1"/>
  <c r="L32" i="44"/>
  <c r="M32" i="44" s="1"/>
  <c r="L31" i="44"/>
  <c r="M31" i="44" s="1"/>
  <c r="L30" i="44"/>
  <c r="M30" i="44" s="1"/>
  <c r="L29" i="44"/>
  <c r="M29" i="44" s="1"/>
  <c r="L28" i="44"/>
  <c r="M28" i="44" s="1"/>
  <c r="L22" i="44"/>
  <c r="M22" i="44" s="1"/>
  <c r="L21" i="44"/>
  <c r="M21" i="44" s="1"/>
  <c r="L20" i="44"/>
  <c r="M20" i="44" s="1"/>
  <c r="L19" i="44"/>
  <c r="M19" i="44" s="1"/>
  <c r="L18" i="44"/>
  <c r="M18" i="44" s="1"/>
  <c r="L17" i="44"/>
  <c r="M17" i="44" s="1"/>
  <c r="L16" i="44"/>
  <c r="M16" i="44" s="1"/>
  <c r="Q22" i="44"/>
  <c r="R22" i="44" s="1"/>
  <c r="Q21" i="44"/>
  <c r="R21" i="44" s="1"/>
  <c r="Q20" i="44"/>
  <c r="R20" i="44" s="1"/>
  <c r="Q19" i="44"/>
  <c r="R19" i="44" s="1"/>
  <c r="Q18" i="44"/>
  <c r="R18" i="44" s="1"/>
  <c r="Q17" i="44"/>
  <c r="R17" i="44" s="1"/>
  <c r="Q16" i="44"/>
  <c r="R16" i="44" s="1"/>
  <c r="V22" i="44"/>
  <c r="W22" i="44" s="1"/>
  <c r="V21" i="44"/>
  <c r="W21" i="44" s="1"/>
  <c r="V20" i="44"/>
  <c r="W20" i="44" s="1"/>
  <c r="V19" i="44"/>
  <c r="W19" i="44" s="1"/>
  <c r="V18" i="44"/>
  <c r="W18" i="44" s="1"/>
  <c r="V17" i="44"/>
  <c r="W17" i="44" s="1"/>
  <c r="V16" i="44"/>
  <c r="W16" i="44" s="1"/>
  <c r="AA22" i="44"/>
  <c r="AB22" i="44" s="1"/>
  <c r="AA21" i="44"/>
  <c r="AB21" i="44" s="1"/>
  <c r="AA20" i="44"/>
  <c r="AB20" i="44" s="1"/>
  <c r="AA19" i="44"/>
  <c r="AB19" i="44" s="1"/>
  <c r="AA18" i="44"/>
  <c r="AB18" i="44" s="1"/>
  <c r="AA17" i="44"/>
  <c r="AB17" i="44" s="1"/>
  <c r="AB16" i="44"/>
  <c r="AA16" i="44"/>
  <c r="AF22" i="44"/>
  <c r="AG22" i="44" s="1"/>
  <c r="AF21" i="44"/>
  <c r="AG21" i="44" s="1"/>
  <c r="AF20" i="44"/>
  <c r="AG20" i="44" s="1"/>
  <c r="AF19" i="44"/>
  <c r="AG19" i="44" s="1"/>
  <c r="AF18" i="44"/>
  <c r="AG18" i="44" s="1"/>
  <c r="AF17" i="44"/>
  <c r="AG17" i="44" s="1"/>
  <c r="AG16" i="44"/>
  <c r="AF16" i="44"/>
  <c r="AF10" i="44"/>
  <c r="AG10" i="44" s="1"/>
  <c r="AF9" i="44"/>
  <c r="AG9" i="44" s="1"/>
  <c r="AF8" i="44"/>
  <c r="AG8" i="44" s="1"/>
  <c r="AF7" i="44"/>
  <c r="AG7" i="44" s="1"/>
  <c r="AF6" i="44"/>
  <c r="AG6" i="44" s="1"/>
  <c r="AA10" i="44"/>
  <c r="AB10" i="44" s="1"/>
  <c r="AA9" i="44"/>
  <c r="AB9" i="44" s="1"/>
  <c r="AA8" i="44"/>
  <c r="AB8" i="44" s="1"/>
  <c r="AA7" i="44"/>
  <c r="AB7" i="44" s="1"/>
  <c r="AA6" i="44"/>
  <c r="AB6" i="44" s="1"/>
  <c r="L10" i="44"/>
  <c r="M10" i="44" s="1"/>
  <c r="L9" i="44"/>
  <c r="M9" i="44" s="1"/>
  <c r="L8" i="44"/>
  <c r="M8" i="44" s="1"/>
  <c r="L7" i="44"/>
  <c r="M7" i="44" s="1"/>
  <c r="L6" i="44"/>
  <c r="M6" i="44" s="1"/>
  <c r="Q10" i="44"/>
  <c r="R10" i="44" s="1"/>
  <c r="Q9" i="44"/>
  <c r="R9" i="44" s="1"/>
  <c r="Q8" i="44"/>
  <c r="R8" i="44" s="1"/>
  <c r="Q7" i="44"/>
  <c r="R7" i="44" s="1"/>
  <c r="Q6" i="44"/>
  <c r="R6" i="44" s="1"/>
  <c r="V10" i="44"/>
  <c r="W10" i="44" s="1"/>
  <c r="V9" i="44"/>
  <c r="W9" i="44" s="1"/>
  <c r="V8" i="44"/>
  <c r="W8" i="44" s="1"/>
  <c r="W7" i="44"/>
  <c r="V7" i="44"/>
  <c r="V6" i="44"/>
  <c r="F87" i="44"/>
  <c r="F86" i="44"/>
  <c r="F85" i="44"/>
  <c r="F84" i="44"/>
  <c r="F83" i="44"/>
  <c r="F82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59" i="44"/>
  <c r="F58" i="44"/>
  <c r="F57" i="44"/>
  <c r="F56" i="44"/>
  <c r="F55" i="44"/>
  <c r="F54" i="44"/>
  <c r="F52" i="44"/>
  <c r="F51" i="44"/>
  <c r="F50" i="44"/>
  <c r="F49" i="44"/>
  <c r="F48" i="44"/>
  <c r="F47" i="44"/>
  <c r="F41" i="44"/>
  <c r="F40" i="44"/>
  <c r="F39" i="44"/>
  <c r="F38" i="44"/>
  <c r="F37" i="44"/>
  <c r="F36" i="44"/>
  <c r="F35" i="44"/>
  <c r="F34" i="44"/>
  <c r="F33" i="44"/>
  <c r="F32" i="44"/>
  <c r="F31" i="44"/>
  <c r="F30" i="44"/>
  <c r="F29" i="44"/>
  <c r="F28" i="44"/>
  <c r="F22" i="44"/>
  <c r="F21" i="44"/>
  <c r="F20" i="44"/>
  <c r="F19" i="44"/>
  <c r="F18" i="44"/>
  <c r="F17" i="44"/>
  <c r="F16" i="44"/>
  <c r="F10" i="44"/>
  <c r="F9" i="44"/>
  <c r="F8" i="44"/>
  <c r="F7" i="44"/>
  <c r="F6" i="44"/>
  <c r="C14" i="6"/>
  <c r="E73" i="44" l="1"/>
  <c r="E72" i="44"/>
  <c r="H73" i="44" l="1"/>
  <c r="H72" i="44"/>
  <c r="E10" i="44" l="1"/>
  <c r="E76" i="44"/>
  <c r="H10" i="44" l="1"/>
  <c r="H76" i="44"/>
  <c r="E39" i="44" l="1"/>
  <c r="H39" i="44" l="1"/>
  <c r="E38" i="44"/>
  <c r="E41" i="44"/>
  <c r="E40" i="44"/>
  <c r="H38" i="44" l="1"/>
  <c r="H40" i="44"/>
  <c r="H41" i="44"/>
  <c r="E48" i="44" l="1"/>
  <c r="H48" i="44" l="1"/>
  <c r="W6" i="44" l="1"/>
  <c r="E86" i="44"/>
  <c r="E70" i="44"/>
  <c r="H6" i="44" l="1"/>
  <c r="E22" i="44"/>
  <c r="E52" i="44"/>
  <c r="E31" i="44"/>
  <c r="H86" i="44" l="1"/>
  <c r="H70" i="44" l="1"/>
  <c r="H52" i="44"/>
  <c r="H31" i="44" l="1"/>
  <c r="E34" i="44"/>
  <c r="E37" i="44"/>
  <c r="E36" i="44"/>
  <c r="E35" i="44"/>
  <c r="E28" i="44"/>
  <c r="H28" i="44"/>
  <c r="E32" i="44"/>
  <c r="E30" i="44"/>
  <c r="E33" i="44"/>
  <c r="H32" i="44" l="1"/>
  <c r="H33" i="44"/>
  <c r="E29" i="44"/>
  <c r="H16" i="44" l="1"/>
  <c r="E16" i="44"/>
  <c r="E87" i="44"/>
  <c r="E85" i="44"/>
  <c r="E84" i="44"/>
  <c r="E82" i="44"/>
  <c r="E75" i="44"/>
  <c r="E74" i="44"/>
  <c r="E71" i="44"/>
  <c r="E69" i="44"/>
  <c r="E68" i="44"/>
  <c r="E67" i="44"/>
  <c r="E65" i="44"/>
  <c r="E59" i="44"/>
  <c r="E58" i="44"/>
  <c r="E57" i="44"/>
  <c r="E56" i="44"/>
  <c r="E55" i="44"/>
  <c r="E54" i="44"/>
  <c r="E51" i="44"/>
  <c r="E50" i="44"/>
  <c r="E49" i="44"/>
  <c r="E47" i="44"/>
  <c r="E9" i="44"/>
  <c r="M12" i="44"/>
  <c r="E7" i="44"/>
  <c r="E6" i="44"/>
  <c r="C3" i="44"/>
  <c r="M43" i="44" l="1"/>
  <c r="M89" i="44"/>
  <c r="M61" i="44"/>
  <c r="M78" i="44"/>
  <c r="H29" i="44"/>
  <c r="E83" i="44"/>
  <c r="H71" i="44"/>
  <c r="H85" i="44"/>
  <c r="H74" i="44"/>
  <c r="H34" i="44"/>
  <c r="AG89" i="44"/>
  <c r="H55" i="44"/>
  <c r="H30" i="44"/>
  <c r="H47" i="44"/>
  <c r="H59" i="44"/>
  <c r="H67" i="44"/>
  <c r="H69" i="44"/>
  <c r="H87" i="44"/>
  <c r="H36" i="44"/>
  <c r="H68" i="44"/>
  <c r="R78" i="44"/>
  <c r="H50" i="44"/>
  <c r="H54" i="44"/>
  <c r="W89" i="44"/>
  <c r="H65" i="44"/>
  <c r="R61" i="44"/>
  <c r="H75" i="44"/>
  <c r="H84" i="44"/>
  <c r="H9" i="44"/>
  <c r="AG78" i="44"/>
  <c r="AG12" i="44"/>
  <c r="AG61" i="44"/>
  <c r="AB78" i="44"/>
  <c r="H7" i="44"/>
  <c r="E20" i="44"/>
  <c r="H49" i="44"/>
  <c r="H58" i="44"/>
  <c r="H82" i="44"/>
  <c r="M24" i="44"/>
  <c r="AB89" i="44"/>
  <c r="R43" i="44"/>
  <c r="AG43" i="44"/>
  <c r="H56" i="44"/>
  <c r="H57" i="44"/>
  <c r="AB12" i="44"/>
  <c r="E8" i="44"/>
  <c r="W12" i="44"/>
  <c r="R12" i="44"/>
  <c r="H8" i="44"/>
  <c r="H19" i="44"/>
  <c r="E19" i="44"/>
  <c r="H83" i="44"/>
  <c r="AB61" i="44"/>
  <c r="W61" i="44"/>
  <c r="H51" i="44"/>
  <c r="AB43" i="44"/>
  <c r="H20" i="44"/>
  <c r="H35" i="44"/>
  <c r="W78" i="44"/>
  <c r="R89" i="44"/>
  <c r="H66" i="44"/>
  <c r="H21" i="44"/>
  <c r="E66" i="44"/>
  <c r="AG24" i="44"/>
  <c r="W43" i="44"/>
  <c r="E21" i="44"/>
  <c r="E17" i="44"/>
  <c r="M94" i="44" l="1"/>
  <c r="H89" i="44"/>
  <c r="H12" i="44"/>
  <c r="H78" i="44"/>
  <c r="AB24" i="44"/>
  <c r="AB94" i="44" s="1"/>
  <c r="AG94" i="44"/>
  <c r="H37" i="44"/>
  <c r="R24" i="44"/>
  <c r="H61" i="44"/>
  <c r="W24" i="44"/>
  <c r="W94" i="44" s="1"/>
  <c r="H17" i="44"/>
  <c r="H22" i="44"/>
  <c r="E18" i="44"/>
  <c r="H18" i="44"/>
  <c r="H43" i="44"/>
  <c r="AG95" i="44" l="1"/>
  <c r="AG96" i="44" s="1"/>
  <c r="AB95" i="44"/>
  <c r="AB96" i="44" s="1"/>
  <c r="W95" i="44"/>
  <c r="W96" i="44" s="1"/>
  <c r="R94" i="44"/>
  <c r="H24" i="44"/>
  <c r="H94" i="44" s="1"/>
  <c r="M95" i="44"/>
  <c r="M96" i="44" s="1"/>
  <c r="R95" i="44" l="1"/>
  <c r="R96" i="44" s="1"/>
  <c r="H95" i="44"/>
  <c r="H96" i="44" s="1"/>
</calcChain>
</file>

<file path=xl/sharedStrings.xml><?xml version="1.0" encoding="utf-8"?>
<sst xmlns="http://schemas.openxmlformats.org/spreadsheetml/2006/main" count="223" uniqueCount="116">
  <si>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</si>
  <si>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</si>
  <si>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</si>
  <si>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</si>
  <si>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</si>
  <si>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</si>
  <si>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</si>
  <si>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</si>
  <si>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</si>
  <si>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</si>
  <si>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</si>
  <si>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</si>
  <si>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</si>
  <si>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</si>
  <si>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</si>
  <si>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</si>
  <si>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</si>
  <si>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</si>
  <si>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</si>
  <si>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</si>
  <si>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</si>
  <si>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TOTAL PREPARATION ET ETUDES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</si>
  <si>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</si>
  <si>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</si>
  <si>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</si>
  <si>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</si>
  <si>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</si>
  <si>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</si>
  <si>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</si>
  <si>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</si>
  <si>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</si>
  <si>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LOT 01 - VRD et Espaces Verts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</si>
  <si>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</si>
  <si>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</si>
  <si>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</si>
  <si>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</si>
  <si>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U</t>
  </si>
  <si>
    <t>ml</t>
  </si>
  <si>
    <t>IV</t>
  </si>
  <si>
    <t>V</t>
  </si>
  <si>
    <t>VI</t>
  </si>
  <si>
    <t>sextant63@sextant-architecture.com
T : 04 73 90 83 29</t>
  </si>
  <si>
    <t xml:space="preserve">T : 04 72 13 50 60 </t>
  </si>
  <si>
    <t>T : 04 77 75 24 39</t>
  </si>
  <si>
    <t>Repérage des réseaux existants</t>
  </si>
  <si>
    <t>Abattage d'arbres</t>
  </si>
  <si>
    <t>Décapage, démolition</t>
  </si>
  <si>
    <t>Enlèvement de fondations existantes</t>
  </si>
  <si>
    <t>TERRASSEMENT</t>
  </si>
  <si>
    <t>Terrassement pleine masse</t>
  </si>
  <si>
    <t>Terrassements complémentaires</t>
  </si>
  <si>
    <t>Evacuation des déblais</t>
  </si>
  <si>
    <t>Remblais de tranchés</t>
  </si>
  <si>
    <t>m3</t>
  </si>
  <si>
    <t>TOTAL TERRASSEMENT</t>
  </si>
  <si>
    <t>DEMOLITION ET DECAPAGE</t>
  </si>
  <si>
    <t>RESEAUX ENTERRES</t>
  </si>
  <si>
    <t>TOTAL RESEAUX ENTERRES</t>
  </si>
  <si>
    <t>Prise de Terre</t>
  </si>
  <si>
    <t>Fourreaux</t>
  </si>
  <si>
    <t>Réseaux AEP</t>
  </si>
  <si>
    <t>Canalisation EU-EV</t>
  </si>
  <si>
    <t>Canalisation EP</t>
  </si>
  <si>
    <t>Regards EP de raccordement et Pieds de chute</t>
  </si>
  <si>
    <t>Etanchéité des murs enterrés</t>
  </si>
  <si>
    <t>VRD</t>
  </si>
  <si>
    <t>Enrobé bitumineux VL</t>
  </si>
  <si>
    <t>Marquage au sol</t>
  </si>
  <si>
    <t>TOTAL VRD</t>
  </si>
  <si>
    <t>MACONNERIE ET SERRURERIE</t>
  </si>
  <si>
    <t>TOTAL MACONNERIE ET SERRURERIE</t>
  </si>
  <si>
    <t>Reprise des sciages de murs d'enceinte</t>
  </si>
  <si>
    <t>Massifs béton armés de supportage</t>
  </si>
  <si>
    <t>Clôtures</t>
  </si>
  <si>
    <t>Panneaux de signalisations</t>
  </si>
  <si>
    <t>Bornes anti-béliers</t>
  </si>
  <si>
    <t>Portillon de clôture</t>
  </si>
  <si>
    <t>ESPACES VERTS</t>
  </si>
  <si>
    <t>Support de végétalisation</t>
  </si>
  <si>
    <t>Terre Végétale</t>
  </si>
  <si>
    <t>Mise en place de végétaux</t>
  </si>
  <si>
    <t>Pots plantés</t>
  </si>
  <si>
    <t>Clous scellés Bandes podotactiles</t>
  </si>
  <si>
    <t>Places PMR</t>
  </si>
  <si>
    <t>Délimitation des places de stationnement</t>
  </si>
  <si>
    <t>Zebras</t>
  </si>
  <si>
    <t>Fléchage directionnel</t>
  </si>
  <si>
    <t>Bande STOP ou CEDEZ LE PASSAGE</t>
  </si>
  <si>
    <t>Dallage extérieur véhicule</t>
  </si>
  <si>
    <t xml:space="preserve">Dallage extérieur piéton </t>
  </si>
  <si>
    <t xml:space="preserve">Drain périphérique </t>
  </si>
  <si>
    <t>Barrière levante automatique</t>
  </si>
  <si>
    <t>Coupure et raccordement nouveaux réseaux</t>
  </si>
  <si>
    <t>Réseaux d'eau chaude calorifugés</t>
  </si>
  <si>
    <t>Regard pour raccordement AEP</t>
  </si>
  <si>
    <t>Enrobé bitumineux provisoire VL</t>
  </si>
  <si>
    <t>Regards avec tampons et avaloirs EP - 80 x 80 cm</t>
  </si>
  <si>
    <t>Caniveaux filants à grille en fonte</t>
  </si>
  <si>
    <t>Borne d'appel pour accès barrière levante</t>
  </si>
  <si>
    <t>Engazonnement traditionnel</t>
  </si>
  <si>
    <t>Cuve de rétention des eaux souillées</t>
  </si>
  <si>
    <t>Arceau de parking rabatable à clés</t>
  </si>
  <si>
    <t>Remblais généraux</t>
  </si>
  <si>
    <t>Bordures P1</t>
  </si>
  <si>
    <t>Regards avec tampons EU - 80 x 80 cm</t>
  </si>
  <si>
    <r>
      <t xml:space="preserve">Regards </t>
    </r>
    <r>
      <rPr>
        <b/>
        <sz val="10"/>
        <rFont val="Calibri"/>
        <family val="2"/>
      </rPr>
      <t>EU</t>
    </r>
    <r>
      <rPr>
        <sz val="10"/>
        <rFont val="Calibri"/>
        <family val="2"/>
      </rPr>
      <t xml:space="preserve"> avec vanne de bascule - 80 x 80 cm</t>
    </r>
  </si>
  <si>
    <t>Bute-roues</t>
  </si>
  <si>
    <t>Dépose et rebouchement de courette anglaise</t>
  </si>
  <si>
    <t>Bordures T2 et T2 surbaissées</t>
  </si>
  <si>
    <t>Engazonnement type prairie fleurie</t>
  </si>
  <si>
    <t>Mobilier - poubelle</t>
  </si>
  <si>
    <t>Mobilier - banquette</t>
  </si>
  <si>
    <t>IND 00 du 28/02/2025</t>
  </si>
  <si>
    <t>DPGF</t>
  </si>
  <si>
    <t>Quantités MOE</t>
  </si>
  <si>
    <t>Quantités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</si>
</sst>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&quot;-&quot;??_-;_-@_-"/>
    <numFmt numFmtId="165" formatCode="_-* #,##0.00\ [$€-1]_-;\-* #,##0.00\ [$€-1]_-;_-* &quot;-&quot;??\ [$€-1]_-"/>
    <numFmt numFmtId="167" formatCode="_-* #,##0.00\ _F_-;\-* #,##0.0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i/>
      <sz val="10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5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5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49" fontId="20" fillId="3" borderId="2" xfId="2" applyNumberFormat="1" applyFont="1" applyFill="1" applyBorder="1" applyAlignment="1">
      <alignment horizontal="lef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4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164" fontId="10" fillId="0" borderId="27" xfId="5" applyNumberFormat="1" applyFont="1" applyFill="1" applyBorder="1" applyAlignment="1" applyProtection="1">
      <alignment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left" vertical="center" wrapText="1"/>
    </xf>
    <xf numFmtId="0" fontId="23" fillId="3" borderId="2" xfId="2" applyFont="1" applyFill="1" applyBorder="1" applyAlignment="1">
      <alignment horizontal="left" vertical="center" wrapText="1" indent="1"/>
    </xf>
    <xf numFmtId="0" fontId="5" fillId="0" borderId="2" xfId="2" applyFont="1" applyBorder="1" applyAlignment="1">
      <alignment horizontal="center" vertical="center" wrapText="1"/>
    </xf>
    <xf numFmtId="44" fontId="3" fillId="0" borderId="0" xfId="0" applyNumberFormat="1" applyFont="1"/>
    <xf numFmtId="44" fontId="12" fillId="0" borderId="0" xfId="1" applyFont="1"/>
    <xf numFmtId="0" fontId="5" fillId="0" borderId="19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left" vertical="center" wrapText="1"/>
    </xf>
    <xf numFmtId="44" fontId="3" fillId="0" borderId="0" xfId="1" applyFont="1" applyFill="1"/>
    <xf numFmtId="0" fontId="23" fillId="0" borderId="2" xfId="2" applyFont="1" applyBorder="1" applyAlignment="1">
      <alignment horizontal="left" vertical="center" wrapText="1" indent="1"/>
    </xf>
    <xf numFmtId="0" fontId="5" fillId="0" borderId="2" xfId="2" applyFont="1" applyBorder="1" applyAlignment="1">
      <alignment horizontal="left" vertical="center" wrapText="1" inden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4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zoomScale="85" zoomScaleNormal="85" zoomScaleSheetLayoutView="85" workbookViewId="0">
      <selection activeCell="M13" sqref="M13"/>
    </sheetView>
  </sheetViews>
  <sheetFormatPr baseColWidth="10" defaultRowHeight="14.4" x14ac:dyDescent="0.3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 x14ac:dyDescent="0.35"/>
    <row r="3" spans="3:13" ht="12" customHeight="1" x14ac:dyDescent="0.3">
      <c r="C3" s="86"/>
      <c r="D3" s="11"/>
      <c r="E3" s="4"/>
      <c r="F3" s="4"/>
      <c r="G3" s="4"/>
      <c r="H3" s="10"/>
      <c r="I3" s="89" t="s">
        <v>12</v>
      </c>
    </row>
    <row r="4" spans="3:13" x14ac:dyDescent="0.3">
      <c r="C4" s="87"/>
      <c r="D4" s="12"/>
      <c r="E4" s="5"/>
      <c r="F4" s="5"/>
      <c r="G4" s="101" t="s">
        <v>25</v>
      </c>
      <c r="H4" s="101"/>
      <c r="I4" s="90"/>
      <c r="L4" s="6"/>
    </row>
    <row r="5" spans="3:13" x14ac:dyDescent="0.3">
      <c r="C5" s="87"/>
      <c r="D5" s="12"/>
      <c r="E5" s="5"/>
      <c r="F5" s="5"/>
      <c r="G5" s="101" t="s">
        <v>28</v>
      </c>
      <c r="H5" s="101"/>
      <c r="I5" s="90"/>
      <c r="L5" s="6"/>
    </row>
    <row r="6" spans="3:13" ht="15" customHeight="1" x14ac:dyDescent="0.3">
      <c r="C6" s="87"/>
      <c r="D6" s="12"/>
      <c r="E6" s="5"/>
      <c r="F6" s="5"/>
      <c r="G6" s="102" t="s">
        <v>26</v>
      </c>
      <c r="H6" s="102"/>
      <c r="I6" s="90"/>
      <c r="L6" s="6"/>
    </row>
    <row r="7" spans="3:13" ht="15" customHeight="1" x14ac:dyDescent="0.3">
      <c r="C7" s="87"/>
      <c r="D7" s="12"/>
      <c r="E7" s="5"/>
      <c r="F7" s="5"/>
      <c r="G7" s="102" t="s">
        <v>27</v>
      </c>
      <c r="H7" s="102"/>
      <c r="I7" s="90"/>
      <c r="L7" s="6"/>
    </row>
    <row r="8" spans="3:13" ht="15" customHeight="1" x14ac:dyDescent="0.3">
      <c r="C8" s="87"/>
      <c r="D8" s="12"/>
      <c r="E8" s="5"/>
      <c r="F8" s="5"/>
      <c r="G8" s="103" t="s">
        <v>43</v>
      </c>
      <c r="H8" s="103"/>
      <c r="I8" s="90"/>
      <c r="L8" s="7"/>
      <c r="M8" s="6"/>
    </row>
    <row r="9" spans="3:13" ht="9.6" customHeight="1" thickBot="1" x14ac:dyDescent="0.35">
      <c r="C9" s="88"/>
      <c r="D9" s="13"/>
      <c r="E9" s="8"/>
      <c r="F9" s="8"/>
      <c r="G9" s="8"/>
      <c r="H9" s="9"/>
      <c r="I9" s="91"/>
      <c r="M9" s="6"/>
    </row>
    <row r="10" spans="3:13" ht="18" customHeight="1" thickBot="1" x14ac:dyDescent="0.35"/>
    <row r="11" spans="3:13" ht="227.4" customHeight="1" thickBot="1" x14ac:dyDescent="0.35">
      <c r="C11" s="95" t="s">
        <v>35</v>
      </c>
      <c r="D11" s="96"/>
      <c r="E11" s="96"/>
      <c r="F11" s="96"/>
      <c r="G11" s="96"/>
      <c r="H11" s="96"/>
      <c r="I11" s="97"/>
    </row>
    <row r="12" spans="3:13" ht="18" customHeight="1" thickBot="1" x14ac:dyDescent="0.35"/>
    <row r="13" spans="3:13" ht="41.4" customHeight="1" x14ac:dyDescent="0.3">
      <c r="C13" s="104" t="s">
        <v>113</v>
      </c>
      <c r="D13" s="105"/>
      <c r="E13" s="105"/>
      <c r="F13" s="105"/>
      <c r="G13" s="105"/>
      <c r="H13" s="105"/>
      <c r="I13" s="106"/>
    </row>
    <row r="14" spans="3:13" ht="41.4" customHeight="1" x14ac:dyDescent="0.3">
      <c r="C14" s="107" t="str">
        <f>'LOT VRD'!A1</f>
        <v>LOT 01 - VRD et Espaces Verts</v>
      </c>
      <c r="D14" s="108"/>
      <c r="E14" s="108"/>
      <c r="F14" s="108"/>
      <c r="G14" s="108"/>
      <c r="H14" s="108"/>
      <c r="I14" s="109"/>
    </row>
    <row r="15" spans="3:13" ht="41.4" customHeight="1" thickBot="1" x14ac:dyDescent="0.35">
      <c r="C15" s="92" t="s">
        <v>112</v>
      </c>
      <c r="D15" s="93"/>
      <c r="E15" s="93"/>
      <c r="F15" s="93"/>
      <c r="G15" s="93"/>
      <c r="H15" s="93"/>
      <c r="I15" s="94"/>
    </row>
    <row r="16" spans="3:13" ht="18" customHeight="1" thickBot="1" x14ac:dyDescent="0.35"/>
    <row r="17" spans="3:9" ht="6.75" customHeight="1" x14ac:dyDescent="0.3">
      <c r="C17" s="86"/>
      <c r="D17" s="11"/>
      <c r="E17" s="4"/>
      <c r="F17" s="4"/>
      <c r="G17" s="4"/>
      <c r="H17" s="10"/>
      <c r="I17" s="89" t="s">
        <v>13</v>
      </c>
    </row>
    <row r="18" spans="3:9" ht="15" customHeight="1" x14ac:dyDescent="0.3">
      <c r="C18" s="87"/>
      <c r="D18" s="12"/>
      <c r="E18" s="5"/>
      <c r="F18" s="5"/>
      <c r="G18" s="98" t="s">
        <v>14</v>
      </c>
      <c r="H18" s="98"/>
      <c r="I18" s="90"/>
    </row>
    <row r="19" spans="3:9" ht="15" customHeight="1" x14ac:dyDescent="0.3">
      <c r="C19" s="87"/>
      <c r="D19" s="12"/>
      <c r="E19" s="5"/>
      <c r="F19" s="5"/>
      <c r="G19" s="99" t="s">
        <v>15</v>
      </c>
      <c r="H19" s="99"/>
      <c r="I19" s="90"/>
    </row>
    <row r="20" spans="3:9" ht="15" customHeight="1" x14ac:dyDescent="0.3">
      <c r="C20" s="87"/>
      <c r="D20" s="12"/>
      <c r="E20" s="5"/>
      <c r="F20" s="5"/>
      <c r="G20" s="99" t="s">
        <v>16</v>
      </c>
      <c r="H20" s="99"/>
      <c r="I20" s="90"/>
    </row>
    <row r="21" spans="3:9" ht="15" customHeight="1" x14ac:dyDescent="0.3">
      <c r="C21" s="87"/>
      <c r="D21" s="12"/>
      <c r="E21" s="5"/>
      <c r="F21" s="5"/>
      <c r="G21" s="99" t="s">
        <v>42</v>
      </c>
      <c r="H21" s="99"/>
      <c r="I21" s="90"/>
    </row>
    <row r="22" spans="3:9" ht="8.25" customHeight="1" thickBot="1" x14ac:dyDescent="0.35">
      <c r="C22" s="88"/>
      <c r="D22" s="13"/>
      <c r="E22" s="8"/>
      <c r="F22" s="8"/>
      <c r="G22" s="8"/>
      <c r="H22" s="9"/>
      <c r="I22" s="91"/>
    </row>
    <row r="23" spans="3:9" ht="18" customHeight="1" thickBot="1" x14ac:dyDescent="0.35"/>
    <row r="24" spans="3:9" ht="6.75" customHeight="1" x14ac:dyDescent="0.3">
      <c r="C24" s="86"/>
      <c r="D24" s="11"/>
      <c r="E24" s="4"/>
      <c r="F24" s="4"/>
      <c r="G24" s="4"/>
      <c r="H24" s="10"/>
      <c r="I24" s="89" t="s">
        <v>17</v>
      </c>
    </row>
    <row r="25" spans="3:9" ht="15" customHeight="1" x14ac:dyDescent="0.3">
      <c r="C25" s="87"/>
      <c r="D25" s="12"/>
      <c r="E25" s="5"/>
      <c r="F25" s="5"/>
      <c r="G25" s="98" t="s">
        <v>22</v>
      </c>
      <c r="H25" s="98"/>
      <c r="I25" s="90"/>
    </row>
    <row r="26" spans="3:9" ht="15" customHeight="1" x14ac:dyDescent="0.3">
      <c r="C26" s="87"/>
      <c r="D26" s="12"/>
      <c r="E26" s="5"/>
      <c r="F26" s="5"/>
      <c r="G26" s="99" t="s">
        <v>23</v>
      </c>
      <c r="H26" s="99"/>
      <c r="I26" s="90"/>
    </row>
    <row r="27" spans="3:9" ht="15" customHeight="1" x14ac:dyDescent="0.3">
      <c r="C27" s="87"/>
      <c r="D27" s="12"/>
      <c r="E27" s="5"/>
      <c r="F27" s="5"/>
      <c r="G27" s="99" t="s">
        <v>24</v>
      </c>
      <c r="H27" s="99"/>
      <c r="I27" s="90"/>
    </row>
    <row r="28" spans="3:9" ht="28.2" customHeight="1" x14ac:dyDescent="0.3">
      <c r="C28" s="87"/>
      <c r="D28" s="12"/>
      <c r="E28" s="5"/>
      <c r="F28" s="5"/>
      <c r="G28" s="100" t="s">
        <v>41</v>
      </c>
      <c r="H28" s="100"/>
      <c r="I28" s="90"/>
    </row>
    <row r="29" spans="3:9" ht="8.25" customHeight="1" thickBot="1" x14ac:dyDescent="0.35">
      <c r="C29" s="88"/>
      <c r="D29" s="13"/>
      <c r="E29" s="8"/>
      <c r="F29" s="8"/>
      <c r="G29" s="67"/>
      <c r="H29" s="9"/>
      <c r="I29" s="91"/>
    </row>
  </sheetData>
  <mergeCells count="23">
    <mergeCell ref="C13:I13"/>
    <mergeCell ref="C14:I14"/>
    <mergeCell ref="G4:H4"/>
    <mergeCell ref="G5:H5"/>
    <mergeCell ref="G6:H6"/>
    <mergeCell ref="G7:H7"/>
    <mergeCell ref="G8:H8"/>
    <mergeCell ref="C3:C9"/>
    <mergeCell ref="I3:I9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K107"/>
  <sheetViews>
    <sheetView showGridLines="0" view="pageBreakPreview" zoomScale="55" zoomScaleNormal="85" zoomScaleSheetLayoutView="55" workbookViewId="0">
      <pane ySplit="4" topLeftCell="A5" activePane="bottomLeft" state="frozen"/>
      <selection activeCell="E7" sqref="E7"/>
      <selection pane="bottomLeft" activeCell="C11" sqref="C11"/>
    </sheetView>
  </sheetViews>
  <sheetFormatPr baseColWidth="10" defaultColWidth="11.44140625" defaultRowHeight="14.4" x14ac:dyDescent="0.3"/>
  <cols>
    <col min="1" max="1" width="3.33203125" style="2" customWidth="1"/>
    <col min="2" max="2" width="2.6640625" style="3" bestFit="1" customWidth="1"/>
    <col min="3" max="3" width="57.109375" style="23" customWidth="1"/>
    <col min="4" max="4" width="4.5546875" style="1" bestFit="1" customWidth="1"/>
    <col min="5" max="6" width="7.88671875" style="1" customWidth="1"/>
    <col min="7" max="7" width="12" style="1" bestFit="1" customWidth="1"/>
    <col min="8" max="8" width="14.5546875" style="1" bestFit="1" customWidth="1"/>
    <col min="9" max="9" width="2.6640625" style="1" customWidth="1"/>
    <col min="10" max="10" width="8" style="1" bestFit="1" customWidth="1"/>
    <col min="11" max="11" width="8.21875" style="1" bestFit="1" customWidth="1"/>
    <col min="12" max="12" width="11.44140625" style="1" bestFit="1" customWidth="1"/>
    <col min="13" max="13" width="14.5546875" style="1" customWidth="1"/>
    <col min="14" max="14" width="2.6640625" style="1" customWidth="1"/>
    <col min="15" max="15" width="8" style="1" bestFit="1" customWidth="1"/>
    <col min="16" max="16" width="8.21875" style="1" customWidth="1"/>
    <col min="17" max="17" width="11.44140625" style="1" customWidth="1"/>
    <col min="18" max="18" width="14.44140625" style="1" bestFit="1" customWidth="1"/>
    <col min="19" max="19" width="2.6640625" style="1" customWidth="1"/>
    <col min="20" max="20" width="8" style="1" bestFit="1" customWidth="1"/>
    <col min="21" max="21" width="8.21875" style="1" bestFit="1" customWidth="1"/>
    <col min="22" max="22" width="11.44140625" style="1" customWidth="1"/>
    <col min="23" max="23" width="14.44140625" style="1" bestFit="1" customWidth="1"/>
    <col min="24" max="24" width="2.6640625" style="1" customWidth="1"/>
    <col min="25" max="25" width="8" style="1" bestFit="1" customWidth="1"/>
    <col min="26" max="26" width="8.21875" style="1" bestFit="1" customWidth="1"/>
    <col min="27" max="27" width="11.44140625" style="1" customWidth="1"/>
    <col min="28" max="28" width="14.44140625" style="1" bestFit="1" customWidth="1"/>
    <col min="29" max="29" width="2.6640625" style="1" customWidth="1"/>
    <col min="30" max="30" width="8" style="1" bestFit="1" customWidth="1"/>
    <col min="31" max="31" width="8.21875" style="1" bestFit="1" customWidth="1"/>
    <col min="32" max="32" width="11.44140625" style="1" customWidth="1"/>
    <col min="33" max="33" width="14.44140625" style="1" bestFit="1" customWidth="1"/>
    <col min="34" max="34" width="14.5546875" style="1" bestFit="1" customWidth="1"/>
    <col min="35" max="35" width="12.109375" style="1" bestFit="1" customWidth="1"/>
    <col min="36" max="36" width="11.44140625" style="1"/>
    <col min="37" max="37" width="15" style="1" customWidth="1"/>
    <col min="38" max="16384" width="11.44140625" style="1"/>
  </cols>
  <sheetData>
    <row r="1" spans="1:34" ht="23.25" customHeight="1" x14ac:dyDescent="0.45">
      <c r="A1" s="111" t="s">
        <v>31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3"/>
    </row>
    <row r="2" spans="1:34" ht="8.4" customHeight="1" x14ac:dyDescent="0.3">
      <c r="A2" s="15"/>
      <c r="C2" s="3"/>
      <c r="D2" s="3"/>
      <c r="E2" s="3"/>
      <c r="F2" s="3"/>
      <c r="G2" s="3"/>
      <c r="H2" s="2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2"/>
    </row>
    <row r="3" spans="1:34" ht="22.2" customHeight="1" x14ac:dyDescent="0.3">
      <c r="A3" s="16"/>
      <c r="C3" s="85" t="str">
        <f>'Page de garde'!C15</f>
        <v>IND 00 du 28/02/2025</v>
      </c>
      <c r="E3" s="114" t="s">
        <v>11</v>
      </c>
      <c r="F3" s="115"/>
      <c r="G3" s="115"/>
      <c r="H3" s="116"/>
      <c r="J3" s="117" t="s">
        <v>29</v>
      </c>
      <c r="K3" s="118"/>
      <c r="L3" s="118"/>
      <c r="M3" s="119"/>
      <c r="O3" s="117" t="s">
        <v>30</v>
      </c>
      <c r="P3" s="118"/>
      <c r="Q3" s="118"/>
      <c r="R3" s="119"/>
      <c r="T3" s="117" t="s">
        <v>32</v>
      </c>
      <c r="U3" s="118"/>
      <c r="V3" s="118"/>
      <c r="W3" s="119"/>
      <c r="Y3" s="117" t="s">
        <v>33</v>
      </c>
      <c r="Z3" s="118"/>
      <c r="AA3" s="118"/>
      <c r="AB3" s="119"/>
      <c r="AD3" s="117" t="s">
        <v>34</v>
      </c>
      <c r="AE3" s="118"/>
      <c r="AF3" s="118"/>
      <c r="AG3" s="119"/>
    </row>
    <row r="4" spans="1:34" s="17" customFormat="1" ht="24" x14ac:dyDescent="0.25">
      <c r="A4" s="110" t="s">
        <v>1</v>
      </c>
      <c r="B4" s="110"/>
      <c r="C4" s="24" t="s">
        <v>2</v>
      </c>
      <c r="D4" s="18" t="s">
        <v>0</v>
      </c>
      <c r="E4" s="84" t="s">
        <v>114</v>
      </c>
      <c r="F4" s="68" t="s">
        <v>115</v>
      </c>
      <c r="G4" s="68" t="s">
        <v>3</v>
      </c>
      <c r="H4" s="68" t="s">
        <v>4</v>
      </c>
      <c r="I4" s="18"/>
      <c r="J4" s="84" t="s">
        <v>114</v>
      </c>
      <c r="K4" s="19" t="s">
        <v>115</v>
      </c>
      <c r="L4" s="19" t="s">
        <v>3</v>
      </c>
      <c r="M4" s="19" t="s">
        <v>4</v>
      </c>
      <c r="N4" s="20"/>
      <c r="O4" s="84" t="s">
        <v>114</v>
      </c>
      <c r="P4" s="19" t="s">
        <v>115</v>
      </c>
      <c r="Q4" s="19" t="s">
        <v>3</v>
      </c>
      <c r="R4" s="19" t="s">
        <v>4</v>
      </c>
      <c r="S4" s="20"/>
      <c r="T4" s="84" t="s">
        <v>114</v>
      </c>
      <c r="U4" s="19" t="s">
        <v>115</v>
      </c>
      <c r="V4" s="19" t="s">
        <v>3</v>
      </c>
      <c r="W4" s="19" t="s">
        <v>4</v>
      </c>
      <c r="X4" s="20"/>
      <c r="Y4" s="84" t="s">
        <v>114</v>
      </c>
      <c r="Z4" s="19" t="s">
        <v>115</v>
      </c>
      <c r="AA4" s="19" t="s">
        <v>3</v>
      </c>
      <c r="AB4" s="19" t="s">
        <v>4</v>
      </c>
      <c r="AC4" s="20"/>
      <c r="AD4" s="84" t="s">
        <v>114</v>
      </c>
      <c r="AE4" s="19" t="s">
        <v>115</v>
      </c>
      <c r="AF4" s="19" t="s">
        <v>3</v>
      </c>
      <c r="AG4" s="19" t="s">
        <v>4</v>
      </c>
    </row>
    <row r="5" spans="1:34" x14ac:dyDescent="0.3">
      <c r="A5" s="53"/>
      <c r="B5" s="54" t="s">
        <v>18</v>
      </c>
      <c r="C5" s="55" t="s">
        <v>55</v>
      </c>
      <c r="D5" s="56"/>
      <c r="E5" s="57"/>
      <c r="F5" s="79"/>
      <c r="G5" s="58"/>
      <c r="H5" s="58"/>
      <c r="I5" s="56"/>
      <c r="J5" s="57"/>
      <c r="K5" s="79"/>
      <c r="L5" s="58"/>
      <c r="M5" s="58"/>
      <c r="N5" s="25"/>
      <c r="O5" s="57"/>
      <c r="P5" s="79"/>
      <c r="Q5" s="58"/>
      <c r="R5" s="58"/>
      <c r="S5" s="25"/>
      <c r="T5" s="57"/>
      <c r="U5" s="79"/>
      <c r="V5" s="58"/>
      <c r="W5" s="58"/>
      <c r="X5" s="25"/>
      <c r="Y5" s="57"/>
      <c r="Z5" s="79"/>
      <c r="AA5" s="58"/>
      <c r="AB5" s="58"/>
      <c r="AC5" s="25"/>
      <c r="AD5" s="57"/>
      <c r="AE5" s="79"/>
      <c r="AF5" s="58"/>
      <c r="AG5" s="58"/>
    </row>
    <row r="6" spans="1:34" x14ac:dyDescent="0.3">
      <c r="A6" s="14"/>
      <c r="B6" s="30"/>
      <c r="C6" s="27" t="s">
        <v>44</v>
      </c>
      <c r="D6" s="59" t="s">
        <v>5</v>
      </c>
      <c r="E6" s="82">
        <f>J6+O6+T6+Y6+AD6</f>
        <v>4</v>
      </c>
      <c r="F6" s="28">
        <f>K6+P6+U6+Z6+AE6</f>
        <v>0</v>
      </c>
      <c r="G6" s="31"/>
      <c r="H6" s="31">
        <f>M6+R6+W6+AB6+AG6</f>
        <v>0</v>
      </c>
      <c r="I6" s="59"/>
      <c r="J6" s="82">
        <v>1</v>
      </c>
      <c r="K6" s="59"/>
      <c r="L6" s="31">
        <f t="shared" ref="L6:L10" si="0">$G6</f>
        <v>0</v>
      </c>
      <c r="M6" s="31">
        <f t="shared" ref="M6:M10" si="1">K6*L6</f>
        <v>0</v>
      </c>
      <c r="O6" s="82">
        <v>1</v>
      </c>
      <c r="P6" s="59"/>
      <c r="Q6" s="31">
        <f t="shared" ref="Q6:Q10" si="2">$G6</f>
        <v>0</v>
      </c>
      <c r="R6" s="31">
        <f t="shared" ref="R6:R10" si="3">P6*Q6</f>
        <v>0</v>
      </c>
      <c r="T6" s="82">
        <v>1</v>
      </c>
      <c r="U6" s="59"/>
      <c r="V6" s="31">
        <f>$G6</f>
        <v>0</v>
      </c>
      <c r="W6" s="31">
        <f>U6*V6</f>
        <v>0</v>
      </c>
      <c r="Y6" s="82">
        <v>1</v>
      </c>
      <c r="Z6" s="59"/>
      <c r="AA6" s="31">
        <f t="shared" ref="AA6:AA10" si="4">$G6</f>
        <v>0</v>
      </c>
      <c r="AB6" s="31">
        <f t="shared" ref="AB6:AB10" si="5">Z6*AA6</f>
        <v>0</v>
      </c>
      <c r="AD6" s="82">
        <v>0</v>
      </c>
      <c r="AE6" s="59"/>
      <c r="AF6" s="31">
        <f t="shared" ref="AF6:AF10" si="6">$G6</f>
        <v>0</v>
      </c>
      <c r="AG6" s="31">
        <f t="shared" ref="AG6:AG10" si="7">AE6*AF6</f>
        <v>0</v>
      </c>
    </row>
    <row r="7" spans="1:34" x14ac:dyDescent="0.3">
      <c r="A7" s="74"/>
      <c r="B7" s="75"/>
      <c r="C7" s="69" t="s">
        <v>45</v>
      </c>
      <c r="D7" s="71" t="s">
        <v>36</v>
      </c>
      <c r="E7" s="82">
        <f t="shared" ref="E7:E9" si="8">J7+O7+T7+Y7+AD7</f>
        <v>5</v>
      </c>
      <c r="F7" s="28">
        <f t="shared" ref="F7:F10" si="9">K7+P7+U7+Z7+AE7</f>
        <v>0</v>
      </c>
      <c r="G7" s="37"/>
      <c r="H7" s="37">
        <f t="shared" ref="H7:H9" si="10">M7+R7+W7+AB7+AG7</f>
        <v>0</v>
      </c>
      <c r="I7" s="71"/>
      <c r="J7" s="82">
        <v>5</v>
      </c>
      <c r="K7" s="59"/>
      <c r="L7" s="31">
        <f t="shared" si="0"/>
        <v>0</v>
      </c>
      <c r="M7" s="31">
        <f t="shared" si="1"/>
        <v>0</v>
      </c>
      <c r="O7" s="82">
        <v>0</v>
      </c>
      <c r="P7" s="59"/>
      <c r="Q7" s="31">
        <f t="shared" si="2"/>
        <v>0</v>
      </c>
      <c r="R7" s="31">
        <f t="shared" si="3"/>
        <v>0</v>
      </c>
      <c r="T7" s="82">
        <v>0</v>
      </c>
      <c r="U7" s="59"/>
      <c r="V7" s="31">
        <f t="shared" ref="V7:V10" si="11">$G7</f>
        <v>0</v>
      </c>
      <c r="W7" s="31">
        <f t="shared" ref="W7:W10" si="12">U7*V7</f>
        <v>0</v>
      </c>
      <c r="Y7" s="82">
        <v>0</v>
      </c>
      <c r="Z7" s="59"/>
      <c r="AA7" s="31">
        <f t="shared" si="4"/>
        <v>0</v>
      </c>
      <c r="AB7" s="31">
        <f t="shared" si="5"/>
        <v>0</v>
      </c>
      <c r="AD7" s="82">
        <v>0</v>
      </c>
      <c r="AE7" s="59"/>
      <c r="AF7" s="31">
        <f t="shared" si="6"/>
        <v>0</v>
      </c>
      <c r="AG7" s="31">
        <f t="shared" si="7"/>
        <v>0</v>
      </c>
    </row>
    <row r="8" spans="1:34" x14ac:dyDescent="0.3">
      <c r="A8" s="74"/>
      <c r="B8" s="75"/>
      <c r="C8" s="69" t="s">
        <v>46</v>
      </c>
      <c r="D8" s="71" t="s">
        <v>10</v>
      </c>
      <c r="E8" s="82">
        <f t="shared" si="8"/>
        <v>2090</v>
      </c>
      <c r="F8" s="28">
        <f t="shared" si="9"/>
        <v>0</v>
      </c>
      <c r="G8" s="37"/>
      <c r="H8" s="37">
        <f t="shared" si="10"/>
        <v>0</v>
      </c>
      <c r="I8" s="71"/>
      <c r="J8" s="82">
        <v>730</v>
      </c>
      <c r="K8" s="59"/>
      <c r="L8" s="31">
        <f t="shared" si="0"/>
        <v>0</v>
      </c>
      <c r="M8" s="31">
        <f t="shared" si="1"/>
        <v>0</v>
      </c>
      <c r="O8" s="82">
        <v>760</v>
      </c>
      <c r="P8" s="59"/>
      <c r="Q8" s="31">
        <f t="shared" si="2"/>
        <v>0</v>
      </c>
      <c r="R8" s="31">
        <f t="shared" si="3"/>
        <v>0</v>
      </c>
      <c r="T8" s="82">
        <v>215</v>
      </c>
      <c r="U8" s="59"/>
      <c r="V8" s="31">
        <f t="shared" si="11"/>
        <v>0</v>
      </c>
      <c r="W8" s="31">
        <f t="shared" si="12"/>
        <v>0</v>
      </c>
      <c r="Y8" s="82">
        <v>285</v>
      </c>
      <c r="Z8" s="59"/>
      <c r="AA8" s="31">
        <f t="shared" si="4"/>
        <v>0</v>
      </c>
      <c r="AB8" s="31">
        <f t="shared" si="5"/>
        <v>0</v>
      </c>
      <c r="AD8" s="82">
        <v>100</v>
      </c>
      <c r="AE8" s="59"/>
      <c r="AF8" s="31">
        <f t="shared" si="6"/>
        <v>0</v>
      </c>
      <c r="AG8" s="31">
        <f t="shared" si="7"/>
        <v>0</v>
      </c>
    </row>
    <row r="9" spans="1:34" x14ac:dyDescent="0.3">
      <c r="A9" s="14"/>
      <c r="B9" s="30"/>
      <c r="C9" s="27" t="s">
        <v>47</v>
      </c>
      <c r="D9" s="59" t="s">
        <v>5</v>
      </c>
      <c r="E9" s="82">
        <f t="shared" si="8"/>
        <v>1</v>
      </c>
      <c r="F9" s="28">
        <f t="shared" si="9"/>
        <v>0</v>
      </c>
      <c r="G9" s="31"/>
      <c r="H9" s="31">
        <f t="shared" si="10"/>
        <v>0</v>
      </c>
      <c r="I9" s="59"/>
      <c r="J9" s="82">
        <v>0</v>
      </c>
      <c r="K9" s="59"/>
      <c r="L9" s="31">
        <f t="shared" si="0"/>
        <v>0</v>
      </c>
      <c r="M9" s="31">
        <f t="shared" si="1"/>
        <v>0</v>
      </c>
      <c r="O9" s="82">
        <v>0</v>
      </c>
      <c r="P9" s="59"/>
      <c r="Q9" s="31">
        <f t="shared" si="2"/>
        <v>0</v>
      </c>
      <c r="R9" s="31">
        <f t="shared" si="3"/>
        <v>0</v>
      </c>
      <c r="T9" s="82">
        <v>1</v>
      </c>
      <c r="U9" s="59"/>
      <c r="V9" s="31">
        <f t="shared" si="11"/>
        <v>0</v>
      </c>
      <c r="W9" s="31">
        <f t="shared" si="12"/>
        <v>0</v>
      </c>
      <c r="Y9" s="82">
        <v>0</v>
      </c>
      <c r="Z9" s="59"/>
      <c r="AA9" s="31">
        <f t="shared" si="4"/>
        <v>0</v>
      </c>
      <c r="AB9" s="31">
        <f t="shared" si="5"/>
        <v>0</v>
      </c>
      <c r="AD9" s="82">
        <v>0</v>
      </c>
      <c r="AE9" s="59"/>
      <c r="AF9" s="31">
        <f t="shared" si="6"/>
        <v>0</v>
      </c>
      <c r="AG9" s="31">
        <f t="shared" si="7"/>
        <v>0</v>
      </c>
    </row>
    <row r="10" spans="1:34" x14ac:dyDescent="0.3">
      <c r="A10" s="14"/>
      <c r="B10" s="30"/>
      <c r="C10" s="27" t="s">
        <v>107</v>
      </c>
      <c r="D10" s="59" t="s">
        <v>5</v>
      </c>
      <c r="E10" s="82">
        <f t="shared" ref="E10" si="13">J10+O10+T10+Y10+AD10</f>
        <v>8</v>
      </c>
      <c r="F10" s="28">
        <f t="shared" si="9"/>
        <v>0</v>
      </c>
      <c r="G10" s="31"/>
      <c r="H10" s="31">
        <f t="shared" ref="H10" si="14">M10+R10+W10+AB10+AG10</f>
        <v>0</v>
      </c>
      <c r="I10" s="59"/>
      <c r="J10" s="82">
        <v>3</v>
      </c>
      <c r="K10" s="59"/>
      <c r="L10" s="31">
        <f t="shared" si="0"/>
        <v>0</v>
      </c>
      <c r="M10" s="31">
        <f t="shared" si="1"/>
        <v>0</v>
      </c>
      <c r="O10" s="82">
        <v>4</v>
      </c>
      <c r="P10" s="59"/>
      <c r="Q10" s="31">
        <f t="shared" si="2"/>
        <v>0</v>
      </c>
      <c r="R10" s="31">
        <f t="shared" si="3"/>
        <v>0</v>
      </c>
      <c r="T10" s="82">
        <v>1</v>
      </c>
      <c r="U10" s="59"/>
      <c r="V10" s="31">
        <f t="shared" si="11"/>
        <v>0</v>
      </c>
      <c r="W10" s="31">
        <f t="shared" si="12"/>
        <v>0</v>
      </c>
      <c r="Y10" s="82">
        <v>0</v>
      </c>
      <c r="Z10" s="59"/>
      <c r="AA10" s="31">
        <f t="shared" si="4"/>
        <v>0</v>
      </c>
      <c r="AB10" s="31">
        <f t="shared" si="5"/>
        <v>0</v>
      </c>
      <c r="AD10" s="82">
        <v>0</v>
      </c>
      <c r="AE10" s="59"/>
      <c r="AF10" s="31">
        <f t="shared" si="6"/>
        <v>0</v>
      </c>
      <c r="AG10" s="31">
        <f t="shared" si="7"/>
        <v>0</v>
      </c>
      <c r="AH10" s="21"/>
    </row>
    <row r="11" spans="1:34" x14ac:dyDescent="0.3">
      <c r="A11" s="14"/>
      <c r="B11" s="30"/>
      <c r="C11" s="27"/>
      <c r="D11" s="59"/>
      <c r="E11" s="82"/>
      <c r="F11" s="59"/>
      <c r="G11" s="31"/>
      <c r="H11" s="31"/>
      <c r="I11" s="59"/>
      <c r="J11" s="82"/>
      <c r="K11" s="59"/>
      <c r="L11" s="31"/>
      <c r="M11" s="31"/>
      <c r="O11" s="82"/>
      <c r="P11" s="59"/>
      <c r="Q11" s="31"/>
      <c r="R11" s="31"/>
      <c r="T11" s="82"/>
      <c r="U11" s="59"/>
      <c r="V11" s="31"/>
      <c r="W11" s="31"/>
      <c r="Y11" s="82"/>
      <c r="Z11" s="59"/>
      <c r="AA11" s="31"/>
      <c r="AB11" s="31"/>
      <c r="AD11" s="82"/>
      <c r="AE11" s="59"/>
      <c r="AF11" s="31"/>
      <c r="AG11" s="31"/>
    </row>
    <row r="12" spans="1:34" x14ac:dyDescent="0.3">
      <c r="A12" s="34"/>
      <c r="B12" s="26"/>
      <c r="C12" s="36" t="s">
        <v>21</v>
      </c>
      <c r="D12" s="60"/>
      <c r="E12" s="83"/>
      <c r="F12" s="80"/>
      <c r="G12" s="32" t="s">
        <v>9</v>
      </c>
      <c r="H12" s="33">
        <f>M12+R12+W12+AB12+AG12</f>
        <v>0</v>
      </c>
      <c r="I12" s="60"/>
      <c r="J12" s="83"/>
      <c r="K12" s="80"/>
      <c r="L12" s="32" t="s">
        <v>9</v>
      </c>
      <c r="M12" s="33">
        <f>SUM(M5:M11)</f>
        <v>0</v>
      </c>
      <c r="O12" s="83"/>
      <c r="P12" s="80"/>
      <c r="Q12" s="32" t="s">
        <v>9</v>
      </c>
      <c r="R12" s="33">
        <f>SUM(R5:R11)</f>
        <v>0</v>
      </c>
      <c r="T12" s="83"/>
      <c r="U12" s="80"/>
      <c r="V12" s="32" t="s">
        <v>9</v>
      </c>
      <c r="W12" s="33">
        <f>SUM(W5:W11)</f>
        <v>0</v>
      </c>
      <c r="Y12" s="83"/>
      <c r="Z12" s="80"/>
      <c r="AA12" s="32" t="s">
        <v>9</v>
      </c>
      <c r="AB12" s="33">
        <f>SUM(AB5:AB11)</f>
        <v>0</v>
      </c>
      <c r="AD12" s="83"/>
      <c r="AE12" s="80"/>
      <c r="AF12" s="32" t="s">
        <v>9</v>
      </c>
      <c r="AG12" s="33">
        <f>SUM(AG5:AG11)</f>
        <v>0</v>
      </c>
    </row>
    <row r="13" spans="1:34" x14ac:dyDescent="0.3">
      <c r="A13" s="34"/>
      <c r="B13" s="26"/>
      <c r="C13" s="35"/>
      <c r="D13" s="60"/>
      <c r="E13" s="83"/>
      <c r="F13" s="80"/>
      <c r="G13" s="32"/>
      <c r="H13" s="33"/>
      <c r="I13" s="60"/>
      <c r="J13" s="83"/>
      <c r="K13" s="80"/>
      <c r="L13" s="32"/>
      <c r="M13" s="33"/>
      <c r="O13" s="83"/>
      <c r="P13" s="80"/>
      <c r="Q13" s="32"/>
      <c r="R13" s="33"/>
      <c r="T13" s="83"/>
      <c r="U13" s="80"/>
      <c r="V13" s="32"/>
      <c r="W13" s="33"/>
      <c r="Y13" s="83"/>
      <c r="Z13" s="80"/>
      <c r="AA13" s="32"/>
      <c r="AB13" s="33"/>
      <c r="AD13" s="83"/>
      <c r="AE13" s="80"/>
      <c r="AF13" s="32"/>
      <c r="AG13" s="33"/>
    </row>
    <row r="14" spans="1:34" x14ac:dyDescent="0.3">
      <c r="A14" s="14"/>
      <c r="B14" s="30"/>
      <c r="C14" s="27"/>
      <c r="D14" s="59"/>
      <c r="E14" s="82"/>
      <c r="F14" s="59"/>
      <c r="G14" s="32"/>
      <c r="H14" s="33"/>
      <c r="I14" s="59"/>
      <c r="J14" s="82"/>
      <c r="K14" s="59"/>
      <c r="L14" s="32"/>
      <c r="M14" s="33"/>
      <c r="O14" s="82"/>
      <c r="P14" s="59"/>
      <c r="Q14" s="32"/>
      <c r="R14" s="33"/>
      <c r="T14" s="82"/>
      <c r="U14" s="59"/>
      <c r="V14" s="32"/>
      <c r="W14" s="33"/>
      <c r="Y14" s="82"/>
      <c r="Z14" s="59"/>
      <c r="AA14" s="32"/>
      <c r="AB14" s="33"/>
      <c r="AD14" s="82"/>
      <c r="AE14" s="59"/>
      <c r="AF14" s="32"/>
      <c r="AG14" s="33"/>
    </row>
    <row r="15" spans="1:34" x14ac:dyDescent="0.3">
      <c r="A15" s="53"/>
      <c r="B15" s="54" t="s">
        <v>19</v>
      </c>
      <c r="C15" s="55" t="s">
        <v>48</v>
      </c>
      <c r="D15" s="56"/>
      <c r="E15" s="57"/>
      <c r="F15" s="79"/>
      <c r="G15" s="58"/>
      <c r="H15" s="58"/>
      <c r="I15" s="56"/>
      <c r="J15" s="57"/>
      <c r="K15" s="79"/>
      <c r="L15" s="58"/>
      <c r="M15" s="58"/>
      <c r="N15" s="25"/>
      <c r="O15" s="57"/>
      <c r="P15" s="79"/>
      <c r="Q15" s="58"/>
      <c r="R15" s="58"/>
      <c r="S15" s="25"/>
      <c r="T15" s="57"/>
      <c r="U15" s="79"/>
      <c r="V15" s="58"/>
      <c r="W15" s="58"/>
      <c r="X15" s="25"/>
      <c r="Y15" s="57"/>
      <c r="Z15" s="79"/>
      <c r="AA15" s="58"/>
      <c r="AB15" s="58"/>
      <c r="AC15" s="25"/>
      <c r="AD15" s="57"/>
      <c r="AE15" s="79"/>
      <c r="AF15" s="58"/>
      <c r="AG15" s="58"/>
    </row>
    <row r="16" spans="1:34" x14ac:dyDescent="0.3">
      <c r="A16" s="74"/>
      <c r="B16" s="75"/>
      <c r="C16" s="69" t="s">
        <v>49</v>
      </c>
      <c r="D16" s="71" t="s">
        <v>53</v>
      </c>
      <c r="E16" s="82">
        <f>J16+O16+T16+Y16+AD16</f>
        <v>1166</v>
      </c>
      <c r="F16" s="28">
        <f t="shared" ref="F16:F22" si="15">K16+P16+U16+Z16+AE16</f>
        <v>0</v>
      </c>
      <c r="G16" s="37">
        <v>32</v>
      </c>
      <c r="H16" s="37">
        <f>M16+R16+W16+AB16+AG16</f>
        <v>0</v>
      </c>
      <c r="I16" s="71"/>
      <c r="J16" s="82">
        <v>447</v>
      </c>
      <c r="K16" s="59"/>
      <c r="L16" s="31">
        <f t="shared" ref="L16:L22" si="16">$G16</f>
        <v>32</v>
      </c>
      <c r="M16" s="31">
        <f t="shared" ref="M16:M22" si="17">K16*L16</f>
        <v>0</v>
      </c>
      <c r="O16" s="82">
        <v>230</v>
      </c>
      <c r="P16" s="59"/>
      <c r="Q16" s="31">
        <f t="shared" ref="Q16:Q22" si="18">$G16</f>
        <v>32</v>
      </c>
      <c r="R16" s="31">
        <f t="shared" ref="R16:R22" si="19">P16*Q16</f>
        <v>0</v>
      </c>
      <c r="T16" s="82">
        <v>325</v>
      </c>
      <c r="U16" s="59"/>
      <c r="V16" s="31">
        <f t="shared" ref="V16:V22" si="20">$G16</f>
        <v>32</v>
      </c>
      <c r="W16" s="31">
        <f t="shared" ref="W16:W22" si="21">U16*V16</f>
        <v>0</v>
      </c>
      <c r="Y16" s="82">
        <v>164</v>
      </c>
      <c r="Z16" s="59"/>
      <c r="AA16" s="31">
        <f t="shared" ref="AA16:AA22" si="22">$G16</f>
        <v>32</v>
      </c>
      <c r="AB16" s="31">
        <f t="shared" ref="AB16:AB22" si="23">Z16*AA16</f>
        <v>0</v>
      </c>
      <c r="AD16" s="82">
        <v>0</v>
      </c>
      <c r="AE16" s="59"/>
      <c r="AF16" s="31">
        <f t="shared" ref="AF16:AF22" si="24">$G16</f>
        <v>32</v>
      </c>
      <c r="AG16" s="31">
        <f t="shared" ref="AG16:AG22" si="25">AE16*AF16</f>
        <v>0</v>
      </c>
    </row>
    <row r="17" spans="1:37" x14ac:dyDescent="0.3">
      <c r="A17" s="74"/>
      <c r="B17" s="75"/>
      <c r="C17" s="69" t="s">
        <v>50</v>
      </c>
      <c r="D17" s="71" t="s">
        <v>10</v>
      </c>
      <c r="E17" s="82">
        <f t="shared" ref="E17:E18" si="26">J17+O17+T17+Y17+AD17</f>
        <v>467</v>
      </c>
      <c r="F17" s="28">
        <f t="shared" si="15"/>
        <v>0</v>
      </c>
      <c r="G17" s="37">
        <v>35</v>
      </c>
      <c r="H17" s="37">
        <f t="shared" ref="H17:H22" si="27">M17+R17+W17+AB17+AG17</f>
        <v>0</v>
      </c>
      <c r="I17" s="71"/>
      <c r="J17" s="82">
        <v>161</v>
      </c>
      <c r="K17" s="59"/>
      <c r="L17" s="31">
        <f t="shared" si="16"/>
        <v>35</v>
      </c>
      <c r="M17" s="31">
        <f t="shared" si="17"/>
        <v>0</v>
      </c>
      <c r="O17" s="82">
        <v>0</v>
      </c>
      <c r="P17" s="59"/>
      <c r="Q17" s="31">
        <f t="shared" si="18"/>
        <v>35</v>
      </c>
      <c r="R17" s="31">
        <f t="shared" si="19"/>
        <v>0</v>
      </c>
      <c r="T17" s="82">
        <v>116</v>
      </c>
      <c r="U17" s="59"/>
      <c r="V17" s="31">
        <f t="shared" si="20"/>
        <v>35</v>
      </c>
      <c r="W17" s="31">
        <f t="shared" si="21"/>
        <v>0</v>
      </c>
      <c r="Y17" s="82">
        <v>190</v>
      </c>
      <c r="Z17" s="59"/>
      <c r="AA17" s="31">
        <f t="shared" si="22"/>
        <v>35</v>
      </c>
      <c r="AB17" s="31">
        <f t="shared" si="23"/>
        <v>0</v>
      </c>
      <c r="AD17" s="82">
        <v>0</v>
      </c>
      <c r="AE17" s="59"/>
      <c r="AF17" s="31">
        <f t="shared" si="24"/>
        <v>35</v>
      </c>
      <c r="AG17" s="31">
        <f t="shared" si="25"/>
        <v>0</v>
      </c>
      <c r="AH17" s="76"/>
    </row>
    <row r="18" spans="1:37" x14ac:dyDescent="0.3">
      <c r="A18" s="74"/>
      <c r="B18" s="75"/>
      <c r="C18" s="69" t="s">
        <v>51</v>
      </c>
      <c r="D18" s="71" t="s">
        <v>53</v>
      </c>
      <c r="E18" s="82">
        <f t="shared" si="26"/>
        <v>880</v>
      </c>
      <c r="F18" s="28">
        <f t="shared" si="15"/>
        <v>0</v>
      </c>
      <c r="G18" s="37">
        <v>20</v>
      </c>
      <c r="H18" s="37">
        <f t="shared" si="27"/>
        <v>0</v>
      </c>
      <c r="I18" s="71"/>
      <c r="J18" s="82">
        <v>328</v>
      </c>
      <c r="K18" s="59"/>
      <c r="L18" s="31">
        <f t="shared" si="16"/>
        <v>20</v>
      </c>
      <c r="M18" s="31">
        <f t="shared" si="17"/>
        <v>0</v>
      </c>
      <c r="O18" s="82">
        <v>183</v>
      </c>
      <c r="P18" s="59"/>
      <c r="Q18" s="31">
        <f t="shared" si="18"/>
        <v>20</v>
      </c>
      <c r="R18" s="31">
        <f t="shared" si="19"/>
        <v>0</v>
      </c>
      <c r="T18" s="82">
        <v>268</v>
      </c>
      <c r="U18" s="59"/>
      <c r="V18" s="31">
        <f t="shared" si="20"/>
        <v>20</v>
      </c>
      <c r="W18" s="31">
        <f t="shared" si="21"/>
        <v>0</v>
      </c>
      <c r="Y18" s="82">
        <v>101</v>
      </c>
      <c r="Z18" s="59"/>
      <c r="AA18" s="31">
        <f t="shared" si="22"/>
        <v>20</v>
      </c>
      <c r="AB18" s="31">
        <f t="shared" si="23"/>
        <v>0</v>
      </c>
      <c r="AD18" s="82">
        <v>0</v>
      </c>
      <c r="AE18" s="59"/>
      <c r="AF18" s="31">
        <f t="shared" si="24"/>
        <v>20</v>
      </c>
      <c r="AG18" s="31">
        <f t="shared" si="25"/>
        <v>0</v>
      </c>
      <c r="AH18" s="76"/>
    </row>
    <row r="19" spans="1:37" x14ac:dyDescent="0.3">
      <c r="A19" s="74"/>
      <c r="B19" s="75"/>
      <c r="C19" s="69" t="s">
        <v>102</v>
      </c>
      <c r="D19" s="71" t="s">
        <v>53</v>
      </c>
      <c r="E19" s="82">
        <f>J19+O19+T19+Y19+AD19</f>
        <v>534</v>
      </c>
      <c r="F19" s="28">
        <f t="shared" si="15"/>
        <v>0</v>
      </c>
      <c r="G19" s="37">
        <v>35</v>
      </c>
      <c r="H19" s="37">
        <f>M19+R19+W19+AB19+AG19</f>
        <v>0</v>
      </c>
      <c r="I19" s="71"/>
      <c r="J19" s="82">
        <v>226</v>
      </c>
      <c r="K19" s="59"/>
      <c r="L19" s="31">
        <f t="shared" si="16"/>
        <v>35</v>
      </c>
      <c r="M19" s="31">
        <f t="shared" si="17"/>
        <v>0</v>
      </c>
      <c r="O19" s="82">
        <v>62</v>
      </c>
      <c r="P19" s="59"/>
      <c r="Q19" s="31">
        <f t="shared" si="18"/>
        <v>35</v>
      </c>
      <c r="R19" s="31">
        <f t="shared" si="19"/>
        <v>0</v>
      </c>
      <c r="T19" s="82">
        <v>192</v>
      </c>
      <c r="U19" s="59"/>
      <c r="V19" s="31">
        <f t="shared" si="20"/>
        <v>35</v>
      </c>
      <c r="W19" s="31">
        <f t="shared" si="21"/>
        <v>0</v>
      </c>
      <c r="Y19" s="82">
        <v>54</v>
      </c>
      <c r="Z19" s="59"/>
      <c r="AA19" s="31">
        <f t="shared" si="22"/>
        <v>35</v>
      </c>
      <c r="AB19" s="31">
        <f t="shared" si="23"/>
        <v>0</v>
      </c>
      <c r="AD19" s="82">
        <v>0</v>
      </c>
      <c r="AE19" s="59"/>
      <c r="AF19" s="31">
        <f t="shared" si="24"/>
        <v>35</v>
      </c>
      <c r="AG19" s="31">
        <f t="shared" si="25"/>
        <v>0</v>
      </c>
      <c r="AH19" s="76"/>
    </row>
    <row r="20" spans="1:37" x14ac:dyDescent="0.3">
      <c r="A20" s="14"/>
      <c r="B20" s="30"/>
      <c r="C20" s="69" t="s">
        <v>64</v>
      </c>
      <c r="D20" s="59" t="s">
        <v>10</v>
      </c>
      <c r="E20" s="82">
        <f>J20+O20+T20+Y20+AD20</f>
        <v>372</v>
      </c>
      <c r="F20" s="28">
        <f t="shared" si="15"/>
        <v>0</v>
      </c>
      <c r="G20" s="31">
        <v>22</v>
      </c>
      <c r="H20" s="31">
        <f>M20+R20+W20+AB20+AG20</f>
        <v>0</v>
      </c>
      <c r="I20" s="59"/>
      <c r="J20" s="82">
        <v>104</v>
      </c>
      <c r="K20" s="59"/>
      <c r="L20" s="31">
        <f t="shared" si="16"/>
        <v>22</v>
      </c>
      <c r="M20" s="31">
        <f t="shared" si="17"/>
        <v>0</v>
      </c>
      <c r="O20" s="82">
        <v>108</v>
      </c>
      <c r="P20" s="59"/>
      <c r="Q20" s="31">
        <f t="shared" si="18"/>
        <v>22</v>
      </c>
      <c r="R20" s="31">
        <f t="shared" si="19"/>
        <v>0</v>
      </c>
      <c r="T20" s="82">
        <v>58</v>
      </c>
      <c r="U20" s="59"/>
      <c r="V20" s="31">
        <f t="shared" si="20"/>
        <v>22</v>
      </c>
      <c r="W20" s="31">
        <f t="shared" si="21"/>
        <v>0</v>
      </c>
      <c r="Y20" s="82">
        <v>102</v>
      </c>
      <c r="Z20" s="59"/>
      <c r="AA20" s="31">
        <f t="shared" si="22"/>
        <v>22</v>
      </c>
      <c r="AB20" s="31">
        <f t="shared" si="23"/>
        <v>0</v>
      </c>
      <c r="AD20" s="82">
        <v>0</v>
      </c>
      <c r="AE20" s="59"/>
      <c r="AF20" s="31">
        <f t="shared" si="24"/>
        <v>22</v>
      </c>
      <c r="AG20" s="31">
        <f t="shared" si="25"/>
        <v>0</v>
      </c>
      <c r="AH20" s="21"/>
    </row>
    <row r="21" spans="1:37" x14ac:dyDescent="0.3">
      <c r="A21" s="14"/>
      <c r="B21" s="30"/>
      <c r="C21" s="69" t="s">
        <v>90</v>
      </c>
      <c r="D21" s="59" t="s">
        <v>10</v>
      </c>
      <c r="E21" s="82">
        <f>J21+O21+T21+Y21+AD21</f>
        <v>372</v>
      </c>
      <c r="F21" s="28">
        <f t="shared" si="15"/>
        <v>0</v>
      </c>
      <c r="G21" s="31">
        <v>18</v>
      </c>
      <c r="H21" s="31">
        <f>M21+R21+W21+AB21+AG21</f>
        <v>0</v>
      </c>
      <c r="I21" s="59"/>
      <c r="J21" s="82">
        <v>104</v>
      </c>
      <c r="K21" s="59"/>
      <c r="L21" s="31">
        <f t="shared" si="16"/>
        <v>18</v>
      </c>
      <c r="M21" s="31">
        <f t="shared" si="17"/>
        <v>0</v>
      </c>
      <c r="O21" s="82">
        <v>108</v>
      </c>
      <c r="P21" s="59"/>
      <c r="Q21" s="31">
        <f t="shared" si="18"/>
        <v>18</v>
      </c>
      <c r="R21" s="31">
        <f t="shared" si="19"/>
        <v>0</v>
      </c>
      <c r="T21" s="82">
        <v>58</v>
      </c>
      <c r="U21" s="59"/>
      <c r="V21" s="31">
        <f t="shared" si="20"/>
        <v>18</v>
      </c>
      <c r="W21" s="31">
        <f t="shared" si="21"/>
        <v>0</v>
      </c>
      <c r="Y21" s="82">
        <v>102</v>
      </c>
      <c r="Z21" s="59"/>
      <c r="AA21" s="31">
        <f t="shared" si="22"/>
        <v>18</v>
      </c>
      <c r="AB21" s="31">
        <f t="shared" si="23"/>
        <v>0</v>
      </c>
      <c r="AD21" s="82">
        <v>0</v>
      </c>
      <c r="AE21" s="59"/>
      <c r="AF21" s="31">
        <f t="shared" si="24"/>
        <v>18</v>
      </c>
      <c r="AG21" s="31">
        <f t="shared" si="25"/>
        <v>0</v>
      </c>
      <c r="AH21" s="21"/>
    </row>
    <row r="22" spans="1:37" x14ac:dyDescent="0.3">
      <c r="A22" s="14"/>
      <c r="B22" s="30"/>
      <c r="C22" s="69" t="s">
        <v>52</v>
      </c>
      <c r="D22" s="59" t="s">
        <v>53</v>
      </c>
      <c r="E22" s="82">
        <f>J22+O22+T22+Y22+AD22</f>
        <v>467</v>
      </c>
      <c r="F22" s="28">
        <f t="shared" si="15"/>
        <v>0</v>
      </c>
      <c r="G22" s="31">
        <v>38</v>
      </c>
      <c r="H22" s="31">
        <f t="shared" si="27"/>
        <v>0</v>
      </c>
      <c r="I22" s="59"/>
      <c r="J22" s="82">
        <v>161</v>
      </c>
      <c r="K22" s="59"/>
      <c r="L22" s="31">
        <f t="shared" si="16"/>
        <v>38</v>
      </c>
      <c r="M22" s="31">
        <f t="shared" si="17"/>
        <v>0</v>
      </c>
      <c r="O22" s="82">
        <v>0</v>
      </c>
      <c r="P22" s="59"/>
      <c r="Q22" s="31">
        <f t="shared" si="18"/>
        <v>38</v>
      </c>
      <c r="R22" s="31">
        <f t="shared" si="19"/>
        <v>0</v>
      </c>
      <c r="T22" s="82">
        <v>116</v>
      </c>
      <c r="U22" s="59"/>
      <c r="V22" s="31">
        <f t="shared" si="20"/>
        <v>38</v>
      </c>
      <c r="W22" s="31">
        <f t="shared" si="21"/>
        <v>0</v>
      </c>
      <c r="Y22" s="82">
        <v>190</v>
      </c>
      <c r="Z22" s="59"/>
      <c r="AA22" s="31">
        <f t="shared" si="22"/>
        <v>38</v>
      </c>
      <c r="AB22" s="31">
        <f t="shared" si="23"/>
        <v>0</v>
      </c>
      <c r="AD22" s="82">
        <v>0</v>
      </c>
      <c r="AE22" s="59"/>
      <c r="AF22" s="31">
        <f t="shared" si="24"/>
        <v>38</v>
      </c>
      <c r="AG22" s="31">
        <f t="shared" si="25"/>
        <v>0</v>
      </c>
      <c r="AH22" s="21"/>
    </row>
    <row r="23" spans="1:37" x14ac:dyDescent="0.3">
      <c r="A23" s="14"/>
      <c r="B23" s="30"/>
      <c r="C23" s="27"/>
      <c r="D23" s="59"/>
      <c r="E23" s="82"/>
      <c r="F23" s="59"/>
      <c r="G23" s="31"/>
      <c r="H23" s="31"/>
      <c r="I23" s="59"/>
      <c r="J23" s="82"/>
      <c r="K23" s="59"/>
      <c r="L23" s="31"/>
      <c r="M23" s="31"/>
      <c r="O23" s="82"/>
      <c r="P23" s="59"/>
      <c r="Q23" s="31"/>
      <c r="R23" s="31"/>
      <c r="T23" s="82"/>
      <c r="U23" s="59"/>
      <c r="V23" s="31"/>
      <c r="W23" s="31"/>
      <c r="Y23" s="82"/>
      <c r="Z23" s="59"/>
      <c r="AA23" s="31"/>
      <c r="AB23" s="31"/>
      <c r="AD23" s="82"/>
      <c r="AE23" s="59"/>
      <c r="AF23" s="31"/>
      <c r="AG23" s="31"/>
    </row>
    <row r="24" spans="1:37" x14ac:dyDescent="0.3">
      <c r="A24" s="34"/>
      <c r="B24" s="26"/>
      <c r="C24" s="36" t="s">
        <v>54</v>
      </c>
      <c r="D24" s="60"/>
      <c r="E24" s="83"/>
      <c r="F24" s="80"/>
      <c r="G24" s="32" t="s">
        <v>9</v>
      </c>
      <c r="H24" s="33">
        <f>M24+R24+W24+AB24+AG24</f>
        <v>0</v>
      </c>
      <c r="I24" s="60"/>
      <c r="J24" s="83"/>
      <c r="K24" s="80"/>
      <c r="L24" s="32" t="s">
        <v>9</v>
      </c>
      <c r="M24" s="33">
        <f>SUM(M15:M23)</f>
        <v>0</v>
      </c>
      <c r="O24" s="83"/>
      <c r="P24" s="80"/>
      <c r="Q24" s="32" t="s">
        <v>9</v>
      </c>
      <c r="R24" s="33">
        <f>SUM(R15:R23)</f>
        <v>0</v>
      </c>
      <c r="T24" s="83"/>
      <c r="U24" s="80"/>
      <c r="V24" s="32" t="s">
        <v>9</v>
      </c>
      <c r="W24" s="33">
        <f>SUM(W15:W23)</f>
        <v>0</v>
      </c>
      <c r="Y24" s="83"/>
      <c r="Z24" s="80"/>
      <c r="AA24" s="32" t="s">
        <v>9</v>
      </c>
      <c r="AB24" s="33">
        <f>SUM(AB15:AB23)</f>
        <v>0</v>
      </c>
      <c r="AD24" s="83"/>
      <c r="AE24" s="80"/>
      <c r="AF24" s="32" t="s">
        <v>9</v>
      </c>
      <c r="AG24" s="33">
        <f>SUM(AG15:AG23)</f>
        <v>0</v>
      </c>
    </row>
    <row r="25" spans="1:37" x14ac:dyDescent="0.3">
      <c r="A25" s="34"/>
      <c r="B25" s="26"/>
      <c r="C25" s="35"/>
      <c r="D25" s="60"/>
      <c r="E25" s="83"/>
      <c r="F25" s="80"/>
      <c r="G25" s="32"/>
      <c r="H25" s="33"/>
      <c r="I25" s="60"/>
      <c r="J25" s="83"/>
      <c r="K25" s="80"/>
      <c r="L25" s="32"/>
      <c r="M25" s="33"/>
      <c r="O25" s="83"/>
      <c r="P25" s="80"/>
      <c r="Q25" s="32"/>
      <c r="R25" s="33"/>
      <c r="T25" s="83"/>
      <c r="U25" s="80"/>
      <c r="V25" s="32"/>
      <c r="W25" s="33"/>
      <c r="Y25" s="83"/>
      <c r="Z25" s="80"/>
      <c r="AA25" s="32"/>
      <c r="AB25" s="33"/>
      <c r="AD25" s="83"/>
      <c r="AE25" s="80"/>
      <c r="AF25" s="32"/>
      <c r="AG25" s="33"/>
    </row>
    <row r="26" spans="1:37" x14ac:dyDescent="0.3">
      <c r="A26" s="14"/>
      <c r="B26" s="30"/>
      <c r="C26" s="27"/>
      <c r="D26" s="59"/>
      <c r="E26" s="82"/>
      <c r="F26" s="59"/>
      <c r="G26" s="32"/>
      <c r="H26" s="33"/>
      <c r="I26" s="59"/>
      <c r="J26" s="82"/>
      <c r="K26" s="59"/>
      <c r="L26" s="32"/>
      <c r="M26" s="33"/>
      <c r="O26" s="82"/>
      <c r="P26" s="59"/>
      <c r="Q26" s="32"/>
      <c r="R26" s="33"/>
      <c r="T26" s="82"/>
      <c r="U26" s="59"/>
      <c r="V26" s="32"/>
      <c r="W26" s="33"/>
      <c r="Y26" s="82"/>
      <c r="Z26" s="59"/>
      <c r="AA26" s="32"/>
      <c r="AB26" s="33"/>
      <c r="AD26" s="82"/>
      <c r="AE26" s="59"/>
      <c r="AF26" s="32"/>
      <c r="AG26" s="33"/>
    </row>
    <row r="27" spans="1:37" x14ac:dyDescent="0.3">
      <c r="A27" s="53"/>
      <c r="B27" s="54" t="s">
        <v>20</v>
      </c>
      <c r="C27" s="55" t="s">
        <v>56</v>
      </c>
      <c r="D27" s="56"/>
      <c r="E27" s="57"/>
      <c r="F27" s="79"/>
      <c r="G27" s="58"/>
      <c r="H27" s="58"/>
      <c r="I27" s="56"/>
      <c r="J27" s="57"/>
      <c r="K27" s="79"/>
      <c r="L27" s="58"/>
      <c r="M27" s="58"/>
      <c r="N27" s="25"/>
      <c r="O27" s="57"/>
      <c r="P27" s="79"/>
      <c r="Q27" s="58"/>
      <c r="R27" s="58"/>
      <c r="S27" s="25"/>
      <c r="T27" s="57"/>
      <c r="U27" s="79"/>
      <c r="V27" s="58"/>
      <c r="W27" s="58"/>
      <c r="X27" s="25"/>
      <c r="Y27" s="57"/>
      <c r="Z27" s="79"/>
      <c r="AA27" s="58"/>
      <c r="AB27" s="58"/>
      <c r="AC27" s="25"/>
      <c r="AD27" s="57"/>
      <c r="AE27" s="79"/>
      <c r="AF27" s="58"/>
      <c r="AG27" s="58"/>
    </row>
    <row r="28" spans="1:37" x14ac:dyDescent="0.3">
      <c r="A28" s="14"/>
      <c r="B28" s="30"/>
      <c r="C28" s="69" t="s">
        <v>58</v>
      </c>
      <c r="D28" s="59" t="s">
        <v>5</v>
      </c>
      <c r="E28" s="82">
        <f t="shared" ref="E28:F41" si="28">J28+O28+T28+Y28+AD28</f>
        <v>4</v>
      </c>
      <c r="F28" s="28">
        <f t="shared" si="28"/>
        <v>0</v>
      </c>
      <c r="G28" s="31"/>
      <c r="H28" s="31">
        <f t="shared" ref="H28:H40" si="29">M28+R28+W28+AB28+AG28</f>
        <v>0</v>
      </c>
      <c r="I28" s="59"/>
      <c r="J28" s="82">
        <v>1</v>
      </c>
      <c r="K28" s="59"/>
      <c r="L28" s="31">
        <f t="shared" ref="L28:L41" si="30">$G28</f>
        <v>0</v>
      </c>
      <c r="M28" s="31">
        <f t="shared" ref="M28:M41" si="31">K28*L28</f>
        <v>0</v>
      </c>
      <c r="O28" s="82">
        <v>1</v>
      </c>
      <c r="P28" s="59"/>
      <c r="Q28" s="31">
        <f t="shared" ref="Q28:Q41" si="32">$G28</f>
        <v>0</v>
      </c>
      <c r="R28" s="31">
        <f t="shared" ref="R28:R41" si="33">P28*Q28</f>
        <v>0</v>
      </c>
      <c r="T28" s="82">
        <v>1</v>
      </c>
      <c r="U28" s="59"/>
      <c r="V28" s="31">
        <f t="shared" ref="V28:V41" si="34">$G28</f>
        <v>0</v>
      </c>
      <c r="W28" s="31">
        <f t="shared" ref="W28:W41" si="35">U28*V28</f>
        <v>0</v>
      </c>
      <c r="Y28" s="82">
        <v>1</v>
      </c>
      <c r="Z28" s="59"/>
      <c r="AA28" s="31">
        <f t="shared" ref="AA28:AA41" si="36">$G28</f>
        <v>0</v>
      </c>
      <c r="AB28" s="31">
        <f t="shared" ref="AB28:AB41" si="37">Z28*AA28</f>
        <v>0</v>
      </c>
      <c r="AD28" s="82">
        <v>0</v>
      </c>
      <c r="AE28" s="59"/>
      <c r="AF28" s="31">
        <f t="shared" ref="AF28:AF41" si="38">$G28</f>
        <v>0</v>
      </c>
      <c r="AG28" s="31">
        <f t="shared" ref="AG28:AG41" si="39">AE28*AF28</f>
        <v>0</v>
      </c>
      <c r="AI28" s="21"/>
      <c r="AJ28" s="21"/>
      <c r="AK28" s="21"/>
    </row>
    <row r="29" spans="1:37" x14ac:dyDescent="0.3">
      <c r="A29" s="74"/>
      <c r="B29" s="75"/>
      <c r="C29" s="69" t="s">
        <v>59</v>
      </c>
      <c r="D29" s="71" t="s">
        <v>37</v>
      </c>
      <c r="E29" s="82">
        <f t="shared" si="28"/>
        <v>270</v>
      </c>
      <c r="F29" s="28">
        <f t="shared" si="28"/>
        <v>0</v>
      </c>
      <c r="G29" s="37"/>
      <c r="H29" s="37">
        <f t="shared" si="29"/>
        <v>0</v>
      </c>
      <c r="I29" s="71"/>
      <c r="J29" s="82">
        <v>70</v>
      </c>
      <c r="K29" s="59"/>
      <c r="L29" s="31">
        <f t="shared" si="30"/>
        <v>0</v>
      </c>
      <c r="M29" s="31">
        <f t="shared" si="31"/>
        <v>0</v>
      </c>
      <c r="O29" s="82">
        <v>0</v>
      </c>
      <c r="P29" s="59"/>
      <c r="Q29" s="31">
        <f t="shared" si="32"/>
        <v>0</v>
      </c>
      <c r="R29" s="31">
        <f t="shared" si="33"/>
        <v>0</v>
      </c>
      <c r="T29" s="82">
        <v>70</v>
      </c>
      <c r="U29" s="59"/>
      <c r="V29" s="31">
        <f t="shared" si="34"/>
        <v>0</v>
      </c>
      <c r="W29" s="31">
        <f t="shared" si="35"/>
        <v>0</v>
      </c>
      <c r="Y29" s="82">
        <v>130</v>
      </c>
      <c r="Z29" s="59"/>
      <c r="AA29" s="31">
        <f t="shared" si="36"/>
        <v>0</v>
      </c>
      <c r="AB29" s="31">
        <f t="shared" si="37"/>
        <v>0</v>
      </c>
      <c r="AD29" s="82">
        <v>0</v>
      </c>
      <c r="AE29" s="59"/>
      <c r="AF29" s="31">
        <f t="shared" si="38"/>
        <v>0</v>
      </c>
      <c r="AG29" s="31">
        <f t="shared" si="39"/>
        <v>0</v>
      </c>
      <c r="AI29" s="76"/>
      <c r="AJ29" s="76"/>
      <c r="AK29" s="76"/>
    </row>
    <row r="30" spans="1:37" x14ac:dyDescent="0.3">
      <c r="A30" s="74"/>
      <c r="B30" s="75"/>
      <c r="C30" s="69" t="s">
        <v>60</v>
      </c>
      <c r="D30" s="71" t="s">
        <v>37</v>
      </c>
      <c r="E30" s="82">
        <f t="shared" si="28"/>
        <v>61</v>
      </c>
      <c r="F30" s="28">
        <f t="shared" si="28"/>
        <v>0</v>
      </c>
      <c r="G30" s="37"/>
      <c r="H30" s="37">
        <f t="shared" si="29"/>
        <v>0</v>
      </c>
      <c r="I30" s="71"/>
      <c r="J30" s="82">
        <v>11</v>
      </c>
      <c r="K30" s="59"/>
      <c r="L30" s="31">
        <f t="shared" si="30"/>
        <v>0</v>
      </c>
      <c r="M30" s="31">
        <f t="shared" si="31"/>
        <v>0</v>
      </c>
      <c r="O30" s="82">
        <v>0</v>
      </c>
      <c r="P30" s="59"/>
      <c r="Q30" s="31">
        <f t="shared" si="32"/>
        <v>0</v>
      </c>
      <c r="R30" s="31">
        <f t="shared" si="33"/>
        <v>0</v>
      </c>
      <c r="T30" s="82">
        <v>0</v>
      </c>
      <c r="U30" s="59"/>
      <c r="V30" s="31">
        <f t="shared" si="34"/>
        <v>0</v>
      </c>
      <c r="W30" s="31">
        <f t="shared" si="35"/>
        <v>0</v>
      </c>
      <c r="Y30" s="82">
        <v>50</v>
      </c>
      <c r="Z30" s="59"/>
      <c r="AA30" s="31">
        <f t="shared" si="36"/>
        <v>0</v>
      </c>
      <c r="AB30" s="31">
        <f t="shared" si="37"/>
        <v>0</v>
      </c>
      <c r="AD30" s="82">
        <v>0</v>
      </c>
      <c r="AE30" s="59"/>
      <c r="AF30" s="31">
        <f t="shared" si="38"/>
        <v>0</v>
      </c>
      <c r="AG30" s="31">
        <f t="shared" si="39"/>
        <v>0</v>
      </c>
      <c r="AI30" s="76"/>
      <c r="AJ30" s="76"/>
      <c r="AK30" s="76"/>
    </row>
    <row r="31" spans="1:37" x14ac:dyDescent="0.3">
      <c r="A31" s="74"/>
      <c r="B31" s="75"/>
      <c r="C31" s="69" t="s">
        <v>94</v>
      </c>
      <c r="D31" s="71" t="s">
        <v>36</v>
      </c>
      <c r="E31" s="82">
        <f t="shared" ref="E31" si="40">J31+O31+T31+Y31+AD31</f>
        <v>1</v>
      </c>
      <c r="F31" s="28">
        <f t="shared" si="28"/>
        <v>0</v>
      </c>
      <c r="G31" s="37"/>
      <c r="H31" s="37">
        <f t="shared" ref="H31" si="41">M31+R31+W31+AB31+AG31</f>
        <v>0</v>
      </c>
      <c r="I31" s="71"/>
      <c r="J31" s="82">
        <v>1</v>
      </c>
      <c r="K31" s="59"/>
      <c r="L31" s="31">
        <f t="shared" si="30"/>
        <v>0</v>
      </c>
      <c r="M31" s="31">
        <f t="shared" si="31"/>
        <v>0</v>
      </c>
      <c r="O31" s="82">
        <v>0</v>
      </c>
      <c r="P31" s="59"/>
      <c r="Q31" s="31">
        <f t="shared" si="32"/>
        <v>0</v>
      </c>
      <c r="R31" s="31">
        <f t="shared" si="33"/>
        <v>0</v>
      </c>
      <c r="T31" s="82">
        <v>0</v>
      </c>
      <c r="U31" s="59"/>
      <c r="V31" s="31">
        <f t="shared" si="34"/>
        <v>0</v>
      </c>
      <c r="W31" s="31">
        <f t="shared" si="35"/>
        <v>0</v>
      </c>
      <c r="Y31" s="82">
        <v>0</v>
      </c>
      <c r="Z31" s="59"/>
      <c r="AA31" s="31">
        <f t="shared" si="36"/>
        <v>0</v>
      </c>
      <c r="AB31" s="31">
        <f t="shared" si="37"/>
        <v>0</v>
      </c>
      <c r="AD31" s="82">
        <v>0</v>
      </c>
      <c r="AE31" s="59"/>
      <c r="AF31" s="31">
        <f t="shared" si="38"/>
        <v>0</v>
      </c>
      <c r="AG31" s="31">
        <f t="shared" si="39"/>
        <v>0</v>
      </c>
      <c r="AI31" s="76"/>
      <c r="AJ31" s="76"/>
      <c r="AK31" s="76"/>
    </row>
    <row r="32" spans="1:37" x14ac:dyDescent="0.3">
      <c r="A32" s="74"/>
      <c r="B32" s="75"/>
      <c r="C32" s="69" t="s">
        <v>93</v>
      </c>
      <c r="D32" s="71" t="s">
        <v>37</v>
      </c>
      <c r="E32" s="82">
        <f t="shared" si="28"/>
        <v>200</v>
      </c>
      <c r="F32" s="28">
        <f t="shared" si="28"/>
        <v>0</v>
      </c>
      <c r="G32" s="37"/>
      <c r="H32" s="37">
        <f t="shared" ref="H32" si="42">M32+R32+W32+AB32+AG32</f>
        <v>0</v>
      </c>
      <c r="I32" s="71"/>
      <c r="J32" s="82">
        <v>0</v>
      </c>
      <c r="K32" s="59"/>
      <c r="L32" s="31">
        <f t="shared" si="30"/>
        <v>0</v>
      </c>
      <c r="M32" s="31">
        <f t="shared" si="31"/>
        <v>0</v>
      </c>
      <c r="O32" s="82">
        <v>0</v>
      </c>
      <c r="P32" s="59"/>
      <c r="Q32" s="31">
        <f t="shared" si="32"/>
        <v>0</v>
      </c>
      <c r="R32" s="31">
        <f t="shared" si="33"/>
        <v>0</v>
      </c>
      <c r="T32" s="82">
        <v>0</v>
      </c>
      <c r="U32" s="59"/>
      <c r="V32" s="31">
        <f t="shared" si="34"/>
        <v>0</v>
      </c>
      <c r="W32" s="31">
        <f t="shared" si="35"/>
        <v>0</v>
      </c>
      <c r="Y32" s="82">
        <v>200</v>
      </c>
      <c r="Z32" s="59"/>
      <c r="AA32" s="31">
        <f t="shared" si="36"/>
        <v>0</v>
      </c>
      <c r="AB32" s="31">
        <f t="shared" si="37"/>
        <v>0</v>
      </c>
      <c r="AD32" s="82">
        <v>0</v>
      </c>
      <c r="AE32" s="59"/>
      <c r="AF32" s="31">
        <f t="shared" si="38"/>
        <v>0</v>
      </c>
      <c r="AG32" s="31">
        <f t="shared" si="39"/>
        <v>0</v>
      </c>
      <c r="AI32" s="76"/>
      <c r="AJ32" s="76"/>
      <c r="AK32" s="76"/>
    </row>
    <row r="33" spans="1:37" x14ac:dyDescent="0.3">
      <c r="A33" s="74"/>
      <c r="B33" s="75"/>
      <c r="C33" s="69" t="s">
        <v>92</v>
      </c>
      <c r="D33" s="71" t="s">
        <v>5</v>
      </c>
      <c r="E33" s="82">
        <f t="shared" ref="E33" si="43">J33+O33+T33+Y33+AD33</f>
        <v>6</v>
      </c>
      <c r="F33" s="28">
        <f t="shared" si="28"/>
        <v>0</v>
      </c>
      <c r="G33" s="37"/>
      <c r="H33" s="37">
        <f t="shared" ref="H33" si="44">M33+R33+W33+AB33+AG33</f>
        <v>0</v>
      </c>
      <c r="I33" s="71"/>
      <c r="J33" s="82">
        <v>1</v>
      </c>
      <c r="K33" s="59"/>
      <c r="L33" s="31">
        <f t="shared" si="30"/>
        <v>0</v>
      </c>
      <c r="M33" s="31">
        <f t="shared" si="31"/>
        <v>0</v>
      </c>
      <c r="O33" s="82">
        <v>0</v>
      </c>
      <c r="P33" s="59"/>
      <c r="Q33" s="31">
        <f t="shared" si="32"/>
        <v>0</v>
      </c>
      <c r="R33" s="31">
        <f t="shared" si="33"/>
        <v>0</v>
      </c>
      <c r="T33" s="82">
        <v>0</v>
      </c>
      <c r="U33" s="59"/>
      <c r="V33" s="31">
        <f t="shared" si="34"/>
        <v>0</v>
      </c>
      <c r="W33" s="31">
        <f t="shared" si="35"/>
        <v>0</v>
      </c>
      <c r="Y33" s="82">
        <v>5</v>
      </c>
      <c r="Z33" s="59"/>
      <c r="AA33" s="31">
        <f t="shared" si="36"/>
        <v>0</v>
      </c>
      <c r="AB33" s="31">
        <f t="shared" si="37"/>
        <v>0</v>
      </c>
      <c r="AD33" s="82">
        <v>0</v>
      </c>
      <c r="AE33" s="59"/>
      <c r="AF33" s="31">
        <f t="shared" si="38"/>
        <v>0</v>
      </c>
      <c r="AG33" s="31">
        <f t="shared" si="39"/>
        <v>0</v>
      </c>
      <c r="AI33" s="76"/>
      <c r="AJ33" s="76"/>
      <c r="AK33" s="76"/>
    </row>
    <row r="34" spans="1:37" x14ac:dyDescent="0.3">
      <c r="A34" s="74"/>
      <c r="B34" s="75"/>
      <c r="C34" s="69" t="s">
        <v>62</v>
      </c>
      <c r="D34" s="71" t="s">
        <v>37</v>
      </c>
      <c r="E34" s="82">
        <f t="shared" si="28"/>
        <v>120</v>
      </c>
      <c r="F34" s="28">
        <f t="shared" si="28"/>
        <v>0</v>
      </c>
      <c r="G34" s="37"/>
      <c r="H34" s="37">
        <f t="shared" si="29"/>
        <v>0</v>
      </c>
      <c r="I34" s="71"/>
      <c r="J34" s="82">
        <v>75</v>
      </c>
      <c r="K34" s="59"/>
      <c r="L34" s="31">
        <f t="shared" si="30"/>
        <v>0</v>
      </c>
      <c r="M34" s="31">
        <f t="shared" si="31"/>
        <v>0</v>
      </c>
      <c r="O34" s="82">
        <v>0</v>
      </c>
      <c r="P34" s="59"/>
      <c r="Q34" s="31">
        <f t="shared" si="32"/>
        <v>0</v>
      </c>
      <c r="R34" s="31">
        <f t="shared" si="33"/>
        <v>0</v>
      </c>
      <c r="T34" s="82">
        <v>45</v>
      </c>
      <c r="U34" s="59"/>
      <c r="V34" s="31">
        <f t="shared" si="34"/>
        <v>0</v>
      </c>
      <c r="W34" s="31">
        <f t="shared" si="35"/>
        <v>0</v>
      </c>
      <c r="Y34" s="82">
        <v>0</v>
      </c>
      <c r="Z34" s="59"/>
      <c r="AA34" s="31">
        <f t="shared" si="36"/>
        <v>0</v>
      </c>
      <c r="AB34" s="31">
        <f t="shared" si="37"/>
        <v>0</v>
      </c>
      <c r="AD34" s="82">
        <v>0</v>
      </c>
      <c r="AE34" s="59"/>
      <c r="AF34" s="31">
        <f t="shared" si="38"/>
        <v>0</v>
      </c>
      <c r="AG34" s="31">
        <f t="shared" si="39"/>
        <v>0</v>
      </c>
      <c r="AI34" s="76"/>
      <c r="AJ34" s="76"/>
      <c r="AK34" s="76"/>
    </row>
    <row r="35" spans="1:37" x14ac:dyDescent="0.3">
      <c r="A35" s="74"/>
      <c r="B35" s="75"/>
      <c r="C35" s="69" t="s">
        <v>63</v>
      </c>
      <c r="D35" s="71" t="s">
        <v>36</v>
      </c>
      <c r="E35" s="82">
        <f t="shared" si="28"/>
        <v>0</v>
      </c>
      <c r="F35" s="28">
        <f t="shared" si="28"/>
        <v>0</v>
      </c>
      <c r="G35" s="37"/>
      <c r="H35" s="37">
        <f t="shared" si="29"/>
        <v>0</v>
      </c>
      <c r="I35" s="71"/>
      <c r="J35" s="82">
        <v>0</v>
      </c>
      <c r="K35" s="59"/>
      <c r="L35" s="31">
        <f t="shared" si="30"/>
        <v>0</v>
      </c>
      <c r="M35" s="31">
        <f t="shared" si="31"/>
        <v>0</v>
      </c>
      <c r="O35" s="82">
        <v>0</v>
      </c>
      <c r="P35" s="59"/>
      <c r="Q35" s="31">
        <f t="shared" si="32"/>
        <v>0</v>
      </c>
      <c r="R35" s="31">
        <f t="shared" si="33"/>
        <v>0</v>
      </c>
      <c r="T35" s="82">
        <v>0</v>
      </c>
      <c r="U35" s="59"/>
      <c r="V35" s="31">
        <f t="shared" si="34"/>
        <v>0</v>
      </c>
      <c r="W35" s="31">
        <f t="shared" si="35"/>
        <v>0</v>
      </c>
      <c r="Y35" s="82">
        <v>0</v>
      </c>
      <c r="Z35" s="59"/>
      <c r="AA35" s="31">
        <f t="shared" si="36"/>
        <v>0</v>
      </c>
      <c r="AB35" s="31">
        <f t="shared" si="37"/>
        <v>0</v>
      </c>
      <c r="AD35" s="82">
        <v>0</v>
      </c>
      <c r="AE35" s="59"/>
      <c r="AF35" s="31">
        <f t="shared" si="38"/>
        <v>0</v>
      </c>
      <c r="AG35" s="31">
        <f t="shared" si="39"/>
        <v>0</v>
      </c>
      <c r="AI35" s="76"/>
      <c r="AJ35" s="76"/>
      <c r="AK35" s="76"/>
    </row>
    <row r="36" spans="1:37" x14ac:dyDescent="0.3">
      <c r="A36" s="74"/>
      <c r="B36" s="75"/>
      <c r="C36" s="69" t="s">
        <v>96</v>
      </c>
      <c r="D36" s="71" t="s">
        <v>36</v>
      </c>
      <c r="E36" s="82">
        <f t="shared" si="28"/>
        <v>5</v>
      </c>
      <c r="F36" s="28">
        <f t="shared" si="28"/>
        <v>0</v>
      </c>
      <c r="G36" s="37"/>
      <c r="H36" s="37">
        <f t="shared" si="29"/>
        <v>0</v>
      </c>
      <c r="I36" s="71"/>
      <c r="J36" s="82">
        <v>4</v>
      </c>
      <c r="K36" s="59"/>
      <c r="L36" s="31">
        <f t="shared" si="30"/>
        <v>0</v>
      </c>
      <c r="M36" s="31">
        <f t="shared" si="31"/>
        <v>0</v>
      </c>
      <c r="O36" s="82">
        <v>0</v>
      </c>
      <c r="P36" s="59"/>
      <c r="Q36" s="31">
        <f t="shared" si="32"/>
        <v>0</v>
      </c>
      <c r="R36" s="31">
        <f t="shared" si="33"/>
        <v>0</v>
      </c>
      <c r="T36" s="82">
        <v>1</v>
      </c>
      <c r="U36" s="59"/>
      <c r="V36" s="31">
        <f t="shared" si="34"/>
        <v>0</v>
      </c>
      <c r="W36" s="31">
        <f t="shared" si="35"/>
        <v>0</v>
      </c>
      <c r="Y36" s="82">
        <v>0</v>
      </c>
      <c r="Z36" s="59"/>
      <c r="AA36" s="31">
        <f t="shared" si="36"/>
        <v>0</v>
      </c>
      <c r="AB36" s="31">
        <f t="shared" si="37"/>
        <v>0</v>
      </c>
      <c r="AD36" s="82">
        <v>0</v>
      </c>
      <c r="AE36" s="59"/>
      <c r="AF36" s="31">
        <f t="shared" si="38"/>
        <v>0</v>
      </c>
      <c r="AG36" s="31">
        <f t="shared" si="39"/>
        <v>0</v>
      </c>
      <c r="AI36" s="76"/>
      <c r="AJ36" s="76"/>
      <c r="AK36" s="76"/>
    </row>
    <row r="37" spans="1:37" x14ac:dyDescent="0.3">
      <c r="A37" s="74"/>
      <c r="B37" s="75"/>
      <c r="C37" s="69" t="s">
        <v>97</v>
      </c>
      <c r="D37" s="71" t="s">
        <v>37</v>
      </c>
      <c r="E37" s="82">
        <f t="shared" si="28"/>
        <v>12</v>
      </c>
      <c r="F37" s="28">
        <f t="shared" si="28"/>
        <v>0</v>
      </c>
      <c r="G37" s="37"/>
      <c r="H37" s="37">
        <f t="shared" si="29"/>
        <v>0</v>
      </c>
      <c r="I37" s="71"/>
      <c r="J37" s="82">
        <v>0</v>
      </c>
      <c r="K37" s="59"/>
      <c r="L37" s="31">
        <f t="shared" si="30"/>
        <v>0</v>
      </c>
      <c r="M37" s="31">
        <f t="shared" si="31"/>
        <v>0</v>
      </c>
      <c r="O37" s="82">
        <v>0</v>
      </c>
      <c r="P37" s="59"/>
      <c r="Q37" s="31">
        <f t="shared" si="32"/>
        <v>0</v>
      </c>
      <c r="R37" s="31">
        <f t="shared" si="33"/>
        <v>0</v>
      </c>
      <c r="T37" s="82">
        <v>12</v>
      </c>
      <c r="U37" s="59"/>
      <c r="V37" s="31">
        <f t="shared" si="34"/>
        <v>0</v>
      </c>
      <c r="W37" s="31">
        <f t="shared" si="35"/>
        <v>0</v>
      </c>
      <c r="Y37" s="82">
        <v>0</v>
      </c>
      <c r="Z37" s="59"/>
      <c r="AA37" s="31">
        <f t="shared" si="36"/>
        <v>0</v>
      </c>
      <c r="AB37" s="31">
        <f t="shared" si="37"/>
        <v>0</v>
      </c>
      <c r="AD37" s="82">
        <v>0</v>
      </c>
      <c r="AE37" s="59"/>
      <c r="AF37" s="31">
        <f t="shared" si="38"/>
        <v>0</v>
      </c>
      <c r="AG37" s="31">
        <f t="shared" si="39"/>
        <v>0</v>
      </c>
      <c r="AI37" s="76"/>
      <c r="AJ37" s="76"/>
      <c r="AK37" s="76"/>
    </row>
    <row r="38" spans="1:37" x14ac:dyDescent="0.3">
      <c r="A38" s="74"/>
      <c r="B38" s="75"/>
      <c r="C38" s="69" t="s">
        <v>61</v>
      </c>
      <c r="D38" s="71" t="s">
        <v>37</v>
      </c>
      <c r="E38" s="82">
        <f t="shared" ref="E38:E39" si="45">J38+O38+T38+Y38+AD38</f>
        <v>15</v>
      </c>
      <c r="F38" s="28">
        <f t="shared" si="28"/>
        <v>0</v>
      </c>
      <c r="G38" s="37"/>
      <c r="H38" s="37">
        <f t="shared" ref="H38:H39" si="46">M38+R38+W38+AB38+AG38</f>
        <v>0</v>
      </c>
      <c r="I38" s="71"/>
      <c r="J38" s="82">
        <v>0</v>
      </c>
      <c r="K38" s="59"/>
      <c r="L38" s="31">
        <f t="shared" si="30"/>
        <v>0</v>
      </c>
      <c r="M38" s="31">
        <f t="shared" si="31"/>
        <v>0</v>
      </c>
      <c r="O38" s="82">
        <v>0</v>
      </c>
      <c r="P38" s="59"/>
      <c r="Q38" s="31">
        <f t="shared" si="32"/>
        <v>0</v>
      </c>
      <c r="R38" s="31">
        <f t="shared" si="33"/>
        <v>0</v>
      </c>
      <c r="T38" s="82">
        <v>15</v>
      </c>
      <c r="U38" s="59"/>
      <c r="V38" s="31">
        <f t="shared" si="34"/>
        <v>0</v>
      </c>
      <c r="W38" s="31">
        <f t="shared" si="35"/>
        <v>0</v>
      </c>
      <c r="Y38" s="82">
        <v>0</v>
      </c>
      <c r="Z38" s="59"/>
      <c r="AA38" s="31">
        <f t="shared" si="36"/>
        <v>0</v>
      </c>
      <c r="AB38" s="31">
        <f t="shared" si="37"/>
        <v>0</v>
      </c>
      <c r="AD38" s="82">
        <v>0</v>
      </c>
      <c r="AE38" s="59"/>
      <c r="AF38" s="31">
        <f t="shared" si="38"/>
        <v>0</v>
      </c>
      <c r="AG38" s="31">
        <f t="shared" si="39"/>
        <v>0</v>
      </c>
      <c r="AI38" s="76"/>
      <c r="AJ38" s="76"/>
      <c r="AK38" s="76"/>
    </row>
    <row r="39" spans="1:37" x14ac:dyDescent="0.3">
      <c r="A39" s="74"/>
      <c r="B39" s="75"/>
      <c r="C39" s="69" t="s">
        <v>104</v>
      </c>
      <c r="D39" s="71" t="s">
        <v>36</v>
      </c>
      <c r="E39" s="82">
        <f t="shared" si="45"/>
        <v>1</v>
      </c>
      <c r="F39" s="28">
        <f t="shared" si="28"/>
        <v>0</v>
      </c>
      <c r="G39" s="37"/>
      <c r="H39" s="37">
        <f t="shared" si="46"/>
        <v>0</v>
      </c>
      <c r="I39" s="71"/>
      <c r="J39" s="82">
        <v>0</v>
      </c>
      <c r="K39" s="59"/>
      <c r="L39" s="31">
        <f t="shared" si="30"/>
        <v>0</v>
      </c>
      <c r="M39" s="31">
        <f t="shared" si="31"/>
        <v>0</v>
      </c>
      <c r="O39" s="82">
        <v>0</v>
      </c>
      <c r="P39" s="59"/>
      <c r="Q39" s="31">
        <f t="shared" si="32"/>
        <v>0</v>
      </c>
      <c r="R39" s="31">
        <f t="shared" si="33"/>
        <v>0</v>
      </c>
      <c r="T39" s="82">
        <v>1</v>
      </c>
      <c r="U39" s="59"/>
      <c r="V39" s="31">
        <f t="shared" si="34"/>
        <v>0</v>
      </c>
      <c r="W39" s="31">
        <f t="shared" si="35"/>
        <v>0</v>
      </c>
      <c r="Y39" s="82">
        <v>0</v>
      </c>
      <c r="Z39" s="59"/>
      <c r="AA39" s="31">
        <f t="shared" si="36"/>
        <v>0</v>
      </c>
      <c r="AB39" s="31">
        <f t="shared" si="37"/>
        <v>0</v>
      </c>
      <c r="AD39" s="82">
        <v>0</v>
      </c>
      <c r="AE39" s="59"/>
      <c r="AF39" s="31">
        <f t="shared" si="38"/>
        <v>0</v>
      </c>
      <c r="AG39" s="31">
        <f t="shared" si="39"/>
        <v>0</v>
      </c>
      <c r="AI39" s="76"/>
      <c r="AJ39" s="76"/>
      <c r="AK39" s="76"/>
    </row>
    <row r="40" spans="1:37" x14ac:dyDescent="0.3">
      <c r="A40" s="74"/>
      <c r="B40" s="75"/>
      <c r="C40" s="69" t="s">
        <v>100</v>
      </c>
      <c r="D40" s="71" t="s">
        <v>36</v>
      </c>
      <c r="E40" s="82">
        <f t="shared" si="28"/>
        <v>1</v>
      </c>
      <c r="F40" s="28">
        <f t="shared" si="28"/>
        <v>0</v>
      </c>
      <c r="G40" s="37"/>
      <c r="H40" s="37">
        <f t="shared" si="29"/>
        <v>0</v>
      </c>
      <c r="I40" s="71"/>
      <c r="J40" s="82">
        <v>0</v>
      </c>
      <c r="K40" s="59"/>
      <c r="L40" s="31">
        <f t="shared" si="30"/>
        <v>0</v>
      </c>
      <c r="M40" s="31">
        <f t="shared" si="31"/>
        <v>0</v>
      </c>
      <c r="O40" s="82">
        <v>0</v>
      </c>
      <c r="P40" s="59"/>
      <c r="Q40" s="31">
        <f t="shared" si="32"/>
        <v>0</v>
      </c>
      <c r="R40" s="31">
        <f t="shared" si="33"/>
        <v>0</v>
      </c>
      <c r="T40" s="82">
        <v>1</v>
      </c>
      <c r="U40" s="59"/>
      <c r="V40" s="31">
        <f t="shared" si="34"/>
        <v>0</v>
      </c>
      <c r="W40" s="31">
        <f t="shared" si="35"/>
        <v>0</v>
      </c>
      <c r="Y40" s="82">
        <v>0</v>
      </c>
      <c r="Z40" s="59"/>
      <c r="AA40" s="31">
        <f t="shared" si="36"/>
        <v>0</v>
      </c>
      <c r="AB40" s="31">
        <f t="shared" si="37"/>
        <v>0</v>
      </c>
      <c r="AD40" s="82">
        <v>0</v>
      </c>
      <c r="AE40" s="59"/>
      <c r="AF40" s="31">
        <f t="shared" si="38"/>
        <v>0</v>
      </c>
      <c r="AG40" s="31">
        <f t="shared" si="39"/>
        <v>0</v>
      </c>
      <c r="AH40" s="76"/>
    </row>
    <row r="41" spans="1:37" x14ac:dyDescent="0.3">
      <c r="A41" s="74"/>
      <c r="B41" s="75"/>
      <c r="C41" s="78" t="s">
        <v>105</v>
      </c>
      <c r="D41" s="71" t="s">
        <v>36</v>
      </c>
      <c r="E41" s="82">
        <f>J41+O41+T41+Y41+AD41</f>
        <v>1</v>
      </c>
      <c r="F41" s="28">
        <f t="shared" si="28"/>
        <v>0</v>
      </c>
      <c r="G41" s="37"/>
      <c r="H41" s="37">
        <f>M41+R41+W41+AB41+AG41</f>
        <v>0</v>
      </c>
      <c r="I41" s="71"/>
      <c r="J41" s="82">
        <v>0</v>
      </c>
      <c r="K41" s="59"/>
      <c r="L41" s="31">
        <f t="shared" si="30"/>
        <v>0</v>
      </c>
      <c r="M41" s="31">
        <f t="shared" si="31"/>
        <v>0</v>
      </c>
      <c r="O41" s="82">
        <v>0</v>
      </c>
      <c r="P41" s="59"/>
      <c r="Q41" s="31">
        <f t="shared" si="32"/>
        <v>0</v>
      </c>
      <c r="R41" s="31">
        <f t="shared" si="33"/>
        <v>0</v>
      </c>
      <c r="T41" s="82">
        <v>1</v>
      </c>
      <c r="U41" s="59"/>
      <c r="V41" s="31">
        <f t="shared" si="34"/>
        <v>0</v>
      </c>
      <c r="W41" s="31">
        <f t="shared" si="35"/>
        <v>0</v>
      </c>
      <c r="Y41" s="82">
        <v>0</v>
      </c>
      <c r="Z41" s="59"/>
      <c r="AA41" s="31">
        <f t="shared" si="36"/>
        <v>0</v>
      </c>
      <c r="AB41" s="31">
        <f t="shared" si="37"/>
        <v>0</v>
      </c>
      <c r="AD41" s="82">
        <v>0</v>
      </c>
      <c r="AE41" s="59"/>
      <c r="AF41" s="31">
        <f t="shared" si="38"/>
        <v>0</v>
      </c>
      <c r="AG41" s="31">
        <f t="shared" si="39"/>
        <v>0</v>
      </c>
      <c r="AI41" s="76"/>
      <c r="AJ41" s="76"/>
      <c r="AK41" s="76"/>
    </row>
    <row r="42" spans="1:37" x14ac:dyDescent="0.3">
      <c r="A42" s="14"/>
      <c r="B42" s="30"/>
      <c r="C42" s="27"/>
      <c r="D42" s="59"/>
      <c r="E42" s="82"/>
      <c r="F42" s="59"/>
      <c r="G42" s="31"/>
      <c r="H42" s="31"/>
      <c r="I42" s="59"/>
      <c r="J42" s="82"/>
      <c r="K42" s="59"/>
      <c r="L42" s="31"/>
      <c r="M42" s="31"/>
      <c r="O42" s="82"/>
      <c r="P42" s="59"/>
      <c r="Q42" s="31"/>
      <c r="R42" s="31"/>
      <c r="T42" s="82"/>
      <c r="U42" s="59"/>
      <c r="V42" s="31"/>
      <c r="W42" s="31"/>
      <c r="Y42" s="82"/>
      <c r="Z42" s="59"/>
      <c r="AA42" s="31"/>
      <c r="AB42" s="31"/>
      <c r="AD42" s="82"/>
      <c r="AE42" s="59"/>
      <c r="AF42" s="31"/>
      <c r="AG42" s="31"/>
      <c r="AI42" s="21"/>
      <c r="AJ42" s="21"/>
      <c r="AK42" s="21"/>
    </row>
    <row r="43" spans="1:37" x14ac:dyDescent="0.3">
      <c r="A43" s="34"/>
      <c r="B43" s="26"/>
      <c r="C43" s="36" t="s">
        <v>57</v>
      </c>
      <c r="D43" s="60"/>
      <c r="E43" s="83"/>
      <c r="F43" s="80"/>
      <c r="G43" s="32" t="s">
        <v>9</v>
      </c>
      <c r="H43" s="33">
        <f>M43+R43+W43+AB43+AG43</f>
        <v>0</v>
      </c>
      <c r="I43" s="60"/>
      <c r="J43" s="83"/>
      <c r="K43" s="80"/>
      <c r="L43" s="32" t="s">
        <v>9</v>
      </c>
      <c r="M43" s="33">
        <f>SUM(M27:M42)</f>
        <v>0</v>
      </c>
      <c r="O43" s="83"/>
      <c r="P43" s="80"/>
      <c r="Q43" s="32" t="s">
        <v>9</v>
      </c>
      <c r="R43" s="33">
        <f>SUM(R27:R42)</f>
        <v>0</v>
      </c>
      <c r="T43" s="83"/>
      <c r="U43" s="80"/>
      <c r="V43" s="32" t="s">
        <v>9</v>
      </c>
      <c r="W43" s="33">
        <f>SUM(W27:W42)</f>
        <v>0</v>
      </c>
      <c r="Y43" s="83"/>
      <c r="Z43" s="80"/>
      <c r="AA43" s="32" t="s">
        <v>9</v>
      </c>
      <c r="AB43" s="33">
        <f>SUM(AB27:AB42)</f>
        <v>0</v>
      </c>
      <c r="AD43" s="83"/>
      <c r="AE43" s="80"/>
      <c r="AF43" s="32" t="s">
        <v>9</v>
      </c>
      <c r="AG43" s="33">
        <f>SUM(AG27:AG42)</f>
        <v>0</v>
      </c>
    </row>
    <row r="44" spans="1:37" x14ac:dyDescent="0.3">
      <c r="A44" s="34"/>
      <c r="B44" s="26"/>
      <c r="C44" s="35"/>
      <c r="D44" s="60"/>
      <c r="E44" s="83"/>
      <c r="F44" s="80"/>
      <c r="G44" s="32"/>
      <c r="H44" s="33"/>
      <c r="I44" s="60"/>
      <c r="J44" s="83"/>
      <c r="K44" s="80"/>
      <c r="L44" s="32"/>
      <c r="M44" s="33"/>
      <c r="O44" s="83"/>
      <c r="P44" s="80"/>
      <c r="Q44" s="32"/>
      <c r="R44" s="33"/>
      <c r="T44" s="83"/>
      <c r="U44" s="80"/>
      <c r="V44" s="32"/>
      <c r="W44" s="33"/>
      <c r="Y44" s="83"/>
      <c r="Z44" s="80"/>
      <c r="AA44" s="32"/>
      <c r="AB44" s="33"/>
      <c r="AD44" s="83"/>
      <c r="AE44" s="80"/>
      <c r="AF44" s="32"/>
      <c r="AG44" s="33"/>
    </row>
    <row r="45" spans="1:37" x14ac:dyDescent="0.3">
      <c r="A45" s="14"/>
      <c r="B45" s="30"/>
      <c r="C45" s="36"/>
      <c r="D45" s="61"/>
      <c r="E45" s="83"/>
      <c r="F45" s="80"/>
      <c r="G45" s="29"/>
      <c r="H45" s="33"/>
      <c r="I45" s="61"/>
      <c r="J45" s="83"/>
      <c r="K45" s="80"/>
      <c r="L45" s="29"/>
      <c r="M45" s="33"/>
      <c r="O45" s="83"/>
      <c r="P45" s="80"/>
      <c r="Q45" s="29"/>
      <c r="R45" s="33"/>
      <c r="T45" s="83"/>
      <c r="U45" s="80"/>
      <c r="V45" s="29"/>
      <c r="W45" s="33"/>
      <c r="Y45" s="83"/>
      <c r="Z45" s="80"/>
      <c r="AA45" s="29"/>
      <c r="AB45" s="33"/>
      <c r="AD45" s="83"/>
      <c r="AE45" s="80"/>
      <c r="AF45" s="29"/>
      <c r="AG45" s="33"/>
    </row>
    <row r="46" spans="1:37" x14ac:dyDescent="0.3">
      <c r="A46" s="53"/>
      <c r="B46" s="54" t="s">
        <v>38</v>
      </c>
      <c r="C46" s="55" t="s">
        <v>65</v>
      </c>
      <c r="D46" s="56"/>
      <c r="E46" s="57"/>
      <c r="F46" s="79"/>
      <c r="G46" s="58"/>
      <c r="H46" s="58"/>
      <c r="I46" s="56"/>
      <c r="J46" s="57"/>
      <c r="K46" s="79"/>
      <c r="L46" s="58"/>
      <c r="M46" s="58"/>
      <c r="N46" s="25"/>
      <c r="O46" s="57"/>
      <c r="P46" s="79"/>
      <c r="Q46" s="58"/>
      <c r="R46" s="58"/>
      <c r="S46" s="25"/>
      <c r="T46" s="57"/>
      <c r="U46" s="79"/>
      <c r="V46" s="58"/>
      <c r="W46" s="58"/>
      <c r="X46" s="25"/>
      <c r="Y46" s="57"/>
      <c r="Z46" s="79"/>
      <c r="AA46" s="58"/>
      <c r="AB46" s="58"/>
      <c r="AC46" s="25"/>
      <c r="AD46" s="57"/>
      <c r="AE46" s="79"/>
      <c r="AF46" s="58"/>
      <c r="AG46" s="58"/>
    </row>
    <row r="47" spans="1:37" x14ac:dyDescent="0.3">
      <c r="A47" s="74"/>
      <c r="B47" s="75"/>
      <c r="C47" s="69" t="s">
        <v>108</v>
      </c>
      <c r="D47" s="71" t="s">
        <v>37</v>
      </c>
      <c r="E47" s="82">
        <f t="shared" ref="E47:F59" si="47">J47+O47+T47+Y47+AD47</f>
        <v>182</v>
      </c>
      <c r="F47" s="28">
        <f t="shared" si="47"/>
        <v>0</v>
      </c>
      <c r="G47" s="37"/>
      <c r="H47" s="37">
        <f t="shared" ref="H47:H59" si="48">M47+R47+W47+AB47+AG47</f>
        <v>0</v>
      </c>
      <c r="I47" s="71"/>
      <c r="J47" s="82">
        <v>120</v>
      </c>
      <c r="K47" s="59"/>
      <c r="L47" s="31">
        <f t="shared" ref="L47:L52" si="49">$G47</f>
        <v>0</v>
      </c>
      <c r="M47" s="31">
        <f t="shared" ref="M47:M52" si="50">K47*L47</f>
        <v>0</v>
      </c>
      <c r="O47" s="82">
        <v>0</v>
      </c>
      <c r="P47" s="59"/>
      <c r="Q47" s="31">
        <f t="shared" ref="Q47:Q52" si="51">$G47</f>
        <v>0</v>
      </c>
      <c r="R47" s="31">
        <f t="shared" ref="R47:R52" si="52">P47*Q47</f>
        <v>0</v>
      </c>
      <c r="T47" s="82">
        <v>62</v>
      </c>
      <c r="U47" s="59"/>
      <c r="V47" s="31">
        <f t="shared" ref="V47:V52" si="53">$G47</f>
        <v>0</v>
      </c>
      <c r="W47" s="31">
        <f t="shared" ref="W47:W52" si="54">U47*V47</f>
        <v>0</v>
      </c>
      <c r="Y47" s="82">
        <v>0</v>
      </c>
      <c r="Z47" s="59"/>
      <c r="AA47" s="31">
        <f t="shared" ref="AA47:AA52" si="55">$G47</f>
        <v>0</v>
      </c>
      <c r="AB47" s="31">
        <f t="shared" ref="AB47:AB52" si="56">Z47*AA47</f>
        <v>0</v>
      </c>
      <c r="AD47" s="82">
        <v>0</v>
      </c>
      <c r="AE47" s="59"/>
      <c r="AF47" s="31">
        <f t="shared" ref="AF47:AF52" si="57">$G47</f>
        <v>0</v>
      </c>
      <c r="AG47" s="31">
        <f t="shared" ref="AG47:AG52" si="58">AE47*AF47</f>
        <v>0</v>
      </c>
      <c r="AH47" s="76"/>
    </row>
    <row r="48" spans="1:37" x14ac:dyDescent="0.3">
      <c r="A48" s="74"/>
      <c r="B48" s="75"/>
      <c r="C48" s="69" t="s">
        <v>103</v>
      </c>
      <c r="D48" s="71" t="s">
        <v>37</v>
      </c>
      <c r="E48" s="82">
        <f t="shared" ref="E48" si="59">J48+O48+T48+Y48+AD48</f>
        <v>74</v>
      </c>
      <c r="F48" s="28">
        <f t="shared" si="47"/>
        <v>0</v>
      </c>
      <c r="G48" s="37"/>
      <c r="H48" s="37">
        <f t="shared" ref="H48" si="60">M48+R48+W48+AB48+AG48</f>
        <v>0</v>
      </c>
      <c r="I48" s="71"/>
      <c r="J48" s="82">
        <v>32</v>
      </c>
      <c r="K48" s="59"/>
      <c r="L48" s="31">
        <f t="shared" si="49"/>
        <v>0</v>
      </c>
      <c r="M48" s="31">
        <f t="shared" si="50"/>
        <v>0</v>
      </c>
      <c r="O48" s="82">
        <v>0</v>
      </c>
      <c r="P48" s="59"/>
      <c r="Q48" s="31">
        <f t="shared" si="51"/>
        <v>0</v>
      </c>
      <c r="R48" s="31">
        <f t="shared" si="52"/>
        <v>0</v>
      </c>
      <c r="T48" s="82">
        <v>40</v>
      </c>
      <c r="U48" s="59"/>
      <c r="V48" s="31">
        <f t="shared" si="53"/>
        <v>0</v>
      </c>
      <c r="W48" s="31">
        <f t="shared" si="54"/>
        <v>0</v>
      </c>
      <c r="Y48" s="82">
        <v>2</v>
      </c>
      <c r="Z48" s="59"/>
      <c r="AA48" s="31">
        <f t="shared" si="55"/>
        <v>0</v>
      </c>
      <c r="AB48" s="31">
        <f t="shared" si="56"/>
        <v>0</v>
      </c>
      <c r="AD48" s="82">
        <v>0</v>
      </c>
      <c r="AE48" s="59"/>
      <c r="AF48" s="31">
        <f t="shared" si="57"/>
        <v>0</v>
      </c>
      <c r="AG48" s="31">
        <f t="shared" si="58"/>
        <v>0</v>
      </c>
      <c r="AH48" s="76"/>
    </row>
    <row r="49" spans="1:34" x14ac:dyDescent="0.3">
      <c r="A49" s="74"/>
      <c r="B49" s="75"/>
      <c r="C49" s="69" t="s">
        <v>89</v>
      </c>
      <c r="D49" s="71" t="s">
        <v>10</v>
      </c>
      <c r="E49" s="82">
        <f t="shared" si="47"/>
        <v>340</v>
      </c>
      <c r="F49" s="28">
        <f t="shared" si="47"/>
        <v>0</v>
      </c>
      <c r="G49" s="37"/>
      <c r="H49" s="37">
        <f t="shared" si="48"/>
        <v>0</v>
      </c>
      <c r="I49" s="71"/>
      <c r="J49" s="82">
        <v>70</v>
      </c>
      <c r="K49" s="59"/>
      <c r="L49" s="31">
        <f t="shared" si="49"/>
        <v>0</v>
      </c>
      <c r="M49" s="31">
        <f t="shared" si="50"/>
        <v>0</v>
      </c>
      <c r="O49" s="82">
        <v>0</v>
      </c>
      <c r="P49" s="59"/>
      <c r="Q49" s="31">
        <f t="shared" si="51"/>
        <v>0</v>
      </c>
      <c r="R49" s="31">
        <f t="shared" si="52"/>
        <v>0</v>
      </c>
      <c r="T49" s="82">
        <v>270</v>
      </c>
      <c r="U49" s="59"/>
      <c r="V49" s="31">
        <f t="shared" si="53"/>
        <v>0</v>
      </c>
      <c r="W49" s="31">
        <f t="shared" si="54"/>
        <v>0</v>
      </c>
      <c r="Y49" s="82">
        <v>0</v>
      </c>
      <c r="Z49" s="59"/>
      <c r="AA49" s="31">
        <f t="shared" si="55"/>
        <v>0</v>
      </c>
      <c r="AB49" s="31">
        <f t="shared" si="56"/>
        <v>0</v>
      </c>
      <c r="AD49" s="82">
        <v>0</v>
      </c>
      <c r="AE49" s="59"/>
      <c r="AF49" s="31">
        <f t="shared" si="57"/>
        <v>0</v>
      </c>
      <c r="AG49" s="31">
        <f t="shared" si="58"/>
        <v>0</v>
      </c>
      <c r="AH49" s="76"/>
    </row>
    <row r="50" spans="1:34" x14ac:dyDescent="0.3">
      <c r="A50" s="74"/>
      <c r="B50" s="75"/>
      <c r="C50" s="69" t="s">
        <v>88</v>
      </c>
      <c r="D50" s="71" t="s">
        <v>10</v>
      </c>
      <c r="E50" s="82">
        <f t="shared" si="47"/>
        <v>35</v>
      </c>
      <c r="F50" s="28">
        <f t="shared" si="47"/>
        <v>0</v>
      </c>
      <c r="G50" s="37"/>
      <c r="H50" s="37">
        <f t="shared" si="48"/>
        <v>0</v>
      </c>
      <c r="I50" s="71"/>
      <c r="J50" s="82">
        <v>0</v>
      </c>
      <c r="K50" s="59"/>
      <c r="L50" s="31">
        <f t="shared" si="49"/>
        <v>0</v>
      </c>
      <c r="M50" s="31">
        <f t="shared" si="50"/>
        <v>0</v>
      </c>
      <c r="O50" s="82">
        <v>35</v>
      </c>
      <c r="P50" s="59"/>
      <c r="Q50" s="31">
        <f t="shared" si="51"/>
        <v>0</v>
      </c>
      <c r="R50" s="31">
        <f t="shared" si="52"/>
        <v>0</v>
      </c>
      <c r="T50" s="82">
        <v>0</v>
      </c>
      <c r="U50" s="59"/>
      <c r="V50" s="31">
        <f t="shared" si="53"/>
        <v>0</v>
      </c>
      <c r="W50" s="31">
        <f t="shared" si="54"/>
        <v>0</v>
      </c>
      <c r="Y50" s="82">
        <v>0</v>
      </c>
      <c r="Z50" s="59"/>
      <c r="AA50" s="31">
        <f t="shared" si="55"/>
        <v>0</v>
      </c>
      <c r="AB50" s="31">
        <f t="shared" si="56"/>
        <v>0</v>
      </c>
      <c r="AD50" s="82">
        <v>0</v>
      </c>
      <c r="AE50" s="59"/>
      <c r="AF50" s="31">
        <f t="shared" si="57"/>
        <v>0</v>
      </c>
      <c r="AG50" s="31">
        <f t="shared" si="58"/>
        <v>0</v>
      </c>
      <c r="AH50" s="76"/>
    </row>
    <row r="51" spans="1:34" x14ac:dyDescent="0.3">
      <c r="A51" s="74"/>
      <c r="B51" s="75"/>
      <c r="C51" s="69" t="s">
        <v>66</v>
      </c>
      <c r="D51" s="71" t="s">
        <v>10</v>
      </c>
      <c r="E51" s="82">
        <f t="shared" si="47"/>
        <v>373</v>
      </c>
      <c r="F51" s="28">
        <f t="shared" si="47"/>
        <v>0</v>
      </c>
      <c r="G51" s="37"/>
      <c r="H51" s="37">
        <f t="shared" si="48"/>
        <v>0</v>
      </c>
      <c r="I51" s="71"/>
      <c r="J51" s="82">
        <v>268</v>
      </c>
      <c r="K51" s="59"/>
      <c r="L51" s="31">
        <f t="shared" si="49"/>
        <v>0</v>
      </c>
      <c r="M51" s="31">
        <f t="shared" si="50"/>
        <v>0</v>
      </c>
      <c r="O51" s="82">
        <v>0</v>
      </c>
      <c r="P51" s="59"/>
      <c r="Q51" s="31">
        <f t="shared" si="51"/>
        <v>0</v>
      </c>
      <c r="R51" s="31">
        <f t="shared" si="52"/>
        <v>0</v>
      </c>
      <c r="T51" s="82">
        <v>80</v>
      </c>
      <c r="U51" s="59"/>
      <c r="V51" s="31">
        <f t="shared" si="53"/>
        <v>0</v>
      </c>
      <c r="W51" s="31">
        <f t="shared" si="54"/>
        <v>0</v>
      </c>
      <c r="Y51" s="82">
        <v>25</v>
      </c>
      <c r="Z51" s="59"/>
      <c r="AA51" s="31">
        <f t="shared" si="55"/>
        <v>0</v>
      </c>
      <c r="AB51" s="31">
        <f t="shared" si="56"/>
        <v>0</v>
      </c>
      <c r="AD51" s="82">
        <v>0</v>
      </c>
      <c r="AE51" s="59"/>
      <c r="AF51" s="31">
        <f t="shared" si="57"/>
        <v>0</v>
      </c>
      <c r="AG51" s="31">
        <f t="shared" si="58"/>
        <v>0</v>
      </c>
      <c r="AH51" s="76"/>
    </row>
    <row r="52" spans="1:34" x14ac:dyDescent="0.3">
      <c r="A52" s="74"/>
      <c r="B52" s="75"/>
      <c r="C52" s="69" t="s">
        <v>95</v>
      </c>
      <c r="D52" s="71" t="s">
        <v>10</v>
      </c>
      <c r="E52" s="82">
        <f t="shared" ref="E52" si="61">J52+O52+T52+Y52+AD52</f>
        <v>35</v>
      </c>
      <c r="F52" s="28">
        <f t="shared" si="47"/>
        <v>0</v>
      </c>
      <c r="G52" s="37"/>
      <c r="H52" s="37">
        <f t="shared" ref="H52" si="62">M52+R52+W52+AB52+AG52</f>
        <v>0</v>
      </c>
      <c r="I52" s="71"/>
      <c r="J52" s="82">
        <v>35</v>
      </c>
      <c r="K52" s="59"/>
      <c r="L52" s="31">
        <f t="shared" si="49"/>
        <v>0</v>
      </c>
      <c r="M52" s="31">
        <f t="shared" si="50"/>
        <v>0</v>
      </c>
      <c r="O52" s="82">
        <v>0</v>
      </c>
      <c r="P52" s="59"/>
      <c r="Q52" s="31">
        <f t="shared" si="51"/>
        <v>0</v>
      </c>
      <c r="R52" s="31">
        <f t="shared" si="52"/>
        <v>0</v>
      </c>
      <c r="T52" s="82">
        <v>0</v>
      </c>
      <c r="U52" s="59"/>
      <c r="V52" s="31">
        <f t="shared" si="53"/>
        <v>0</v>
      </c>
      <c r="W52" s="31">
        <f t="shared" si="54"/>
        <v>0</v>
      </c>
      <c r="Y52" s="82">
        <v>0</v>
      </c>
      <c r="Z52" s="59"/>
      <c r="AA52" s="31">
        <f t="shared" si="55"/>
        <v>0</v>
      </c>
      <c r="AB52" s="31">
        <f t="shared" si="56"/>
        <v>0</v>
      </c>
      <c r="AD52" s="82">
        <v>0</v>
      </c>
      <c r="AE52" s="59"/>
      <c r="AF52" s="31">
        <f t="shared" si="57"/>
        <v>0</v>
      </c>
      <c r="AG52" s="31">
        <f t="shared" si="58"/>
        <v>0</v>
      </c>
      <c r="AH52" s="76"/>
    </row>
    <row r="53" spans="1:34" x14ac:dyDescent="0.3">
      <c r="A53" s="74"/>
      <c r="B53" s="75"/>
      <c r="C53" s="69" t="s">
        <v>67</v>
      </c>
      <c r="D53" s="71"/>
      <c r="E53" s="82"/>
      <c r="F53" s="71"/>
      <c r="G53" s="37"/>
      <c r="H53" s="37"/>
      <c r="I53" s="71"/>
      <c r="J53" s="82"/>
      <c r="K53" s="71"/>
      <c r="L53" s="37"/>
      <c r="M53" s="37"/>
      <c r="O53" s="82"/>
      <c r="P53" s="71"/>
      <c r="Q53" s="37"/>
      <c r="R53" s="37"/>
      <c r="T53" s="82"/>
      <c r="U53" s="71"/>
      <c r="V53" s="37"/>
      <c r="W53" s="37"/>
      <c r="Y53" s="82"/>
      <c r="Z53" s="71"/>
      <c r="AA53" s="37"/>
      <c r="AB53" s="37"/>
      <c r="AD53" s="82"/>
      <c r="AE53" s="71"/>
      <c r="AF53" s="37"/>
      <c r="AG53" s="37"/>
      <c r="AH53" s="76"/>
    </row>
    <row r="54" spans="1:34" x14ac:dyDescent="0.3">
      <c r="A54" s="74"/>
      <c r="B54" s="75"/>
      <c r="C54" s="77" t="s">
        <v>83</v>
      </c>
      <c r="D54" s="71" t="s">
        <v>36</v>
      </c>
      <c r="E54" s="82">
        <f t="shared" si="47"/>
        <v>5</v>
      </c>
      <c r="F54" s="28">
        <f t="shared" si="47"/>
        <v>0</v>
      </c>
      <c r="G54" s="37"/>
      <c r="H54" s="37">
        <f t="shared" si="48"/>
        <v>0</v>
      </c>
      <c r="I54" s="71"/>
      <c r="J54" s="82">
        <v>0</v>
      </c>
      <c r="K54" s="59"/>
      <c r="L54" s="31">
        <f t="shared" ref="L54:L59" si="63">$G54</f>
        <v>0</v>
      </c>
      <c r="M54" s="31">
        <f t="shared" ref="M54:M59" si="64">K54*L54</f>
        <v>0</v>
      </c>
      <c r="O54" s="82">
        <v>0</v>
      </c>
      <c r="P54" s="59"/>
      <c r="Q54" s="31">
        <f t="shared" ref="Q54:Q59" si="65">$G54</f>
        <v>0</v>
      </c>
      <c r="R54" s="31">
        <f t="shared" ref="R54:R59" si="66">P54*Q54</f>
        <v>0</v>
      </c>
      <c r="T54" s="82">
        <v>5</v>
      </c>
      <c r="U54" s="59"/>
      <c r="V54" s="31">
        <f t="shared" ref="V54:V59" si="67">$G54</f>
        <v>0</v>
      </c>
      <c r="W54" s="31">
        <f t="shared" ref="W54:W59" si="68">U54*V54</f>
        <v>0</v>
      </c>
      <c r="Y54" s="82">
        <v>0</v>
      </c>
      <c r="Z54" s="59"/>
      <c r="AA54" s="31">
        <f t="shared" ref="AA54:AA59" si="69">$G54</f>
        <v>0</v>
      </c>
      <c r="AB54" s="31">
        <f t="shared" ref="AB54:AB59" si="70">Z54*AA54</f>
        <v>0</v>
      </c>
      <c r="AD54" s="82">
        <v>0</v>
      </c>
      <c r="AE54" s="59"/>
      <c r="AF54" s="31">
        <f t="shared" ref="AF54:AF59" si="71">$G54</f>
        <v>0</v>
      </c>
      <c r="AG54" s="31">
        <f t="shared" ref="AG54:AG59" si="72">AE54*AF54</f>
        <v>0</v>
      </c>
      <c r="AH54" s="76"/>
    </row>
    <row r="55" spans="1:34" x14ac:dyDescent="0.3">
      <c r="A55" s="74"/>
      <c r="B55" s="75"/>
      <c r="C55" s="77" t="s">
        <v>84</v>
      </c>
      <c r="D55" s="71" t="s">
        <v>5</v>
      </c>
      <c r="E55" s="82">
        <f t="shared" si="47"/>
        <v>1</v>
      </c>
      <c r="F55" s="28">
        <f t="shared" si="47"/>
        <v>0</v>
      </c>
      <c r="G55" s="37"/>
      <c r="H55" s="37">
        <f t="shared" si="48"/>
        <v>0</v>
      </c>
      <c r="I55" s="71"/>
      <c r="J55" s="82">
        <v>1</v>
      </c>
      <c r="K55" s="59"/>
      <c r="L55" s="31">
        <f t="shared" si="63"/>
        <v>0</v>
      </c>
      <c r="M55" s="31">
        <f t="shared" si="64"/>
        <v>0</v>
      </c>
      <c r="O55" s="82">
        <v>0</v>
      </c>
      <c r="P55" s="59"/>
      <c r="Q55" s="31">
        <f t="shared" si="65"/>
        <v>0</v>
      </c>
      <c r="R55" s="31">
        <f t="shared" si="66"/>
        <v>0</v>
      </c>
      <c r="T55" s="82">
        <v>0</v>
      </c>
      <c r="U55" s="59"/>
      <c r="V55" s="31">
        <f t="shared" si="67"/>
        <v>0</v>
      </c>
      <c r="W55" s="31">
        <f t="shared" si="68"/>
        <v>0</v>
      </c>
      <c r="Y55" s="82">
        <v>0</v>
      </c>
      <c r="Z55" s="59"/>
      <c r="AA55" s="31">
        <f t="shared" si="69"/>
        <v>0</v>
      </c>
      <c r="AB55" s="31">
        <f t="shared" si="70"/>
        <v>0</v>
      </c>
      <c r="AD55" s="82">
        <v>0</v>
      </c>
      <c r="AE55" s="59"/>
      <c r="AF55" s="31">
        <f t="shared" si="71"/>
        <v>0</v>
      </c>
      <c r="AG55" s="31">
        <f t="shared" si="72"/>
        <v>0</v>
      </c>
      <c r="AH55" s="76"/>
    </row>
    <row r="56" spans="1:34" x14ac:dyDescent="0.3">
      <c r="A56" s="14"/>
      <c r="B56" s="30"/>
      <c r="C56" s="70" t="s">
        <v>86</v>
      </c>
      <c r="D56" s="59" t="s">
        <v>36</v>
      </c>
      <c r="E56" s="82">
        <f t="shared" si="47"/>
        <v>4</v>
      </c>
      <c r="F56" s="28">
        <f t="shared" si="47"/>
        <v>0</v>
      </c>
      <c r="G56" s="31"/>
      <c r="H56" s="31">
        <f t="shared" si="48"/>
        <v>0</v>
      </c>
      <c r="I56" s="59"/>
      <c r="J56" s="82">
        <v>0</v>
      </c>
      <c r="K56" s="59"/>
      <c r="L56" s="31">
        <f t="shared" si="63"/>
        <v>0</v>
      </c>
      <c r="M56" s="31">
        <f t="shared" si="64"/>
        <v>0</v>
      </c>
      <c r="O56" s="82">
        <v>0</v>
      </c>
      <c r="P56" s="59"/>
      <c r="Q56" s="31">
        <f t="shared" si="65"/>
        <v>0</v>
      </c>
      <c r="R56" s="31">
        <f t="shared" si="66"/>
        <v>0</v>
      </c>
      <c r="T56" s="82">
        <v>4</v>
      </c>
      <c r="U56" s="59"/>
      <c r="V56" s="31">
        <f t="shared" si="67"/>
        <v>0</v>
      </c>
      <c r="W56" s="31">
        <f t="shared" si="68"/>
        <v>0</v>
      </c>
      <c r="Y56" s="82">
        <v>0</v>
      </c>
      <c r="Z56" s="59"/>
      <c r="AA56" s="31">
        <f t="shared" si="69"/>
        <v>0</v>
      </c>
      <c r="AB56" s="31">
        <f t="shared" si="70"/>
        <v>0</v>
      </c>
      <c r="AD56" s="82">
        <v>0</v>
      </c>
      <c r="AE56" s="59"/>
      <c r="AF56" s="31">
        <f t="shared" si="71"/>
        <v>0</v>
      </c>
      <c r="AG56" s="31">
        <f t="shared" si="72"/>
        <v>0</v>
      </c>
      <c r="AH56" s="21"/>
    </row>
    <row r="57" spans="1:34" x14ac:dyDescent="0.3">
      <c r="A57" s="74"/>
      <c r="B57" s="75"/>
      <c r="C57" s="77" t="s">
        <v>85</v>
      </c>
      <c r="D57" s="71" t="s">
        <v>10</v>
      </c>
      <c r="E57" s="82">
        <f t="shared" si="47"/>
        <v>120</v>
      </c>
      <c r="F57" s="28">
        <f t="shared" si="47"/>
        <v>0</v>
      </c>
      <c r="G57" s="37"/>
      <c r="H57" s="37">
        <f t="shared" si="48"/>
        <v>0</v>
      </c>
      <c r="I57" s="71"/>
      <c r="J57" s="82">
        <v>0</v>
      </c>
      <c r="K57" s="59"/>
      <c r="L57" s="31">
        <f t="shared" si="63"/>
        <v>0</v>
      </c>
      <c r="M57" s="31">
        <f t="shared" si="64"/>
        <v>0</v>
      </c>
      <c r="O57" s="82">
        <v>0</v>
      </c>
      <c r="P57" s="59"/>
      <c r="Q57" s="31">
        <f t="shared" si="65"/>
        <v>0</v>
      </c>
      <c r="R57" s="31">
        <f t="shared" si="66"/>
        <v>0</v>
      </c>
      <c r="T57" s="82">
        <v>120</v>
      </c>
      <c r="U57" s="59"/>
      <c r="V57" s="31">
        <f t="shared" si="67"/>
        <v>0</v>
      </c>
      <c r="W57" s="31">
        <f t="shared" si="68"/>
        <v>0</v>
      </c>
      <c r="Y57" s="82">
        <v>0</v>
      </c>
      <c r="Z57" s="59"/>
      <c r="AA57" s="31">
        <f t="shared" si="69"/>
        <v>0</v>
      </c>
      <c r="AB57" s="31">
        <f t="shared" si="70"/>
        <v>0</v>
      </c>
      <c r="AD57" s="82">
        <v>0</v>
      </c>
      <c r="AE57" s="59"/>
      <c r="AF57" s="31">
        <f t="shared" si="71"/>
        <v>0</v>
      </c>
      <c r="AG57" s="31">
        <f t="shared" si="72"/>
        <v>0</v>
      </c>
      <c r="AH57" s="76"/>
    </row>
    <row r="58" spans="1:34" x14ac:dyDescent="0.3">
      <c r="A58" s="14"/>
      <c r="B58" s="30"/>
      <c r="C58" s="70" t="s">
        <v>87</v>
      </c>
      <c r="D58" s="59" t="s">
        <v>36</v>
      </c>
      <c r="E58" s="82">
        <f t="shared" si="47"/>
        <v>4</v>
      </c>
      <c r="F58" s="28">
        <f t="shared" si="47"/>
        <v>0</v>
      </c>
      <c r="G58" s="31"/>
      <c r="H58" s="31">
        <f t="shared" si="48"/>
        <v>0</v>
      </c>
      <c r="I58" s="59"/>
      <c r="J58" s="82">
        <v>2</v>
      </c>
      <c r="K58" s="59"/>
      <c r="L58" s="31">
        <f t="shared" si="63"/>
        <v>0</v>
      </c>
      <c r="M58" s="31">
        <f t="shared" si="64"/>
        <v>0</v>
      </c>
      <c r="O58" s="82">
        <v>0</v>
      </c>
      <c r="P58" s="59"/>
      <c r="Q58" s="31">
        <f t="shared" si="65"/>
        <v>0</v>
      </c>
      <c r="R58" s="31">
        <f t="shared" si="66"/>
        <v>0</v>
      </c>
      <c r="T58" s="82">
        <v>2</v>
      </c>
      <c r="U58" s="59"/>
      <c r="V58" s="31">
        <f t="shared" si="67"/>
        <v>0</v>
      </c>
      <c r="W58" s="31">
        <f t="shared" si="68"/>
        <v>0</v>
      </c>
      <c r="Y58" s="82">
        <v>0</v>
      </c>
      <c r="Z58" s="59"/>
      <c r="AA58" s="31">
        <f t="shared" si="69"/>
        <v>0</v>
      </c>
      <c r="AB58" s="31">
        <f t="shared" si="70"/>
        <v>0</v>
      </c>
      <c r="AD58" s="82">
        <v>0</v>
      </c>
      <c r="AE58" s="59"/>
      <c r="AF58" s="31">
        <f t="shared" si="71"/>
        <v>0</v>
      </c>
      <c r="AG58" s="31">
        <f t="shared" si="72"/>
        <v>0</v>
      </c>
      <c r="AH58" s="21"/>
    </row>
    <row r="59" spans="1:34" x14ac:dyDescent="0.3">
      <c r="A59" s="14"/>
      <c r="B59" s="30"/>
      <c r="C59" s="27" t="s">
        <v>82</v>
      </c>
      <c r="D59" s="59" t="s">
        <v>37</v>
      </c>
      <c r="E59" s="82">
        <f t="shared" si="47"/>
        <v>8</v>
      </c>
      <c r="F59" s="28">
        <f t="shared" si="47"/>
        <v>0</v>
      </c>
      <c r="G59" s="31"/>
      <c r="H59" s="31">
        <f t="shared" si="48"/>
        <v>0</v>
      </c>
      <c r="I59" s="59"/>
      <c r="J59" s="82">
        <v>0</v>
      </c>
      <c r="K59" s="59"/>
      <c r="L59" s="31">
        <f t="shared" si="63"/>
        <v>0</v>
      </c>
      <c r="M59" s="31">
        <f t="shared" si="64"/>
        <v>0</v>
      </c>
      <c r="O59" s="82">
        <v>0</v>
      </c>
      <c r="P59" s="59"/>
      <c r="Q59" s="31">
        <f t="shared" si="65"/>
        <v>0</v>
      </c>
      <c r="R59" s="31">
        <f t="shared" si="66"/>
        <v>0</v>
      </c>
      <c r="T59" s="82">
        <v>8</v>
      </c>
      <c r="U59" s="59"/>
      <c r="V59" s="31">
        <f t="shared" si="67"/>
        <v>0</v>
      </c>
      <c r="W59" s="31">
        <f t="shared" si="68"/>
        <v>0</v>
      </c>
      <c r="Y59" s="82">
        <v>0</v>
      </c>
      <c r="Z59" s="59"/>
      <c r="AA59" s="31">
        <f t="shared" si="69"/>
        <v>0</v>
      </c>
      <c r="AB59" s="31">
        <f t="shared" si="70"/>
        <v>0</v>
      </c>
      <c r="AD59" s="82">
        <v>0</v>
      </c>
      <c r="AE59" s="59"/>
      <c r="AF59" s="31">
        <f t="shared" si="71"/>
        <v>0</v>
      </c>
      <c r="AG59" s="31">
        <f t="shared" si="72"/>
        <v>0</v>
      </c>
      <c r="AH59" s="21"/>
    </row>
    <row r="60" spans="1:34" x14ac:dyDescent="0.3">
      <c r="A60" s="14"/>
      <c r="B60" s="30"/>
      <c r="C60" s="27"/>
      <c r="D60" s="59"/>
      <c r="E60" s="82"/>
      <c r="F60" s="59"/>
      <c r="G60" s="31"/>
      <c r="H60" s="31"/>
      <c r="I60" s="59"/>
      <c r="J60" s="82"/>
      <c r="K60" s="59"/>
      <c r="L60" s="31"/>
      <c r="M60" s="31"/>
      <c r="O60" s="82"/>
      <c r="P60" s="59"/>
      <c r="Q60" s="31"/>
      <c r="R60" s="31"/>
      <c r="T60" s="82"/>
      <c r="U60" s="59"/>
      <c r="V60" s="31"/>
      <c r="W60" s="31"/>
      <c r="Y60" s="82"/>
      <c r="Z60" s="59"/>
      <c r="AA60" s="31"/>
      <c r="AB60" s="31"/>
      <c r="AD60" s="82"/>
      <c r="AE60" s="59"/>
      <c r="AF60" s="31"/>
      <c r="AG60" s="31"/>
      <c r="AH60" s="21"/>
    </row>
    <row r="61" spans="1:34" x14ac:dyDescent="0.3">
      <c r="A61" s="34"/>
      <c r="B61" s="26"/>
      <c r="C61" s="36" t="s">
        <v>68</v>
      </c>
      <c r="D61" s="60"/>
      <c r="E61" s="83"/>
      <c r="F61" s="80"/>
      <c r="G61" s="32" t="s">
        <v>9</v>
      </c>
      <c r="H61" s="33">
        <f>M61+R61+W61+AB61+AG61</f>
        <v>0</v>
      </c>
      <c r="I61" s="60"/>
      <c r="J61" s="83"/>
      <c r="K61" s="80"/>
      <c r="L61" s="32" t="s">
        <v>9</v>
      </c>
      <c r="M61" s="33">
        <f>SUM(M46:M60)</f>
        <v>0</v>
      </c>
      <c r="O61" s="83"/>
      <c r="P61" s="80"/>
      <c r="Q61" s="32" t="s">
        <v>9</v>
      </c>
      <c r="R61" s="33">
        <f>SUM(R46:R60)</f>
        <v>0</v>
      </c>
      <c r="T61" s="83"/>
      <c r="U61" s="80"/>
      <c r="V61" s="32" t="s">
        <v>9</v>
      </c>
      <c r="W61" s="33">
        <f>SUM(W46:W60)</f>
        <v>0</v>
      </c>
      <c r="Y61" s="83"/>
      <c r="Z61" s="80"/>
      <c r="AA61" s="32" t="s">
        <v>9</v>
      </c>
      <c r="AB61" s="33">
        <f>SUM(AB46:AB60)</f>
        <v>0</v>
      </c>
      <c r="AD61" s="83"/>
      <c r="AE61" s="80"/>
      <c r="AF61" s="32" t="s">
        <v>9</v>
      </c>
      <c r="AG61" s="33">
        <f>SUM(AG46:AG60)</f>
        <v>0</v>
      </c>
    </row>
    <row r="62" spans="1:34" x14ac:dyDescent="0.3">
      <c r="A62" s="14"/>
      <c r="B62" s="30"/>
      <c r="C62" s="27"/>
      <c r="D62" s="59"/>
      <c r="E62" s="82"/>
      <c r="F62" s="59"/>
      <c r="G62" s="31"/>
      <c r="H62" s="31"/>
      <c r="I62" s="59"/>
      <c r="J62" s="82"/>
      <c r="K62" s="59"/>
      <c r="L62" s="31"/>
      <c r="M62" s="31"/>
      <c r="O62" s="82"/>
      <c r="P62" s="59"/>
      <c r="Q62" s="31"/>
      <c r="R62" s="31"/>
      <c r="T62" s="82"/>
      <c r="U62" s="59"/>
      <c r="V62" s="31"/>
      <c r="W62" s="31"/>
      <c r="Y62" s="82"/>
      <c r="Z62" s="59"/>
      <c r="AA62" s="31"/>
      <c r="AB62" s="31"/>
      <c r="AD62" s="82"/>
      <c r="AE62" s="59"/>
      <c r="AF62" s="31"/>
      <c r="AG62" s="31"/>
      <c r="AH62" s="21"/>
    </row>
    <row r="63" spans="1:34" x14ac:dyDescent="0.3">
      <c r="A63" s="14"/>
      <c r="B63" s="30"/>
      <c r="C63" s="27"/>
      <c r="D63" s="59"/>
      <c r="E63" s="82"/>
      <c r="F63" s="59"/>
      <c r="G63" s="31"/>
      <c r="H63" s="31"/>
      <c r="I63" s="59"/>
      <c r="J63" s="82"/>
      <c r="K63" s="59"/>
      <c r="L63" s="31"/>
      <c r="M63" s="31"/>
      <c r="O63" s="82"/>
      <c r="P63" s="59"/>
      <c r="Q63" s="31"/>
      <c r="R63" s="31"/>
      <c r="T63" s="82"/>
      <c r="U63" s="59"/>
      <c r="V63" s="31"/>
      <c r="W63" s="31"/>
      <c r="Y63" s="82"/>
      <c r="Z63" s="59"/>
      <c r="AA63" s="31"/>
      <c r="AB63" s="31"/>
      <c r="AD63" s="82"/>
      <c r="AE63" s="59"/>
      <c r="AF63" s="31"/>
      <c r="AG63" s="31"/>
      <c r="AH63" s="21"/>
    </row>
    <row r="64" spans="1:34" x14ac:dyDescent="0.3">
      <c r="A64" s="53"/>
      <c r="B64" s="54" t="s">
        <v>39</v>
      </c>
      <c r="C64" s="55" t="s">
        <v>69</v>
      </c>
      <c r="D64" s="56"/>
      <c r="E64" s="57"/>
      <c r="F64" s="79"/>
      <c r="G64" s="58"/>
      <c r="H64" s="58"/>
      <c r="I64" s="56"/>
      <c r="J64" s="57"/>
      <c r="K64" s="79"/>
      <c r="L64" s="58"/>
      <c r="M64" s="58"/>
      <c r="N64" s="25"/>
      <c r="O64" s="57"/>
      <c r="P64" s="79"/>
      <c r="Q64" s="58"/>
      <c r="R64" s="58"/>
      <c r="S64" s="25"/>
      <c r="T64" s="57"/>
      <c r="U64" s="79"/>
      <c r="V64" s="58"/>
      <c r="W64" s="58"/>
      <c r="X64" s="25"/>
      <c r="Y64" s="57"/>
      <c r="Z64" s="79"/>
      <c r="AA64" s="58"/>
      <c r="AB64" s="58"/>
      <c r="AC64" s="25"/>
      <c r="AD64" s="57"/>
      <c r="AE64" s="79"/>
      <c r="AF64" s="58"/>
      <c r="AG64" s="58"/>
    </row>
    <row r="65" spans="1:34" x14ac:dyDescent="0.3">
      <c r="A65" s="14"/>
      <c r="B65" s="30"/>
      <c r="C65" s="27" t="s">
        <v>71</v>
      </c>
      <c r="D65" s="59" t="s">
        <v>37</v>
      </c>
      <c r="E65" s="82">
        <f t="shared" ref="E65:F76" si="73">J65+O65+T65+Y65+AD65</f>
        <v>1</v>
      </c>
      <c r="F65" s="28">
        <f t="shared" si="73"/>
        <v>0</v>
      </c>
      <c r="G65" s="31"/>
      <c r="H65" s="31">
        <f t="shared" ref="H65:H75" si="74">M65+R65+W65+AB65+AG65</f>
        <v>0</v>
      </c>
      <c r="I65" s="59"/>
      <c r="J65" s="82">
        <v>0</v>
      </c>
      <c r="K65" s="59"/>
      <c r="L65" s="31">
        <f t="shared" ref="L65:L76" si="75">$G65</f>
        <v>0</v>
      </c>
      <c r="M65" s="31">
        <f t="shared" ref="M65:M76" si="76">K65*L65</f>
        <v>0</v>
      </c>
      <c r="O65" s="82">
        <v>0</v>
      </c>
      <c r="P65" s="59"/>
      <c r="Q65" s="31">
        <f t="shared" ref="Q65:Q76" si="77">$G65</f>
        <v>0</v>
      </c>
      <c r="R65" s="31">
        <f t="shared" ref="R65:R76" si="78">P65*Q65</f>
        <v>0</v>
      </c>
      <c r="T65" s="82">
        <v>1</v>
      </c>
      <c r="U65" s="59"/>
      <c r="V65" s="31">
        <f t="shared" ref="V65:V76" si="79">$G65</f>
        <v>0</v>
      </c>
      <c r="W65" s="31">
        <f t="shared" ref="W65:W76" si="80">U65*V65</f>
        <v>0</v>
      </c>
      <c r="Y65" s="82">
        <v>0</v>
      </c>
      <c r="Z65" s="59"/>
      <c r="AA65" s="31">
        <f t="shared" ref="AA65:AA76" si="81">$G65</f>
        <v>0</v>
      </c>
      <c r="AB65" s="31">
        <f t="shared" ref="AB65:AB76" si="82">Z65*AA65</f>
        <v>0</v>
      </c>
      <c r="AD65" s="82">
        <v>0</v>
      </c>
      <c r="AE65" s="59"/>
      <c r="AF65" s="31">
        <f t="shared" ref="AF65:AF76" si="83">$G65</f>
        <v>0</v>
      </c>
      <c r="AG65" s="31">
        <f t="shared" ref="AG65:AG76" si="84">AE65*AF65</f>
        <v>0</v>
      </c>
      <c r="AH65" s="21"/>
    </row>
    <row r="66" spans="1:34" x14ac:dyDescent="0.3">
      <c r="A66" s="14"/>
      <c r="B66" s="30"/>
      <c r="C66" s="27" t="s">
        <v>72</v>
      </c>
      <c r="D66" s="59" t="s">
        <v>36</v>
      </c>
      <c r="E66" s="82">
        <f t="shared" si="73"/>
        <v>2</v>
      </c>
      <c r="F66" s="28">
        <f t="shared" si="73"/>
        <v>0</v>
      </c>
      <c r="G66" s="31"/>
      <c r="H66" s="31">
        <f t="shared" si="74"/>
        <v>0</v>
      </c>
      <c r="I66" s="59"/>
      <c r="J66" s="82">
        <v>0</v>
      </c>
      <c r="K66" s="59"/>
      <c r="L66" s="31">
        <f t="shared" si="75"/>
        <v>0</v>
      </c>
      <c r="M66" s="31">
        <f t="shared" si="76"/>
        <v>0</v>
      </c>
      <c r="O66" s="82">
        <v>0</v>
      </c>
      <c r="P66" s="59"/>
      <c r="Q66" s="31">
        <f t="shared" si="77"/>
        <v>0</v>
      </c>
      <c r="R66" s="31">
        <f t="shared" si="78"/>
        <v>0</v>
      </c>
      <c r="T66" s="82">
        <v>2</v>
      </c>
      <c r="U66" s="59"/>
      <c r="V66" s="31">
        <f t="shared" si="79"/>
        <v>0</v>
      </c>
      <c r="W66" s="31">
        <f t="shared" si="80"/>
        <v>0</v>
      </c>
      <c r="Y66" s="82">
        <v>0</v>
      </c>
      <c r="Z66" s="59"/>
      <c r="AA66" s="31">
        <f t="shared" si="81"/>
        <v>0</v>
      </c>
      <c r="AB66" s="31">
        <f t="shared" si="82"/>
        <v>0</v>
      </c>
      <c r="AD66" s="82">
        <v>0</v>
      </c>
      <c r="AE66" s="59"/>
      <c r="AF66" s="31">
        <f t="shared" si="83"/>
        <v>0</v>
      </c>
      <c r="AG66" s="31">
        <f t="shared" si="84"/>
        <v>0</v>
      </c>
      <c r="AH66" s="21"/>
    </row>
    <row r="67" spans="1:34" x14ac:dyDescent="0.3">
      <c r="A67" s="14"/>
      <c r="B67" s="30"/>
      <c r="C67" s="27" t="s">
        <v>73</v>
      </c>
      <c r="D67" s="59" t="s">
        <v>37</v>
      </c>
      <c r="E67" s="82">
        <f t="shared" si="73"/>
        <v>22</v>
      </c>
      <c r="F67" s="28">
        <f t="shared" si="73"/>
        <v>0</v>
      </c>
      <c r="G67" s="31"/>
      <c r="H67" s="31">
        <f t="shared" si="74"/>
        <v>0</v>
      </c>
      <c r="I67" s="59"/>
      <c r="J67" s="82">
        <v>0</v>
      </c>
      <c r="K67" s="59"/>
      <c r="L67" s="31">
        <f t="shared" si="75"/>
        <v>0</v>
      </c>
      <c r="M67" s="31">
        <f t="shared" si="76"/>
        <v>0</v>
      </c>
      <c r="O67" s="82">
        <v>0</v>
      </c>
      <c r="P67" s="59"/>
      <c r="Q67" s="31">
        <f t="shared" si="77"/>
        <v>0</v>
      </c>
      <c r="R67" s="31">
        <f t="shared" si="78"/>
        <v>0</v>
      </c>
      <c r="T67" s="82">
        <v>0</v>
      </c>
      <c r="U67" s="59"/>
      <c r="V67" s="31">
        <f t="shared" si="79"/>
        <v>0</v>
      </c>
      <c r="W67" s="31">
        <f t="shared" si="80"/>
        <v>0</v>
      </c>
      <c r="Y67" s="82">
        <v>22</v>
      </c>
      <c r="Z67" s="59"/>
      <c r="AA67" s="31">
        <f t="shared" si="81"/>
        <v>0</v>
      </c>
      <c r="AB67" s="31">
        <f t="shared" si="82"/>
        <v>0</v>
      </c>
      <c r="AD67" s="82">
        <v>0</v>
      </c>
      <c r="AE67" s="59"/>
      <c r="AF67" s="31">
        <f t="shared" si="83"/>
        <v>0</v>
      </c>
      <c r="AG67" s="31">
        <f t="shared" si="84"/>
        <v>0</v>
      </c>
      <c r="AH67" s="21"/>
    </row>
    <row r="68" spans="1:34" x14ac:dyDescent="0.3">
      <c r="A68" s="14"/>
      <c r="B68" s="30"/>
      <c r="C68" s="27" t="s">
        <v>76</v>
      </c>
      <c r="D68" s="59" t="s">
        <v>36</v>
      </c>
      <c r="E68" s="82">
        <f t="shared" si="73"/>
        <v>1</v>
      </c>
      <c r="F68" s="28">
        <f t="shared" si="73"/>
        <v>0</v>
      </c>
      <c r="G68" s="31"/>
      <c r="H68" s="31">
        <f t="shared" si="74"/>
        <v>0</v>
      </c>
      <c r="I68" s="59"/>
      <c r="J68" s="82">
        <v>0</v>
      </c>
      <c r="K68" s="59"/>
      <c r="L68" s="31">
        <f t="shared" si="75"/>
        <v>0</v>
      </c>
      <c r="M68" s="31">
        <f t="shared" si="76"/>
        <v>0</v>
      </c>
      <c r="O68" s="82">
        <v>0</v>
      </c>
      <c r="P68" s="59"/>
      <c r="Q68" s="31">
        <f t="shared" si="77"/>
        <v>0</v>
      </c>
      <c r="R68" s="31">
        <f t="shared" si="78"/>
        <v>0</v>
      </c>
      <c r="T68" s="82">
        <v>0</v>
      </c>
      <c r="U68" s="59"/>
      <c r="V68" s="31">
        <f t="shared" si="79"/>
        <v>0</v>
      </c>
      <c r="W68" s="31">
        <f t="shared" si="80"/>
        <v>0</v>
      </c>
      <c r="Y68" s="82">
        <v>1</v>
      </c>
      <c r="Z68" s="59"/>
      <c r="AA68" s="31">
        <f t="shared" si="81"/>
        <v>0</v>
      </c>
      <c r="AB68" s="31">
        <f t="shared" si="82"/>
        <v>0</v>
      </c>
      <c r="AD68" s="82">
        <v>0</v>
      </c>
      <c r="AE68" s="59"/>
      <c r="AF68" s="31">
        <f t="shared" si="83"/>
        <v>0</v>
      </c>
      <c r="AG68" s="31">
        <f t="shared" si="84"/>
        <v>0</v>
      </c>
      <c r="AH68" s="21"/>
    </row>
    <row r="69" spans="1:34" x14ac:dyDescent="0.3">
      <c r="A69" s="14"/>
      <c r="B69" s="30"/>
      <c r="C69" s="27" t="s">
        <v>91</v>
      </c>
      <c r="D69" s="59" t="s">
        <v>36</v>
      </c>
      <c r="E69" s="82">
        <f t="shared" si="73"/>
        <v>1</v>
      </c>
      <c r="F69" s="28">
        <f t="shared" si="73"/>
        <v>0</v>
      </c>
      <c r="G69" s="31"/>
      <c r="H69" s="31">
        <f t="shared" si="74"/>
        <v>0</v>
      </c>
      <c r="I69" s="59"/>
      <c r="J69" s="82">
        <v>0</v>
      </c>
      <c r="K69" s="59"/>
      <c r="L69" s="31">
        <f t="shared" si="75"/>
        <v>0</v>
      </c>
      <c r="M69" s="31">
        <f t="shared" si="76"/>
        <v>0</v>
      </c>
      <c r="O69" s="82">
        <v>0</v>
      </c>
      <c r="P69" s="59"/>
      <c r="Q69" s="31">
        <f t="shared" si="77"/>
        <v>0</v>
      </c>
      <c r="R69" s="31">
        <f t="shared" si="78"/>
        <v>0</v>
      </c>
      <c r="T69" s="82">
        <v>1</v>
      </c>
      <c r="U69" s="59"/>
      <c r="V69" s="31">
        <f t="shared" si="79"/>
        <v>0</v>
      </c>
      <c r="W69" s="31">
        <f t="shared" si="80"/>
        <v>0</v>
      </c>
      <c r="Y69" s="82">
        <v>0</v>
      </c>
      <c r="Z69" s="59"/>
      <c r="AA69" s="31">
        <f t="shared" si="81"/>
        <v>0</v>
      </c>
      <c r="AB69" s="31">
        <f t="shared" si="82"/>
        <v>0</v>
      </c>
      <c r="AD69" s="82">
        <v>0</v>
      </c>
      <c r="AE69" s="59"/>
      <c r="AF69" s="31">
        <f t="shared" si="83"/>
        <v>0</v>
      </c>
      <c r="AG69" s="31">
        <f t="shared" si="84"/>
        <v>0</v>
      </c>
      <c r="AH69" s="21"/>
    </row>
    <row r="70" spans="1:34" x14ac:dyDescent="0.3">
      <c r="A70" s="14"/>
      <c r="B70" s="30"/>
      <c r="C70" s="27" t="s">
        <v>98</v>
      </c>
      <c r="D70" s="59" t="s">
        <v>36</v>
      </c>
      <c r="E70" s="82">
        <f t="shared" ref="E70" si="85">J70+O70+T70+Y70+AD70</f>
        <v>1</v>
      </c>
      <c r="F70" s="28">
        <f t="shared" si="73"/>
        <v>0</v>
      </c>
      <c r="G70" s="31"/>
      <c r="H70" s="31">
        <f t="shared" ref="H70" si="86">M70+R70+W70+AB70+AG70</f>
        <v>0</v>
      </c>
      <c r="I70" s="59"/>
      <c r="J70" s="82">
        <v>0</v>
      </c>
      <c r="K70" s="59"/>
      <c r="L70" s="31">
        <f t="shared" si="75"/>
        <v>0</v>
      </c>
      <c r="M70" s="31">
        <f t="shared" si="76"/>
        <v>0</v>
      </c>
      <c r="O70" s="82">
        <v>0</v>
      </c>
      <c r="P70" s="59"/>
      <c r="Q70" s="31">
        <f t="shared" si="77"/>
        <v>0</v>
      </c>
      <c r="R70" s="31">
        <f t="shared" si="78"/>
        <v>0</v>
      </c>
      <c r="T70" s="82">
        <v>1</v>
      </c>
      <c r="U70" s="59"/>
      <c r="V70" s="31">
        <f t="shared" si="79"/>
        <v>0</v>
      </c>
      <c r="W70" s="31">
        <f t="shared" si="80"/>
        <v>0</v>
      </c>
      <c r="Y70" s="82">
        <v>0</v>
      </c>
      <c r="Z70" s="59"/>
      <c r="AA70" s="31">
        <f t="shared" si="81"/>
        <v>0</v>
      </c>
      <c r="AB70" s="31">
        <f t="shared" si="82"/>
        <v>0</v>
      </c>
      <c r="AD70" s="82">
        <v>0</v>
      </c>
      <c r="AE70" s="59"/>
      <c r="AF70" s="31">
        <f t="shared" si="83"/>
        <v>0</v>
      </c>
      <c r="AG70" s="31">
        <f t="shared" si="84"/>
        <v>0</v>
      </c>
      <c r="AH70" s="21"/>
    </row>
    <row r="71" spans="1:34" x14ac:dyDescent="0.3">
      <c r="A71" s="14"/>
      <c r="B71" s="30"/>
      <c r="C71" s="27" t="s">
        <v>74</v>
      </c>
      <c r="D71" s="59" t="s">
        <v>5</v>
      </c>
      <c r="E71" s="82">
        <f t="shared" si="73"/>
        <v>2</v>
      </c>
      <c r="F71" s="28">
        <f t="shared" si="73"/>
        <v>0</v>
      </c>
      <c r="G71" s="31"/>
      <c r="H71" s="31">
        <f t="shared" si="74"/>
        <v>0</v>
      </c>
      <c r="I71" s="59"/>
      <c r="J71" s="82">
        <v>1</v>
      </c>
      <c r="K71" s="59"/>
      <c r="L71" s="31">
        <f t="shared" si="75"/>
        <v>0</v>
      </c>
      <c r="M71" s="31">
        <f t="shared" si="76"/>
        <v>0</v>
      </c>
      <c r="O71" s="82">
        <v>0</v>
      </c>
      <c r="P71" s="59"/>
      <c r="Q71" s="31">
        <f t="shared" si="77"/>
        <v>0</v>
      </c>
      <c r="R71" s="31">
        <f t="shared" si="78"/>
        <v>0</v>
      </c>
      <c r="T71" s="82">
        <v>1</v>
      </c>
      <c r="U71" s="59"/>
      <c r="V71" s="31">
        <f t="shared" si="79"/>
        <v>0</v>
      </c>
      <c r="W71" s="31">
        <f t="shared" si="80"/>
        <v>0</v>
      </c>
      <c r="Y71" s="82">
        <v>0</v>
      </c>
      <c r="Z71" s="59"/>
      <c r="AA71" s="31">
        <f t="shared" si="81"/>
        <v>0</v>
      </c>
      <c r="AB71" s="31">
        <f t="shared" si="82"/>
        <v>0</v>
      </c>
      <c r="AD71" s="82">
        <v>0</v>
      </c>
      <c r="AE71" s="59"/>
      <c r="AF71" s="31">
        <f t="shared" si="83"/>
        <v>0</v>
      </c>
      <c r="AG71" s="31">
        <f t="shared" si="84"/>
        <v>0</v>
      </c>
      <c r="AH71" s="21"/>
    </row>
    <row r="72" spans="1:34" x14ac:dyDescent="0.3">
      <c r="A72" s="14"/>
      <c r="B72" s="30"/>
      <c r="C72" s="27" t="s">
        <v>111</v>
      </c>
      <c r="D72" s="59" t="s">
        <v>5</v>
      </c>
      <c r="E72" s="82">
        <f t="shared" ref="E72:E73" si="87">J72+O72+T72+Y72+AD72</f>
        <v>6</v>
      </c>
      <c r="F72" s="28">
        <f t="shared" si="73"/>
        <v>0</v>
      </c>
      <c r="G72" s="31"/>
      <c r="H72" s="31">
        <f t="shared" ref="H72:H73" si="88">M72+R72+W72+AB72+AG72</f>
        <v>0</v>
      </c>
      <c r="I72" s="59"/>
      <c r="J72" s="82">
        <v>0</v>
      </c>
      <c r="K72" s="59"/>
      <c r="L72" s="31">
        <f t="shared" si="75"/>
        <v>0</v>
      </c>
      <c r="M72" s="31">
        <f t="shared" si="76"/>
        <v>0</v>
      </c>
      <c r="O72" s="82">
        <v>0</v>
      </c>
      <c r="P72" s="59"/>
      <c r="Q72" s="31">
        <f t="shared" si="77"/>
        <v>0</v>
      </c>
      <c r="R72" s="31">
        <f t="shared" si="78"/>
        <v>0</v>
      </c>
      <c r="T72" s="82">
        <v>6</v>
      </c>
      <c r="U72" s="59"/>
      <c r="V72" s="31">
        <f t="shared" si="79"/>
        <v>0</v>
      </c>
      <c r="W72" s="31">
        <f t="shared" si="80"/>
        <v>0</v>
      </c>
      <c r="Y72" s="82">
        <v>0</v>
      </c>
      <c r="Z72" s="59"/>
      <c r="AA72" s="31">
        <f t="shared" si="81"/>
        <v>0</v>
      </c>
      <c r="AB72" s="31">
        <f t="shared" si="82"/>
        <v>0</v>
      </c>
      <c r="AD72" s="82">
        <v>0</v>
      </c>
      <c r="AE72" s="59"/>
      <c r="AF72" s="31">
        <f t="shared" si="83"/>
        <v>0</v>
      </c>
      <c r="AG72" s="31">
        <f t="shared" si="84"/>
        <v>0</v>
      </c>
      <c r="AH72" s="21"/>
    </row>
    <row r="73" spans="1:34" x14ac:dyDescent="0.3">
      <c r="A73" s="14"/>
      <c r="B73" s="30"/>
      <c r="C73" s="27" t="s">
        <v>110</v>
      </c>
      <c r="D73" s="59" t="s">
        <v>5</v>
      </c>
      <c r="E73" s="82">
        <f t="shared" si="87"/>
        <v>2</v>
      </c>
      <c r="F73" s="28">
        <f t="shared" si="73"/>
        <v>0</v>
      </c>
      <c r="G73" s="31"/>
      <c r="H73" s="31">
        <f t="shared" si="88"/>
        <v>0</v>
      </c>
      <c r="I73" s="59"/>
      <c r="J73" s="82">
        <v>0</v>
      </c>
      <c r="K73" s="59"/>
      <c r="L73" s="31">
        <f t="shared" si="75"/>
        <v>0</v>
      </c>
      <c r="M73" s="31">
        <f t="shared" si="76"/>
        <v>0</v>
      </c>
      <c r="O73" s="82">
        <v>0</v>
      </c>
      <c r="P73" s="59"/>
      <c r="Q73" s="31">
        <f t="shared" si="77"/>
        <v>0</v>
      </c>
      <c r="R73" s="31">
        <f t="shared" si="78"/>
        <v>0</v>
      </c>
      <c r="T73" s="82">
        <v>2</v>
      </c>
      <c r="U73" s="59"/>
      <c r="V73" s="31">
        <f t="shared" si="79"/>
        <v>0</v>
      </c>
      <c r="W73" s="31">
        <f t="shared" si="80"/>
        <v>0</v>
      </c>
      <c r="Y73" s="82">
        <v>0</v>
      </c>
      <c r="Z73" s="59"/>
      <c r="AA73" s="31">
        <f t="shared" si="81"/>
        <v>0</v>
      </c>
      <c r="AB73" s="31">
        <f t="shared" si="82"/>
        <v>0</v>
      </c>
      <c r="AD73" s="82">
        <v>0</v>
      </c>
      <c r="AE73" s="59"/>
      <c r="AF73" s="31">
        <f t="shared" si="83"/>
        <v>0</v>
      </c>
      <c r="AG73" s="31">
        <f t="shared" si="84"/>
        <v>0</v>
      </c>
      <c r="AH73" s="21"/>
    </row>
    <row r="74" spans="1:34" x14ac:dyDescent="0.3">
      <c r="A74" s="14"/>
      <c r="B74" s="30"/>
      <c r="C74" s="27" t="s">
        <v>75</v>
      </c>
      <c r="D74" s="59" t="s">
        <v>36</v>
      </c>
      <c r="E74" s="82">
        <f t="shared" si="73"/>
        <v>4</v>
      </c>
      <c r="F74" s="28">
        <f t="shared" si="73"/>
        <v>0</v>
      </c>
      <c r="G74" s="31"/>
      <c r="H74" s="31">
        <f t="shared" si="74"/>
        <v>0</v>
      </c>
      <c r="I74" s="59"/>
      <c r="J74" s="82">
        <v>0</v>
      </c>
      <c r="K74" s="59"/>
      <c r="L74" s="31">
        <f t="shared" si="75"/>
        <v>0</v>
      </c>
      <c r="M74" s="31">
        <f t="shared" si="76"/>
        <v>0</v>
      </c>
      <c r="O74" s="82">
        <v>4</v>
      </c>
      <c r="P74" s="59"/>
      <c r="Q74" s="31">
        <f t="shared" si="77"/>
        <v>0</v>
      </c>
      <c r="R74" s="31">
        <f t="shared" si="78"/>
        <v>0</v>
      </c>
      <c r="T74" s="82">
        <v>0</v>
      </c>
      <c r="U74" s="59"/>
      <c r="V74" s="31">
        <f t="shared" si="79"/>
        <v>0</v>
      </c>
      <c r="W74" s="31">
        <f t="shared" si="80"/>
        <v>0</v>
      </c>
      <c r="Y74" s="82">
        <v>0</v>
      </c>
      <c r="Z74" s="59"/>
      <c r="AA74" s="31">
        <f t="shared" si="81"/>
        <v>0</v>
      </c>
      <c r="AB74" s="31">
        <f t="shared" si="82"/>
        <v>0</v>
      </c>
      <c r="AD74" s="82">
        <v>0</v>
      </c>
      <c r="AE74" s="59"/>
      <c r="AF74" s="31">
        <f t="shared" si="83"/>
        <v>0</v>
      </c>
      <c r="AG74" s="31">
        <f t="shared" si="84"/>
        <v>0</v>
      </c>
      <c r="AH74" s="21"/>
    </row>
    <row r="75" spans="1:34" x14ac:dyDescent="0.3">
      <c r="A75" s="14"/>
      <c r="B75" s="30"/>
      <c r="C75" s="27" t="s">
        <v>101</v>
      </c>
      <c r="D75" s="59" t="s">
        <v>36</v>
      </c>
      <c r="E75" s="82">
        <f t="shared" si="73"/>
        <v>9</v>
      </c>
      <c r="F75" s="28">
        <f t="shared" si="73"/>
        <v>0</v>
      </c>
      <c r="G75" s="31"/>
      <c r="H75" s="31">
        <f t="shared" si="74"/>
        <v>0</v>
      </c>
      <c r="I75" s="59"/>
      <c r="J75" s="82">
        <v>9</v>
      </c>
      <c r="K75" s="59"/>
      <c r="L75" s="31">
        <f t="shared" si="75"/>
        <v>0</v>
      </c>
      <c r="M75" s="31">
        <f t="shared" si="76"/>
        <v>0</v>
      </c>
      <c r="O75" s="82">
        <v>0</v>
      </c>
      <c r="P75" s="59"/>
      <c r="Q75" s="31">
        <f t="shared" si="77"/>
        <v>0</v>
      </c>
      <c r="R75" s="31">
        <f t="shared" si="78"/>
        <v>0</v>
      </c>
      <c r="T75" s="82">
        <v>0</v>
      </c>
      <c r="U75" s="59"/>
      <c r="V75" s="31">
        <f t="shared" si="79"/>
        <v>0</v>
      </c>
      <c r="W75" s="31">
        <f t="shared" si="80"/>
        <v>0</v>
      </c>
      <c r="Y75" s="82">
        <v>0</v>
      </c>
      <c r="Z75" s="59"/>
      <c r="AA75" s="31">
        <f t="shared" si="81"/>
        <v>0</v>
      </c>
      <c r="AB75" s="31">
        <f t="shared" si="82"/>
        <v>0</v>
      </c>
      <c r="AD75" s="82">
        <v>0</v>
      </c>
      <c r="AE75" s="59"/>
      <c r="AF75" s="31">
        <f t="shared" si="83"/>
        <v>0</v>
      </c>
      <c r="AG75" s="31">
        <f t="shared" si="84"/>
        <v>0</v>
      </c>
      <c r="AH75" s="21"/>
    </row>
    <row r="76" spans="1:34" x14ac:dyDescent="0.3">
      <c r="A76" s="14"/>
      <c r="B76" s="30"/>
      <c r="C76" s="27" t="s">
        <v>106</v>
      </c>
      <c r="D76" s="59" t="s">
        <v>36</v>
      </c>
      <c r="E76" s="82">
        <f t="shared" ref="E76" si="89">J76+O76+T76+Y76+AD76</f>
        <v>2</v>
      </c>
      <c r="F76" s="28">
        <f t="shared" si="73"/>
        <v>0</v>
      </c>
      <c r="G76" s="31"/>
      <c r="H76" s="31">
        <f t="shared" ref="H76" si="90">M76+R76+W76+AB76+AG76</f>
        <v>0</v>
      </c>
      <c r="I76" s="59"/>
      <c r="J76" s="82">
        <v>2</v>
      </c>
      <c r="K76" s="59"/>
      <c r="L76" s="31">
        <f t="shared" si="75"/>
        <v>0</v>
      </c>
      <c r="M76" s="31">
        <f t="shared" si="76"/>
        <v>0</v>
      </c>
      <c r="O76" s="82">
        <v>0</v>
      </c>
      <c r="P76" s="59"/>
      <c r="Q76" s="31">
        <f t="shared" si="77"/>
        <v>0</v>
      </c>
      <c r="R76" s="31">
        <f t="shared" si="78"/>
        <v>0</v>
      </c>
      <c r="T76" s="82">
        <v>0</v>
      </c>
      <c r="U76" s="59"/>
      <c r="V76" s="31">
        <f t="shared" si="79"/>
        <v>0</v>
      </c>
      <c r="W76" s="31">
        <f t="shared" si="80"/>
        <v>0</v>
      </c>
      <c r="Y76" s="82">
        <v>0</v>
      </c>
      <c r="Z76" s="59"/>
      <c r="AA76" s="31">
        <f t="shared" si="81"/>
        <v>0</v>
      </c>
      <c r="AB76" s="31">
        <f t="shared" si="82"/>
        <v>0</v>
      </c>
      <c r="AD76" s="82">
        <v>0</v>
      </c>
      <c r="AE76" s="59"/>
      <c r="AF76" s="31">
        <f t="shared" si="83"/>
        <v>0</v>
      </c>
      <c r="AG76" s="31">
        <f t="shared" si="84"/>
        <v>0</v>
      </c>
      <c r="AH76" s="21"/>
    </row>
    <row r="77" spans="1:34" x14ac:dyDescent="0.3">
      <c r="A77" s="14"/>
      <c r="B77" s="30"/>
      <c r="C77" s="27"/>
      <c r="D77" s="59"/>
      <c r="E77" s="82"/>
      <c r="F77" s="59"/>
      <c r="G77" s="31"/>
      <c r="H77" s="31"/>
      <c r="I77" s="59"/>
      <c r="J77" s="82"/>
      <c r="K77" s="59"/>
      <c r="L77" s="31"/>
      <c r="M77" s="31"/>
      <c r="O77" s="82"/>
      <c r="P77" s="59"/>
      <c r="Q77" s="31"/>
      <c r="R77" s="31"/>
      <c r="T77" s="82"/>
      <c r="U77" s="59"/>
      <c r="V77" s="31"/>
      <c r="W77" s="31"/>
      <c r="Y77" s="82"/>
      <c r="Z77" s="59"/>
      <c r="AA77" s="31"/>
      <c r="AB77" s="31"/>
      <c r="AD77" s="82"/>
      <c r="AE77" s="59"/>
      <c r="AF77" s="31"/>
      <c r="AG77" s="31"/>
      <c r="AH77" s="21"/>
    </row>
    <row r="78" spans="1:34" x14ac:dyDescent="0.3">
      <c r="A78" s="34"/>
      <c r="B78" s="26"/>
      <c r="C78" s="36" t="s">
        <v>70</v>
      </c>
      <c r="D78" s="60"/>
      <c r="E78" s="83"/>
      <c r="F78" s="80"/>
      <c r="G78" s="32" t="s">
        <v>9</v>
      </c>
      <c r="H78" s="33">
        <f>M78+R78+W78+AB78+AG78</f>
        <v>0</v>
      </c>
      <c r="I78" s="60"/>
      <c r="J78" s="83"/>
      <c r="K78" s="80"/>
      <c r="L78" s="32" t="s">
        <v>9</v>
      </c>
      <c r="M78" s="33">
        <f>SUM(M64:M77)</f>
        <v>0</v>
      </c>
      <c r="O78" s="83"/>
      <c r="P78" s="80"/>
      <c r="Q78" s="32" t="s">
        <v>9</v>
      </c>
      <c r="R78" s="33">
        <f>SUM(R64:R77)</f>
        <v>0</v>
      </c>
      <c r="T78" s="83"/>
      <c r="U78" s="80"/>
      <c r="V78" s="32" t="s">
        <v>9</v>
      </c>
      <c r="W78" s="33">
        <f>SUM(W64:W77)</f>
        <v>0</v>
      </c>
      <c r="Y78" s="83"/>
      <c r="Z78" s="80"/>
      <c r="AA78" s="32" t="s">
        <v>9</v>
      </c>
      <c r="AB78" s="33">
        <f>SUM(AB64:AB77)</f>
        <v>0</v>
      </c>
      <c r="AD78" s="83"/>
      <c r="AE78" s="80"/>
      <c r="AF78" s="32" t="s">
        <v>9</v>
      </c>
      <c r="AG78" s="33">
        <f>SUM(AG64:AG77)</f>
        <v>0</v>
      </c>
    </row>
    <row r="79" spans="1:34" x14ac:dyDescent="0.3">
      <c r="A79" s="14"/>
      <c r="B79" s="30"/>
      <c r="C79" s="27"/>
      <c r="D79" s="59"/>
      <c r="E79" s="82"/>
      <c r="F79" s="59"/>
      <c r="G79" s="31"/>
      <c r="H79" s="31"/>
      <c r="I79" s="59"/>
      <c r="J79" s="82"/>
      <c r="K79" s="59"/>
      <c r="L79" s="31"/>
      <c r="M79" s="31"/>
      <c r="O79" s="82"/>
      <c r="P79" s="59"/>
      <c r="Q79" s="31"/>
      <c r="R79" s="31"/>
      <c r="T79" s="82"/>
      <c r="U79" s="59"/>
      <c r="V79" s="31"/>
      <c r="W79" s="31"/>
      <c r="Y79" s="82"/>
      <c r="Z79" s="59"/>
      <c r="AA79" s="31"/>
      <c r="AB79" s="31"/>
      <c r="AD79" s="82"/>
      <c r="AE79" s="59"/>
      <c r="AF79" s="31"/>
      <c r="AG79" s="31"/>
      <c r="AH79" s="21"/>
    </row>
    <row r="80" spans="1:34" x14ac:dyDescent="0.3">
      <c r="A80" s="14"/>
      <c r="B80" s="30"/>
      <c r="C80" s="27"/>
      <c r="D80" s="59"/>
      <c r="E80" s="82"/>
      <c r="F80" s="59"/>
      <c r="G80" s="31"/>
      <c r="H80" s="31"/>
      <c r="I80" s="59"/>
      <c r="J80" s="82"/>
      <c r="K80" s="59"/>
      <c r="L80" s="31"/>
      <c r="M80" s="31"/>
      <c r="O80" s="82"/>
      <c r="P80" s="59"/>
      <c r="Q80" s="31"/>
      <c r="R80" s="31"/>
      <c r="T80" s="82"/>
      <c r="U80" s="59"/>
      <c r="V80" s="31"/>
      <c r="W80" s="31"/>
      <c r="Y80" s="82"/>
      <c r="Z80" s="59"/>
      <c r="AA80" s="31"/>
      <c r="AB80" s="31"/>
      <c r="AD80" s="82"/>
      <c r="AE80" s="59"/>
      <c r="AF80" s="31"/>
      <c r="AG80" s="31"/>
      <c r="AH80" s="21"/>
    </row>
    <row r="81" spans="1:34" x14ac:dyDescent="0.3">
      <c r="A81" s="53"/>
      <c r="B81" s="54" t="s">
        <v>40</v>
      </c>
      <c r="C81" s="55" t="s">
        <v>77</v>
      </c>
      <c r="D81" s="56"/>
      <c r="E81" s="57"/>
      <c r="F81" s="79"/>
      <c r="G81" s="58"/>
      <c r="H81" s="58"/>
      <c r="I81" s="56"/>
      <c r="J81" s="57"/>
      <c r="K81" s="79"/>
      <c r="L81" s="58"/>
      <c r="M81" s="58"/>
      <c r="N81" s="25"/>
      <c r="O81" s="57"/>
      <c r="P81" s="79"/>
      <c r="Q81" s="58"/>
      <c r="R81" s="58"/>
      <c r="S81" s="25"/>
      <c r="T81" s="57"/>
      <c r="U81" s="79"/>
      <c r="V81" s="58"/>
      <c r="W81" s="58"/>
      <c r="X81" s="25"/>
      <c r="Y81" s="57"/>
      <c r="Z81" s="79"/>
      <c r="AA81" s="58"/>
      <c r="AB81" s="58"/>
      <c r="AC81" s="25"/>
      <c r="AD81" s="57"/>
      <c r="AE81" s="79"/>
      <c r="AF81" s="58"/>
      <c r="AG81" s="58"/>
    </row>
    <row r="82" spans="1:34" x14ac:dyDescent="0.3">
      <c r="A82" s="14"/>
      <c r="B82" s="30"/>
      <c r="C82" s="27" t="s">
        <v>78</v>
      </c>
      <c r="D82" s="59" t="s">
        <v>5</v>
      </c>
      <c r="E82" s="82">
        <f t="shared" ref="E82:F87" si="91">J82+O82+T82+Y82+AD82</f>
        <v>1</v>
      </c>
      <c r="F82" s="28">
        <f t="shared" si="91"/>
        <v>0</v>
      </c>
      <c r="G82" s="31"/>
      <c r="H82" s="31">
        <f t="shared" ref="H82:H87" si="92">M82+R82+W82+AB82+AG82</f>
        <v>0</v>
      </c>
      <c r="I82" s="59"/>
      <c r="J82" s="82">
        <v>0</v>
      </c>
      <c r="K82" s="59"/>
      <c r="L82" s="31">
        <f t="shared" ref="L82:L87" si="93">$G82</f>
        <v>0</v>
      </c>
      <c r="M82" s="31">
        <f t="shared" ref="M82:M87" si="94">K82*L82</f>
        <v>0</v>
      </c>
      <c r="O82" s="82">
        <v>1</v>
      </c>
      <c r="P82" s="59"/>
      <c r="Q82" s="31">
        <f t="shared" ref="Q82:Q87" si="95">$G82</f>
        <v>0</v>
      </c>
      <c r="R82" s="31">
        <f t="shared" ref="R82:R87" si="96">P82*Q82</f>
        <v>0</v>
      </c>
      <c r="T82" s="82">
        <v>0</v>
      </c>
      <c r="U82" s="59"/>
      <c r="V82" s="31">
        <f t="shared" ref="V82:V87" si="97">$G82</f>
        <v>0</v>
      </c>
      <c r="W82" s="31">
        <f t="shared" ref="W82:W87" si="98">U82*V82</f>
        <v>0</v>
      </c>
      <c r="Y82" s="82">
        <v>0</v>
      </c>
      <c r="Z82" s="59"/>
      <c r="AA82" s="31">
        <f t="shared" ref="AA82:AA87" si="99">$G82</f>
        <v>0</v>
      </c>
      <c r="AB82" s="31">
        <f t="shared" ref="AB82:AB87" si="100">Z82*AA82</f>
        <v>0</v>
      </c>
      <c r="AD82" s="82">
        <v>0</v>
      </c>
      <c r="AE82" s="59"/>
      <c r="AF82" s="31">
        <f t="shared" ref="AF82:AF87" si="101">$G82</f>
        <v>0</v>
      </c>
      <c r="AG82" s="31">
        <f t="shared" ref="AG82:AG87" si="102">AE82*AF82</f>
        <v>0</v>
      </c>
      <c r="AH82" s="21"/>
    </row>
    <row r="83" spans="1:34" x14ac:dyDescent="0.3">
      <c r="A83" s="74"/>
      <c r="B83" s="75"/>
      <c r="C83" s="69" t="s">
        <v>79</v>
      </c>
      <c r="D83" s="71" t="s">
        <v>10</v>
      </c>
      <c r="E83" s="82">
        <f t="shared" si="91"/>
        <v>295</v>
      </c>
      <c r="F83" s="28">
        <f t="shared" si="91"/>
        <v>0</v>
      </c>
      <c r="G83" s="37"/>
      <c r="H83" s="37">
        <f t="shared" si="92"/>
        <v>0</v>
      </c>
      <c r="I83" s="71"/>
      <c r="J83" s="82">
        <v>30</v>
      </c>
      <c r="K83" s="59"/>
      <c r="L83" s="31">
        <f t="shared" si="93"/>
        <v>0</v>
      </c>
      <c r="M83" s="31">
        <f t="shared" si="94"/>
        <v>0</v>
      </c>
      <c r="O83" s="82">
        <v>0</v>
      </c>
      <c r="P83" s="59"/>
      <c r="Q83" s="31">
        <f t="shared" si="95"/>
        <v>0</v>
      </c>
      <c r="R83" s="31">
        <f t="shared" si="96"/>
        <v>0</v>
      </c>
      <c r="T83" s="82">
        <v>100</v>
      </c>
      <c r="U83" s="59"/>
      <c r="V83" s="31">
        <f t="shared" si="97"/>
        <v>0</v>
      </c>
      <c r="W83" s="31">
        <f t="shared" si="98"/>
        <v>0</v>
      </c>
      <c r="Y83" s="82">
        <v>65</v>
      </c>
      <c r="Z83" s="59"/>
      <c r="AA83" s="31">
        <f t="shared" si="99"/>
        <v>0</v>
      </c>
      <c r="AB83" s="31">
        <f t="shared" si="100"/>
        <v>0</v>
      </c>
      <c r="AD83" s="82">
        <v>100</v>
      </c>
      <c r="AE83" s="59"/>
      <c r="AF83" s="31">
        <f t="shared" si="101"/>
        <v>0</v>
      </c>
      <c r="AG83" s="31">
        <f t="shared" si="102"/>
        <v>0</v>
      </c>
      <c r="AH83" s="76"/>
    </row>
    <row r="84" spans="1:34" x14ac:dyDescent="0.3">
      <c r="A84" s="74"/>
      <c r="B84" s="75"/>
      <c r="C84" s="69" t="s">
        <v>80</v>
      </c>
      <c r="D84" s="71" t="s">
        <v>5</v>
      </c>
      <c r="E84" s="82">
        <f t="shared" si="91"/>
        <v>4</v>
      </c>
      <c r="F84" s="28">
        <f t="shared" si="91"/>
        <v>0</v>
      </c>
      <c r="G84" s="37"/>
      <c r="H84" s="37">
        <f t="shared" si="92"/>
        <v>0</v>
      </c>
      <c r="I84" s="71"/>
      <c r="J84" s="82">
        <v>1</v>
      </c>
      <c r="K84" s="59"/>
      <c r="L84" s="31">
        <f t="shared" si="93"/>
        <v>0</v>
      </c>
      <c r="M84" s="31">
        <f t="shared" si="94"/>
        <v>0</v>
      </c>
      <c r="O84" s="82">
        <v>0</v>
      </c>
      <c r="P84" s="59"/>
      <c r="Q84" s="31">
        <f t="shared" si="95"/>
        <v>0</v>
      </c>
      <c r="R84" s="31">
        <f t="shared" si="96"/>
        <v>0</v>
      </c>
      <c r="T84" s="82">
        <v>1</v>
      </c>
      <c r="U84" s="59"/>
      <c r="V84" s="31">
        <f t="shared" si="97"/>
        <v>0</v>
      </c>
      <c r="W84" s="31">
        <f t="shared" si="98"/>
        <v>0</v>
      </c>
      <c r="Y84" s="82">
        <v>1</v>
      </c>
      <c r="Z84" s="59"/>
      <c r="AA84" s="31">
        <f t="shared" si="99"/>
        <v>0</v>
      </c>
      <c r="AB84" s="31">
        <f t="shared" si="100"/>
        <v>0</v>
      </c>
      <c r="AD84" s="82">
        <v>1</v>
      </c>
      <c r="AE84" s="59"/>
      <c r="AF84" s="31">
        <f t="shared" si="101"/>
        <v>0</v>
      </c>
      <c r="AG84" s="31">
        <f t="shared" si="102"/>
        <v>0</v>
      </c>
      <c r="AH84" s="76"/>
    </row>
    <row r="85" spans="1:34" x14ac:dyDescent="0.3">
      <c r="A85" s="14"/>
      <c r="B85" s="30"/>
      <c r="C85" s="27" t="s">
        <v>99</v>
      </c>
      <c r="D85" s="59" t="s">
        <v>5</v>
      </c>
      <c r="E85" s="82">
        <f t="shared" si="91"/>
        <v>3</v>
      </c>
      <c r="F85" s="28">
        <f t="shared" si="91"/>
        <v>0</v>
      </c>
      <c r="G85" s="31"/>
      <c r="H85" s="31">
        <f t="shared" si="92"/>
        <v>0</v>
      </c>
      <c r="I85" s="59"/>
      <c r="J85" s="82">
        <v>1</v>
      </c>
      <c r="K85" s="59"/>
      <c r="L85" s="31">
        <f t="shared" si="93"/>
        <v>0</v>
      </c>
      <c r="M85" s="31">
        <f t="shared" si="94"/>
        <v>0</v>
      </c>
      <c r="O85" s="82">
        <v>1</v>
      </c>
      <c r="P85" s="59"/>
      <c r="Q85" s="31">
        <f t="shared" si="95"/>
        <v>0</v>
      </c>
      <c r="R85" s="31">
        <f t="shared" si="96"/>
        <v>0</v>
      </c>
      <c r="T85" s="82">
        <v>1</v>
      </c>
      <c r="U85" s="59"/>
      <c r="V85" s="31">
        <f t="shared" si="97"/>
        <v>0</v>
      </c>
      <c r="W85" s="31">
        <f t="shared" si="98"/>
        <v>0</v>
      </c>
      <c r="Y85" s="82">
        <v>0</v>
      </c>
      <c r="Z85" s="59"/>
      <c r="AA85" s="31">
        <f t="shared" si="99"/>
        <v>0</v>
      </c>
      <c r="AB85" s="31">
        <f t="shared" si="100"/>
        <v>0</v>
      </c>
      <c r="AD85" s="82">
        <v>0</v>
      </c>
      <c r="AE85" s="59"/>
      <c r="AF85" s="31">
        <f t="shared" si="101"/>
        <v>0</v>
      </c>
      <c r="AG85" s="31">
        <f t="shared" si="102"/>
        <v>0</v>
      </c>
      <c r="AH85" s="21"/>
    </row>
    <row r="86" spans="1:34" x14ac:dyDescent="0.3">
      <c r="A86" s="14"/>
      <c r="B86" s="30"/>
      <c r="C86" s="27" t="s">
        <v>109</v>
      </c>
      <c r="D86" s="59" t="s">
        <v>5</v>
      </c>
      <c r="E86" s="82">
        <f t="shared" ref="E86" si="103">J86+O86+T86+Y86+AD86</f>
        <v>2</v>
      </c>
      <c r="F86" s="28">
        <f t="shared" si="91"/>
        <v>0</v>
      </c>
      <c r="G86" s="31"/>
      <c r="H86" s="31">
        <f t="shared" ref="H86" si="104">M86+R86+W86+AB86+AG86</f>
        <v>0</v>
      </c>
      <c r="I86" s="59"/>
      <c r="J86" s="82">
        <v>0</v>
      </c>
      <c r="K86" s="59"/>
      <c r="L86" s="31">
        <f t="shared" si="93"/>
        <v>0</v>
      </c>
      <c r="M86" s="31">
        <f t="shared" si="94"/>
        <v>0</v>
      </c>
      <c r="O86" s="82">
        <v>0</v>
      </c>
      <c r="P86" s="59"/>
      <c r="Q86" s="31">
        <f t="shared" si="95"/>
        <v>0</v>
      </c>
      <c r="R86" s="31">
        <f t="shared" si="96"/>
        <v>0</v>
      </c>
      <c r="T86" s="82">
        <v>0</v>
      </c>
      <c r="U86" s="59"/>
      <c r="V86" s="31">
        <f t="shared" si="97"/>
        <v>0</v>
      </c>
      <c r="W86" s="31">
        <f t="shared" si="98"/>
        <v>0</v>
      </c>
      <c r="Y86" s="82">
        <v>1</v>
      </c>
      <c r="Z86" s="59"/>
      <c r="AA86" s="31">
        <f t="shared" si="99"/>
        <v>0</v>
      </c>
      <c r="AB86" s="31">
        <f t="shared" si="100"/>
        <v>0</v>
      </c>
      <c r="AD86" s="82">
        <v>1</v>
      </c>
      <c r="AE86" s="59"/>
      <c r="AF86" s="31">
        <f t="shared" si="101"/>
        <v>0</v>
      </c>
      <c r="AG86" s="31">
        <f t="shared" si="102"/>
        <v>0</v>
      </c>
      <c r="AH86" s="21"/>
    </row>
    <row r="87" spans="1:34" x14ac:dyDescent="0.3">
      <c r="A87" s="14"/>
      <c r="B87" s="30"/>
      <c r="C87" s="27" t="s">
        <v>81</v>
      </c>
      <c r="D87" s="59" t="s">
        <v>36</v>
      </c>
      <c r="E87" s="82">
        <f t="shared" si="91"/>
        <v>4</v>
      </c>
      <c r="F87" s="28">
        <f t="shared" si="91"/>
        <v>0</v>
      </c>
      <c r="G87" s="31"/>
      <c r="H87" s="31">
        <f t="shared" si="92"/>
        <v>0</v>
      </c>
      <c r="I87" s="59"/>
      <c r="J87" s="82">
        <v>0</v>
      </c>
      <c r="K87" s="59"/>
      <c r="L87" s="31">
        <f t="shared" si="93"/>
        <v>0</v>
      </c>
      <c r="M87" s="31">
        <f t="shared" si="94"/>
        <v>0</v>
      </c>
      <c r="O87" s="82">
        <v>4</v>
      </c>
      <c r="P87" s="59"/>
      <c r="Q87" s="31">
        <f t="shared" si="95"/>
        <v>0</v>
      </c>
      <c r="R87" s="31">
        <f t="shared" si="96"/>
        <v>0</v>
      </c>
      <c r="T87" s="82">
        <v>0</v>
      </c>
      <c r="U87" s="59"/>
      <c r="V87" s="31">
        <f t="shared" si="97"/>
        <v>0</v>
      </c>
      <c r="W87" s="31">
        <f t="shared" si="98"/>
        <v>0</v>
      </c>
      <c r="Y87" s="82">
        <v>0</v>
      </c>
      <c r="Z87" s="59"/>
      <c r="AA87" s="31">
        <f t="shared" si="99"/>
        <v>0</v>
      </c>
      <c r="AB87" s="31">
        <f t="shared" si="100"/>
        <v>0</v>
      </c>
      <c r="AD87" s="82">
        <v>0</v>
      </c>
      <c r="AE87" s="59"/>
      <c r="AF87" s="31">
        <f t="shared" si="101"/>
        <v>0</v>
      </c>
      <c r="AG87" s="31">
        <f t="shared" si="102"/>
        <v>0</v>
      </c>
      <c r="AH87" s="21"/>
    </row>
    <row r="88" spans="1:34" x14ac:dyDescent="0.3">
      <c r="A88" s="14"/>
      <c r="B88" s="30"/>
      <c r="C88" s="27"/>
      <c r="D88" s="59"/>
      <c r="E88" s="82"/>
      <c r="F88" s="59"/>
      <c r="G88" s="31"/>
      <c r="H88" s="31"/>
      <c r="I88" s="59"/>
      <c r="J88" s="82"/>
      <c r="K88" s="59"/>
      <c r="L88" s="31"/>
      <c r="M88" s="31"/>
      <c r="O88" s="82"/>
      <c r="P88" s="59"/>
      <c r="Q88" s="31"/>
      <c r="R88" s="31"/>
      <c r="T88" s="82"/>
      <c r="U88" s="59"/>
      <c r="V88" s="31"/>
      <c r="W88" s="31"/>
      <c r="Y88" s="82"/>
      <c r="Z88" s="59"/>
      <c r="AA88" s="31"/>
      <c r="AB88" s="31"/>
      <c r="AD88" s="82"/>
      <c r="AE88" s="59"/>
      <c r="AF88" s="31"/>
      <c r="AG88" s="31"/>
      <c r="AH88" s="21"/>
    </row>
    <row r="89" spans="1:34" x14ac:dyDescent="0.3">
      <c r="A89" s="34"/>
      <c r="B89" s="26"/>
      <c r="C89" s="36" t="s">
        <v>70</v>
      </c>
      <c r="D89" s="60"/>
      <c r="E89" s="83"/>
      <c r="F89" s="80"/>
      <c r="G89" s="32" t="s">
        <v>9</v>
      </c>
      <c r="H89" s="33">
        <f>M89+R89+W89+AB89+AG89</f>
        <v>0</v>
      </c>
      <c r="I89" s="60"/>
      <c r="J89" s="83"/>
      <c r="K89" s="80"/>
      <c r="L89" s="32" t="s">
        <v>9</v>
      </c>
      <c r="M89" s="33">
        <f>SUM(M81:M88)</f>
        <v>0</v>
      </c>
      <c r="O89" s="83"/>
      <c r="P89" s="80"/>
      <c r="Q89" s="32" t="s">
        <v>9</v>
      </c>
      <c r="R89" s="33">
        <f>SUM(R81:R88)</f>
        <v>0</v>
      </c>
      <c r="T89" s="83"/>
      <c r="U89" s="80"/>
      <c r="V89" s="32" t="s">
        <v>9</v>
      </c>
      <c r="W89" s="33">
        <f>SUM(W81:W88)</f>
        <v>0</v>
      </c>
      <c r="Y89" s="83"/>
      <c r="Z89" s="80"/>
      <c r="AA89" s="32" t="s">
        <v>9</v>
      </c>
      <c r="AB89" s="33">
        <f>SUM(AB81:AB88)</f>
        <v>0</v>
      </c>
      <c r="AD89" s="83"/>
      <c r="AE89" s="80"/>
      <c r="AF89" s="32" t="s">
        <v>9</v>
      </c>
      <c r="AG89" s="33">
        <f>SUM(AG81:AG88)</f>
        <v>0</v>
      </c>
    </row>
    <row r="90" spans="1:34" x14ac:dyDescent="0.3">
      <c r="A90" s="14"/>
      <c r="B90" s="30"/>
      <c r="C90" s="27"/>
      <c r="D90" s="59"/>
      <c r="E90" s="82"/>
      <c r="F90" s="59"/>
      <c r="G90" s="31"/>
      <c r="H90" s="31"/>
      <c r="I90" s="59"/>
      <c r="J90" s="82"/>
      <c r="K90" s="59"/>
      <c r="L90" s="31"/>
      <c r="M90" s="31"/>
      <c r="O90" s="82"/>
      <c r="P90" s="59"/>
      <c r="Q90" s="31"/>
      <c r="R90" s="31"/>
      <c r="T90" s="82"/>
      <c r="U90" s="59"/>
      <c r="V90" s="31"/>
      <c r="W90" s="31"/>
      <c r="Y90" s="82"/>
      <c r="Z90" s="59"/>
      <c r="AA90" s="31"/>
      <c r="AB90" s="31"/>
      <c r="AD90" s="82"/>
      <c r="AE90" s="59"/>
      <c r="AF90" s="31"/>
      <c r="AG90" s="31"/>
      <c r="AH90" s="21"/>
    </row>
    <row r="91" spans="1:34" x14ac:dyDescent="0.3">
      <c r="A91" s="14"/>
      <c r="B91" s="30"/>
      <c r="C91" s="27"/>
      <c r="D91" s="59"/>
      <c r="E91" s="82"/>
      <c r="F91" s="59"/>
      <c r="G91" s="31"/>
      <c r="H91" s="31"/>
      <c r="I91" s="59"/>
      <c r="J91" s="82"/>
      <c r="K91" s="59"/>
      <c r="L91" s="31"/>
      <c r="M91" s="31"/>
      <c r="O91" s="82"/>
      <c r="P91" s="59"/>
      <c r="Q91" s="31"/>
      <c r="R91" s="31"/>
      <c r="T91" s="82"/>
      <c r="U91" s="59"/>
      <c r="V91" s="31"/>
      <c r="W91" s="31"/>
      <c r="Y91" s="82"/>
      <c r="Z91" s="59"/>
      <c r="AA91" s="31"/>
      <c r="AB91" s="31"/>
      <c r="AD91" s="82"/>
      <c r="AE91" s="59"/>
      <c r="AF91" s="31"/>
      <c r="AG91" s="31"/>
      <c r="AH91" s="21"/>
    </row>
    <row r="92" spans="1:34" x14ac:dyDescent="0.3">
      <c r="A92" s="14"/>
      <c r="B92" s="30"/>
      <c r="C92" s="36"/>
      <c r="D92" s="61"/>
      <c r="E92" s="83"/>
      <c r="F92" s="80"/>
      <c r="G92" s="29"/>
      <c r="H92" s="33"/>
      <c r="I92" s="61"/>
      <c r="J92" s="83"/>
      <c r="K92" s="80"/>
      <c r="L92" s="29"/>
      <c r="M92" s="33"/>
      <c r="O92" s="83"/>
      <c r="P92" s="80"/>
      <c r="Q92" s="29"/>
      <c r="R92" s="33"/>
      <c r="T92" s="83"/>
      <c r="U92" s="80"/>
      <c r="V92" s="29"/>
      <c r="W92" s="33"/>
      <c r="Y92" s="83"/>
      <c r="Z92" s="80"/>
      <c r="AA92" s="29"/>
      <c r="AB92" s="33"/>
      <c r="AD92" s="83"/>
      <c r="AE92" s="80"/>
      <c r="AF92" s="29"/>
      <c r="AG92" s="33"/>
    </row>
    <row r="93" spans="1:34" ht="6" customHeight="1" x14ac:dyDescent="0.3">
      <c r="A93" s="62"/>
      <c r="B93" s="38"/>
      <c r="C93" s="39"/>
      <c r="D93" s="38"/>
      <c r="E93" s="38"/>
      <c r="F93" s="38"/>
      <c r="G93" s="41"/>
      <c r="H93" s="41"/>
      <c r="I93" s="38"/>
      <c r="J93" s="40"/>
      <c r="K93" s="40"/>
      <c r="L93" s="41"/>
      <c r="M93" s="41"/>
      <c r="N93" s="38"/>
      <c r="O93" s="40"/>
      <c r="P93" s="40"/>
      <c r="Q93" s="41"/>
      <c r="R93" s="41"/>
      <c r="S93" s="38"/>
      <c r="T93" s="40"/>
      <c r="U93" s="40"/>
      <c r="V93" s="41"/>
      <c r="W93" s="41"/>
      <c r="X93" s="38"/>
      <c r="Y93" s="40"/>
      <c r="Z93" s="40"/>
      <c r="AA93" s="41"/>
      <c r="AB93" s="41"/>
      <c r="AC93" s="38"/>
      <c r="AD93" s="40"/>
      <c r="AE93" s="40"/>
      <c r="AF93" s="41"/>
      <c r="AG93" s="41"/>
    </row>
    <row r="94" spans="1:34" s="52" customFormat="1" x14ac:dyDescent="0.3">
      <c r="A94" s="63"/>
      <c r="B94" s="64"/>
      <c r="C94" s="49" t="s">
        <v>6</v>
      </c>
      <c r="D94" s="48"/>
      <c r="E94" s="48"/>
      <c r="F94" s="48"/>
      <c r="G94" s="51"/>
      <c r="H94" s="51">
        <f>H43+H24+H12+H61+H78+H89</f>
        <v>0</v>
      </c>
      <c r="I94" s="48"/>
      <c r="J94" s="50"/>
      <c r="K94" s="50"/>
      <c r="L94" s="51"/>
      <c r="M94" s="51">
        <f>M43+M24+M12+M61+M78+M89</f>
        <v>0</v>
      </c>
      <c r="N94" s="48"/>
      <c r="O94" s="50"/>
      <c r="P94" s="50"/>
      <c r="Q94" s="51"/>
      <c r="R94" s="51">
        <f>R43+R24+R12+R61+R78+R89</f>
        <v>0</v>
      </c>
      <c r="S94" s="48"/>
      <c r="T94" s="50"/>
      <c r="U94" s="50"/>
      <c r="V94" s="51"/>
      <c r="W94" s="51">
        <f>W43+W24+W12+W61+W78+W89</f>
        <v>0</v>
      </c>
      <c r="X94" s="48"/>
      <c r="Y94" s="50"/>
      <c r="Z94" s="50"/>
      <c r="AA94" s="51"/>
      <c r="AB94" s="51">
        <f>AB43+AB24+AB12+AB61+AB78+AB89</f>
        <v>0</v>
      </c>
      <c r="AC94" s="48"/>
      <c r="AD94" s="50"/>
      <c r="AE94" s="50"/>
      <c r="AF94" s="51"/>
      <c r="AG94" s="51">
        <f>AG43+AG24+AG12+AG61+AG78+AG89</f>
        <v>0</v>
      </c>
    </row>
    <row r="95" spans="1:34" s="52" customFormat="1" x14ac:dyDescent="0.3">
      <c r="A95" s="63"/>
      <c r="B95" s="64"/>
      <c r="C95" s="49" t="s">
        <v>7</v>
      </c>
      <c r="D95" s="48"/>
      <c r="E95" s="48"/>
      <c r="F95" s="48"/>
      <c r="G95" s="51"/>
      <c r="H95" s="51">
        <f>H94*0.2</f>
        <v>0</v>
      </c>
      <c r="I95" s="48"/>
      <c r="J95" s="50"/>
      <c r="K95" s="50"/>
      <c r="L95" s="51"/>
      <c r="M95" s="51">
        <f>M94*0.2</f>
        <v>0</v>
      </c>
      <c r="N95" s="48"/>
      <c r="O95" s="50"/>
      <c r="P95" s="50"/>
      <c r="Q95" s="51"/>
      <c r="R95" s="51">
        <f>R94*0.2</f>
        <v>0</v>
      </c>
      <c r="S95" s="48"/>
      <c r="T95" s="50"/>
      <c r="U95" s="50"/>
      <c r="V95" s="51"/>
      <c r="W95" s="51">
        <f>W94*0.2</f>
        <v>0</v>
      </c>
      <c r="X95" s="48"/>
      <c r="Y95" s="50"/>
      <c r="Z95" s="50"/>
      <c r="AA95" s="51"/>
      <c r="AB95" s="51">
        <f>AB94*0.2</f>
        <v>0</v>
      </c>
      <c r="AC95" s="48"/>
      <c r="AD95" s="50"/>
      <c r="AE95" s="50"/>
      <c r="AF95" s="51"/>
      <c r="AG95" s="51">
        <f>AG94*0.2</f>
        <v>0</v>
      </c>
    </row>
    <row r="96" spans="1:34" s="52" customFormat="1" x14ac:dyDescent="0.3">
      <c r="A96" s="63"/>
      <c r="B96" s="64"/>
      <c r="C96" s="49" t="s">
        <v>8</v>
      </c>
      <c r="D96" s="48"/>
      <c r="E96" s="48"/>
      <c r="F96" s="48"/>
      <c r="G96" s="51"/>
      <c r="H96" s="51">
        <f>H95+H94</f>
        <v>0</v>
      </c>
      <c r="I96" s="48"/>
      <c r="J96" s="50"/>
      <c r="K96" s="50"/>
      <c r="L96" s="51"/>
      <c r="M96" s="51">
        <f>M95+M94</f>
        <v>0</v>
      </c>
      <c r="N96" s="48"/>
      <c r="O96" s="50"/>
      <c r="P96" s="50"/>
      <c r="Q96" s="51"/>
      <c r="R96" s="51">
        <f>R95+R94</f>
        <v>0</v>
      </c>
      <c r="S96" s="48"/>
      <c r="T96" s="50"/>
      <c r="U96" s="50"/>
      <c r="V96" s="51"/>
      <c r="W96" s="51">
        <f>W95+W94</f>
        <v>0</v>
      </c>
      <c r="X96" s="48"/>
      <c r="Y96" s="50"/>
      <c r="Z96" s="50"/>
      <c r="AA96" s="51"/>
      <c r="AB96" s="51">
        <f>AB95+AB94</f>
        <v>0</v>
      </c>
      <c r="AC96" s="48"/>
      <c r="AD96" s="50"/>
      <c r="AE96" s="50"/>
      <c r="AF96" s="51"/>
      <c r="AG96" s="51">
        <f>AG95+AG94</f>
        <v>0</v>
      </c>
    </row>
    <row r="97" spans="1:33" ht="6.6" customHeight="1" x14ac:dyDescent="0.3">
      <c r="A97" s="65"/>
      <c r="B97" s="66"/>
      <c r="C97" s="42"/>
      <c r="D97" s="43"/>
      <c r="E97" s="47"/>
      <c r="F97" s="43"/>
      <c r="G97" s="45"/>
      <c r="H97" s="45"/>
      <c r="I97" s="43"/>
      <c r="J97" s="44"/>
      <c r="K97" s="44"/>
      <c r="L97" s="45"/>
      <c r="M97" s="45"/>
      <c r="N97" s="46"/>
      <c r="O97" s="44"/>
      <c r="P97" s="81"/>
      <c r="Q97" s="45"/>
      <c r="R97" s="45"/>
      <c r="S97" s="46"/>
      <c r="T97" s="44"/>
      <c r="U97" s="81"/>
      <c r="V97" s="45"/>
      <c r="W97" s="45"/>
      <c r="X97" s="46"/>
      <c r="Y97" s="44"/>
      <c r="Z97" s="81"/>
      <c r="AA97" s="45"/>
      <c r="AB97" s="45"/>
      <c r="AC97" s="46"/>
      <c r="AD97" s="44"/>
      <c r="AE97" s="81"/>
      <c r="AF97" s="45"/>
      <c r="AG97" s="45"/>
    </row>
    <row r="101" spans="1:33" x14ac:dyDescent="0.3">
      <c r="H101" s="72"/>
    </row>
    <row r="102" spans="1:33" x14ac:dyDescent="0.3">
      <c r="H102" s="73"/>
    </row>
    <row r="105" spans="1:33" x14ac:dyDescent="0.3">
      <c r="H105" s="72"/>
    </row>
    <row r="107" spans="1:33" x14ac:dyDescent="0.3">
      <c r="H107" s="72"/>
    </row>
  </sheetData>
  <mergeCells count="8">
    <mergeCell ref="A4:B4"/>
    <mergeCell ref="A1:AG1"/>
    <mergeCell ref="E3:H3"/>
    <mergeCell ref="J3:M3"/>
    <mergeCell ref="O3:R3"/>
    <mergeCell ref="T3:W3"/>
    <mergeCell ref="Y3:AB3"/>
    <mergeCell ref="AD3:A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VRD</vt:lpstr>
      <vt:lpstr>'LOT VRD'!Impression_des_titres</vt:lpstr>
      <vt:lpstr>'LOT VRD'!Zone_d_impression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2025-02-03T13:29:29Z</dcterms:modified>
</cp:coreProperties>
</file>