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Mes documents\CORALIE\ACHATS UCP\GHT\DCE\2025\pains\V2\"/>
    </mc:Choice>
  </mc:AlternateContent>
  <bookViews>
    <workbookView xWindow="240" yWindow="90" windowWidth="19320" windowHeight="10920" tabRatio="665"/>
  </bookViews>
  <sheets>
    <sheet name="Lot 1" sheetId="3" r:id="rId1"/>
    <sheet name="Lot 2" sheetId="14" r:id="rId2"/>
    <sheet name="Lot 3" sheetId="15" r:id="rId3"/>
    <sheet name="Lot4" sheetId="16" r:id="rId4"/>
  </sheets>
  <definedNames>
    <definedName name="_xlnm.Print_Area" localSheetId="0">'Lot 1'!$A$1:$J$58</definedName>
    <definedName name="_xlnm.Print_Area" localSheetId="1">'Lot 2'!$A$1:$F$20</definedName>
    <definedName name="_xlnm.Print_Area" localSheetId="2">'Lot 3'!$A$1:$F$19</definedName>
    <definedName name="_xlnm.Print_Area" localSheetId="3">'Lot4'!$A$1:$F$19</definedName>
  </definedNames>
  <calcPr calcId="162913"/>
</workbook>
</file>

<file path=xl/calcChain.xml><?xml version="1.0" encoding="utf-8"?>
<calcChain xmlns="http://schemas.openxmlformats.org/spreadsheetml/2006/main">
  <c r="J55" i="3" l="1"/>
  <c r="J56" i="3"/>
  <c r="I55" i="3"/>
  <c r="I40" i="3" l="1"/>
  <c r="J40" i="3" s="1"/>
  <c r="F15" i="16" l="1"/>
  <c r="F16" i="16"/>
  <c r="E15" i="16"/>
  <c r="E16" i="16"/>
  <c r="E17" i="16"/>
  <c r="F14" i="15"/>
  <c r="F15" i="15"/>
  <c r="F16" i="15"/>
  <c r="F17" i="15"/>
  <c r="E14" i="15"/>
  <c r="E15" i="15"/>
  <c r="E16" i="15"/>
  <c r="E17" i="15"/>
  <c r="F15" i="14"/>
  <c r="F16" i="14"/>
  <c r="F17" i="14"/>
  <c r="F18" i="14"/>
  <c r="E15" i="14"/>
  <c r="E16" i="14"/>
  <c r="E17" i="14"/>
  <c r="E18" i="14"/>
  <c r="D19" i="16"/>
  <c r="F17" i="16"/>
  <c r="E14" i="16"/>
  <c r="F14" i="16" s="1"/>
  <c r="E13" i="16"/>
  <c r="F13" i="16" s="1"/>
  <c r="E12" i="16"/>
  <c r="F12" i="16" s="1"/>
  <c r="I25" i="3"/>
  <c r="J25" i="3" s="1"/>
  <c r="I26" i="3"/>
  <c r="J26" i="3" s="1"/>
  <c r="I27" i="3"/>
  <c r="J27" i="3" s="1"/>
  <c r="I28" i="3"/>
  <c r="J28" i="3" s="1"/>
  <c r="I29" i="3"/>
  <c r="J29" i="3" s="1"/>
  <c r="I30" i="3"/>
  <c r="J30" i="3" s="1"/>
  <c r="I31" i="3"/>
  <c r="J31" i="3" s="1"/>
  <c r="I32" i="3"/>
  <c r="J32" i="3" s="1"/>
  <c r="I33" i="3"/>
  <c r="J33" i="3" s="1"/>
  <c r="I34" i="3"/>
  <c r="J34" i="3" s="1"/>
  <c r="I35" i="3"/>
  <c r="J35" i="3" s="1"/>
  <c r="I36" i="3"/>
  <c r="J36" i="3" s="1"/>
  <c r="I37" i="3"/>
  <c r="J37" i="3" s="1"/>
  <c r="I38" i="3"/>
  <c r="J38" i="3" s="1"/>
  <c r="I39" i="3"/>
  <c r="J39" i="3" s="1"/>
  <c r="I41" i="3"/>
  <c r="J41" i="3" s="1"/>
  <c r="I42" i="3"/>
  <c r="J42" i="3" s="1"/>
  <c r="I43" i="3"/>
  <c r="J43" i="3" s="1"/>
  <c r="I44" i="3"/>
  <c r="J44" i="3" s="1"/>
  <c r="I45" i="3"/>
  <c r="J45" i="3" s="1"/>
  <c r="I46" i="3"/>
  <c r="J46" i="3" s="1"/>
  <c r="I47" i="3"/>
  <c r="J47" i="3" s="1"/>
  <c r="I48" i="3"/>
  <c r="J48" i="3" s="1"/>
  <c r="I49" i="3"/>
  <c r="J49" i="3" s="1"/>
  <c r="I50" i="3"/>
  <c r="J50" i="3" s="1"/>
  <c r="I51" i="3"/>
  <c r="J51" i="3" s="1"/>
  <c r="I52" i="3"/>
  <c r="J52" i="3" s="1"/>
  <c r="I53" i="3"/>
  <c r="J53" i="3" s="1"/>
  <c r="I54" i="3"/>
  <c r="J54" i="3" s="1"/>
  <c r="I56" i="3"/>
  <c r="I21" i="3"/>
  <c r="J21" i="3" s="1"/>
  <c r="I20" i="3"/>
  <c r="J20" i="3" s="1"/>
  <c r="F18" i="16" l="1"/>
  <c r="D19" i="15"/>
  <c r="E13" i="15"/>
  <c r="F13" i="15" s="1"/>
  <c r="E12" i="15"/>
  <c r="F12" i="15" s="1"/>
  <c r="D20" i="14"/>
  <c r="D58" i="3"/>
  <c r="F12" i="14"/>
  <c r="F13" i="14"/>
  <c r="F14" i="14"/>
  <c r="E12" i="14"/>
  <c r="E13" i="14"/>
  <c r="E14" i="14"/>
  <c r="F18" i="15" l="1"/>
  <c r="F19" i="14"/>
  <c r="E58" i="3"/>
  <c r="F58" i="3"/>
  <c r="G58" i="3"/>
  <c r="H58" i="3"/>
  <c r="I22" i="3" l="1"/>
  <c r="J22" i="3" s="1"/>
  <c r="I17" i="3"/>
  <c r="J17" i="3" s="1"/>
  <c r="I24" i="3" l="1"/>
  <c r="J24" i="3" s="1"/>
  <c r="I23" i="3"/>
  <c r="J23" i="3" s="1"/>
  <c r="I19" i="3"/>
  <c r="J19" i="3" s="1"/>
  <c r="I18" i="3"/>
  <c r="J18" i="3" s="1"/>
  <c r="I16" i="3"/>
  <c r="J16" i="3" s="1"/>
  <c r="I15" i="3"/>
  <c r="J15" i="3" s="1"/>
  <c r="I14" i="3"/>
  <c r="J14" i="3" s="1"/>
  <c r="J57" i="3" l="1"/>
</calcChain>
</file>

<file path=xl/sharedStrings.xml><?xml version="1.0" encoding="utf-8"?>
<sst xmlns="http://schemas.openxmlformats.org/spreadsheetml/2006/main" count="181" uniqueCount="88">
  <si>
    <t>Procédure d'appel d'offres ouvert</t>
  </si>
  <si>
    <t>Description du produit</t>
  </si>
  <si>
    <t>Unité</t>
  </si>
  <si>
    <t>Prix unitaire € TTC remisé</t>
  </si>
  <si>
    <t>Articles R.2124.1 à 2 et R.2161-2 à 5 du code de la commande publique</t>
  </si>
  <si>
    <t>Montant total maximal par établissement en € TTC</t>
  </si>
  <si>
    <t>Quantiés maximales totales</t>
  </si>
  <si>
    <t>Montant total par produit</t>
  </si>
  <si>
    <t>MONTANT TOTAL MAXIMAL DU LOT € TTC</t>
  </si>
  <si>
    <t>DETAIL QUANTITATIF</t>
  </si>
  <si>
    <t>Quantités estimatives annuelles CH Le ROUVRAY</t>
  </si>
  <si>
    <t>Quantités estimatives annuelles CH BOIS PETIT</t>
  </si>
  <si>
    <t>Quantités estimatives annuelles CH BELVEDERE</t>
  </si>
  <si>
    <t>Quantités estimatives annuelles CH BARENTIN AUSTREBERTHE</t>
  </si>
  <si>
    <t>petit pain 40g salé</t>
  </si>
  <si>
    <t>pain 40g s/sel</t>
  </si>
  <si>
    <t>petit pain de mie 40g</t>
  </si>
  <si>
    <t>petit pain 50g salé</t>
  </si>
  <si>
    <t>pain 400g salé</t>
  </si>
  <si>
    <t>baguette viennoise 200g</t>
  </si>
  <si>
    <t>pain topping 130g</t>
  </si>
  <si>
    <t>pain 350 g sans sel</t>
  </si>
  <si>
    <t>unité</t>
  </si>
  <si>
    <t>Lot 2: Fourniture de pains frais pour le CH de NEUFCHATEL EN BRAY</t>
  </si>
  <si>
    <t>pain 400g sans sel</t>
  </si>
  <si>
    <t>Lot n°3 : Fourniture de pains frais pour le CH de Gournay-en-Bray</t>
  </si>
  <si>
    <t xml:space="preserve">Pain campagne tranché </t>
  </si>
  <si>
    <t>Quantités estimatives annuelles CH de Gournay en Bray</t>
  </si>
  <si>
    <t>Quantités estimatives annuelles CH de Neufchâtel en Bray</t>
  </si>
  <si>
    <t>viennoiseries variété 1</t>
  </si>
  <si>
    <t>viennoiseries variété 2</t>
  </si>
  <si>
    <t>viennoiseries variété 3</t>
  </si>
  <si>
    <t>viennoiseries variété 4</t>
  </si>
  <si>
    <t>viennoiseries variété 5</t>
  </si>
  <si>
    <t>viennoiseries variété 6</t>
  </si>
  <si>
    <t>viennoiseries variété 7</t>
  </si>
  <si>
    <t>viennoiseries variété 8</t>
  </si>
  <si>
    <t>viennoiseries variété 9</t>
  </si>
  <si>
    <t>viennoiseries variété 10</t>
  </si>
  <si>
    <t>pain 50g s/sel</t>
  </si>
  <si>
    <t xml:space="preserve">pains spéciaux aux graines 40g </t>
  </si>
  <si>
    <t>pains spéciaux aux fruits 40g</t>
  </si>
  <si>
    <t>pains spéciaux aux céréales 40g</t>
  </si>
  <si>
    <t xml:space="preserve">pains de son 40g </t>
  </si>
  <si>
    <t>pains de campagne 40g</t>
  </si>
  <si>
    <t>pains spéciaux 40g variété 6</t>
  </si>
  <si>
    <t xml:space="preserve">pains spéciaux aux graines 60g </t>
  </si>
  <si>
    <t>pains spéciaux aux fruits 60g</t>
  </si>
  <si>
    <t>pains spéciaux aux céréales 60g</t>
  </si>
  <si>
    <t>pains de campagne 60g</t>
  </si>
  <si>
    <t>pains spéciaux 60g variété 6</t>
  </si>
  <si>
    <t>Pains 200g</t>
  </si>
  <si>
    <t xml:space="preserve">Lot 1: Fourniture de pains fabriqués à partir de farines issues de l'agriculture biologique ou labélisés et de viennoiseries pour le CHU de Rouen, le CH du Rouvray, le CH du Bois Petit, Le CH du Belvédère, le CH de l'Austreberthe </t>
  </si>
  <si>
    <t xml:space="preserve">petit pain salé 60g </t>
  </si>
  <si>
    <t>viennoiseries: pains aux chocolat</t>
  </si>
  <si>
    <t>viennoiseries: croissants</t>
  </si>
  <si>
    <t>viennoiseries: chaussons aux pommes</t>
  </si>
  <si>
    <t>viennoiseries: grillés aux pommes en plaque</t>
  </si>
  <si>
    <t>plaque</t>
  </si>
  <si>
    <t>viennoiseries: pains aux raisins</t>
  </si>
  <si>
    <t>pain pré poussé 400g salé</t>
  </si>
  <si>
    <t>pain pré poussé 2kg</t>
  </si>
  <si>
    <t>baguette pré poussé 200g salé</t>
  </si>
  <si>
    <t xml:space="preserve">pain pré poussé 50g </t>
  </si>
  <si>
    <t>viennoiseries pré poussé: pain au chocolat</t>
  </si>
  <si>
    <t>viennoiseries pré poussé: croissant</t>
  </si>
  <si>
    <t>Quantités estimatives totales</t>
  </si>
  <si>
    <t>Quantiés estimatives totales</t>
  </si>
  <si>
    <t xml:space="preserve">
FOURNITURE DE PAINS FRAIS ET SURGELES ET DE VIENNOISERIES FRAICHES ET SURGELEES POUR LES ETABLISSEMENTS MEMBRES DU GHT ROUEN CŒUR DE SEINE
FOURNITURE DE PAINS FRAIS ET SURGELES ET DE VIENNOISERIES FRAICHES ET SURGELEES POUR LES ETABLISSEMENTS MEMBRES DU GHT ROUEN CŒUR DE SEINE
FOURNITURE DE PAINS FRAIS ET SURGELES ET DE VIENNOISERIES FRAICHES ET SURGELEES POUR LES ETABLISSEMENTS MEMBRES DU GHT ROUEN CŒUR DE SEINE</t>
  </si>
  <si>
    <t>FOURNITURE DE PAINS FRAIS ET SURGELES ET DE VIENNOISERIES FRAICHES ET SURGELEES POUR LES ETABLISSEMENTS MEMBRES DU GHT ROUEN CŒUR DE SEINE</t>
  </si>
  <si>
    <t>pains spéciaux 60g variété 5</t>
  </si>
  <si>
    <t>Quantités estimatives annuelles CHU Rouen</t>
  </si>
  <si>
    <t>Quantités estimatives annuelles CH YVETOT</t>
  </si>
  <si>
    <t>Lot n°4 : Fourniture de pains prépoussés surgelés pour le CH Asselin Hedelin - YVETOT</t>
  </si>
  <si>
    <t xml:space="preserve">pain salé 350/400g </t>
  </si>
  <si>
    <t xml:space="preserve">pain sans sel 350/400g </t>
  </si>
  <si>
    <t>pain salé 350/400g tranché</t>
  </si>
  <si>
    <t>pain de campagne 350/400g tranché</t>
  </si>
  <si>
    <t>pain de mie 350/400g tranché</t>
  </si>
  <si>
    <t>pains spéciaux aux fruits 350/400g tranché</t>
  </si>
  <si>
    <t>pains spéciaux aux céréales 350/400g tranché</t>
  </si>
  <si>
    <t>pains riche en fibres 350/400g tranché</t>
  </si>
  <si>
    <t>pain 350/400g tranché variété 9</t>
  </si>
  <si>
    <t xml:space="preserve">pain complet 350/400g tranché </t>
  </si>
  <si>
    <t>pains spéciaux aux graines 350/400g tranché</t>
  </si>
  <si>
    <t>viennoiseries variété 11</t>
  </si>
  <si>
    <t>MONTANT ESTIMATIF MAXIMAL DU LOT € TTC</t>
  </si>
  <si>
    <t>Montant total estimatif par établissement en €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</si>
</sst>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00\ &quot;€&quot;"/>
  </numFmts>
  <fonts count="11" x14ac:knownFonts="1">
    <font>
      <sz val="11"/>
      <color theme="1"/>
      <name val="Calibri"/>
      <family val="2"/>
      <scheme val="minor"/>
    </font>
    <font>
      <sz val="10"/>
      <color theme="1"/>
      <name val="Arial"/>
      <family val="2"/>
    </font>
    <font>
      <sz val="10"/>
      <color rgb="FF0000FF"/>
      <name val="Arial"/>
      <family val="2"/>
    </font>
    <font>
      <b/>
      <sz val="10"/>
      <color rgb="FF0000FF"/>
      <name val="Arial"/>
      <family val="2"/>
    </font>
    <font>
      <b/>
      <sz val="10"/>
      <color theme="1"/>
      <name val="Arial"/>
      <family val="2"/>
    </font>
    <font>
      <sz val="11"/>
      <color theme="1"/>
      <name val="Calibri"/>
      <family val="2"/>
      <scheme val="minor"/>
    </font>
    <font>
      <sz val="11"/>
      <color theme="1"/>
      <name val="Arial"/>
      <family val="2"/>
    </font>
    <font>
      <b/>
      <sz val="11"/>
      <color theme="1"/>
      <name val="Arial"/>
      <family val="2"/>
    </font>
    <font>
      <b/>
      <sz val="11"/>
      <name val="Arial"/>
      <family val="2"/>
    </font>
    <font>
      <sz val="11"/>
      <color indexed="8"/>
      <name val="Calibri"/>
      <family val="2"/>
    </font>
    <font>
      <sz val="11"/>
      <name val="Arial"/>
      <family val="2"/>
    </font>
  </fonts>
  <fills count="8">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92D050"/>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3">
    <xf numFmtId="0" fontId="0" fillId="0" borderId="0"/>
    <xf numFmtId="43" fontId="5" fillId="0" borderId="0" applyFont="0" applyFill="0" applyBorder="0" applyAlignment="0" applyProtection="0"/>
    <xf numFmtId="0" fontId="9" fillId="0" borderId="0"/>
  </cellStyleXfs>
  <cellXfs count="56">
    <xf numFmtId="0" fontId="0" fillId="0" borderId="0" xfId="0"/>
    <xf numFmtId="0" fontId="1" fillId="0" borderId="0" xfId="0" applyFont="1"/>
    <xf numFmtId="0" fontId="2" fillId="0" borderId="0" xfId="0" applyFont="1" applyAlignment="1">
      <alignment horizontal="center"/>
    </xf>
    <xf numFmtId="0" fontId="3" fillId="0" borderId="0" xfId="0" applyFont="1" applyAlignment="1"/>
    <xf numFmtId="0" fontId="4" fillId="0" borderId="0" xfId="0" applyFont="1" applyAlignment="1"/>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164" fontId="10" fillId="0" borderId="1" xfId="0" applyNumberFormat="1" applyFont="1" applyBorder="1" applyAlignment="1">
      <alignment horizontal="center" vertical="center"/>
    </xf>
    <xf numFmtId="164" fontId="1" fillId="6" borderId="1" xfId="0" applyNumberFormat="1" applyFont="1" applyFill="1" applyBorder="1" applyAlignment="1">
      <alignment horizontal="center" vertical="center"/>
    </xf>
    <xf numFmtId="0" fontId="1" fillId="0" borderId="0" xfId="0" applyFont="1" applyAlignment="1">
      <alignment horizontal="center"/>
    </xf>
    <xf numFmtId="164" fontId="8" fillId="0" borderId="1" xfId="0" applyNumberFormat="1" applyFont="1" applyBorder="1" applyAlignment="1">
      <alignment horizontal="center" vertical="center"/>
    </xf>
    <xf numFmtId="3" fontId="6" fillId="5" borderId="1" xfId="0" applyNumberFormat="1" applyFont="1" applyFill="1" applyBorder="1" applyAlignment="1">
      <alignment horizontal="center" vertical="center"/>
    </xf>
    <xf numFmtId="164" fontId="6" fillId="0" borderId="1" xfId="0" applyNumberFormat="1" applyFont="1" applyBorder="1" applyAlignment="1">
      <alignment horizontal="center" vertical="center"/>
    </xf>
    <xf numFmtId="0" fontId="6" fillId="0" borderId="0" xfId="0" applyFont="1"/>
    <xf numFmtId="0" fontId="1" fillId="0" borderId="0" xfId="0" applyFont="1" applyAlignment="1">
      <alignment horizontal="center"/>
    </xf>
    <xf numFmtId="0" fontId="6" fillId="0" borderId="1" xfId="0" applyFont="1" applyBorder="1"/>
    <xf numFmtId="0" fontId="6" fillId="0" borderId="1" xfId="0" applyFont="1" applyBorder="1" applyAlignment="1"/>
    <xf numFmtId="3" fontId="6" fillId="0" borderId="1" xfId="0" applyNumberFormat="1" applyFont="1" applyBorder="1" applyAlignment="1">
      <alignment horizontal="center"/>
    </xf>
    <xf numFmtId="0" fontId="6" fillId="0" borderId="1" xfId="0" applyFont="1" applyBorder="1" applyAlignment="1">
      <alignment horizontal="center"/>
    </xf>
    <xf numFmtId="14" fontId="6" fillId="0" borderId="3" xfId="0" applyNumberFormat="1" applyFont="1" applyBorder="1" applyAlignment="1">
      <alignment horizontal="left" vertical="center"/>
    </xf>
    <xf numFmtId="0" fontId="1" fillId="0" borderId="0" xfId="0" applyFont="1" applyAlignment="1">
      <alignment horizontal="center"/>
    </xf>
    <xf numFmtId="0" fontId="10" fillId="7" borderId="3" xfId="0" applyFont="1" applyFill="1" applyBorder="1" applyAlignment="1">
      <alignment horizontal="left"/>
    </xf>
    <xf numFmtId="0" fontId="1" fillId="0" borderId="0" xfId="0" applyFont="1" applyAlignment="1">
      <alignment horizontal="center"/>
    </xf>
    <xf numFmtId="3" fontId="6" fillId="7" borderId="1" xfId="0" applyNumberFormat="1" applyFont="1" applyFill="1" applyBorder="1" applyAlignment="1">
      <alignment horizontal="center"/>
    </xf>
    <xf numFmtId="0" fontId="6" fillId="7" borderId="1" xfId="0" applyFont="1" applyFill="1" applyBorder="1" applyAlignment="1">
      <alignment horizontal="center"/>
    </xf>
    <xf numFmtId="3" fontId="10" fillId="7" borderId="1" xfId="0" applyNumberFormat="1" applyFont="1" applyFill="1" applyBorder="1" applyAlignment="1">
      <alignment horizontal="center"/>
    </xf>
    <xf numFmtId="0" fontId="2" fillId="7" borderId="0" xfId="0" applyFont="1" applyFill="1" applyAlignment="1">
      <alignment horizontal="center"/>
    </xf>
    <xf numFmtId="0" fontId="7" fillId="7" borderId="1" xfId="0" applyFont="1" applyFill="1" applyBorder="1" applyAlignment="1">
      <alignment horizontal="center" vertical="center" wrapText="1"/>
    </xf>
    <xf numFmtId="164" fontId="10" fillId="7" borderId="1" xfId="0" applyNumberFormat="1" applyFont="1" applyFill="1" applyBorder="1" applyAlignment="1">
      <alignment horizontal="center" vertical="center"/>
    </xf>
    <xf numFmtId="0" fontId="1" fillId="7" borderId="0" xfId="0" applyFont="1" applyFill="1"/>
    <xf numFmtId="3" fontId="6" fillId="7" borderId="2" xfId="0" applyNumberFormat="1" applyFont="1" applyFill="1" applyBorder="1" applyAlignment="1">
      <alignment horizontal="center"/>
    </xf>
    <xf numFmtId="0" fontId="6" fillId="7" borderId="2" xfId="0" applyFont="1" applyFill="1" applyBorder="1" applyAlignment="1">
      <alignment horizontal="center"/>
    </xf>
    <xf numFmtId="0" fontId="1" fillId="7" borderId="0" xfId="0" applyFont="1" applyFill="1" applyAlignment="1">
      <alignment horizontal="center"/>
    </xf>
    <xf numFmtId="0" fontId="4" fillId="7" borderId="0" xfId="0" applyFont="1" applyFill="1" applyAlignment="1"/>
    <xf numFmtId="3" fontId="6" fillId="7" borderId="1" xfId="0" applyNumberFormat="1" applyFont="1" applyFill="1" applyBorder="1" applyAlignment="1">
      <alignment horizontal="center" vertical="center"/>
    </xf>
    <xf numFmtId="0" fontId="6" fillId="0" borderId="1" xfId="0" applyFont="1" applyBorder="1" applyAlignment="1">
      <alignment wrapText="1"/>
    </xf>
    <xf numFmtId="0" fontId="3" fillId="0" borderId="0" xfId="0" applyFont="1" applyAlignment="1">
      <alignment horizontal="center"/>
    </xf>
    <xf numFmtId="0" fontId="4" fillId="0" borderId="0" xfId="0" applyFont="1" applyAlignment="1">
      <alignment horizontal="center"/>
    </xf>
    <xf numFmtId="0" fontId="3" fillId="7" borderId="0" xfId="0" applyFont="1" applyFill="1" applyAlignment="1">
      <alignment horizontal="center"/>
    </xf>
    <xf numFmtId="0" fontId="4" fillId="7" borderId="0" xfId="0" applyFont="1" applyFill="1" applyAlignment="1">
      <alignment horizontal="center"/>
    </xf>
    <xf numFmtId="14" fontId="6" fillId="0" borderId="3" xfId="0" applyNumberFormat="1" applyFont="1" applyFill="1" applyBorder="1" applyAlignment="1">
      <alignment horizontal="left" vertical="center"/>
    </xf>
    <xf numFmtId="0" fontId="6" fillId="0" borderId="3" xfId="0" applyFont="1" applyFill="1" applyBorder="1" applyAlignment="1">
      <alignment horizontal="left"/>
    </xf>
    <xf numFmtId="0" fontId="6" fillId="0" borderId="1" xfId="0" applyFont="1" applyFill="1" applyBorder="1" applyAlignment="1"/>
    <xf numFmtId="0" fontId="1" fillId="4" borderId="2" xfId="0" applyFont="1" applyFill="1" applyBorder="1" applyAlignment="1">
      <alignment horizontal="right" vertical="center" wrapText="1"/>
    </xf>
    <xf numFmtId="0" fontId="1" fillId="4" borderId="4" xfId="0" applyFont="1" applyFill="1" applyBorder="1" applyAlignment="1">
      <alignment horizontal="right" vertical="center" wrapText="1"/>
    </xf>
    <xf numFmtId="0" fontId="1" fillId="4" borderId="3" xfId="0" applyFont="1" applyFill="1" applyBorder="1" applyAlignment="1">
      <alignment horizontal="right"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3" borderId="5" xfId="0" applyFont="1" applyFill="1" applyBorder="1" applyAlignment="1">
      <alignment horizontal="center"/>
    </xf>
    <xf numFmtId="0" fontId="1" fillId="3" borderId="6" xfId="0" applyFont="1" applyFill="1" applyBorder="1" applyAlignment="1">
      <alignment horizontal="center"/>
    </xf>
    <xf numFmtId="0" fontId="3" fillId="0" borderId="0" xfId="0" applyFont="1" applyAlignment="1">
      <alignment horizontal="center"/>
    </xf>
    <xf numFmtId="0" fontId="4" fillId="0" borderId="0" xfId="0" applyFont="1" applyAlignment="1">
      <alignment horizontal="center"/>
    </xf>
    <xf numFmtId="0" fontId="4"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cellXfs>
  <cellStyles count="3">
    <cellStyle name="Milliers 2" xfId="1"/>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295276</xdr:colOff>
      <xdr:row>0</xdr:row>
      <xdr:rowOff>152401</xdr:rowOff>
    </xdr:from>
    <xdr:to>
      <xdr:col>0</xdr:col>
      <xdr:colOff>1657350</xdr:colOff>
      <xdr:row>6</xdr:row>
      <xdr:rowOff>30096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5276" y="152401"/>
          <a:ext cx="1362074" cy="8492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295276</xdr:colOff>
      <xdr:row>0</xdr:row>
      <xdr:rowOff>152401</xdr:rowOff>
    </xdr:from>
    <xdr:to>
      <xdr:col>0</xdr:col>
      <xdr:colOff>1657350</xdr:colOff>
      <xdr:row>6</xdr:row>
      <xdr:rowOff>30096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5276" y="152401"/>
          <a:ext cx="1362074" cy="84924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295276</xdr:colOff>
      <xdr:row>0</xdr:row>
      <xdr:rowOff>152401</xdr:rowOff>
    </xdr:from>
    <xdr:to>
      <xdr:col>0</xdr:col>
      <xdr:colOff>1657350</xdr:colOff>
      <xdr:row>6</xdr:row>
      <xdr:rowOff>30096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5276" y="152401"/>
          <a:ext cx="1362074" cy="84924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295276</xdr:colOff>
      <xdr:row>0</xdr:row>
      <xdr:rowOff>152401</xdr:rowOff>
    </xdr:from>
    <xdr:to>
      <xdr:col>0</xdr:col>
      <xdr:colOff>1657350</xdr:colOff>
      <xdr:row>6</xdr:row>
      <xdr:rowOff>30096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5276" y="152401"/>
          <a:ext cx="1362074" cy="84924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58"/>
  <sheetViews>
    <sheetView showGridLines="0" tabSelected="1" view="pageBreakPreview" topLeftCell="A40" zoomScaleNormal="100" zoomScaleSheetLayoutView="100" workbookViewId="0">
      <selection activeCell="A58" sqref="A58:C58"/>
    </sheetView>
  </sheetViews>
  <sheetFormatPr baseColWidth="10" defaultColWidth="11.42578125" defaultRowHeight="12.75" x14ac:dyDescent="0.2"/>
  <cols>
    <col min="1" max="1" width="40.28515625" style="1" customWidth="1"/>
    <col min="2" max="2" width="18.140625" style="9" customWidth="1"/>
    <col min="3" max="3" width="13.42578125" style="1" customWidth="1"/>
    <col min="4" max="4" width="14.85546875" style="1" customWidth="1"/>
    <col min="5" max="5" width="13.140625" style="1" customWidth="1"/>
    <col min="6" max="6" width="12.7109375" style="29" customWidth="1"/>
    <col min="7" max="7" width="14.28515625" style="29" customWidth="1"/>
    <col min="8" max="8" width="18.5703125" style="29" customWidth="1"/>
    <col min="9" max="9" width="18.7109375" style="29" customWidth="1"/>
    <col min="10" max="10" width="23.140625" style="1" customWidth="1"/>
    <col min="11" max="11" width="25.140625" style="1" customWidth="1"/>
    <col min="12" max="12" width="26.140625" style="1" customWidth="1"/>
    <col min="13" max="13" width="30.7109375" style="1" customWidth="1"/>
    <col min="14" max="14" width="31.28515625" style="1" customWidth="1"/>
    <col min="15" max="15" width="23.140625" style="1" customWidth="1"/>
    <col min="16" max="16" width="22.28515625" style="1" customWidth="1"/>
    <col min="17" max="16384" width="11.42578125" style="1"/>
  </cols>
  <sheetData>
    <row r="2" spans="1:15" x14ac:dyDescent="0.2">
      <c r="A2" s="51" t="s">
        <v>0</v>
      </c>
      <c r="B2" s="51"/>
      <c r="C2" s="51"/>
      <c r="D2" s="51"/>
      <c r="E2" s="51"/>
      <c r="F2" s="51"/>
      <c r="G2" s="51"/>
      <c r="H2" s="51"/>
      <c r="I2" s="51"/>
      <c r="J2" s="51"/>
      <c r="K2" s="3"/>
      <c r="L2" s="3"/>
      <c r="M2" s="3"/>
      <c r="N2" s="3"/>
      <c r="O2" s="3"/>
    </row>
    <row r="3" spans="1:15" x14ac:dyDescent="0.2">
      <c r="A3" s="51" t="s">
        <v>4</v>
      </c>
      <c r="B3" s="51"/>
      <c r="C3" s="51"/>
      <c r="D3" s="51"/>
      <c r="E3" s="51"/>
      <c r="F3" s="51"/>
      <c r="G3" s="51"/>
      <c r="H3" s="51"/>
      <c r="I3" s="51"/>
      <c r="J3" s="51"/>
      <c r="K3" s="3"/>
      <c r="L3" s="3"/>
      <c r="M3" s="3"/>
      <c r="N3" s="3"/>
      <c r="O3" s="3"/>
    </row>
    <row r="4" spans="1:15" x14ac:dyDescent="0.2">
      <c r="A4" s="2"/>
      <c r="B4" s="2"/>
      <c r="C4" s="2"/>
      <c r="D4" s="2"/>
      <c r="E4" s="20"/>
      <c r="F4" s="26"/>
      <c r="G4" s="26"/>
      <c r="H4" s="26"/>
      <c r="I4" s="32"/>
      <c r="J4" s="9"/>
      <c r="K4" s="9"/>
      <c r="L4" s="9"/>
      <c r="M4" s="9"/>
      <c r="N4" s="9"/>
      <c r="O4" s="9"/>
    </row>
    <row r="5" spans="1:15" x14ac:dyDescent="0.2">
      <c r="A5" s="2"/>
      <c r="B5" s="2"/>
      <c r="C5" s="2"/>
      <c r="D5" s="2"/>
      <c r="E5" s="22"/>
      <c r="F5" s="26"/>
      <c r="G5" s="26"/>
      <c r="H5" s="26"/>
      <c r="I5" s="32"/>
      <c r="J5" s="22"/>
      <c r="K5" s="22"/>
      <c r="L5" s="22"/>
      <c r="M5" s="22"/>
      <c r="N5" s="22"/>
      <c r="O5" s="22"/>
    </row>
    <row r="6" spans="1:15" x14ac:dyDescent="0.2">
      <c r="K6" s="22"/>
      <c r="L6" s="22"/>
      <c r="M6" s="22"/>
      <c r="N6" s="22"/>
      <c r="O6" s="22"/>
    </row>
    <row r="7" spans="1:15" x14ac:dyDescent="0.2">
      <c r="A7" s="52" t="s">
        <v>9</v>
      </c>
      <c r="B7" s="52"/>
      <c r="C7" s="52"/>
      <c r="D7" s="52"/>
      <c r="E7" s="52"/>
      <c r="F7" s="52"/>
      <c r="G7" s="52"/>
      <c r="H7" s="52"/>
      <c r="I7" s="52"/>
      <c r="J7" s="52"/>
      <c r="K7" s="4"/>
      <c r="L7" s="4"/>
      <c r="M7" s="4"/>
      <c r="N7" s="4"/>
      <c r="O7" s="4"/>
    </row>
    <row r="8" spans="1:15" x14ac:dyDescent="0.2">
      <c r="A8" s="52"/>
      <c r="B8" s="52"/>
      <c r="C8" s="52"/>
      <c r="D8" s="52"/>
      <c r="E8" s="52"/>
      <c r="F8" s="52"/>
      <c r="G8" s="52"/>
      <c r="H8" s="52"/>
      <c r="I8" s="33"/>
      <c r="J8" s="4"/>
      <c r="K8" s="4"/>
      <c r="L8" s="4"/>
      <c r="M8" s="4"/>
      <c r="N8" s="4"/>
      <c r="O8" s="4"/>
    </row>
    <row r="9" spans="1:15" x14ac:dyDescent="0.2">
      <c r="A9" s="36"/>
      <c r="B9" s="36"/>
      <c r="C9" s="36"/>
      <c r="D9" s="36"/>
      <c r="E9" s="37" t="s">
        <v>69</v>
      </c>
      <c r="F9" s="38"/>
      <c r="G9" s="38"/>
      <c r="H9" s="38"/>
      <c r="I9" s="39"/>
      <c r="J9" s="37"/>
    </row>
    <row r="10" spans="1:15" x14ac:dyDescent="0.2">
      <c r="A10" s="53" t="s">
        <v>68</v>
      </c>
      <c r="B10" s="52"/>
      <c r="C10" s="52"/>
      <c r="D10" s="52"/>
      <c r="E10" s="52"/>
      <c r="F10" s="52"/>
      <c r="G10" s="52"/>
      <c r="H10" s="52"/>
      <c r="I10" s="52"/>
      <c r="J10" s="52"/>
      <c r="K10" s="4"/>
      <c r="L10" s="4"/>
      <c r="M10" s="4"/>
      <c r="N10" s="4"/>
      <c r="O10" s="4"/>
    </row>
    <row r="11" spans="1:15" ht="42" customHeight="1" x14ac:dyDescent="0.2">
      <c r="A11" s="54" t="s">
        <v>52</v>
      </c>
      <c r="B11" s="54"/>
      <c r="C11" s="54"/>
      <c r="D11" s="54"/>
      <c r="E11" s="54"/>
      <c r="F11" s="54"/>
      <c r="G11" s="54"/>
      <c r="H11" s="54"/>
      <c r="I11" s="54"/>
      <c r="J11" s="54"/>
    </row>
    <row r="13" spans="1:15" ht="90.75" customHeight="1" x14ac:dyDescent="0.2">
      <c r="A13" s="5" t="s">
        <v>1</v>
      </c>
      <c r="B13" s="6" t="s">
        <v>2</v>
      </c>
      <c r="C13" s="5" t="s">
        <v>3</v>
      </c>
      <c r="D13" s="27" t="s">
        <v>71</v>
      </c>
      <c r="E13" s="27" t="s">
        <v>10</v>
      </c>
      <c r="F13" s="27" t="s">
        <v>11</v>
      </c>
      <c r="G13" s="27" t="s">
        <v>12</v>
      </c>
      <c r="H13" s="27" t="s">
        <v>13</v>
      </c>
      <c r="I13" s="27" t="s">
        <v>66</v>
      </c>
      <c r="J13" s="5" t="s">
        <v>7</v>
      </c>
    </row>
    <row r="14" spans="1:15" s="13" customFormat="1" ht="47.25" customHeight="1" x14ac:dyDescent="0.2">
      <c r="A14" s="40" t="s">
        <v>14</v>
      </c>
      <c r="B14" s="18" t="s">
        <v>22</v>
      </c>
      <c r="C14" s="10">
        <v>0</v>
      </c>
      <c r="D14" s="17">
        <v>1200000</v>
      </c>
      <c r="E14" s="23">
        <v>35000</v>
      </c>
      <c r="F14" s="23">
        <v>0</v>
      </c>
      <c r="G14" s="23">
        <v>0</v>
      </c>
      <c r="H14" s="23">
        <v>0</v>
      </c>
      <c r="I14" s="34">
        <f t="shared" ref="I14:I24" si="0">SUM(D14:H14)</f>
        <v>1235000</v>
      </c>
      <c r="J14" s="12">
        <f t="shared" ref="J14:J24" si="1">C14*I14</f>
        <v>0</v>
      </c>
    </row>
    <row r="15" spans="1:15" s="13" customFormat="1" ht="30" customHeight="1" x14ac:dyDescent="0.2">
      <c r="A15" s="40" t="s">
        <v>15</v>
      </c>
      <c r="B15" s="18" t="s">
        <v>22</v>
      </c>
      <c r="C15" s="10">
        <v>0</v>
      </c>
      <c r="D15" s="17">
        <v>130000</v>
      </c>
      <c r="E15" s="23">
        <v>6000</v>
      </c>
      <c r="F15" s="23">
        <v>0</v>
      </c>
      <c r="G15" s="23">
        <v>0</v>
      </c>
      <c r="H15" s="23">
        <v>0</v>
      </c>
      <c r="I15" s="34">
        <f t="shared" si="0"/>
        <v>136000</v>
      </c>
      <c r="J15" s="12">
        <f t="shared" si="1"/>
        <v>0</v>
      </c>
    </row>
    <row r="16" spans="1:15" s="13" customFormat="1" ht="30" customHeight="1" x14ac:dyDescent="0.2">
      <c r="A16" s="40" t="s">
        <v>17</v>
      </c>
      <c r="B16" s="18" t="s">
        <v>22</v>
      </c>
      <c r="C16" s="10">
        <v>0</v>
      </c>
      <c r="D16" s="17">
        <v>0</v>
      </c>
      <c r="E16" s="23">
        <v>380000</v>
      </c>
      <c r="F16" s="23">
        <v>0</v>
      </c>
      <c r="G16" s="23">
        <v>140000</v>
      </c>
      <c r="H16" s="23">
        <v>60000</v>
      </c>
      <c r="I16" s="34">
        <f t="shared" si="0"/>
        <v>580000</v>
      </c>
      <c r="J16" s="12">
        <f t="shared" si="1"/>
        <v>0</v>
      </c>
    </row>
    <row r="17" spans="1:10" s="13" customFormat="1" ht="30" customHeight="1" x14ac:dyDescent="0.2">
      <c r="A17" s="40" t="s">
        <v>39</v>
      </c>
      <c r="B17" s="18" t="s">
        <v>22</v>
      </c>
      <c r="C17" s="10">
        <v>0</v>
      </c>
      <c r="D17" s="17">
        <v>0</v>
      </c>
      <c r="E17" s="24">
        <v>0</v>
      </c>
      <c r="F17" s="23">
        <v>0</v>
      </c>
      <c r="G17" s="23">
        <v>0</v>
      </c>
      <c r="H17" s="23">
        <v>1500</v>
      </c>
      <c r="I17" s="34">
        <f t="shared" si="0"/>
        <v>1500</v>
      </c>
      <c r="J17" s="12">
        <f t="shared" si="1"/>
        <v>0</v>
      </c>
    </row>
    <row r="18" spans="1:10" s="13" customFormat="1" ht="30" customHeight="1" x14ac:dyDescent="0.2">
      <c r="A18" s="40" t="s">
        <v>16</v>
      </c>
      <c r="B18" s="18" t="s">
        <v>22</v>
      </c>
      <c r="C18" s="10">
        <v>0</v>
      </c>
      <c r="D18" s="17">
        <v>450000</v>
      </c>
      <c r="E18" s="23">
        <v>0</v>
      </c>
      <c r="F18" s="23">
        <v>0</v>
      </c>
      <c r="G18" s="23">
        <v>0</v>
      </c>
      <c r="H18" s="23">
        <v>0</v>
      </c>
      <c r="I18" s="34">
        <f t="shared" si="0"/>
        <v>450000</v>
      </c>
      <c r="J18" s="12">
        <f t="shared" si="1"/>
        <v>0</v>
      </c>
    </row>
    <row r="19" spans="1:10" s="13" customFormat="1" ht="30" customHeight="1" x14ac:dyDescent="0.2">
      <c r="A19" s="40" t="s">
        <v>74</v>
      </c>
      <c r="B19" s="18" t="s">
        <v>22</v>
      </c>
      <c r="C19" s="10">
        <v>0</v>
      </c>
      <c r="D19" s="17">
        <v>100000</v>
      </c>
      <c r="E19" s="23">
        <v>0</v>
      </c>
      <c r="F19" s="23">
        <v>24500</v>
      </c>
      <c r="G19" s="23">
        <v>0</v>
      </c>
      <c r="H19" s="23">
        <v>15000</v>
      </c>
      <c r="I19" s="34">
        <f t="shared" si="0"/>
        <v>139500</v>
      </c>
      <c r="J19" s="12">
        <f t="shared" si="1"/>
        <v>0</v>
      </c>
    </row>
    <row r="20" spans="1:10" s="13" customFormat="1" ht="30" customHeight="1" x14ac:dyDescent="0.2">
      <c r="A20" s="40" t="s">
        <v>75</v>
      </c>
      <c r="B20" s="18" t="s">
        <v>22</v>
      </c>
      <c r="C20" s="10">
        <v>0</v>
      </c>
      <c r="D20" s="17">
        <v>0</v>
      </c>
      <c r="E20" s="23">
        <v>0</v>
      </c>
      <c r="F20" s="23">
        <v>1400</v>
      </c>
      <c r="G20" s="23">
        <v>0</v>
      </c>
      <c r="H20" s="23">
        <v>0</v>
      </c>
      <c r="I20" s="34">
        <f t="shared" si="0"/>
        <v>1400</v>
      </c>
      <c r="J20" s="12">
        <f t="shared" si="1"/>
        <v>0</v>
      </c>
    </row>
    <row r="21" spans="1:10" s="13" customFormat="1" ht="30" customHeight="1" x14ac:dyDescent="0.2">
      <c r="A21" s="40" t="s">
        <v>76</v>
      </c>
      <c r="B21" s="18" t="s">
        <v>22</v>
      </c>
      <c r="C21" s="10">
        <v>0</v>
      </c>
      <c r="D21" s="17">
        <v>40000</v>
      </c>
      <c r="E21" s="23">
        <v>0</v>
      </c>
      <c r="F21" s="23">
        <v>7000</v>
      </c>
      <c r="G21" s="23">
        <v>0</v>
      </c>
      <c r="H21" s="23">
        <v>0</v>
      </c>
      <c r="I21" s="34">
        <f t="shared" si="0"/>
        <v>47000</v>
      </c>
      <c r="J21" s="12">
        <f t="shared" si="1"/>
        <v>0</v>
      </c>
    </row>
    <row r="22" spans="1:10" s="13" customFormat="1" ht="30" customHeight="1" x14ac:dyDescent="0.2">
      <c r="A22" s="40" t="s">
        <v>77</v>
      </c>
      <c r="B22" s="18" t="s">
        <v>22</v>
      </c>
      <c r="C22" s="10">
        <v>0</v>
      </c>
      <c r="D22" s="17">
        <v>40000</v>
      </c>
      <c r="E22" s="23">
        <v>15000</v>
      </c>
      <c r="F22" s="23">
        <v>0</v>
      </c>
      <c r="G22" s="23">
        <v>0</v>
      </c>
      <c r="H22" s="23">
        <v>50</v>
      </c>
      <c r="I22" s="34">
        <f t="shared" si="0"/>
        <v>55050</v>
      </c>
      <c r="J22" s="12">
        <f t="shared" si="1"/>
        <v>0</v>
      </c>
    </row>
    <row r="23" spans="1:10" s="13" customFormat="1" ht="30" customHeight="1" x14ac:dyDescent="0.2">
      <c r="A23" s="40" t="s">
        <v>78</v>
      </c>
      <c r="B23" s="18" t="s">
        <v>22</v>
      </c>
      <c r="C23" s="10">
        <v>0</v>
      </c>
      <c r="D23" s="17">
        <v>40000</v>
      </c>
      <c r="E23" s="23">
        <v>0</v>
      </c>
      <c r="F23" s="23">
        <v>0</v>
      </c>
      <c r="G23" s="23">
        <v>0</v>
      </c>
      <c r="H23" s="25">
        <v>3000</v>
      </c>
      <c r="I23" s="34">
        <f t="shared" si="0"/>
        <v>43000</v>
      </c>
      <c r="J23" s="12">
        <f t="shared" si="1"/>
        <v>0</v>
      </c>
    </row>
    <row r="24" spans="1:10" s="13" customFormat="1" ht="30" customHeight="1" x14ac:dyDescent="0.2">
      <c r="A24" s="40" t="s">
        <v>83</v>
      </c>
      <c r="B24" s="18" t="s">
        <v>22</v>
      </c>
      <c r="C24" s="10">
        <v>0</v>
      </c>
      <c r="D24" s="17">
        <v>40000</v>
      </c>
      <c r="E24" s="23">
        <v>0</v>
      </c>
      <c r="F24" s="23">
        <v>0</v>
      </c>
      <c r="G24" s="23">
        <v>550</v>
      </c>
      <c r="H24" s="23">
        <v>50</v>
      </c>
      <c r="I24" s="34">
        <f t="shared" si="0"/>
        <v>40600</v>
      </c>
      <c r="J24" s="12">
        <f t="shared" si="1"/>
        <v>0</v>
      </c>
    </row>
    <row r="25" spans="1:10" s="13" customFormat="1" ht="30" customHeight="1" x14ac:dyDescent="0.2">
      <c r="A25" s="40" t="s">
        <v>84</v>
      </c>
      <c r="B25" s="18" t="s">
        <v>22</v>
      </c>
      <c r="C25" s="10">
        <v>0</v>
      </c>
      <c r="D25" s="17">
        <v>40000</v>
      </c>
      <c r="E25" s="24">
        <v>0</v>
      </c>
      <c r="F25" s="23">
        <v>0</v>
      </c>
      <c r="G25" s="23">
        <v>0</v>
      </c>
      <c r="H25" s="23">
        <v>0</v>
      </c>
      <c r="I25" s="34">
        <f t="shared" ref="I25:I56" si="2">SUM(D25:H25)</f>
        <v>40000</v>
      </c>
      <c r="J25" s="12">
        <f t="shared" ref="J25:J56" si="3">C25*I25</f>
        <v>0</v>
      </c>
    </row>
    <row r="26" spans="1:10" s="13" customFormat="1" ht="30" customHeight="1" x14ac:dyDescent="0.2">
      <c r="A26" s="40" t="s">
        <v>79</v>
      </c>
      <c r="B26" s="18" t="s">
        <v>22</v>
      </c>
      <c r="C26" s="10">
        <v>0</v>
      </c>
      <c r="D26" s="17">
        <v>40000</v>
      </c>
      <c r="E26" s="23">
        <v>0</v>
      </c>
      <c r="F26" s="23">
        <v>0</v>
      </c>
      <c r="G26" s="30">
        <v>0</v>
      </c>
      <c r="H26" s="23">
        <v>0</v>
      </c>
      <c r="I26" s="34">
        <f t="shared" si="2"/>
        <v>40000</v>
      </c>
      <c r="J26" s="12">
        <f t="shared" si="3"/>
        <v>0</v>
      </c>
    </row>
    <row r="27" spans="1:10" s="13" customFormat="1" ht="30" customHeight="1" x14ac:dyDescent="0.2">
      <c r="A27" s="40" t="s">
        <v>80</v>
      </c>
      <c r="B27" s="18" t="s">
        <v>22</v>
      </c>
      <c r="C27" s="10">
        <v>0</v>
      </c>
      <c r="D27" s="17">
        <v>40000</v>
      </c>
      <c r="E27" s="24">
        <v>22000</v>
      </c>
      <c r="F27" s="23">
        <v>0</v>
      </c>
      <c r="G27" s="31">
        <v>0</v>
      </c>
      <c r="H27" s="23">
        <v>0</v>
      </c>
      <c r="I27" s="34">
        <f t="shared" si="2"/>
        <v>62000</v>
      </c>
      <c r="J27" s="12">
        <f t="shared" si="3"/>
        <v>0</v>
      </c>
    </row>
    <row r="28" spans="1:10" s="13" customFormat="1" ht="30" customHeight="1" x14ac:dyDescent="0.2">
      <c r="A28" s="40" t="s">
        <v>81</v>
      </c>
      <c r="B28" s="18" t="s">
        <v>22</v>
      </c>
      <c r="C28" s="10">
        <v>0</v>
      </c>
      <c r="D28" s="17">
        <v>40000</v>
      </c>
      <c r="E28" s="24">
        <v>12000</v>
      </c>
      <c r="F28" s="23">
        <v>0</v>
      </c>
      <c r="G28" s="31">
        <v>0</v>
      </c>
      <c r="H28" s="23">
        <v>0</v>
      </c>
      <c r="I28" s="34">
        <f t="shared" si="2"/>
        <v>52000</v>
      </c>
      <c r="J28" s="12">
        <f t="shared" si="3"/>
        <v>0</v>
      </c>
    </row>
    <row r="29" spans="1:10" s="13" customFormat="1" ht="30" customHeight="1" x14ac:dyDescent="0.2">
      <c r="A29" s="40" t="s">
        <v>82</v>
      </c>
      <c r="B29" s="18" t="s">
        <v>22</v>
      </c>
      <c r="C29" s="10">
        <v>0</v>
      </c>
      <c r="D29" s="17">
        <v>40000</v>
      </c>
      <c r="E29" s="23">
        <v>0</v>
      </c>
      <c r="F29" s="23">
        <v>0</v>
      </c>
      <c r="G29" s="31">
        <v>0</v>
      </c>
      <c r="H29" s="23">
        <v>0</v>
      </c>
      <c r="I29" s="34">
        <f t="shared" si="2"/>
        <v>40000</v>
      </c>
      <c r="J29" s="12">
        <f t="shared" si="3"/>
        <v>0</v>
      </c>
    </row>
    <row r="30" spans="1:10" s="13" customFormat="1" ht="30" customHeight="1" x14ac:dyDescent="0.2">
      <c r="A30" s="40" t="s">
        <v>40</v>
      </c>
      <c r="B30" s="18" t="s">
        <v>22</v>
      </c>
      <c r="C30" s="10">
        <v>0</v>
      </c>
      <c r="D30" s="17">
        <v>1500</v>
      </c>
      <c r="E30" s="23">
        <v>40</v>
      </c>
      <c r="F30" s="23">
        <v>0</v>
      </c>
      <c r="G30" s="31">
        <v>200</v>
      </c>
      <c r="H30" s="23">
        <v>0</v>
      </c>
      <c r="I30" s="34">
        <f t="shared" si="2"/>
        <v>1740</v>
      </c>
      <c r="J30" s="12">
        <f t="shared" si="3"/>
        <v>0</v>
      </c>
    </row>
    <row r="31" spans="1:10" s="13" customFormat="1" ht="30" customHeight="1" x14ac:dyDescent="0.2">
      <c r="A31" s="40" t="s">
        <v>41</v>
      </c>
      <c r="B31" s="18" t="s">
        <v>22</v>
      </c>
      <c r="C31" s="10">
        <v>0</v>
      </c>
      <c r="D31" s="17">
        <v>1500</v>
      </c>
      <c r="E31" s="23">
        <v>40</v>
      </c>
      <c r="F31" s="23">
        <v>0</v>
      </c>
      <c r="G31" s="31">
        <v>200</v>
      </c>
      <c r="H31" s="23">
        <v>0</v>
      </c>
      <c r="I31" s="34">
        <f t="shared" si="2"/>
        <v>1740</v>
      </c>
      <c r="J31" s="12">
        <f t="shared" si="3"/>
        <v>0</v>
      </c>
    </row>
    <row r="32" spans="1:10" s="13" customFormat="1" ht="30" customHeight="1" x14ac:dyDescent="0.2">
      <c r="A32" s="40" t="s">
        <v>42</v>
      </c>
      <c r="B32" s="18" t="s">
        <v>22</v>
      </c>
      <c r="C32" s="10">
        <v>0</v>
      </c>
      <c r="D32" s="17">
        <v>1500</v>
      </c>
      <c r="E32" s="23">
        <v>40</v>
      </c>
      <c r="F32" s="23">
        <v>0</v>
      </c>
      <c r="G32" s="31">
        <v>200</v>
      </c>
      <c r="H32" s="23">
        <v>0</v>
      </c>
      <c r="I32" s="34">
        <f t="shared" si="2"/>
        <v>1740</v>
      </c>
      <c r="J32" s="12">
        <f t="shared" si="3"/>
        <v>0</v>
      </c>
    </row>
    <row r="33" spans="1:10" s="13" customFormat="1" ht="30" customHeight="1" x14ac:dyDescent="0.2">
      <c r="A33" s="40" t="s">
        <v>43</v>
      </c>
      <c r="B33" s="18" t="s">
        <v>22</v>
      </c>
      <c r="C33" s="10">
        <v>0</v>
      </c>
      <c r="D33" s="17">
        <v>1500</v>
      </c>
      <c r="E33" s="23">
        <v>20000</v>
      </c>
      <c r="F33" s="23">
        <v>0</v>
      </c>
      <c r="G33" s="31">
        <v>200</v>
      </c>
      <c r="H33" s="23">
        <v>0</v>
      </c>
      <c r="I33" s="34">
        <f t="shared" si="2"/>
        <v>21700</v>
      </c>
      <c r="J33" s="12">
        <f t="shared" si="3"/>
        <v>0</v>
      </c>
    </row>
    <row r="34" spans="1:10" s="13" customFormat="1" ht="30" customHeight="1" x14ac:dyDescent="0.2">
      <c r="A34" s="40" t="s">
        <v>44</v>
      </c>
      <c r="B34" s="18" t="s">
        <v>22</v>
      </c>
      <c r="C34" s="10">
        <v>0</v>
      </c>
      <c r="D34" s="17">
        <v>1500</v>
      </c>
      <c r="E34" s="23">
        <v>40</v>
      </c>
      <c r="F34" s="23">
        <v>0</v>
      </c>
      <c r="G34" s="31">
        <v>200</v>
      </c>
      <c r="H34" s="23">
        <v>0</v>
      </c>
      <c r="I34" s="34">
        <f t="shared" si="2"/>
        <v>1740</v>
      </c>
      <c r="J34" s="12">
        <f t="shared" si="3"/>
        <v>0</v>
      </c>
    </row>
    <row r="35" spans="1:10" s="13" customFormat="1" ht="30" customHeight="1" x14ac:dyDescent="0.2">
      <c r="A35" s="40" t="s">
        <v>45</v>
      </c>
      <c r="B35" s="18" t="s">
        <v>22</v>
      </c>
      <c r="C35" s="10">
        <v>0</v>
      </c>
      <c r="D35" s="17">
        <v>1500</v>
      </c>
      <c r="E35" s="23">
        <v>40</v>
      </c>
      <c r="F35" s="23">
        <v>0</v>
      </c>
      <c r="G35" s="31">
        <v>200</v>
      </c>
      <c r="H35" s="23">
        <v>0</v>
      </c>
      <c r="I35" s="34">
        <f t="shared" si="2"/>
        <v>1740</v>
      </c>
      <c r="J35" s="12">
        <f t="shared" si="3"/>
        <v>0</v>
      </c>
    </row>
    <row r="36" spans="1:10" s="13" customFormat="1" ht="30" customHeight="1" x14ac:dyDescent="0.2">
      <c r="A36" s="40" t="s">
        <v>46</v>
      </c>
      <c r="B36" s="18" t="s">
        <v>22</v>
      </c>
      <c r="C36" s="10">
        <v>0</v>
      </c>
      <c r="D36" s="17">
        <v>0</v>
      </c>
      <c r="E36" s="23">
        <v>350</v>
      </c>
      <c r="F36" s="23">
        <v>0</v>
      </c>
      <c r="G36" s="31">
        <v>0</v>
      </c>
      <c r="H36" s="23">
        <v>0</v>
      </c>
      <c r="I36" s="34">
        <f t="shared" si="2"/>
        <v>350</v>
      </c>
      <c r="J36" s="12">
        <f t="shared" si="3"/>
        <v>0</v>
      </c>
    </row>
    <row r="37" spans="1:10" s="13" customFormat="1" ht="30" customHeight="1" x14ac:dyDescent="0.2">
      <c r="A37" s="40" t="s">
        <v>47</v>
      </c>
      <c r="B37" s="18" t="s">
        <v>22</v>
      </c>
      <c r="C37" s="10">
        <v>0</v>
      </c>
      <c r="D37" s="17">
        <v>0</v>
      </c>
      <c r="E37" s="23">
        <v>350</v>
      </c>
      <c r="F37" s="23">
        <v>0</v>
      </c>
      <c r="G37" s="31">
        <v>0</v>
      </c>
      <c r="H37" s="23">
        <v>0</v>
      </c>
      <c r="I37" s="34">
        <f t="shared" si="2"/>
        <v>350</v>
      </c>
      <c r="J37" s="12">
        <f t="shared" si="3"/>
        <v>0</v>
      </c>
    </row>
    <row r="38" spans="1:10" s="13" customFormat="1" ht="30" customHeight="1" x14ac:dyDescent="0.2">
      <c r="A38" s="40" t="s">
        <v>48</v>
      </c>
      <c r="B38" s="18" t="s">
        <v>22</v>
      </c>
      <c r="C38" s="10">
        <v>0</v>
      </c>
      <c r="D38" s="17">
        <v>0</v>
      </c>
      <c r="E38" s="23">
        <v>350</v>
      </c>
      <c r="F38" s="23">
        <v>0</v>
      </c>
      <c r="G38" s="31">
        <v>0</v>
      </c>
      <c r="H38" s="23">
        <v>0</v>
      </c>
      <c r="I38" s="34">
        <f t="shared" si="2"/>
        <v>350</v>
      </c>
      <c r="J38" s="12">
        <f t="shared" si="3"/>
        <v>0</v>
      </c>
    </row>
    <row r="39" spans="1:10" s="13" customFormat="1" ht="30" customHeight="1" x14ac:dyDescent="0.2">
      <c r="A39" s="40" t="s">
        <v>49</v>
      </c>
      <c r="B39" s="18" t="s">
        <v>22</v>
      </c>
      <c r="C39" s="10">
        <v>0</v>
      </c>
      <c r="D39" s="17">
        <v>0</v>
      </c>
      <c r="E39" s="23">
        <v>350</v>
      </c>
      <c r="F39" s="23">
        <v>0</v>
      </c>
      <c r="G39" s="31">
        <v>0</v>
      </c>
      <c r="H39" s="23">
        <v>0</v>
      </c>
      <c r="I39" s="34">
        <f t="shared" si="2"/>
        <v>350</v>
      </c>
      <c r="J39" s="12">
        <f t="shared" si="3"/>
        <v>0</v>
      </c>
    </row>
    <row r="40" spans="1:10" s="13" customFormat="1" ht="30" customHeight="1" x14ac:dyDescent="0.2">
      <c r="A40" s="40" t="s">
        <v>70</v>
      </c>
      <c r="B40" s="18" t="s">
        <v>22</v>
      </c>
      <c r="C40" s="10">
        <v>0</v>
      </c>
      <c r="D40" s="17">
        <v>0</v>
      </c>
      <c r="E40" s="23">
        <v>350</v>
      </c>
      <c r="F40" s="23">
        <v>0</v>
      </c>
      <c r="G40" s="31">
        <v>0</v>
      </c>
      <c r="H40" s="23">
        <v>0</v>
      </c>
      <c r="I40" s="34">
        <f t="shared" si="2"/>
        <v>350</v>
      </c>
      <c r="J40" s="12">
        <f t="shared" si="3"/>
        <v>0</v>
      </c>
    </row>
    <row r="41" spans="1:10" s="13" customFormat="1" ht="30" customHeight="1" x14ac:dyDescent="0.2">
      <c r="A41" s="40" t="s">
        <v>50</v>
      </c>
      <c r="B41" s="18" t="s">
        <v>22</v>
      </c>
      <c r="C41" s="10">
        <v>0</v>
      </c>
      <c r="D41" s="18">
        <v>0</v>
      </c>
      <c r="E41" s="23">
        <v>350</v>
      </c>
      <c r="F41" s="23">
        <v>0</v>
      </c>
      <c r="G41" s="31">
        <v>0</v>
      </c>
      <c r="H41" s="23">
        <v>0</v>
      </c>
      <c r="I41" s="34">
        <f t="shared" si="2"/>
        <v>350</v>
      </c>
      <c r="J41" s="12">
        <f t="shared" si="3"/>
        <v>0</v>
      </c>
    </row>
    <row r="42" spans="1:10" s="13" customFormat="1" ht="30" customHeight="1" x14ac:dyDescent="0.2">
      <c r="A42" s="40" t="s">
        <v>51</v>
      </c>
      <c r="B42" s="18" t="s">
        <v>22</v>
      </c>
      <c r="C42" s="10">
        <v>0</v>
      </c>
      <c r="D42" s="18">
        <v>0</v>
      </c>
      <c r="E42" s="23">
        <v>10000</v>
      </c>
      <c r="F42" s="23">
        <v>0</v>
      </c>
      <c r="G42" s="31">
        <v>0</v>
      </c>
      <c r="H42" s="23">
        <v>0</v>
      </c>
      <c r="I42" s="34">
        <f t="shared" si="2"/>
        <v>10000</v>
      </c>
      <c r="J42" s="12">
        <f t="shared" si="3"/>
        <v>0</v>
      </c>
    </row>
    <row r="43" spans="1:10" s="13" customFormat="1" ht="30" customHeight="1" x14ac:dyDescent="0.2">
      <c r="A43" s="41" t="s">
        <v>19</v>
      </c>
      <c r="B43" s="18" t="s">
        <v>22</v>
      </c>
      <c r="C43" s="10">
        <v>0</v>
      </c>
      <c r="D43" s="18">
        <v>33000</v>
      </c>
      <c r="E43" s="23">
        <v>0</v>
      </c>
      <c r="F43" s="23">
        <v>0</v>
      </c>
      <c r="G43" s="31">
        <v>0</v>
      </c>
      <c r="H43" s="23">
        <v>0</v>
      </c>
      <c r="I43" s="34">
        <f t="shared" si="2"/>
        <v>33000</v>
      </c>
      <c r="J43" s="12">
        <f t="shared" si="3"/>
        <v>0</v>
      </c>
    </row>
    <row r="44" spans="1:10" s="13" customFormat="1" ht="30" customHeight="1" x14ac:dyDescent="0.2">
      <c r="A44" s="42" t="s">
        <v>21</v>
      </c>
      <c r="B44" s="18" t="s">
        <v>22</v>
      </c>
      <c r="C44" s="10">
        <v>0</v>
      </c>
      <c r="D44" s="18">
        <v>0</v>
      </c>
      <c r="E44" s="23">
        <v>0</v>
      </c>
      <c r="F44" s="23">
        <v>0</v>
      </c>
      <c r="G44" s="31">
        <v>0</v>
      </c>
      <c r="H44" s="23">
        <v>0</v>
      </c>
      <c r="I44" s="34">
        <f t="shared" si="2"/>
        <v>0</v>
      </c>
      <c r="J44" s="12">
        <f t="shared" si="3"/>
        <v>0</v>
      </c>
    </row>
    <row r="45" spans="1:10" s="13" customFormat="1" ht="30" customHeight="1" x14ac:dyDescent="0.2">
      <c r="A45" s="16" t="s">
        <v>20</v>
      </c>
      <c r="B45" s="18" t="s">
        <v>22</v>
      </c>
      <c r="C45" s="10">
        <v>0</v>
      </c>
      <c r="D45" s="18">
        <v>0</v>
      </c>
      <c r="E45" s="23">
        <v>0</v>
      </c>
      <c r="F45" s="23">
        <v>0</v>
      </c>
      <c r="G45" s="31">
        <v>0</v>
      </c>
      <c r="H45" s="23">
        <v>0</v>
      </c>
      <c r="I45" s="34">
        <f t="shared" si="2"/>
        <v>0</v>
      </c>
      <c r="J45" s="12">
        <f t="shared" si="3"/>
        <v>0</v>
      </c>
    </row>
    <row r="46" spans="1:10" s="13" customFormat="1" ht="30" customHeight="1" x14ac:dyDescent="0.2">
      <c r="A46" s="21" t="s">
        <v>29</v>
      </c>
      <c r="B46" s="18" t="s">
        <v>22</v>
      </c>
      <c r="C46" s="10">
        <v>0</v>
      </c>
      <c r="D46" s="18">
        <v>7000</v>
      </c>
      <c r="E46" s="23">
        <v>4000</v>
      </c>
      <c r="F46" s="24">
        <v>400</v>
      </c>
      <c r="G46" s="31">
        <v>156</v>
      </c>
      <c r="H46" s="24">
        <v>1500</v>
      </c>
      <c r="I46" s="34">
        <f t="shared" si="2"/>
        <v>13056</v>
      </c>
      <c r="J46" s="12">
        <f t="shared" si="3"/>
        <v>0</v>
      </c>
    </row>
    <row r="47" spans="1:10" s="13" customFormat="1" ht="30" customHeight="1" x14ac:dyDescent="0.2">
      <c r="A47" s="21" t="s">
        <v>30</v>
      </c>
      <c r="B47" s="18" t="s">
        <v>22</v>
      </c>
      <c r="C47" s="10">
        <v>0</v>
      </c>
      <c r="D47" s="18">
        <v>7000</v>
      </c>
      <c r="E47" s="23">
        <v>4000</v>
      </c>
      <c r="F47" s="24">
        <v>400</v>
      </c>
      <c r="G47" s="31">
        <v>156</v>
      </c>
      <c r="H47" s="24">
        <v>1500</v>
      </c>
      <c r="I47" s="34">
        <f t="shared" si="2"/>
        <v>13056</v>
      </c>
      <c r="J47" s="12">
        <f t="shared" si="3"/>
        <v>0</v>
      </c>
    </row>
    <row r="48" spans="1:10" s="13" customFormat="1" ht="30" customHeight="1" x14ac:dyDescent="0.2">
      <c r="A48" s="21" t="s">
        <v>31</v>
      </c>
      <c r="B48" s="18" t="s">
        <v>22</v>
      </c>
      <c r="C48" s="10">
        <v>0</v>
      </c>
      <c r="D48" s="18">
        <v>7000</v>
      </c>
      <c r="E48" s="23">
        <v>4000</v>
      </c>
      <c r="F48" s="24">
        <v>400</v>
      </c>
      <c r="G48" s="31">
        <v>156</v>
      </c>
      <c r="H48" s="24">
        <v>1500</v>
      </c>
      <c r="I48" s="34">
        <f t="shared" si="2"/>
        <v>13056</v>
      </c>
      <c r="J48" s="12">
        <f t="shared" si="3"/>
        <v>0</v>
      </c>
    </row>
    <row r="49" spans="1:10" s="13" customFormat="1" ht="30" customHeight="1" x14ac:dyDescent="0.2">
      <c r="A49" s="21" t="s">
        <v>32</v>
      </c>
      <c r="B49" s="18" t="s">
        <v>22</v>
      </c>
      <c r="C49" s="10">
        <v>0</v>
      </c>
      <c r="D49" s="18">
        <v>7000</v>
      </c>
      <c r="E49" s="23">
        <v>4000</v>
      </c>
      <c r="F49" s="24">
        <v>400</v>
      </c>
      <c r="G49" s="31">
        <v>156</v>
      </c>
      <c r="H49" s="24">
        <v>1500</v>
      </c>
      <c r="I49" s="34">
        <f t="shared" si="2"/>
        <v>13056</v>
      </c>
      <c r="J49" s="12">
        <f t="shared" si="3"/>
        <v>0</v>
      </c>
    </row>
    <row r="50" spans="1:10" s="13" customFormat="1" ht="30" customHeight="1" x14ac:dyDescent="0.2">
      <c r="A50" s="21" t="s">
        <v>33</v>
      </c>
      <c r="B50" s="18" t="s">
        <v>22</v>
      </c>
      <c r="C50" s="10">
        <v>0</v>
      </c>
      <c r="D50" s="18">
        <v>7000</v>
      </c>
      <c r="E50" s="23">
        <v>4000</v>
      </c>
      <c r="F50" s="24">
        <v>400</v>
      </c>
      <c r="G50" s="31">
        <v>156</v>
      </c>
      <c r="H50" s="24">
        <v>1500</v>
      </c>
      <c r="I50" s="34">
        <f t="shared" si="2"/>
        <v>13056</v>
      </c>
      <c r="J50" s="12">
        <f t="shared" si="3"/>
        <v>0</v>
      </c>
    </row>
    <row r="51" spans="1:10" s="13" customFormat="1" ht="30" customHeight="1" x14ac:dyDescent="0.2">
      <c r="A51" s="21" t="s">
        <v>34</v>
      </c>
      <c r="B51" s="18" t="s">
        <v>22</v>
      </c>
      <c r="C51" s="10">
        <v>0</v>
      </c>
      <c r="D51" s="18">
        <v>7000</v>
      </c>
      <c r="E51" s="23">
        <v>4000</v>
      </c>
      <c r="F51" s="24">
        <v>400</v>
      </c>
      <c r="G51" s="31">
        <v>156</v>
      </c>
      <c r="H51" s="24">
        <v>1500</v>
      </c>
      <c r="I51" s="34">
        <f t="shared" si="2"/>
        <v>13056</v>
      </c>
      <c r="J51" s="12">
        <f t="shared" si="3"/>
        <v>0</v>
      </c>
    </row>
    <row r="52" spans="1:10" s="13" customFormat="1" ht="30" customHeight="1" x14ac:dyDescent="0.2">
      <c r="A52" s="21" t="s">
        <v>35</v>
      </c>
      <c r="B52" s="18" t="s">
        <v>22</v>
      </c>
      <c r="C52" s="10">
        <v>0</v>
      </c>
      <c r="D52" s="18">
        <v>7000</v>
      </c>
      <c r="E52" s="23">
        <v>4000</v>
      </c>
      <c r="F52" s="24">
        <v>400</v>
      </c>
      <c r="G52" s="31">
        <v>156</v>
      </c>
      <c r="H52" s="24">
        <v>1500</v>
      </c>
      <c r="I52" s="34">
        <f t="shared" si="2"/>
        <v>13056</v>
      </c>
      <c r="J52" s="12">
        <f t="shared" si="3"/>
        <v>0</v>
      </c>
    </row>
    <row r="53" spans="1:10" s="13" customFormat="1" ht="30" customHeight="1" x14ac:dyDescent="0.2">
      <c r="A53" s="21" t="s">
        <v>36</v>
      </c>
      <c r="B53" s="18" t="s">
        <v>22</v>
      </c>
      <c r="C53" s="10">
        <v>0</v>
      </c>
      <c r="D53" s="18">
        <v>7000</v>
      </c>
      <c r="E53" s="23">
        <v>4000</v>
      </c>
      <c r="F53" s="24">
        <v>400</v>
      </c>
      <c r="G53" s="31">
        <v>156</v>
      </c>
      <c r="H53" s="24">
        <v>1500</v>
      </c>
      <c r="I53" s="34">
        <f t="shared" si="2"/>
        <v>13056</v>
      </c>
      <c r="J53" s="12">
        <f t="shared" si="3"/>
        <v>0</v>
      </c>
    </row>
    <row r="54" spans="1:10" s="13" customFormat="1" ht="30" customHeight="1" x14ac:dyDescent="0.2">
      <c r="A54" s="21" t="s">
        <v>37</v>
      </c>
      <c r="B54" s="18" t="s">
        <v>22</v>
      </c>
      <c r="C54" s="10">
        <v>0</v>
      </c>
      <c r="D54" s="18">
        <v>7000</v>
      </c>
      <c r="E54" s="23">
        <v>4000</v>
      </c>
      <c r="F54" s="24">
        <v>400</v>
      </c>
      <c r="G54" s="31">
        <v>156</v>
      </c>
      <c r="H54" s="24">
        <v>1500</v>
      </c>
      <c r="I54" s="34">
        <f t="shared" si="2"/>
        <v>13056</v>
      </c>
      <c r="J54" s="12">
        <f t="shared" si="3"/>
        <v>0</v>
      </c>
    </row>
    <row r="55" spans="1:10" s="13" customFormat="1" ht="30" customHeight="1" x14ac:dyDescent="0.2">
      <c r="A55" s="21" t="s">
        <v>38</v>
      </c>
      <c r="B55" s="18" t="s">
        <v>22</v>
      </c>
      <c r="C55" s="10">
        <v>0</v>
      </c>
      <c r="D55" s="18">
        <v>7000</v>
      </c>
      <c r="E55" s="23">
        <v>4000</v>
      </c>
      <c r="F55" s="24">
        <v>400</v>
      </c>
      <c r="G55" s="31">
        <v>156</v>
      </c>
      <c r="H55" s="24">
        <v>1500</v>
      </c>
      <c r="I55" s="34">
        <f t="shared" si="2"/>
        <v>13056</v>
      </c>
      <c r="J55" s="12">
        <f t="shared" si="3"/>
        <v>0</v>
      </c>
    </row>
    <row r="56" spans="1:10" s="13" customFormat="1" ht="30" customHeight="1" x14ac:dyDescent="0.2">
      <c r="A56" s="21" t="s">
        <v>85</v>
      </c>
      <c r="B56" s="18" t="s">
        <v>22</v>
      </c>
      <c r="C56" s="10">
        <v>0</v>
      </c>
      <c r="D56" s="18">
        <v>7000</v>
      </c>
      <c r="E56" s="23">
        <v>4000</v>
      </c>
      <c r="F56" s="24">
        <v>400</v>
      </c>
      <c r="G56" s="31">
        <v>156</v>
      </c>
      <c r="H56" s="24">
        <v>1500</v>
      </c>
      <c r="I56" s="34">
        <f t="shared" si="2"/>
        <v>13056</v>
      </c>
      <c r="J56" s="12">
        <f t="shared" si="3"/>
        <v>0</v>
      </c>
    </row>
    <row r="57" spans="1:10" ht="25.5" customHeight="1" x14ac:dyDescent="0.2">
      <c r="A57" s="43" t="s">
        <v>86</v>
      </c>
      <c r="B57" s="44"/>
      <c r="C57" s="44"/>
      <c r="D57" s="44"/>
      <c r="E57" s="44"/>
      <c r="F57" s="44"/>
      <c r="G57" s="44"/>
      <c r="H57" s="44"/>
      <c r="I57" s="45"/>
      <c r="J57" s="8">
        <f>SUM(J14:J56)</f>
        <v>0</v>
      </c>
    </row>
    <row r="58" spans="1:10" ht="35.25" customHeight="1" x14ac:dyDescent="0.2">
      <c r="A58" s="46" t="s">
        <v>87</v>
      </c>
      <c r="B58" s="47"/>
      <c r="C58" s="48"/>
      <c r="D58" s="7">
        <f>($C$14*D14)+($C$15*D15)+($C$16*D16)+($C$17*D17)+($C$18*D18)+($C$19*D19)+($C$22*D22)+($C$23*D23)+($C$24*D24)+($C$27*D27)+($C$52*D52)+($C$53*D53)+($C$54*D54)+($C$56*D56)</f>
        <v>0</v>
      </c>
      <c r="E58" s="12">
        <f>($C$14*E14)+($C$15*E15)+($C$16*E16)+($C$17*E17)+($C$18*E18)+($C$19*E19)+($C$22*E22)+($C$23*E23)+($C$24*E24)+($C$27*E27)+($C$52*E52)+($C$53*E53)+($C$54*E54)+($C$56*E56)</f>
        <v>0</v>
      </c>
      <c r="F58" s="28">
        <f>($C$14*F14)+($C$15*F15)+($C$16*F16)+($C$17*F17)+($C$18*F18)+($C$19*F19)+($C$22*F22)+($C$23*F23)+($C$24*F24)+($C$27*F27)+($C$52*F52)+($C$53*F53)+($C$54*F54)+($C$56*F56)</f>
        <v>0</v>
      </c>
      <c r="G58" s="28">
        <f>($C$14*G14)+($C$15*G15)+($C$16*G16)+($C$17*G17)+($C$18*G18)+($C$19*G19)+($C$22*G22)+($C$23*G23)+($C$24*G24)+($C$27*G27)+($C$52*G52)+($C$53*G53)+($C$54*G54)+($C$56*G56)</f>
        <v>0</v>
      </c>
      <c r="H58" s="28">
        <f>($C$14*H14)+($C$15*H15)+($C$16*H16)+($C$17*H17)+($C$18*H18)+($C$19*H19)+($C$22*H22)+($C$23*H23)+($C$24*H24)+($C$27*H27)+($C$52*H52)+($C$53*H53)+($C$54*H54)+($C$56*H56)</f>
        <v>0</v>
      </c>
      <c r="I58" s="49"/>
      <c r="J58" s="50"/>
    </row>
  </sheetData>
  <mergeCells count="9">
    <mergeCell ref="A57:I57"/>
    <mergeCell ref="A58:C58"/>
    <mergeCell ref="I58:J58"/>
    <mergeCell ref="A2:J2"/>
    <mergeCell ref="A3:J3"/>
    <mergeCell ref="A7:J7"/>
    <mergeCell ref="A8:H8"/>
    <mergeCell ref="A10:J10"/>
    <mergeCell ref="A11:J11"/>
  </mergeCells>
  <printOptions horizontalCentered="1" verticalCentered="1"/>
  <pageMargins left="0.31496062992125984" right="0.31496062992125984" top="0.35433070866141736" bottom="0.35433070866141736" header="0.31496062992125984" footer="0.31496062992125984"/>
  <pageSetup paperSize="9" scale="3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20"/>
  <sheetViews>
    <sheetView showGridLines="0" view="pageBreakPreview" zoomScaleNormal="100" zoomScaleSheetLayoutView="100" workbookViewId="0">
      <selection activeCell="A5" sqref="A5:F5"/>
    </sheetView>
  </sheetViews>
  <sheetFormatPr baseColWidth="10" defaultColWidth="11.42578125" defaultRowHeight="12.75" x14ac:dyDescent="0.2"/>
  <cols>
    <col min="1" max="1" width="40" style="1" customWidth="1"/>
    <col min="2" max="2" width="18.140625" style="14" customWidth="1"/>
    <col min="3" max="3" width="13.42578125" style="1" customWidth="1"/>
    <col min="4" max="4" width="21.85546875" style="1" customWidth="1"/>
    <col min="5" max="5" width="18.7109375" style="1" customWidth="1"/>
    <col min="6" max="6" width="23.140625" style="1" customWidth="1"/>
    <col min="7" max="7" width="25.140625" style="1" customWidth="1"/>
    <col min="8" max="8" width="26.140625" style="1" customWidth="1"/>
    <col min="9" max="9" width="30.7109375" style="1" customWidth="1"/>
    <col min="10" max="10" width="31.28515625" style="1" customWidth="1"/>
    <col min="11" max="11" width="23.140625" style="1" customWidth="1"/>
    <col min="12" max="12" width="22.28515625" style="1" customWidth="1"/>
    <col min="13" max="16384" width="11.42578125" style="1"/>
  </cols>
  <sheetData>
    <row r="2" spans="1:11" x14ac:dyDescent="0.2">
      <c r="A2" s="51" t="s">
        <v>0</v>
      </c>
      <c r="B2" s="51"/>
      <c r="C2" s="51"/>
      <c r="D2" s="51"/>
      <c r="E2" s="51"/>
      <c r="F2" s="51"/>
      <c r="G2" s="3"/>
      <c r="H2" s="3"/>
      <c r="I2" s="3"/>
      <c r="J2" s="3"/>
      <c r="K2" s="3"/>
    </row>
    <row r="3" spans="1:11" x14ac:dyDescent="0.2">
      <c r="A3" s="51" t="s">
        <v>4</v>
      </c>
      <c r="B3" s="51"/>
      <c r="C3" s="51"/>
      <c r="D3" s="51"/>
      <c r="E3" s="51"/>
      <c r="F3" s="51"/>
      <c r="G3" s="3"/>
      <c r="H3" s="3"/>
      <c r="I3" s="3"/>
      <c r="J3" s="3"/>
      <c r="K3" s="3"/>
    </row>
    <row r="4" spans="1:11" x14ac:dyDescent="0.2">
      <c r="A4" s="2"/>
      <c r="B4" s="2"/>
      <c r="C4" s="2"/>
      <c r="D4" s="2"/>
      <c r="E4" s="14"/>
      <c r="F4" s="14"/>
      <c r="G4" s="14"/>
      <c r="H4" s="14"/>
      <c r="I4" s="14"/>
      <c r="J4" s="14"/>
      <c r="K4" s="14"/>
    </row>
    <row r="5" spans="1:11" x14ac:dyDescent="0.2">
      <c r="A5" s="52" t="s">
        <v>9</v>
      </c>
      <c r="B5" s="52"/>
      <c r="C5" s="52"/>
      <c r="D5" s="52"/>
      <c r="E5" s="52"/>
      <c r="F5" s="52"/>
      <c r="G5" s="4"/>
      <c r="H5" s="4"/>
      <c r="I5" s="4"/>
      <c r="J5" s="4"/>
      <c r="K5" s="4"/>
    </row>
    <row r="6" spans="1:11" x14ac:dyDescent="0.2">
      <c r="A6" s="52"/>
      <c r="B6" s="52"/>
      <c r="C6" s="52"/>
      <c r="D6" s="52"/>
      <c r="E6" s="4"/>
      <c r="F6" s="4"/>
      <c r="G6" s="4"/>
      <c r="H6" s="4"/>
      <c r="I6" s="4"/>
      <c r="J6" s="4"/>
      <c r="K6" s="4"/>
    </row>
    <row r="8" spans="1:11" ht="27" customHeight="1" x14ac:dyDescent="0.2">
      <c r="A8" s="53" t="s">
        <v>69</v>
      </c>
      <c r="B8" s="53"/>
      <c r="C8" s="53"/>
      <c r="D8" s="53"/>
      <c r="E8" s="53"/>
      <c r="F8" s="53"/>
      <c r="G8" s="4"/>
      <c r="H8" s="4"/>
      <c r="I8" s="4"/>
      <c r="J8" s="4"/>
      <c r="K8" s="4"/>
    </row>
    <row r="9" spans="1:11" x14ac:dyDescent="0.2">
      <c r="A9" s="55" t="s">
        <v>23</v>
      </c>
      <c r="B9" s="55"/>
      <c r="C9" s="55"/>
      <c r="D9" s="55"/>
      <c r="E9" s="55"/>
      <c r="F9" s="55"/>
    </row>
    <row r="11" spans="1:11" ht="90.75" customHeight="1" x14ac:dyDescent="0.2">
      <c r="A11" s="5" t="s">
        <v>1</v>
      </c>
      <c r="B11" s="6" t="s">
        <v>2</v>
      </c>
      <c r="C11" s="5" t="s">
        <v>3</v>
      </c>
      <c r="D11" s="5" t="s">
        <v>28</v>
      </c>
      <c r="E11" s="5" t="s">
        <v>67</v>
      </c>
      <c r="F11" s="5" t="s">
        <v>7</v>
      </c>
    </row>
    <row r="12" spans="1:11" s="13" customFormat="1" ht="30" customHeight="1" x14ac:dyDescent="0.2">
      <c r="A12" s="19" t="s">
        <v>24</v>
      </c>
      <c r="B12" s="18" t="s">
        <v>22</v>
      </c>
      <c r="C12" s="10">
        <v>0</v>
      </c>
      <c r="D12" s="17">
        <v>2700</v>
      </c>
      <c r="E12" s="11">
        <f t="shared" ref="E12:E18" si="0">SUM(D12:D12)</f>
        <v>2700</v>
      </c>
      <c r="F12" s="12">
        <f t="shared" ref="F12:F18" si="1">C12*E12</f>
        <v>0</v>
      </c>
    </row>
    <row r="13" spans="1:11" s="13" customFormat="1" ht="30" customHeight="1" x14ac:dyDescent="0.2">
      <c r="A13" s="19" t="s">
        <v>53</v>
      </c>
      <c r="B13" s="18" t="s">
        <v>22</v>
      </c>
      <c r="C13" s="10">
        <v>0</v>
      </c>
      <c r="D13" s="17">
        <v>350</v>
      </c>
      <c r="E13" s="11">
        <f t="shared" si="0"/>
        <v>350</v>
      </c>
      <c r="F13" s="12">
        <f t="shared" si="1"/>
        <v>0</v>
      </c>
    </row>
    <row r="14" spans="1:11" s="13" customFormat="1" ht="30" customHeight="1" x14ac:dyDescent="0.2">
      <c r="A14" s="19" t="s">
        <v>18</v>
      </c>
      <c r="B14" s="18" t="s">
        <v>22</v>
      </c>
      <c r="C14" s="10">
        <v>0</v>
      </c>
      <c r="D14" s="17">
        <v>20000</v>
      </c>
      <c r="E14" s="11">
        <f t="shared" si="0"/>
        <v>20000</v>
      </c>
      <c r="F14" s="12">
        <f t="shared" si="1"/>
        <v>0</v>
      </c>
    </row>
    <row r="15" spans="1:11" s="13" customFormat="1" ht="30" customHeight="1" x14ac:dyDescent="0.2">
      <c r="A15" s="15" t="s">
        <v>54</v>
      </c>
      <c r="B15" s="18" t="s">
        <v>22</v>
      </c>
      <c r="C15" s="10">
        <v>0</v>
      </c>
      <c r="D15" s="17">
        <v>3500</v>
      </c>
      <c r="E15" s="11">
        <f t="shared" si="0"/>
        <v>3500</v>
      </c>
      <c r="F15" s="12">
        <f t="shared" si="1"/>
        <v>0</v>
      </c>
    </row>
    <row r="16" spans="1:11" s="13" customFormat="1" ht="30" customHeight="1" x14ac:dyDescent="0.2">
      <c r="A16" s="15" t="s">
        <v>55</v>
      </c>
      <c r="B16" s="18" t="s">
        <v>22</v>
      </c>
      <c r="C16" s="10">
        <v>0</v>
      </c>
      <c r="D16" s="17">
        <v>3500</v>
      </c>
      <c r="E16" s="11">
        <f t="shared" si="0"/>
        <v>3500</v>
      </c>
      <c r="F16" s="12">
        <f t="shared" si="1"/>
        <v>0</v>
      </c>
    </row>
    <row r="17" spans="1:6" s="13" customFormat="1" ht="30" customHeight="1" x14ac:dyDescent="0.2">
      <c r="A17" s="15" t="s">
        <v>56</v>
      </c>
      <c r="B17" s="18" t="s">
        <v>22</v>
      </c>
      <c r="C17" s="10">
        <v>0</v>
      </c>
      <c r="D17" s="17">
        <v>3500</v>
      </c>
      <c r="E17" s="11">
        <f t="shared" si="0"/>
        <v>3500</v>
      </c>
      <c r="F17" s="12">
        <f t="shared" si="1"/>
        <v>0</v>
      </c>
    </row>
    <row r="18" spans="1:6" s="13" customFormat="1" ht="30" customHeight="1" x14ac:dyDescent="0.2">
      <c r="A18" s="35" t="s">
        <v>57</v>
      </c>
      <c r="B18" s="18" t="s">
        <v>58</v>
      </c>
      <c r="C18" s="10">
        <v>0</v>
      </c>
      <c r="D18" s="17">
        <v>350</v>
      </c>
      <c r="E18" s="11">
        <f t="shared" si="0"/>
        <v>350</v>
      </c>
      <c r="F18" s="12">
        <f t="shared" si="1"/>
        <v>0</v>
      </c>
    </row>
    <row r="19" spans="1:6" ht="25.5" customHeight="1" x14ac:dyDescent="0.2">
      <c r="A19" s="43" t="s">
        <v>8</v>
      </c>
      <c r="B19" s="44"/>
      <c r="C19" s="44"/>
      <c r="D19" s="44"/>
      <c r="E19" s="45"/>
      <c r="F19" s="8">
        <f>SUM(F12:F18)</f>
        <v>0</v>
      </c>
    </row>
    <row r="20" spans="1:6" ht="35.25" customHeight="1" x14ac:dyDescent="0.2">
      <c r="A20" s="46" t="s">
        <v>5</v>
      </c>
      <c r="B20" s="47"/>
      <c r="C20" s="48"/>
      <c r="D20" s="7">
        <f>((D18*C18)+(D14*C14)+(D13*C13)+(D12*C12))</f>
        <v>0</v>
      </c>
      <c r="E20" s="49"/>
      <c r="F20" s="50"/>
    </row>
  </sheetData>
  <mergeCells count="9">
    <mergeCell ref="A19:E19"/>
    <mergeCell ref="A20:C20"/>
    <mergeCell ref="E20:F20"/>
    <mergeCell ref="A2:F2"/>
    <mergeCell ref="A3:F3"/>
    <mergeCell ref="A5:F5"/>
    <mergeCell ref="A6:D6"/>
    <mergeCell ref="A8:F8"/>
    <mergeCell ref="A9:F9"/>
  </mergeCells>
  <printOptions horizontalCentered="1" verticalCentered="1"/>
  <pageMargins left="0.31496062992125984" right="0.31496062992125984" top="0.35433070866141736" bottom="0.35433070866141736" header="0.31496062992125984" footer="0.31496062992125984"/>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19"/>
  <sheetViews>
    <sheetView showGridLines="0" view="pageBreakPreview" topLeftCell="A4" zoomScaleNormal="100" zoomScaleSheetLayoutView="100" workbookViewId="0">
      <selection activeCell="A8" sqref="A8:F8"/>
    </sheetView>
  </sheetViews>
  <sheetFormatPr baseColWidth="10" defaultColWidth="11.42578125" defaultRowHeight="12.75" x14ac:dyDescent="0.2"/>
  <cols>
    <col min="1" max="1" width="32.42578125" style="1" customWidth="1"/>
    <col min="2" max="2" width="18.140625" style="14" customWidth="1"/>
    <col min="3" max="3" width="13.42578125" style="1" customWidth="1"/>
    <col min="4" max="4" width="21.85546875" style="1" customWidth="1"/>
    <col min="5" max="5" width="18.7109375" style="1" customWidth="1"/>
    <col min="6" max="6" width="23.140625" style="1" customWidth="1"/>
    <col min="7" max="7" width="25.140625" style="1" customWidth="1"/>
    <col min="8" max="8" width="26.140625" style="1" customWidth="1"/>
    <col min="9" max="9" width="30.7109375" style="1" customWidth="1"/>
    <col min="10" max="10" width="31.28515625" style="1" customWidth="1"/>
    <col min="11" max="11" width="23.140625" style="1" customWidth="1"/>
    <col min="12" max="12" width="22.28515625" style="1" customWidth="1"/>
    <col min="13" max="16384" width="11.42578125" style="1"/>
  </cols>
  <sheetData>
    <row r="2" spans="1:11" x14ac:dyDescent="0.2">
      <c r="A2" s="51" t="s">
        <v>0</v>
      </c>
      <c r="B2" s="51"/>
      <c r="C2" s="51"/>
      <c r="D2" s="51"/>
      <c r="E2" s="51"/>
      <c r="F2" s="51"/>
      <c r="G2" s="3"/>
      <c r="H2" s="3"/>
      <c r="I2" s="3"/>
      <c r="J2" s="3"/>
      <c r="K2" s="3"/>
    </row>
    <row r="3" spans="1:11" x14ac:dyDescent="0.2">
      <c r="A3" s="51" t="s">
        <v>4</v>
      </c>
      <c r="B3" s="51"/>
      <c r="C3" s="51"/>
      <c r="D3" s="51"/>
      <c r="E3" s="51"/>
      <c r="F3" s="51"/>
      <c r="G3" s="3"/>
      <c r="H3" s="3"/>
      <c r="I3" s="3"/>
      <c r="J3" s="3"/>
      <c r="K3" s="3"/>
    </row>
    <row r="4" spans="1:11" x14ac:dyDescent="0.2">
      <c r="A4" s="2"/>
      <c r="B4" s="2"/>
      <c r="C4" s="2"/>
      <c r="D4" s="2"/>
      <c r="E4" s="14"/>
      <c r="F4" s="14"/>
      <c r="G4" s="14"/>
      <c r="H4" s="14"/>
      <c r="I4" s="14"/>
      <c r="J4" s="14"/>
      <c r="K4" s="14"/>
    </row>
    <row r="5" spans="1:11" x14ac:dyDescent="0.2">
      <c r="A5" s="52" t="s">
        <v>9</v>
      </c>
      <c r="B5" s="52"/>
      <c r="C5" s="52"/>
      <c r="D5" s="52"/>
      <c r="E5" s="52"/>
      <c r="F5" s="52"/>
      <c r="G5" s="4"/>
      <c r="H5" s="4"/>
      <c r="I5" s="4"/>
      <c r="J5" s="4"/>
      <c r="K5" s="4"/>
    </row>
    <row r="6" spans="1:11" x14ac:dyDescent="0.2">
      <c r="A6" s="52"/>
      <c r="B6" s="52"/>
      <c r="C6" s="52"/>
      <c r="D6" s="52"/>
      <c r="E6" s="4"/>
      <c r="F6" s="4"/>
      <c r="G6" s="4"/>
      <c r="H6" s="4"/>
      <c r="I6" s="4"/>
      <c r="J6" s="4"/>
      <c r="K6" s="4"/>
    </row>
    <row r="8" spans="1:11" ht="25.5" customHeight="1" x14ac:dyDescent="0.2">
      <c r="A8" s="53" t="s">
        <v>69</v>
      </c>
      <c r="B8" s="53"/>
      <c r="C8" s="53"/>
      <c r="D8" s="53"/>
      <c r="E8" s="53"/>
      <c r="F8" s="53"/>
      <c r="G8" s="4"/>
      <c r="H8" s="4"/>
      <c r="I8" s="4"/>
      <c r="J8" s="4"/>
      <c r="K8" s="4"/>
    </row>
    <row r="9" spans="1:11" x14ac:dyDescent="0.2">
      <c r="A9" s="55" t="s">
        <v>25</v>
      </c>
      <c r="B9" s="55"/>
      <c r="C9" s="55"/>
      <c r="D9" s="55"/>
      <c r="E9" s="55"/>
      <c r="F9" s="55"/>
    </row>
    <row r="11" spans="1:11" ht="90.75" customHeight="1" x14ac:dyDescent="0.2">
      <c r="A11" s="5" t="s">
        <v>1</v>
      </c>
      <c r="B11" s="6" t="s">
        <v>2</v>
      </c>
      <c r="C11" s="5" t="s">
        <v>3</v>
      </c>
      <c r="D11" s="5" t="s">
        <v>27</v>
      </c>
      <c r="E11" s="5" t="s">
        <v>66</v>
      </c>
      <c r="F11" s="5" t="s">
        <v>7</v>
      </c>
    </row>
    <row r="12" spans="1:11" s="13" customFormat="1" ht="30" customHeight="1" x14ac:dyDescent="0.2">
      <c r="A12" s="19" t="s">
        <v>24</v>
      </c>
      <c r="B12" s="18" t="s">
        <v>22</v>
      </c>
      <c r="C12" s="10">
        <v>0</v>
      </c>
      <c r="D12" s="18">
        <v>3000</v>
      </c>
      <c r="E12" s="11">
        <f t="shared" ref="E12:E17" si="0">SUM(D12:D12)</f>
        <v>3000</v>
      </c>
      <c r="F12" s="12">
        <f t="shared" ref="F12:F17" si="1">C12*E12</f>
        <v>0</v>
      </c>
    </row>
    <row r="13" spans="1:11" s="13" customFormat="1" ht="30" customHeight="1" x14ac:dyDescent="0.2">
      <c r="A13" s="19" t="s">
        <v>18</v>
      </c>
      <c r="B13" s="18" t="s">
        <v>22</v>
      </c>
      <c r="C13" s="10">
        <v>0</v>
      </c>
      <c r="D13" s="17">
        <v>6930</v>
      </c>
      <c r="E13" s="11">
        <f t="shared" si="0"/>
        <v>6930</v>
      </c>
      <c r="F13" s="12">
        <f t="shared" si="1"/>
        <v>0</v>
      </c>
    </row>
    <row r="14" spans="1:11" s="13" customFormat="1" ht="30" customHeight="1" x14ac:dyDescent="0.2">
      <c r="A14" s="19" t="s">
        <v>26</v>
      </c>
      <c r="B14" s="18" t="s">
        <v>22</v>
      </c>
      <c r="C14" s="10">
        <v>0</v>
      </c>
      <c r="D14" s="17">
        <v>45</v>
      </c>
      <c r="E14" s="11">
        <f t="shared" si="0"/>
        <v>45</v>
      </c>
      <c r="F14" s="12">
        <f t="shared" si="1"/>
        <v>0</v>
      </c>
    </row>
    <row r="15" spans="1:11" s="13" customFormat="1" ht="30" customHeight="1" x14ac:dyDescent="0.2">
      <c r="A15" s="15" t="s">
        <v>54</v>
      </c>
      <c r="B15" s="18" t="s">
        <v>22</v>
      </c>
      <c r="C15" s="10">
        <v>0</v>
      </c>
      <c r="D15" s="17">
        <v>360</v>
      </c>
      <c r="E15" s="11">
        <f t="shared" si="0"/>
        <v>360</v>
      </c>
      <c r="F15" s="12">
        <f t="shared" si="1"/>
        <v>0</v>
      </c>
    </row>
    <row r="16" spans="1:11" s="13" customFormat="1" ht="30" customHeight="1" x14ac:dyDescent="0.2">
      <c r="A16" s="15" t="s">
        <v>55</v>
      </c>
      <c r="B16" s="18" t="s">
        <v>22</v>
      </c>
      <c r="C16" s="10">
        <v>0</v>
      </c>
      <c r="D16" s="17">
        <v>360</v>
      </c>
      <c r="E16" s="11">
        <f t="shared" si="0"/>
        <v>360</v>
      </c>
      <c r="F16" s="12">
        <f t="shared" si="1"/>
        <v>0</v>
      </c>
    </row>
    <row r="17" spans="1:6" s="13" customFormat="1" ht="30" customHeight="1" x14ac:dyDescent="0.2">
      <c r="A17" s="15" t="s">
        <v>59</v>
      </c>
      <c r="B17" s="18" t="s">
        <v>22</v>
      </c>
      <c r="C17" s="10">
        <v>0</v>
      </c>
      <c r="D17" s="17">
        <v>360</v>
      </c>
      <c r="E17" s="11">
        <f t="shared" si="0"/>
        <v>360</v>
      </c>
      <c r="F17" s="12">
        <f t="shared" si="1"/>
        <v>0</v>
      </c>
    </row>
    <row r="18" spans="1:6" ht="25.5" customHeight="1" x14ac:dyDescent="0.2">
      <c r="A18" s="43" t="s">
        <v>8</v>
      </c>
      <c r="B18" s="44"/>
      <c r="C18" s="44"/>
      <c r="D18" s="44"/>
      <c r="E18" s="45"/>
      <c r="F18" s="8">
        <f>SUM(F12:F17)</f>
        <v>0</v>
      </c>
    </row>
    <row r="19" spans="1:6" ht="35.25" customHeight="1" x14ac:dyDescent="0.2">
      <c r="A19" s="46" t="s">
        <v>5</v>
      </c>
      <c r="B19" s="47"/>
      <c r="C19" s="48"/>
      <c r="D19" s="7">
        <f>((D17*C17)+(D14*C14)+(D13*C13)+(D12*C12))</f>
        <v>0</v>
      </c>
      <c r="E19" s="49"/>
      <c r="F19" s="50"/>
    </row>
  </sheetData>
  <mergeCells count="9">
    <mergeCell ref="A18:E18"/>
    <mergeCell ref="A19:C19"/>
    <mergeCell ref="E19:F19"/>
    <mergeCell ref="A2:F2"/>
    <mergeCell ref="A3:F3"/>
    <mergeCell ref="A5:F5"/>
    <mergeCell ref="A6:D6"/>
    <mergeCell ref="A8:F8"/>
    <mergeCell ref="A9:F9"/>
  </mergeCells>
  <printOptions horizontalCentered="1" verticalCentered="1"/>
  <pageMargins left="0.31496062992125984" right="0.31496062992125984" top="0.35433070866141736" bottom="0.35433070866141736"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19"/>
  <sheetViews>
    <sheetView showGridLines="0" view="pageBreakPreview" topLeftCell="A10" zoomScaleNormal="100" zoomScaleSheetLayoutView="100" workbookViewId="0">
      <selection activeCell="D7" sqref="D7"/>
    </sheetView>
  </sheetViews>
  <sheetFormatPr baseColWidth="10" defaultColWidth="11.42578125" defaultRowHeight="12.75" x14ac:dyDescent="0.2"/>
  <cols>
    <col min="1" max="1" width="40.140625" style="1" customWidth="1"/>
    <col min="2" max="2" width="18.140625" style="20" customWidth="1"/>
    <col min="3" max="3" width="13.42578125" style="1" customWidth="1"/>
    <col min="4" max="4" width="21.85546875" style="1" customWidth="1"/>
    <col min="5" max="5" width="18.7109375" style="1" customWidth="1"/>
    <col min="6" max="6" width="23.140625" style="1" customWidth="1"/>
    <col min="7" max="7" width="25.140625" style="1" customWidth="1"/>
    <col min="8" max="8" width="26.140625" style="1" customWidth="1"/>
    <col min="9" max="9" width="30.7109375" style="1" customWidth="1"/>
    <col min="10" max="10" width="31.28515625" style="1" customWidth="1"/>
    <col min="11" max="11" width="23.140625" style="1" customWidth="1"/>
    <col min="12" max="12" width="22.28515625" style="1" customWidth="1"/>
    <col min="13" max="16384" width="11.42578125" style="1"/>
  </cols>
  <sheetData>
    <row r="2" spans="1:11" x14ac:dyDescent="0.2">
      <c r="A2" s="51" t="s">
        <v>0</v>
      </c>
      <c r="B2" s="51"/>
      <c r="C2" s="51"/>
      <c r="D2" s="51"/>
      <c r="E2" s="51"/>
      <c r="F2" s="51"/>
      <c r="G2" s="3"/>
      <c r="H2" s="3"/>
      <c r="I2" s="3"/>
      <c r="J2" s="3"/>
      <c r="K2" s="3"/>
    </row>
    <row r="3" spans="1:11" x14ac:dyDescent="0.2">
      <c r="A3" s="51" t="s">
        <v>4</v>
      </c>
      <c r="B3" s="51"/>
      <c r="C3" s="51"/>
      <c r="D3" s="51"/>
      <c r="E3" s="51"/>
      <c r="F3" s="51"/>
      <c r="G3" s="3"/>
      <c r="H3" s="3"/>
      <c r="I3" s="3"/>
      <c r="J3" s="3"/>
      <c r="K3" s="3"/>
    </row>
    <row r="4" spans="1:11" x14ac:dyDescent="0.2">
      <c r="A4" s="2"/>
      <c r="B4" s="2"/>
      <c r="C4" s="2"/>
      <c r="D4" s="2"/>
      <c r="E4" s="20"/>
      <c r="F4" s="20"/>
      <c r="G4" s="20"/>
      <c r="H4" s="20"/>
      <c r="I4" s="20"/>
      <c r="J4" s="20"/>
      <c r="K4" s="20"/>
    </row>
    <row r="5" spans="1:11" x14ac:dyDescent="0.2">
      <c r="A5" s="52" t="s">
        <v>9</v>
      </c>
      <c r="B5" s="52"/>
      <c r="C5" s="52"/>
      <c r="D5" s="52"/>
      <c r="E5" s="52"/>
      <c r="F5" s="52"/>
      <c r="G5" s="4"/>
      <c r="H5" s="4"/>
      <c r="I5" s="4"/>
      <c r="J5" s="4"/>
      <c r="K5" s="4"/>
    </row>
    <row r="6" spans="1:11" x14ac:dyDescent="0.2">
      <c r="A6" s="52"/>
      <c r="B6" s="52"/>
      <c r="C6" s="52"/>
      <c r="D6" s="52"/>
      <c r="E6" s="4"/>
      <c r="F6" s="4"/>
      <c r="G6" s="4"/>
      <c r="H6" s="4"/>
      <c r="I6" s="4"/>
      <c r="J6" s="4"/>
      <c r="K6" s="4"/>
    </row>
    <row r="8" spans="1:11" ht="27" customHeight="1" x14ac:dyDescent="0.2">
      <c r="A8" s="53" t="s">
        <v>69</v>
      </c>
      <c r="B8" s="53"/>
      <c r="C8" s="53"/>
      <c r="D8" s="53"/>
      <c r="E8" s="53"/>
      <c r="F8" s="53"/>
      <c r="G8" s="4"/>
      <c r="H8" s="4"/>
      <c r="I8" s="4"/>
      <c r="J8" s="4"/>
      <c r="K8" s="4"/>
    </row>
    <row r="9" spans="1:11" x14ac:dyDescent="0.2">
      <c r="A9" s="55" t="s">
        <v>73</v>
      </c>
      <c r="B9" s="55"/>
      <c r="C9" s="55"/>
      <c r="D9" s="55"/>
      <c r="E9" s="55"/>
      <c r="F9" s="55"/>
    </row>
    <row r="11" spans="1:11" ht="90.75" customHeight="1" x14ac:dyDescent="0.2">
      <c r="A11" s="5" t="s">
        <v>1</v>
      </c>
      <c r="B11" s="6" t="s">
        <v>2</v>
      </c>
      <c r="C11" s="5" t="s">
        <v>3</v>
      </c>
      <c r="D11" s="5" t="s">
        <v>72</v>
      </c>
      <c r="E11" s="5" t="s">
        <v>6</v>
      </c>
      <c r="F11" s="5" t="s">
        <v>7</v>
      </c>
    </row>
    <row r="12" spans="1:11" s="13" customFormat="1" ht="30" customHeight="1" x14ac:dyDescent="0.2">
      <c r="A12" s="19" t="s">
        <v>60</v>
      </c>
      <c r="B12" s="18" t="s">
        <v>22</v>
      </c>
      <c r="C12" s="10">
        <v>0</v>
      </c>
      <c r="D12" s="18">
        <v>18000</v>
      </c>
      <c r="E12" s="11">
        <f t="shared" ref="E12:E17" si="0">SUM(D12:D12)</f>
        <v>18000</v>
      </c>
      <c r="F12" s="12">
        <f t="shared" ref="F12:F16" si="1">C12*E12</f>
        <v>0</v>
      </c>
    </row>
    <row r="13" spans="1:11" s="13" customFormat="1" ht="30" customHeight="1" x14ac:dyDescent="0.2">
      <c r="A13" s="15" t="s">
        <v>61</v>
      </c>
      <c r="B13" s="18" t="s">
        <v>22</v>
      </c>
      <c r="C13" s="10">
        <v>0</v>
      </c>
      <c r="D13" s="17">
        <v>30</v>
      </c>
      <c r="E13" s="11">
        <f t="shared" si="0"/>
        <v>30</v>
      </c>
      <c r="F13" s="12">
        <f t="shared" si="1"/>
        <v>0</v>
      </c>
    </row>
    <row r="14" spans="1:11" s="13" customFormat="1" ht="30" customHeight="1" x14ac:dyDescent="0.2">
      <c r="A14" s="19" t="s">
        <v>62</v>
      </c>
      <c r="B14" s="18" t="s">
        <v>22</v>
      </c>
      <c r="C14" s="10">
        <v>0</v>
      </c>
      <c r="D14" s="17">
        <v>1700</v>
      </c>
      <c r="E14" s="11">
        <f t="shared" si="0"/>
        <v>1700</v>
      </c>
      <c r="F14" s="12">
        <f t="shared" si="1"/>
        <v>0</v>
      </c>
    </row>
    <row r="15" spans="1:11" s="13" customFormat="1" ht="30" customHeight="1" x14ac:dyDescent="0.2">
      <c r="A15" s="15" t="s">
        <v>63</v>
      </c>
      <c r="B15" s="18" t="s">
        <v>22</v>
      </c>
      <c r="C15" s="10">
        <v>0</v>
      </c>
      <c r="D15" s="17">
        <v>15000</v>
      </c>
      <c r="E15" s="11">
        <f t="shared" si="0"/>
        <v>15000</v>
      </c>
      <c r="F15" s="12">
        <f t="shared" si="1"/>
        <v>0</v>
      </c>
    </row>
    <row r="16" spans="1:11" s="13" customFormat="1" ht="30" customHeight="1" x14ac:dyDescent="0.2">
      <c r="A16" s="15" t="s">
        <v>64</v>
      </c>
      <c r="B16" s="18" t="s">
        <v>22</v>
      </c>
      <c r="C16" s="10">
        <v>0</v>
      </c>
      <c r="D16" s="17">
        <v>2500</v>
      </c>
      <c r="E16" s="11">
        <f t="shared" si="0"/>
        <v>2500</v>
      </c>
      <c r="F16" s="12">
        <f t="shared" si="1"/>
        <v>0</v>
      </c>
    </row>
    <row r="17" spans="1:6" s="13" customFormat="1" ht="30" customHeight="1" x14ac:dyDescent="0.2">
      <c r="A17" s="15" t="s">
        <v>65</v>
      </c>
      <c r="B17" s="18" t="s">
        <v>22</v>
      </c>
      <c r="C17" s="10">
        <v>0</v>
      </c>
      <c r="D17" s="17">
        <v>10000</v>
      </c>
      <c r="E17" s="11">
        <f t="shared" si="0"/>
        <v>10000</v>
      </c>
      <c r="F17" s="12">
        <f>C17*E17</f>
        <v>0</v>
      </c>
    </row>
    <row r="18" spans="1:6" ht="25.5" customHeight="1" x14ac:dyDescent="0.2">
      <c r="A18" s="43" t="s">
        <v>8</v>
      </c>
      <c r="B18" s="44"/>
      <c r="C18" s="44"/>
      <c r="D18" s="44"/>
      <c r="E18" s="45"/>
      <c r="F18" s="8">
        <f>SUM(F12:F17)</f>
        <v>0</v>
      </c>
    </row>
    <row r="19" spans="1:6" ht="35.25" customHeight="1" x14ac:dyDescent="0.2">
      <c r="A19" s="46" t="s">
        <v>5</v>
      </c>
      <c r="B19" s="47"/>
      <c r="C19" s="48"/>
      <c r="D19" s="7">
        <f>((D17*C17)+(D14*C14)+(D13*C13)+(D12*C12))</f>
        <v>0</v>
      </c>
      <c r="E19" s="49"/>
      <c r="F19" s="50"/>
    </row>
  </sheetData>
  <mergeCells count="9">
    <mergeCell ref="A18:E18"/>
    <mergeCell ref="A19:C19"/>
    <mergeCell ref="E19:F19"/>
    <mergeCell ref="A2:F2"/>
    <mergeCell ref="A3:F3"/>
    <mergeCell ref="A5:F5"/>
    <mergeCell ref="A6:D6"/>
    <mergeCell ref="A8:F8"/>
    <mergeCell ref="A9:F9"/>
  </mergeCells>
  <printOptions horizontalCentered="1" verticalCentered="1"/>
  <pageMargins left="0.31496062992125984" right="0.31496062992125984" top="0.35433070866141736" bottom="0.35433070866141736"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Lot 1</vt:lpstr>
      <vt:lpstr>Lot 2</vt:lpstr>
      <vt:lpstr>Lot 3</vt:lpstr>
      <vt:lpstr>Lot4</vt:lpstr>
      <vt:lpstr>'Lot 1'!Zone_d_impression</vt:lpstr>
      <vt:lpstr>'Lot 2'!Zone_d_impression</vt:lpstr>
      <vt:lpstr>'Lot 3'!Zone_d_impression</vt:lpstr>
      <vt:lpstr>'Lot4'!Zone_d_impression</vt:lpstr>
    </vt:vector>
  </TitlesOfParts>
  <Company>CHU de Rouen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Administrateur</dc:creator>
  <cp:lastModifiedBy>Localadmin</cp:lastModifiedBy>
  <cp:lastPrinted>2025-02-21T13:00:22Z</cp:lastPrinted>
  <dcterms:created xsi:type="dcterms:W3CDTF">2013-05-02T14:46:04Z</dcterms:created>
  <dcterms:modified xsi:type="dcterms:W3CDTF">2025-03-05T14:31:33Z</dcterms:modified>
</cp:coreProperties>
</file>