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CDB732B6-C90E-4E3A-B463-FF52408C4E6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7 Page de garde" sheetId="1" r:id="rId1"/>
    <sheet name="Lot N°07 METALLERIE - SERRURER" sheetId="2" r:id="rId2"/>
  </sheets>
  <definedNames>
    <definedName name="_xlnm.Print_Titles" localSheetId="1">'Lot N°07 METALLERIE - SERRURER'!$1:$1</definedName>
    <definedName name="_xlnm.Print_Area" localSheetId="1">'Lot N°07 METALLERIE - SERRURER'!$A$1:$H$75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H31" i="2"/>
  <c r="H29" i="2"/>
  <c r="H48" i="2"/>
  <c r="H55" i="2"/>
  <c r="H66" i="2"/>
  <c r="H9" i="2"/>
  <c r="H11" i="2"/>
  <c r="H15" i="2"/>
  <c r="H18" i="2"/>
  <c r="H21" i="2"/>
  <c r="H25" i="2"/>
  <c r="H33" i="2"/>
  <c r="H36" i="2"/>
  <c r="H46" i="2"/>
  <c r="H52" i="2"/>
  <c r="H59" i="2"/>
  <c r="H61" i="2"/>
  <c r="H63" i="2"/>
  <c r="B73" i="2"/>
  <c r="H68" i="2" l="1"/>
  <c r="H38" i="2"/>
  <c r="H72" i="2" l="1"/>
  <c r="H73" i="2" s="1"/>
  <c r="H74" i="2" l="1"/>
</calcChain>
</file>

<file path=xl/sharedStrings.xml><?xml version="1.0" encoding="utf-8"?>
<sst xmlns="http://schemas.openxmlformats.org/spreadsheetml/2006/main" count="143" uniqueCount="120">
  <si>
    <t>Unité</t>
  </si>
  <si>
    <t>Quantité (estimée par Opus Ingénierie)</t>
  </si>
  <si>
    <t>Prix unitaire</t>
  </si>
  <si>
    <t>Total</t>
  </si>
  <si>
    <t>ENSA</t>
  </si>
  <si>
    <t>METALLERIE - SERRURERIE</t>
  </si>
  <si>
    <t>CH2</t>
  </si>
  <si>
    <t>DESCRIPTION DES OUVRAGES</t>
  </si>
  <si>
    <t>CH3</t>
  </si>
  <si>
    <t>METAL</t>
  </si>
  <si>
    <t>BLOCS PORTES METALLIQUE</t>
  </si>
  <si>
    <t>CH4</t>
  </si>
  <si>
    <t>BLOC PORTE METALLIQUE ISOLEE</t>
  </si>
  <si>
    <t>CH5</t>
  </si>
  <si>
    <t>ME07 - Bloc-porte extérieure à 1 vantail plein de 900*2100 mm de ht - Local vélo
- Équipement : serrure, bouton moleté, ferme porte, poignée de tirage extérieure</t>
  </si>
  <si>
    <t>u</t>
  </si>
  <si>
    <t>ART</t>
  </si>
  <si>
    <t>NAD-N769</t>
  </si>
  <si>
    <t>BLOC PORTE MÉTALLIQUE PLEIN A UN VANTAIL</t>
  </si>
  <si>
    <t>CH5</t>
  </si>
  <si>
    <t>ME10 - Porte issue de secours 930*2040 mm de ht</t>
  </si>
  <si>
    <t>u</t>
  </si>
  <si>
    <t>ART</t>
  </si>
  <si>
    <t>CAT-F283</t>
  </si>
  <si>
    <t>GARDE CORPS ET LISSE EXTÉRIEUR</t>
  </si>
  <si>
    <t>CH4</t>
  </si>
  <si>
    <t>LISSE SUR ACROTERE</t>
  </si>
  <si>
    <t>CH5</t>
  </si>
  <si>
    <t>Lisse sur acrotère</t>
  </si>
  <si>
    <t>ml</t>
  </si>
  <si>
    <t>ART</t>
  </si>
  <si>
    <t>NAD-C917</t>
  </si>
  <si>
    <t>GARDE CORPS ENTRE TABLEAUX</t>
  </si>
  <si>
    <t>CH5</t>
  </si>
  <si>
    <t>Garde corps entre tableaux</t>
  </si>
  <si>
    <t>ml</t>
  </si>
  <si>
    <t>ART</t>
  </si>
  <si>
    <t>NAD-P117</t>
  </si>
  <si>
    <t>GARDE CORPS EXTERIEURS A BARREAUDAGE</t>
  </si>
  <si>
    <t>CH5</t>
  </si>
  <si>
    <t>Garde corps extérieur</t>
  </si>
  <si>
    <t>ml</t>
  </si>
  <si>
    <t>ART</t>
  </si>
  <si>
    <t>NAD-Q571</t>
  </si>
  <si>
    <t>GRILLES DE VENTILATION</t>
  </si>
  <si>
    <t>CH4</t>
  </si>
  <si>
    <t>GRILLES DE VENTILATION PERSIENNEES</t>
  </si>
  <si>
    <t>CH5</t>
  </si>
  <si>
    <t>Forfait pour grilles éventuelles en façade</t>
  </si>
  <si>
    <t>F</t>
  </si>
  <si>
    <t>ART</t>
  </si>
  <si>
    <t>BRI-A351</t>
  </si>
  <si>
    <t>Grille persiennée de 100x50 cm - VB des caves</t>
  </si>
  <si>
    <t>u</t>
  </si>
  <si>
    <t>ART</t>
  </si>
  <si>
    <t>BRI-A350</t>
  </si>
  <si>
    <t>CREATION D'UNE VB DANS PORTE METALLIQUE SECTIONNELLE</t>
  </si>
  <si>
    <t>CH5</t>
  </si>
  <si>
    <t>Création d'une VB de 144 dm² dans porte de garage</t>
  </si>
  <si>
    <t>F</t>
  </si>
  <si>
    <t>ART</t>
  </si>
  <si>
    <t>BRI-A363</t>
  </si>
  <si>
    <t>Total ENSA</t>
  </si>
  <si>
    <t>STOT_LS0</t>
  </si>
  <si>
    <t>DEPARTEMENT HAUTE SAVOIE</t>
  </si>
  <si>
    <t>METALLERIE - SERRURERIE</t>
  </si>
  <si>
    <t>CH2</t>
  </si>
  <si>
    <t>DESCRIPTION DES OUVRAGES</t>
  </si>
  <si>
    <t>CH3</t>
  </si>
  <si>
    <t>METAL</t>
  </si>
  <si>
    <t>BLOCS PORTES METALLIQUE</t>
  </si>
  <si>
    <t>CH4</t>
  </si>
  <si>
    <t>BLOC PORTE METALLIQUE ISOLEE</t>
  </si>
  <si>
    <t>CH5</t>
  </si>
  <si>
    <t>ME07 - Bloc-porte extérieure à 1 vantail plein de 900*2100 mm de ht - Local vélo
- Équipement : serrure, bouton moleté, ferme porte, poignée de tirage extérieure</t>
  </si>
  <si>
    <t>u</t>
  </si>
  <si>
    <t>ART</t>
  </si>
  <si>
    <t>NAD-N769</t>
  </si>
  <si>
    <t>GARDE CORPS ET LISSE EXTÉRIEUR</t>
  </si>
  <si>
    <t>CH4</t>
  </si>
  <si>
    <t>LISSE SUR ACROTERE</t>
  </si>
  <si>
    <t>CH5</t>
  </si>
  <si>
    <t>Lisse sur acrotère</t>
  </si>
  <si>
    <t>ml</t>
  </si>
  <si>
    <t>ART</t>
  </si>
  <si>
    <t>NAD-C917</t>
  </si>
  <si>
    <t>GRILLES DE VENTILATION</t>
  </si>
  <si>
    <t>CH4</t>
  </si>
  <si>
    <t>GRILLES DE VENTILATION PERSIENNEES</t>
  </si>
  <si>
    <t>CH5</t>
  </si>
  <si>
    <t>Forfait pour grilles éventuelles en façade</t>
  </si>
  <si>
    <t>F</t>
  </si>
  <si>
    <t>ART</t>
  </si>
  <si>
    <t>BRI-A351</t>
  </si>
  <si>
    <t>Grille persiennée de 1000*1000 mm de ht - VH du sous-sol</t>
  </si>
  <si>
    <t>u</t>
  </si>
  <si>
    <t>ART</t>
  </si>
  <si>
    <t>CAT-B985</t>
  </si>
  <si>
    <t>Grille persiennées de 2320*1000 mm de ht - VH du Sous-sol</t>
  </si>
  <si>
    <t>u</t>
  </si>
  <si>
    <t>ART</t>
  </si>
  <si>
    <t>CAT-E567</t>
  </si>
  <si>
    <t>Total DEPARTEMENT HAUTE SAVOIE</t>
  </si>
  <si>
    <t>STOT_LS0</t>
  </si>
  <si>
    <t>Montant HT du Lot N°07 METALLERIE - SERRURERIE</t>
  </si>
  <si>
    <t>TOTHT</t>
  </si>
  <si>
    <t>TVA</t>
  </si>
  <si>
    <t>Montant TTC</t>
  </si>
  <si>
    <t>TOTTTC</t>
  </si>
  <si>
    <t>2.1</t>
  </si>
  <si>
    <t>2.1.1</t>
  </si>
  <si>
    <t>2.1.2</t>
  </si>
  <si>
    <t>2.2</t>
  </si>
  <si>
    <t>2.2.1</t>
  </si>
  <si>
    <t>2.2.2</t>
  </si>
  <si>
    <t>2.2.3</t>
  </si>
  <si>
    <t>2.3</t>
  </si>
  <si>
    <t>2.3.1</t>
  </si>
  <si>
    <t>2.3.2</t>
  </si>
  <si>
    <t>Grille persiennée de 200*200 mm de ht - Ventilation des loggia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</si>
</sst>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61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9" xfId="1" applyBorder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9" xfId="0" applyBorder="1" applyAlignment="1" applyProtection="1">
      <alignment horizontal="center" vertical="top"/>
      <protection locked="0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20" xfId="0" applyNumberFormat="1" applyBorder="1" applyAlignment="1" applyProtection="1">
      <alignment horizontal="center" vertical="top" wrapText="1"/>
      <protection locked="0"/>
    </xf>
    <xf numFmtId="0" fontId="10" fillId="0" borderId="6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5" xfId="3" applyFont="1" applyBorder="1">
      <alignment horizontal="left" vertical="top" wrapText="1"/>
    </xf>
    <xf numFmtId="164" fontId="0" fillId="0" borderId="14" xfId="0" applyNumberFormat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5" fontId="11" fillId="2" borderId="0" xfId="0" applyNumberFormat="1" applyFont="1" applyFill="1" applyAlignment="1">
      <alignment horizontal="left" vertical="top" wrapText="1"/>
    </xf>
    <xf numFmtId="2" fontId="0" fillId="0" borderId="9" xfId="0" applyNumberFormat="1" applyBorder="1" applyAlignment="1" applyProtection="1">
      <alignment horizontal="center" vertical="top" wrapText="1"/>
      <protection locked="0"/>
    </xf>
    <xf numFmtId="166" fontId="9" fillId="0" borderId="0" xfId="0" applyNumberFormat="1" applyFont="1" applyAlignment="1">
      <alignment horizontal="center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1" xfId="26" applyBorder="1">
      <alignment horizontal="left" vertical="top" wrapText="1"/>
    </xf>
    <xf numFmtId="0" fontId="3" fillId="0" borderId="17" xfId="3" applyBorder="1">
      <alignment horizontal="left" vertical="top" wrapText="1"/>
    </xf>
    <xf numFmtId="0" fontId="3" fillId="0" borderId="16" xfId="3" applyBorder="1">
      <alignment horizontal="left" vertical="top" wrapText="1"/>
    </xf>
    <xf numFmtId="0" fontId="3" fillId="0" borderId="13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  <xf numFmtId="0" fontId="1" fillId="0" borderId="22" xfId="18" applyBorder="1">
      <alignment horizontal="left" vertical="top" wrapText="1"/>
    </xf>
    <xf numFmtId="0" fontId="1" fillId="0" borderId="0" xfId="18">
      <alignment horizontal="left" vertical="top" wrapText="1"/>
    </xf>
    <xf numFmtId="0" fontId="1" fillId="0" borderId="21" xfId="18" applyBorder="1">
      <alignment horizontal="left" vertical="top" wrapText="1"/>
    </xf>
    <xf numFmtId="0" fontId="1" fillId="0" borderId="22" xfId="14" applyBorder="1">
      <alignment horizontal="left" vertical="top" wrapText="1"/>
    </xf>
    <xf numFmtId="0" fontId="1" fillId="0" borderId="21" xfId="14" applyBorder="1">
      <alignment horizontal="left" vertical="top" wrapText="1"/>
    </xf>
    <xf numFmtId="0" fontId="1" fillId="0" borderId="0" xfId="14">
      <alignment horizontal="left" vertical="top" wrapText="1"/>
    </xf>
    <xf numFmtId="0" fontId="2" fillId="0" borderId="22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1" xfId="2" applyBorder="1">
      <alignment horizontal="left" vertical="top" wrapText="1"/>
    </xf>
    <xf numFmtId="0" fontId="1" fillId="0" borderId="22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1" xfId="6" applyBorder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1" xfId="10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N°07 METALLERIE - SERRURERIE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1EF72-6BBC-4BDA-B5CF-019981B26304}">
  <sheetPr>
    <pageSetUpPr fitToPage="1"/>
  </sheetPr>
  <dimension ref="A1"/>
  <sheetViews>
    <sheetView showGridLines="0" tabSelected="1" topLeftCell="A25" workbookViewId="0">
      <selection activeCell="D23" sqref="D23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CFCAE-72E2-4767-9B31-DC33B87CEC85}">
  <sheetPr>
    <pageSetUpPr fitToPage="1"/>
  </sheetPr>
  <dimension ref="A1:ZZ76"/>
  <sheetViews>
    <sheetView showGridLines="0" workbookViewId="0">
      <pane xSplit="4" ySplit="1" topLeftCell="E29" activePane="bottomRight" state="frozen"/>
      <selection pane="topRight" activeCell="E1" sqref="E1"/>
      <selection pane="bottomLeft" activeCell="A2" sqref="A2"/>
      <selection pane="bottomRight" activeCell="B47" sqref="B47:D4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7.14062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52" t="s">
        <v>4</v>
      </c>
      <c r="C3" s="53"/>
      <c r="D3" s="54"/>
      <c r="E3" s="13"/>
      <c r="F3" s="13"/>
      <c r="G3" s="13"/>
      <c r="H3" s="14"/>
    </row>
    <row r="4" spans="1:702" ht="15" customHeight="1" x14ac:dyDescent="0.25">
      <c r="A4" s="12"/>
      <c r="B4" s="55" t="s">
        <v>5</v>
      </c>
      <c r="C4" s="56"/>
      <c r="D4" s="57"/>
      <c r="E4" s="13"/>
      <c r="F4" s="13"/>
      <c r="G4" s="13"/>
      <c r="H4" s="14"/>
      <c r="ZY4" t="s">
        <v>6</v>
      </c>
      <c r="ZZ4" s="15"/>
    </row>
    <row r="5" spans="1:702" ht="15" customHeight="1" x14ac:dyDescent="0.25">
      <c r="A5" s="12">
        <v>2</v>
      </c>
      <c r="B5" s="58" t="s">
        <v>7</v>
      </c>
      <c r="C5" s="59"/>
      <c r="D5" s="60"/>
      <c r="E5" s="13"/>
      <c r="F5" s="13"/>
      <c r="G5" s="13"/>
      <c r="H5" s="14"/>
      <c r="ZY5" t="s">
        <v>8</v>
      </c>
      <c r="ZZ5" s="15" t="s">
        <v>9</v>
      </c>
    </row>
    <row r="6" spans="1:702" ht="15" customHeight="1" x14ac:dyDescent="0.25">
      <c r="A6" s="12" t="s">
        <v>109</v>
      </c>
      <c r="B6" s="49" t="s">
        <v>10</v>
      </c>
      <c r="C6" s="51"/>
      <c r="D6" s="50"/>
      <c r="E6" s="13"/>
      <c r="F6" s="13"/>
      <c r="G6" s="13"/>
      <c r="H6" s="14"/>
      <c r="ZY6" t="s">
        <v>11</v>
      </c>
      <c r="ZZ6" s="15"/>
    </row>
    <row r="7" spans="1:702" ht="15" customHeight="1" x14ac:dyDescent="0.25">
      <c r="A7" s="12" t="s">
        <v>110</v>
      </c>
      <c r="B7" s="46" t="s">
        <v>12</v>
      </c>
      <c r="C7" s="47"/>
      <c r="D7" s="48"/>
      <c r="E7" s="13"/>
      <c r="F7" s="13"/>
      <c r="G7" s="13"/>
      <c r="H7" s="14"/>
      <c r="ZY7" t="s">
        <v>13</v>
      </c>
      <c r="ZZ7" s="15"/>
    </row>
    <row r="8" spans="1:702" ht="54.2" customHeight="1" x14ac:dyDescent="0.25">
      <c r="A8" s="16"/>
      <c r="B8" s="38" t="s">
        <v>14</v>
      </c>
      <c r="C8" s="39"/>
      <c r="D8" s="40"/>
      <c r="E8" s="13"/>
      <c r="F8" s="13"/>
      <c r="G8" s="13"/>
      <c r="H8" s="14"/>
    </row>
    <row r="9" spans="1:702" x14ac:dyDescent="0.25">
      <c r="A9" s="17"/>
      <c r="D9" s="18"/>
      <c r="E9" s="19" t="s">
        <v>15</v>
      </c>
      <c r="F9" s="20">
        <v>2</v>
      </c>
      <c r="G9" s="21"/>
      <c r="H9" s="22">
        <f>ROUND(F9*G9,2)</f>
        <v>0</v>
      </c>
      <c r="ZY9" t="s">
        <v>16</v>
      </c>
      <c r="ZZ9" s="15" t="s">
        <v>17</v>
      </c>
    </row>
    <row r="10" spans="1:702" ht="15" customHeight="1" x14ac:dyDescent="0.25">
      <c r="A10" s="12" t="s">
        <v>111</v>
      </c>
      <c r="B10" s="46" t="s">
        <v>18</v>
      </c>
      <c r="C10" s="47"/>
      <c r="D10" s="48"/>
      <c r="E10" s="13"/>
      <c r="F10" s="13"/>
      <c r="G10" s="13"/>
      <c r="H10" s="14"/>
      <c r="ZY10" t="s">
        <v>19</v>
      </c>
      <c r="ZZ10" s="15"/>
    </row>
    <row r="11" spans="1:702" ht="15" customHeight="1" x14ac:dyDescent="0.25">
      <c r="A11" s="16"/>
      <c r="B11" s="38" t="s">
        <v>20</v>
      </c>
      <c r="C11" s="39"/>
      <c r="D11" s="40"/>
      <c r="E11" s="19" t="s">
        <v>21</v>
      </c>
      <c r="F11" s="36">
        <v>0.5</v>
      </c>
      <c r="G11" s="21"/>
      <c r="H11" s="22">
        <f>ROUND(F11*G11,2)</f>
        <v>0</v>
      </c>
      <c r="ZY11" t="s">
        <v>22</v>
      </c>
      <c r="ZZ11" s="15" t="s">
        <v>23</v>
      </c>
    </row>
    <row r="12" spans="1:702" ht="15" customHeight="1" x14ac:dyDescent="0.25">
      <c r="A12" s="12" t="s">
        <v>112</v>
      </c>
      <c r="B12" s="49" t="s">
        <v>24</v>
      </c>
      <c r="C12" s="51"/>
      <c r="D12" s="50"/>
      <c r="E12" s="13"/>
      <c r="F12" s="13"/>
      <c r="G12" s="13"/>
      <c r="H12" s="14"/>
      <c r="ZY12" t="s">
        <v>25</v>
      </c>
      <c r="ZZ12" s="15"/>
    </row>
    <row r="13" spans="1:702" ht="15" customHeight="1" x14ac:dyDescent="0.25">
      <c r="A13" s="12" t="s">
        <v>113</v>
      </c>
      <c r="B13" s="46" t="s">
        <v>26</v>
      </c>
      <c r="C13" s="47"/>
      <c r="D13" s="48"/>
      <c r="E13" s="13"/>
      <c r="F13" s="13"/>
      <c r="G13" s="13"/>
      <c r="H13" s="14"/>
      <c r="ZY13" t="s">
        <v>27</v>
      </c>
      <c r="ZZ13" s="15"/>
    </row>
    <row r="14" spans="1:702" ht="15" customHeight="1" x14ac:dyDescent="0.25">
      <c r="A14" s="16"/>
      <c r="B14" s="38" t="s">
        <v>28</v>
      </c>
      <c r="C14" s="39"/>
      <c r="D14" s="40"/>
      <c r="E14" s="13"/>
      <c r="F14" s="13"/>
      <c r="G14" s="13"/>
      <c r="H14" s="14"/>
    </row>
    <row r="15" spans="1:702" x14ac:dyDescent="0.25">
      <c r="A15" s="17"/>
      <c r="D15" s="18"/>
      <c r="E15" s="19" t="s">
        <v>29</v>
      </c>
      <c r="F15" s="21">
        <v>101.23</v>
      </c>
      <c r="G15" s="21"/>
      <c r="H15" s="22">
        <f>ROUND(F15*G15,2)</f>
        <v>0</v>
      </c>
      <c r="ZY15" t="s">
        <v>30</v>
      </c>
      <c r="ZZ15" s="15" t="s">
        <v>31</v>
      </c>
    </row>
    <row r="16" spans="1:702" ht="15" customHeight="1" x14ac:dyDescent="0.25">
      <c r="A16" s="12" t="s">
        <v>114</v>
      </c>
      <c r="B16" s="46" t="s">
        <v>32</v>
      </c>
      <c r="C16" s="47"/>
      <c r="D16" s="48"/>
      <c r="E16" s="13"/>
      <c r="F16" s="13"/>
      <c r="G16" s="13"/>
      <c r="H16" s="14"/>
      <c r="ZY16" t="s">
        <v>33</v>
      </c>
      <c r="ZZ16" s="15"/>
    </row>
    <row r="17" spans="1:702" ht="15" customHeight="1" x14ac:dyDescent="0.25">
      <c r="A17" s="16"/>
      <c r="B17" s="38" t="s">
        <v>34</v>
      </c>
      <c r="C17" s="39"/>
      <c r="D17" s="40"/>
      <c r="E17" s="13"/>
      <c r="F17" s="13"/>
      <c r="G17" s="13"/>
      <c r="H17" s="14"/>
    </row>
    <row r="18" spans="1:702" x14ac:dyDescent="0.25">
      <c r="A18" s="17"/>
      <c r="D18" s="18"/>
      <c r="E18" s="19" t="s">
        <v>35</v>
      </c>
      <c r="F18" s="21">
        <v>36.46</v>
      </c>
      <c r="G18" s="21"/>
      <c r="H18" s="22">
        <f>ROUND(F18*G18,2)</f>
        <v>0</v>
      </c>
      <c r="ZY18" t="s">
        <v>36</v>
      </c>
      <c r="ZZ18" s="15" t="s">
        <v>37</v>
      </c>
    </row>
    <row r="19" spans="1:702" ht="15" customHeight="1" x14ac:dyDescent="0.25">
      <c r="A19" s="12" t="s">
        <v>115</v>
      </c>
      <c r="B19" s="46" t="s">
        <v>38</v>
      </c>
      <c r="C19" s="47"/>
      <c r="D19" s="48"/>
      <c r="E19" s="13"/>
      <c r="F19" s="13"/>
      <c r="G19" s="13"/>
      <c r="H19" s="14"/>
      <c r="ZY19" t="s">
        <v>39</v>
      </c>
      <c r="ZZ19" s="15"/>
    </row>
    <row r="20" spans="1:702" ht="15" customHeight="1" x14ac:dyDescent="0.25">
      <c r="A20" s="16"/>
      <c r="B20" s="38" t="s">
        <v>40</v>
      </c>
      <c r="C20" s="39"/>
      <c r="D20" s="40"/>
      <c r="E20" s="13"/>
      <c r="F20" s="13"/>
      <c r="G20" s="13"/>
      <c r="H20" s="14"/>
    </row>
    <row r="21" spans="1:702" x14ac:dyDescent="0.25">
      <c r="A21" s="17"/>
      <c r="D21" s="18"/>
      <c r="E21" s="19" t="s">
        <v>41</v>
      </c>
      <c r="F21" s="20">
        <v>6</v>
      </c>
      <c r="G21" s="21"/>
      <c r="H21" s="22">
        <f>ROUND(F21*G21,2)</f>
        <v>0</v>
      </c>
      <c r="ZY21" t="s">
        <v>42</v>
      </c>
      <c r="ZZ21" s="15" t="s">
        <v>43</v>
      </c>
    </row>
    <row r="22" spans="1:702" ht="15" customHeight="1" x14ac:dyDescent="0.25">
      <c r="A22" s="12" t="s">
        <v>116</v>
      </c>
      <c r="B22" s="49" t="s">
        <v>44</v>
      </c>
      <c r="C22" s="51"/>
      <c r="D22" s="50"/>
      <c r="E22" s="13"/>
      <c r="F22" s="13"/>
      <c r="G22" s="13"/>
      <c r="H22" s="14"/>
      <c r="ZY22" t="s">
        <v>45</v>
      </c>
      <c r="ZZ22" s="15"/>
    </row>
    <row r="23" spans="1:702" ht="15" customHeight="1" x14ac:dyDescent="0.25">
      <c r="A23" s="12" t="s">
        <v>117</v>
      </c>
      <c r="B23" s="46" t="s">
        <v>46</v>
      </c>
      <c r="C23" s="47"/>
      <c r="D23" s="48"/>
      <c r="E23" s="13"/>
      <c r="F23" s="13"/>
      <c r="G23" s="13"/>
      <c r="H23" s="14"/>
      <c r="ZY23" t="s">
        <v>47</v>
      </c>
      <c r="ZZ23" s="15"/>
    </row>
    <row r="24" spans="1:702" ht="15" customHeight="1" x14ac:dyDescent="0.25">
      <c r="A24" s="16"/>
      <c r="B24" s="38" t="s">
        <v>48</v>
      </c>
      <c r="C24" s="39"/>
      <c r="D24" s="40"/>
      <c r="E24" s="13"/>
      <c r="F24" s="13"/>
      <c r="G24" s="13"/>
      <c r="H24" s="14"/>
    </row>
    <row r="25" spans="1:702" x14ac:dyDescent="0.25">
      <c r="A25" s="17"/>
      <c r="D25" s="18"/>
      <c r="E25" s="19" t="s">
        <v>49</v>
      </c>
      <c r="F25" s="20">
        <v>1</v>
      </c>
      <c r="G25" s="21"/>
      <c r="H25" s="22">
        <f>ROUND(F25*G25,2)</f>
        <v>0</v>
      </c>
      <c r="ZY25" t="s">
        <v>50</v>
      </c>
      <c r="ZZ25" s="15" t="s">
        <v>51</v>
      </c>
    </row>
    <row r="26" spans="1:702" ht="26.25" customHeight="1" x14ac:dyDescent="0.25">
      <c r="A26" s="16"/>
      <c r="B26" s="38" t="s">
        <v>119</v>
      </c>
      <c r="C26" s="39"/>
      <c r="D26" s="40"/>
      <c r="E26" s="13"/>
      <c r="F26" s="13"/>
      <c r="G26" s="13"/>
      <c r="H26" s="14"/>
      <c r="ZZ26" s="15"/>
    </row>
    <row r="27" spans="1:702" x14ac:dyDescent="0.25">
      <c r="A27" s="17"/>
      <c r="D27" s="18"/>
      <c r="E27" s="19" t="s">
        <v>15</v>
      </c>
      <c r="F27" s="20">
        <v>10</v>
      </c>
      <c r="G27" s="21"/>
      <c r="H27" s="22">
        <f>ROUND(F27*G27,2)</f>
        <v>0</v>
      </c>
      <c r="ZZ27" s="15"/>
    </row>
    <row r="28" spans="1:702" x14ac:dyDescent="0.25">
      <c r="A28" s="17"/>
      <c r="B28" s="38" t="s">
        <v>94</v>
      </c>
      <c r="C28" s="39"/>
      <c r="D28" s="40"/>
      <c r="E28" s="13"/>
      <c r="F28" s="13"/>
      <c r="G28" s="13"/>
      <c r="H28" s="14"/>
      <c r="ZZ28" s="15"/>
    </row>
    <row r="29" spans="1:702" x14ac:dyDescent="0.25">
      <c r="A29" s="17"/>
      <c r="D29" s="18"/>
      <c r="E29" s="19" t="s">
        <v>15</v>
      </c>
      <c r="F29" s="20">
        <v>1</v>
      </c>
      <c r="G29" s="21"/>
      <c r="H29" s="22">
        <f>ROUND(F29*G29,2)</f>
        <v>0</v>
      </c>
      <c r="ZZ29" s="15"/>
    </row>
    <row r="30" spans="1:702" ht="15" customHeight="1" x14ac:dyDescent="0.25">
      <c r="A30" s="17"/>
      <c r="B30" s="38" t="s">
        <v>98</v>
      </c>
      <c r="C30" s="39"/>
      <c r="D30" s="40"/>
      <c r="E30" s="13"/>
      <c r="F30" s="13"/>
      <c r="G30" s="13"/>
      <c r="H30" s="14"/>
    </row>
    <row r="31" spans="1:702" x14ac:dyDescent="0.25">
      <c r="A31" s="17"/>
      <c r="D31" s="18"/>
      <c r="E31" s="19" t="s">
        <v>15</v>
      </c>
      <c r="F31" s="36">
        <v>0.5</v>
      </c>
      <c r="G31" s="21"/>
      <c r="H31" s="22">
        <f>ROUND(F31*G31,2)</f>
        <v>0</v>
      </c>
      <c r="ZY31" t="s">
        <v>54</v>
      </c>
      <c r="ZZ31" s="15" t="s">
        <v>55</v>
      </c>
    </row>
    <row r="32" spans="1:702" ht="25.5" customHeight="1" x14ac:dyDescent="0.25">
      <c r="A32" s="16"/>
      <c r="B32" s="38" t="s">
        <v>52</v>
      </c>
      <c r="C32" s="39"/>
      <c r="D32" s="40"/>
      <c r="E32" s="13"/>
      <c r="F32" s="13"/>
      <c r="G32" s="13"/>
      <c r="H32" s="14"/>
      <c r="ZY32" t="s">
        <v>57</v>
      </c>
      <c r="ZZ32" s="15"/>
    </row>
    <row r="33" spans="1:702" ht="15" customHeight="1" x14ac:dyDescent="0.25">
      <c r="A33" s="17"/>
      <c r="D33" s="18"/>
      <c r="E33" s="19" t="s">
        <v>53</v>
      </c>
      <c r="F33" s="20">
        <v>1</v>
      </c>
      <c r="G33" s="21"/>
      <c r="H33" s="22">
        <f>ROUND(F33*G33,2)</f>
        <v>0</v>
      </c>
    </row>
    <row r="34" spans="1:702" x14ac:dyDescent="0.25">
      <c r="A34" s="12" t="s">
        <v>118</v>
      </c>
      <c r="B34" s="46" t="s">
        <v>56</v>
      </c>
      <c r="C34" s="47"/>
      <c r="D34" s="48"/>
      <c r="E34" s="13"/>
      <c r="F34" s="13"/>
      <c r="G34" s="13"/>
      <c r="H34" s="14"/>
      <c r="ZY34" t="s">
        <v>60</v>
      </c>
      <c r="ZZ34" s="15" t="s">
        <v>61</v>
      </c>
    </row>
    <row r="35" spans="1:702" x14ac:dyDescent="0.25">
      <c r="A35" s="16"/>
      <c r="B35" s="38" t="s">
        <v>58</v>
      </c>
      <c r="C35" s="39"/>
      <c r="D35" s="40"/>
      <c r="E35" s="13"/>
      <c r="F35" s="13"/>
      <c r="G35" s="13"/>
      <c r="H35" s="14"/>
    </row>
    <row r="36" spans="1:702" ht="15" customHeight="1" x14ac:dyDescent="0.25">
      <c r="A36" s="17"/>
      <c r="D36" s="18"/>
      <c r="E36" s="19" t="s">
        <v>59</v>
      </c>
      <c r="F36" s="36">
        <v>0.5</v>
      </c>
      <c r="G36" s="21"/>
      <c r="H36" s="22">
        <f>ROUND(F36*G36,2)</f>
        <v>0</v>
      </c>
      <c r="I36" s="30"/>
      <c r="ZY36" t="s">
        <v>63</v>
      </c>
    </row>
    <row r="37" spans="1:702" x14ac:dyDescent="0.25">
      <c r="A37" s="23"/>
      <c r="B37" s="24"/>
      <c r="C37" s="25"/>
      <c r="D37" s="26"/>
      <c r="E37" s="13"/>
      <c r="F37" s="13"/>
      <c r="G37" s="13"/>
      <c r="H37" s="27"/>
    </row>
    <row r="38" spans="1:702" ht="17.25" customHeight="1" x14ac:dyDescent="0.25">
      <c r="A38" s="28"/>
      <c r="B38" s="41" t="s">
        <v>62</v>
      </c>
      <c r="C38" s="42"/>
      <c r="D38" s="43"/>
      <c r="E38" s="13"/>
      <c r="F38" s="13"/>
      <c r="G38" s="13"/>
      <c r="H38" s="29">
        <f>SUBTOTAL(109,H4:H37)</f>
        <v>0</v>
      </c>
    </row>
    <row r="39" spans="1:702" ht="15" customHeight="1" x14ac:dyDescent="0.25">
      <c r="A39" s="31"/>
      <c r="B39" s="7"/>
      <c r="C39" s="8"/>
      <c r="D39" s="9"/>
      <c r="E39" s="13"/>
      <c r="F39" s="13"/>
      <c r="G39" s="13"/>
      <c r="H39" s="11"/>
      <c r="ZY39" t="s">
        <v>66</v>
      </c>
      <c r="ZZ39" s="15"/>
    </row>
    <row r="40" spans="1:702" ht="15" customHeight="1" x14ac:dyDescent="0.25">
      <c r="A40" s="12"/>
      <c r="B40" s="52" t="s">
        <v>64</v>
      </c>
      <c r="C40" s="53"/>
      <c r="D40" s="54"/>
      <c r="E40" s="13"/>
      <c r="F40" s="13"/>
      <c r="G40" s="13"/>
      <c r="H40" s="14"/>
      <c r="ZY40" t="s">
        <v>68</v>
      </c>
      <c r="ZZ40" s="15" t="s">
        <v>69</v>
      </c>
    </row>
    <row r="41" spans="1:702" ht="15" customHeight="1" x14ac:dyDescent="0.25">
      <c r="A41" s="12"/>
      <c r="B41" s="55" t="s">
        <v>65</v>
      </c>
      <c r="C41" s="56"/>
      <c r="D41" s="57"/>
      <c r="E41" s="13"/>
      <c r="F41" s="13"/>
      <c r="G41" s="13"/>
      <c r="H41" s="14"/>
      <c r="ZY41" t="s">
        <v>71</v>
      </c>
      <c r="ZZ41" s="15"/>
    </row>
    <row r="42" spans="1:702" ht="15" customHeight="1" x14ac:dyDescent="0.25">
      <c r="A42" s="12">
        <v>2</v>
      </c>
      <c r="B42" s="58" t="s">
        <v>67</v>
      </c>
      <c r="C42" s="59"/>
      <c r="D42" s="60"/>
      <c r="E42" s="13"/>
      <c r="F42" s="13"/>
      <c r="G42" s="13"/>
      <c r="H42" s="14"/>
      <c r="ZY42" t="s">
        <v>73</v>
      </c>
      <c r="ZZ42" s="15"/>
    </row>
    <row r="43" spans="1:702" x14ac:dyDescent="0.25">
      <c r="A43" s="12" t="s">
        <v>109</v>
      </c>
      <c r="B43" s="49" t="s">
        <v>70</v>
      </c>
      <c r="C43" s="51"/>
      <c r="D43" s="50"/>
      <c r="E43" s="13"/>
      <c r="F43" s="13"/>
      <c r="G43" s="13"/>
      <c r="H43" s="14"/>
    </row>
    <row r="44" spans="1:702" x14ac:dyDescent="0.25">
      <c r="A44" s="12" t="s">
        <v>110</v>
      </c>
      <c r="B44" s="46" t="s">
        <v>72</v>
      </c>
      <c r="C44" s="47"/>
      <c r="D44" s="48"/>
      <c r="E44" s="13"/>
      <c r="F44" s="13"/>
      <c r="G44" s="13"/>
      <c r="H44" s="14"/>
      <c r="ZY44" t="s">
        <v>76</v>
      </c>
      <c r="ZZ44" s="15" t="s">
        <v>77</v>
      </c>
    </row>
    <row r="45" spans="1:702" x14ac:dyDescent="0.25">
      <c r="A45" s="16"/>
      <c r="B45" s="38" t="s">
        <v>74</v>
      </c>
      <c r="C45" s="39"/>
      <c r="D45" s="40"/>
      <c r="E45" s="13"/>
      <c r="F45" s="13"/>
      <c r="G45" s="13"/>
      <c r="H45" s="14"/>
      <c r="ZZ45" s="15"/>
    </row>
    <row r="46" spans="1:702" x14ac:dyDescent="0.25">
      <c r="A46" s="17"/>
      <c r="D46" s="18"/>
      <c r="E46" s="19" t="s">
        <v>75</v>
      </c>
      <c r="F46" s="20">
        <v>1</v>
      </c>
      <c r="G46" s="21"/>
      <c r="H46" s="22">
        <f>ROUND(F46*G46,2)</f>
        <v>0</v>
      </c>
      <c r="ZZ46" s="15"/>
    </row>
    <row r="47" spans="1:702" ht="15" customHeight="1" x14ac:dyDescent="0.25">
      <c r="A47" s="12" t="s">
        <v>111</v>
      </c>
      <c r="B47" s="46" t="s">
        <v>18</v>
      </c>
      <c r="C47" s="47"/>
      <c r="D47" s="48"/>
      <c r="E47" s="13"/>
      <c r="F47" s="13"/>
      <c r="G47" s="21"/>
      <c r="H47" s="22"/>
      <c r="ZY47" t="s">
        <v>79</v>
      </c>
      <c r="ZZ47" s="15"/>
    </row>
    <row r="48" spans="1:702" ht="15" customHeight="1" x14ac:dyDescent="0.25">
      <c r="A48" s="16"/>
      <c r="B48" s="38" t="s">
        <v>20</v>
      </c>
      <c r="C48" s="39"/>
      <c r="D48" s="40"/>
      <c r="E48" s="19" t="s">
        <v>15</v>
      </c>
      <c r="F48" s="36">
        <v>0.5</v>
      </c>
      <c r="G48" s="21"/>
      <c r="H48" s="22">
        <f>ROUND(F48*G48,2)</f>
        <v>0</v>
      </c>
      <c r="ZY48" t="s">
        <v>81</v>
      </c>
      <c r="ZZ48" s="15"/>
    </row>
    <row r="49" spans="1:702" ht="15" customHeight="1" x14ac:dyDescent="0.25">
      <c r="A49" s="12" t="s">
        <v>112</v>
      </c>
      <c r="B49" s="49" t="s">
        <v>78</v>
      </c>
      <c r="C49" s="51"/>
      <c r="D49" s="50"/>
      <c r="E49" s="13"/>
      <c r="F49" s="13"/>
      <c r="G49" s="13"/>
      <c r="H49" s="14"/>
    </row>
    <row r="50" spans="1:702" x14ac:dyDescent="0.25">
      <c r="A50" s="12" t="s">
        <v>113</v>
      </c>
      <c r="B50" s="46" t="s">
        <v>80</v>
      </c>
      <c r="C50" s="47"/>
      <c r="D50" s="48"/>
      <c r="E50" s="13"/>
      <c r="F50" s="13"/>
      <c r="G50" s="13"/>
      <c r="H50" s="14"/>
      <c r="ZY50" t="s">
        <v>84</v>
      </c>
      <c r="ZZ50" s="15" t="s">
        <v>85</v>
      </c>
    </row>
    <row r="51" spans="1:702" ht="15" customHeight="1" x14ac:dyDescent="0.25">
      <c r="A51" s="16"/>
      <c r="B51" s="38" t="s">
        <v>82</v>
      </c>
      <c r="C51" s="39"/>
      <c r="D51" s="40"/>
      <c r="E51" s="13"/>
      <c r="F51" s="13"/>
      <c r="G51" s="13"/>
      <c r="H51" s="14"/>
      <c r="ZZ51" s="15"/>
    </row>
    <row r="52" spans="1:702" x14ac:dyDescent="0.25">
      <c r="A52" s="17"/>
      <c r="D52" s="18"/>
      <c r="E52" s="19" t="s">
        <v>83</v>
      </c>
      <c r="F52" s="21">
        <v>105.59</v>
      </c>
      <c r="G52" s="21"/>
      <c r="H52" s="22">
        <f>ROUND(F52*G52,2)</f>
        <v>0</v>
      </c>
      <c r="ZZ52" s="15"/>
    </row>
    <row r="53" spans="1:702" x14ac:dyDescent="0.25">
      <c r="A53" s="12" t="s">
        <v>115</v>
      </c>
      <c r="B53" s="46" t="s">
        <v>38</v>
      </c>
      <c r="C53" s="47"/>
      <c r="D53" s="48"/>
      <c r="E53" s="13"/>
      <c r="F53" s="13"/>
      <c r="G53" s="21"/>
      <c r="H53" s="22"/>
      <c r="ZZ53" s="15"/>
    </row>
    <row r="54" spans="1:702" ht="15" customHeight="1" x14ac:dyDescent="0.25">
      <c r="A54" s="16"/>
      <c r="B54" s="38" t="s">
        <v>40</v>
      </c>
      <c r="C54" s="39"/>
      <c r="D54" s="40"/>
      <c r="E54" s="13"/>
      <c r="F54" s="13"/>
      <c r="G54" s="21"/>
      <c r="H54" s="22"/>
      <c r="ZY54" t="s">
        <v>87</v>
      </c>
      <c r="ZZ54" s="15"/>
    </row>
    <row r="55" spans="1:702" ht="15" customHeight="1" x14ac:dyDescent="0.25">
      <c r="A55" s="17"/>
      <c r="D55" s="18"/>
      <c r="E55" s="19" t="s">
        <v>29</v>
      </c>
      <c r="F55" s="20">
        <v>6</v>
      </c>
      <c r="G55" s="21"/>
      <c r="H55" s="22">
        <f>ROUND(F55*G55,2)</f>
        <v>0</v>
      </c>
      <c r="ZY55" t="s">
        <v>89</v>
      </c>
      <c r="ZZ55" s="15"/>
    </row>
    <row r="56" spans="1:702" ht="15" customHeight="1" x14ac:dyDescent="0.25">
      <c r="A56" s="12" t="s">
        <v>116</v>
      </c>
      <c r="B56" s="49" t="s">
        <v>86</v>
      </c>
      <c r="C56" s="49"/>
      <c r="D56" s="50"/>
      <c r="E56" s="13"/>
      <c r="F56" s="13"/>
      <c r="G56" s="13"/>
      <c r="H56" s="14"/>
    </row>
    <row r="57" spans="1:702" x14ac:dyDescent="0.25">
      <c r="A57" s="12" t="s">
        <v>117</v>
      </c>
      <c r="B57" s="46" t="s">
        <v>88</v>
      </c>
      <c r="C57" s="47"/>
      <c r="D57" s="48"/>
      <c r="E57" s="13"/>
      <c r="F57" s="13"/>
      <c r="G57" s="13"/>
      <c r="H57" s="14"/>
      <c r="ZY57" t="s">
        <v>92</v>
      </c>
      <c r="ZZ57" s="15" t="s">
        <v>93</v>
      </c>
    </row>
    <row r="58" spans="1:702" ht="15" customHeight="1" x14ac:dyDescent="0.25">
      <c r="A58" s="16"/>
      <c r="B58" s="38" t="s">
        <v>90</v>
      </c>
      <c r="C58" s="39"/>
      <c r="D58" s="40"/>
      <c r="E58" s="13"/>
      <c r="F58" s="13"/>
      <c r="G58" s="13"/>
      <c r="H58" s="14"/>
    </row>
    <row r="59" spans="1:702" x14ac:dyDescent="0.25">
      <c r="A59" s="17"/>
      <c r="D59" s="18"/>
      <c r="E59" s="19" t="s">
        <v>91</v>
      </c>
      <c r="F59" s="20">
        <v>1</v>
      </c>
      <c r="G59" s="21"/>
      <c r="H59" s="22">
        <f>ROUND(F59*G59,2)</f>
        <v>0</v>
      </c>
      <c r="ZY59" t="s">
        <v>96</v>
      </c>
      <c r="ZZ59" s="15" t="s">
        <v>97</v>
      </c>
    </row>
    <row r="60" spans="1:702" ht="15" customHeight="1" x14ac:dyDescent="0.25">
      <c r="A60" s="16"/>
      <c r="B60" s="38" t="s">
        <v>94</v>
      </c>
      <c r="C60" s="39"/>
      <c r="D60" s="40"/>
      <c r="E60" s="13"/>
      <c r="F60" s="13"/>
      <c r="G60" s="13"/>
      <c r="H60" s="14"/>
    </row>
    <row r="61" spans="1:702" x14ac:dyDescent="0.25">
      <c r="A61" s="17"/>
      <c r="D61" s="18"/>
      <c r="E61" s="19" t="s">
        <v>95</v>
      </c>
      <c r="F61" s="20">
        <v>1</v>
      </c>
      <c r="G61" s="21"/>
      <c r="H61" s="22">
        <f>ROUND(F61*G61,2)</f>
        <v>0</v>
      </c>
      <c r="ZY61" t="s">
        <v>100</v>
      </c>
      <c r="ZZ61" s="15" t="s">
        <v>101</v>
      </c>
    </row>
    <row r="62" spans="1:702" x14ac:dyDescent="0.25">
      <c r="A62" s="16"/>
      <c r="B62" s="38" t="s">
        <v>98</v>
      </c>
      <c r="C62" s="39"/>
      <c r="D62" s="40"/>
      <c r="E62" s="13"/>
      <c r="F62" s="13"/>
      <c r="G62" s="13"/>
      <c r="H62" s="14"/>
      <c r="ZZ62" s="15"/>
    </row>
    <row r="63" spans="1:702" x14ac:dyDescent="0.25">
      <c r="A63" s="17"/>
      <c r="D63" s="18"/>
      <c r="E63" s="19" t="s">
        <v>99</v>
      </c>
      <c r="F63" s="36">
        <v>0.5</v>
      </c>
      <c r="G63" s="21"/>
      <c r="H63" s="22">
        <f>ROUND(F63*G63,2)</f>
        <v>0</v>
      </c>
      <c r="ZZ63" s="15"/>
    </row>
    <row r="64" spans="1:702" x14ac:dyDescent="0.25">
      <c r="A64" s="12" t="s">
        <v>118</v>
      </c>
      <c r="B64" s="46" t="s">
        <v>56</v>
      </c>
      <c r="C64" s="47"/>
      <c r="D64" s="48"/>
      <c r="E64" s="13"/>
      <c r="F64" s="13"/>
      <c r="G64" s="21"/>
      <c r="H64" s="22"/>
      <c r="ZZ64" s="15"/>
    </row>
    <row r="65" spans="1:701" x14ac:dyDescent="0.25">
      <c r="A65" s="16"/>
      <c r="B65" s="38" t="s">
        <v>58</v>
      </c>
      <c r="C65" s="39"/>
      <c r="D65" s="40"/>
      <c r="E65" s="13"/>
      <c r="F65" s="13"/>
      <c r="G65" s="21"/>
      <c r="H65" s="22"/>
    </row>
    <row r="66" spans="1:701" ht="15" customHeight="1" x14ac:dyDescent="0.25">
      <c r="A66" s="17"/>
      <c r="D66" s="18"/>
      <c r="E66" s="19" t="s">
        <v>49</v>
      </c>
      <c r="F66" s="36">
        <v>0.5</v>
      </c>
      <c r="G66" s="21"/>
      <c r="H66" s="22">
        <f>ROUND(F66*G66,2)</f>
        <v>0</v>
      </c>
      <c r="I66" s="30"/>
      <c r="ZY66" t="s">
        <v>103</v>
      </c>
    </row>
    <row r="67" spans="1:701" x14ac:dyDescent="0.25">
      <c r="A67" s="23"/>
      <c r="B67" s="24"/>
      <c r="C67" s="25"/>
      <c r="D67" s="26"/>
      <c r="E67" s="13"/>
      <c r="F67" s="13"/>
      <c r="G67" s="13"/>
      <c r="H67" s="27"/>
    </row>
    <row r="68" spans="1:701" x14ac:dyDescent="0.25">
      <c r="A68" s="28"/>
      <c r="B68" s="41" t="s">
        <v>102</v>
      </c>
      <c r="C68" s="42"/>
      <c r="D68" s="43"/>
      <c r="E68" s="13"/>
      <c r="F68" s="13"/>
      <c r="G68" s="13"/>
      <c r="H68" s="29">
        <f>SUBTOTAL(109,H41:H67)</f>
        <v>0</v>
      </c>
    </row>
    <row r="69" spans="1:701" x14ac:dyDescent="0.25">
      <c r="A69" s="31"/>
      <c r="B69" s="7"/>
      <c r="C69" s="8"/>
      <c r="D69" s="9"/>
      <c r="E69" s="13"/>
      <c r="F69" s="13"/>
      <c r="G69" s="13"/>
      <c r="H69" s="11"/>
    </row>
    <row r="70" spans="1:701" x14ac:dyDescent="0.25">
      <c r="A70" s="23"/>
      <c r="B70" s="25"/>
      <c r="C70" s="25"/>
      <c r="D70" s="26"/>
      <c r="E70" s="32"/>
      <c r="F70" s="32"/>
      <c r="G70" s="32"/>
      <c r="H70" s="27"/>
      <c r="ZY70" t="s">
        <v>105</v>
      </c>
    </row>
    <row r="71" spans="1:701" x14ac:dyDescent="0.25">
      <c r="A71" s="8"/>
      <c r="B71" s="8"/>
      <c r="C71" s="8"/>
      <c r="D71" s="8"/>
      <c r="E71" s="8"/>
      <c r="F71" s="8"/>
      <c r="G71" s="8"/>
      <c r="H71" s="8"/>
      <c r="ZY71" t="s">
        <v>106</v>
      </c>
    </row>
    <row r="72" spans="1:701" x14ac:dyDescent="0.25">
      <c r="B72" s="44" t="s">
        <v>104</v>
      </c>
      <c r="C72" s="45"/>
      <c r="D72" s="45"/>
      <c r="H72" s="37">
        <f>SUBTOTAL(109,H3:H70)</f>
        <v>0</v>
      </c>
      <c r="ZY72" t="s">
        <v>108</v>
      </c>
    </row>
    <row r="73" spans="1:701" x14ac:dyDescent="0.25">
      <c r="A73" s="35">
        <v>10</v>
      </c>
      <c r="B73" s="33" t="str">
        <f>CONCATENATE("Montant TVA (",A73,"%)")</f>
        <v>Montant TVA (10%)</v>
      </c>
      <c r="H73" s="37">
        <f>(H72*A73)/100</f>
        <v>0</v>
      </c>
    </row>
    <row r="74" spans="1:701" x14ac:dyDescent="0.25">
      <c r="B74" s="33" t="s">
        <v>107</v>
      </c>
      <c r="H74" s="37">
        <f>H72+H73</f>
        <v>0</v>
      </c>
    </row>
    <row r="75" spans="1:701" x14ac:dyDescent="0.25">
      <c r="H75" s="34"/>
    </row>
    <row r="76" spans="1:701" x14ac:dyDescent="0.25">
      <c r="H76" s="34"/>
    </row>
  </sheetData>
  <mergeCells count="47">
    <mergeCell ref="B3:D3"/>
    <mergeCell ref="B4:D4"/>
    <mergeCell ref="B5:D5"/>
    <mergeCell ref="B6:D6"/>
    <mergeCell ref="B7:D7"/>
    <mergeCell ref="B8:D8"/>
    <mergeCell ref="B10:D10"/>
    <mergeCell ref="B11:D11"/>
    <mergeCell ref="B12:D12"/>
    <mergeCell ref="B13:D13"/>
    <mergeCell ref="B14:D14"/>
    <mergeCell ref="B16:D16"/>
    <mergeCell ref="B17:D17"/>
    <mergeCell ref="B19:D19"/>
    <mergeCell ref="B20:D20"/>
    <mergeCell ref="B22:D22"/>
    <mergeCell ref="B23:D23"/>
    <mergeCell ref="B24:D24"/>
    <mergeCell ref="B32:D32"/>
    <mergeCell ref="B34:D34"/>
    <mergeCell ref="B28:D28"/>
    <mergeCell ref="B30:D30"/>
    <mergeCell ref="B26:D26"/>
    <mergeCell ref="B35:D35"/>
    <mergeCell ref="B38:D38"/>
    <mergeCell ref="B40:D40"/>
    <mergeCell ref="B41:D41"/>
    <mergeCell ref="B42:D42"/>
    <mergeCell ref="B43:D43"/>
    <mergeCell ref="B44:D44"/>
    <mergeCell ref="B45:D45"/>
    <mergeCell ref="B49:D49"/>
    <mergeCell ref="B50:D50"/>
    <mergeCell ref="B47:D47"/>
    <mergeCell ref="B48:D48"/>
    <mergeCell ref="B51:D51"/>
    <mergeCell ref="B56:D56"/>
    <mergeCell ref="B57:D57"/>
    <mergeCell ref="B58:D58"/>
    <mergeCell ref="B60:D60"/>
    <mergeCell ref="B53:D53"/>
    <mergeCell ref="B54:D54"/>
    <mergeCell ref="B62:D62"/>
    <mergeCell ref="B68:D68"/>
    <mergeCell ref="B72:D72"/>
    <mergeCell ref="B64:D64"/>
    <mergeCell ref="B65:D65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METALLERIE - SERRURER</vt:lpstr>
      <vt:lpstr>'Lot N°07 METALLERIE - SERRURER'!Impression_des_titres</vt:lpstr>
      <vt:lpstr>'Lot N°07 METALLERIE - SERRURER'!Zone_d_impression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cp:lastPrinted>2025-02-20T13:22:18Z</cp:lastPrinted>
  <dcterms:created xsi:type="dcterms:W3CDTF">2025-01-27T12:49:06Z</dcterms:created>
  <dcterms:modified xsi:type="dcterms:W3CDTF">2025-02-20T15:34:43Z</dcterms:modified>
</cp:coreProperties>
</file>