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4FFCE16B-E0BF-4963-B484-B934BBB336C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6 Page de garde" sheetId="1" r:id="rId1"/>
    <sheet name="Lot N°06 MENUISERIES EXTERIEUR" sheetId="2" r:id="rId2"/>
  </sheets>
  <definedNames>
    <definedName name="_xlnm.Print_Titles" localSheetId="1">'Lot N°06 MENUISERIES EXTERIEUR'!$1:$1</definedName>
    <definedName name="_xlnm.Print_Area" localSheetId="1">'Lot N°06 MENUISERIES EXTERIEUR'!$A$1:$H$97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22" i="2"/>
  <c r="H19" i="2"/>
  <c r="H17" i="2"/>
  <c r="H14" i="2"/>
  <c r="H11" i="2"/>
  <c r="H8" i="2"/>
  <c r="H29" i="2"/>
  <c r="H31" i="2"/>
  <c r="H33" i="2"/>
  <c r="H35" i="2"/>
  <c r="H37" i="2"/>
  <c r="H39" i="2"/>
  <c r="H41" i="2"/>
  <c r="H43" i="2"/>
  <c r="H46" i="2"/>
  <c r="H48" i="2"/>
  <c r="H50" i="2"/>
  <c r="H52" i="2"/>
  <c r="H54" i="2"/>
  <c r="H56" i="2"/>
  <c r="H59" i="2"/>
  <c r="H68" i="2"/>
  <c r="H70" i="2"/>
  <c r="H72" i="2"/>
  <c r="H74" i="2"/>
  <c r="H76" i="2"/>
  <c r="H79" i="2"/>
  <c r="H81" i="2"/>
  <c r="H83" i="2"/>
  <c r="H85" i="2"/>
  <c r="H88" i="2"/>
  <c r="B95" i="2"/>
  <c r="H61" i="2" l="1"/>
  <c r="H90" i="2"/>
  <c r="H94" i="2" l="1"/>
  <c r="H95" i="2" s="1"/>
  <c r="H96" i="2" s="1"/>
</calcChain>
</file>

<file path=xl/sharedStrings.xml><?xml version="1.0" encoding="utf-8"?>
<sst xmlns="http://schemas.openxmlformats.org/spreadsheetml/2006/main" count="168" uniqueCount="158">
  <si>
    <t>Unité</t>
  </si>
  <si>
    <t>Quantité (estimée par Opus Ingénierie)</t>
  </si>
  <si>
    <t>Prix unitaire</t>
  </si>
  <si>
    <t>Total</t>
  </si>
  <si>
    <t>ENSA</t>
  </si>
  <si>
    <t>MENUISERIES EXTERIEURES ALUMINIUM ET OCCULTATION</t>
  </si>
  <si>
    <t>CH2</t>
  </si>
  <si>
    <t>CH3</t>
  </si>
  <si>
    <t>NOMENCLATURE DES MENUISERIES EXTERIEURES ALUMINIUM</t>
  </si>
  <si>
    <t>CH4</t>
  </si>
  <si>
    <t>Fenêtre oscillo-battante ME-01 de 1150 x 1200 mm de ht - All 1000 mm</t>
  </si>
  <si>
    <t>u</t>
  </si>
  <si>
    <t>ART</t>
  </si>
  <si>
    <t>BRI-A297</t>
  </si>
  <si>
    <t>Fenêtre oscillo-battante ME-02 de 950 x 1200 mm de ht - All 1.00 mm</t>
  </si>
  <si>
    <t>u</t>
  </si>
  <si>
    <t>ART</t>
  </si>
  <si>
    <t>CAT-J877</t>
  </si>
  <si>
    <t>Fenêtre coulissante ME-04 de 2400 x 1200 mm de ht - All 1000 mm</t>
  </si>
  <si>
    <t>u</t>
  </si>
  <si>
    <t>ART</t>
  </si>
  <si>
    <t>CAT-J880</t>
  </si>
  <si>
    <t>Porte fenêtre ME-05 de 1000 x 2150 mm de ht</t>
  </si>
  <si>
    <t>u</t>
  </si>
  <si>
    <t>ART</t>
  </si>
  <si>
    <t>CAT-J885</t>
  </si>
  <si>
    <t>Porte-fenêtre coulissante ME-06 de 2300 x 2150 mm de ht</t>
  </si>
  <si>
    <t>u</t>
  </si>
  <si>
    <t>ART</t>
  </si>
  <si>
    <t>BRI-A298</t>
  </si>
  <si>
    <t>Porte d'entrée bâtiment ME08 de 1000*2100 mm de ht, comprenant :
- Une porte vitrée de 1000 x 2100 mm de ht
- Compris traverse intermédiaire de même nature et finition que le carde de la menuiserie 
- Équipement de porte : bâton maréchal, contrôle d'accès existant conservé compris toutes sujétions de raccordement</t>
  </si>
  <si>
    <t>u</t>
  </si>
  <si>
    <t>ART</t>
  </si>
  <si>
    <t>BRI-A294</t>
  </si>
  <si>
    <t>Fenêtre oscillo-battante ME-09 de 1000 x 1670 mm de ht - All 700 mm</t>
  </si>
  <si>
    <t>u</t>
  </si>
  <si>
    <t>ART</t>
  </si>
  <si>
    <t>BRI-A299</t>
  </si>
  <si>
    <t>Menuiserie des loggias comprenant :
- 3 Châssis coulissants dito existant (mesures à prendre sur place par l'entreprise)
- 3 Châssis fixes dito existants (mesures à prendre sur place par l'entreprise)
- Hauteur des châssis : 1,50 m
- Allège des châssis : 0,80 m</t>
  </si>
  <si>
    <t>m²</t>
  </si>
  <si>
    <t>ART</t>
  </si>
  <si>
    <t>BRI-A356</t>
  </si>
  <si>
    <t>VOLETS ROULANTS - MANUELS caisson intérieur</t>
  </si>
  <si>
    <t>CH4</t>
  </si>
  <si>
    <t>Volets roulants pour ME-01 de 1150*1200 mm de ht</t>
  </si>
  <si>
    <t>u</t>
  </si>
  <si>
    <t>ART</t>
  </si>
  <si>
    <t>ELI-B848</t>
  </si>
  <si>
    <t>Volets roulants pour ME-02 de 950 x 1200 mm de ht</t>
  </si>
  <si>
    <t>u</t>
  </si>
  <si>
    <t>ART</t>
  </si>
  <si>
    <t>BRI-A301</t>
  </si>
  <si>
    <t>Volets roulants pour ME-04 de 2400 x 1200 mm de ht</t>
  </si>
  <si>
    <t>u</t>
  </si>
  <si>
    <t>ART</t>
  </si>
  <si>
    <t>BRI-A302</t>
  </si>
  <si>
    <t>Volets roulants pour ME-05 de 1000 x 2150 mm de ht</t>
  </si>
  <si>
    <t>u</t>
  </si>
  <si>
    <t>ART</t>
  </si>
  <si>
    <t>BRI-A303</t>
  </si>
  <si>
    <t>Volets roulants pour ME-06 de 2300 x 2150 mm de ht</t>
  </si>
  <si>
    <t>u</t>
  </si>
  <si>
    <t>ART</t>
  </si>
  <si>
    <t>BRI-A304</t>
  </si>
  <si>
    <t>Volets roulants pour ME-09 de 1000 x 1670 mm de ht</t>
  </si>
  <si>
    <t>u</t>
  </si>
  <si>
    <t>ART</t>
  </si>
  <si>
    <t>BRI-A307</t>
  </si>
  <si>
    <t>ENTRÉES D'AIR</t>
  </si>
  <si>
    <t>CH4</t>
  </si>
  <si>
    <t>Entrée d'air</t>
  </si>
  <si>
    <t>F</t>
  </si>
  <si>
    <t>ART</t>
  </si>
  <si>
    <t>601-A377</t>
  </si>
  <si>
    <t>Total ENSA</t>
  </si>
  <si>
    <t>STOT_LS0</t>
  </si>
  <si>
    <t>DEPARTEMENT HAUTE SAVOIE</t>
  </si>
  <si>
    <t>MENUISERIES EXTERIEURES ALUMINIUM ET OCCULTATION</t>
  </si>
  <si>
    <t>CH2</t>
  </si>
  <si>
    <t>CH3</t>
  </si>
  <si>
    <t>NOMENCLATURE DES MENUISERIES EXTERIEURES ALUMINIUM</t>
  </si>
  <si>
    <t>CH4</t>
  </si>
  <si>
    <t>Fenêtre oscillo-battante ME-01 de 1150 x 1200 mm de ht - All 1000 mm</t>
  </si>
  <si>
    <t>u</t>
  </si>
  <si>
    <t>ART</t>
  </si>
  <si>
    <t>BRI-A297</t>
  </si>
  <si>
    <t>Fenêtre oscillo-battante ME-02 de 950 x 1200 mm de ht - All 1.00 mm</t>
  </si>
  <si>
    <t>u</t>
  </si>
  <si>
    <t>ART</t>
  </si>
  <si>
    <t>CAT-J877</t>
  </si>
  <si>
    <t>Châssis fixe vitré ME-03 de 1150 x 1200 mm de ht - All 1.00 m</t>
  </si>
  <si>
    <t>u</t>
  </si>
  <si>
    <t>ART</t>
  </si>
  <si>
    <t>CAT-J898</t>
  </si>
  <si>
    <t>Fenêtre coulissante ME-04 de 2400 x 1200 mm de ht - All 1000 mm</t>
  </si>
  <si>
    <t>u</t>
  </si>
  <si>
    <t>ART</t>
  </si>
  <si>
    <t>CAT-J880</t>
  </si>
  <si>
    <t>Porte d'entrée bâtiment ME08 de 1000*2100 mm de ht, comprenant :
- Une porte vitrée de 1000 x 2100 mm de ht
- Compris traverse intermédiaire de même nature et finition que le carde de la menuiserie 
- Équipement de porte : bâton maréchal, contrôle d'accès existant conservé compris toutes sujétions de raccordement</t>
  </si>
  <si>
    <t>u</t>
  </si>
  <si>
    <t>ART</t>
  </si>
  <si>
    <t>BRI-A294</t>
  </si>
  <si>
    <t>VOLETS ROULANTS - MANUELS caisson intérieur</t>
  </si>
  <si>
    <t>CH4</t>
  </si>
  <si>
    <t>Volets roulants pour ME-01 de 1150*1200 mm de ht</t>
  </si>
  <si>
    <t>u</t>
  </si>
  <si>
    <t>ART</t>
  </si>
  <si>
    <t>ELI-B848</t>
  </si>
  <si>
    <t>Volets roulants pour ME-02 de 950 x 1200 mm de ht</t>
  </si>
  <si>
    <t>u</t>
  </si>
  <si>
    <t>ART</t>
  </si>
  <si>
    <t>BRI-A301</t>
  </si>
  <si>
    <t>Volets roulants pour ME-04 de 2400 x 1200 mm de ht</t>
  </si>
  <si>
    <t>u</t>
  </si>
  <si>
    <t>ART</t>
  </si>
  <si>
    <t>BRI-A302</t>
  </si>
  <si>
    <t>Volets roulants pour ME-09 de 1000 x 1670 mm de ht</t>
  </si>
  <si>
    <t>u</t>
  </si>
  <si>
    <t>ART</t>
  </si>
  <si>
    <t>BRI-A307</t>
  </si>
  <si>
    <t>ENTRÉES D'AIR</t>
  </si>
  <si>
    <t>CH4</t>
  </si>
  <si>
    <t>Entrée d'air</t>
  </si>
  <si>
    <t>F</t>
  </si>
  <si>
    <t>ART</t>
  </si>
  <si>
    <t>601-A377</t>
  </si>
  <si>
    <t>Total DEPARTEMENT HAUTE SAVOIE</t>
  </si>
  <si>
    <t>STOT_LS0</t>
  </si>
  <si>
    <t>Montant HT du Lot N°06 MENUISERIES EXTERIEURES ALUMINIUM ET OCCULTATION</t>
  </si>
  <si>
    <t>TOTHT</t>
  </si>
  <si>
    <t>TVA</t>
  </si>
  <si>
    <t>Montant TTC</t>
  </si>
  <si>
    <t>TOTTTC</t>
  </si>
  <si>
    <t>2.2</t>
  </si>
  <si>
    <t>2.3</t>
  </si>
  <si>
    <t>2.4</t>
  </si>
  <si>
    <t>DESCRIPTION DES OUVRAGES DE MENUISERIES EXTERIEURES</t>
  </si>
  <si>
    <t>DESCRIPTION DES OUVRAGES DE DESAMIANTAGE</t>
  </si>
  <si>
    <t>2.1</t>
  </si>
  <si>
    <t>PLAN DE RETRAIT</t>
  </si>
  <si>
    <t>Plan de retrait</t>
  </si>
  <si>
    <t>Ens</t>
  </si>
  <si>
    <t>INSTALLATION ET EQUIPEMENTS</t>
  </si>
  <si>
    <t>Installation générales de chantier (installation de la base vie, conteneur à déchets)</t>
  </si>
  <si>
    <t>TRAVAUX PREPARATOIRES ET CONFINEMENTS</t>
  </si>
  <si>
    <t>Travaux préparatoires et confinement propres au désamiantage</t>
  </si>
  <si>
    <t>ANALYSE ET MESURES D'EMPOUSSIEREMENT</t>
  </si>
  <si>
    <t>Ensemble des contrôles</t>
  </si>
  <si>
    <t>Mesures libératoires</t>
  </si>
  <si>
    <t>2.5</t>
  </si>
  <si>
    <t>TRAVAUX DE DESAMIANTAGE</t>
  </si>
  <si>
    <t>Dépose de la menuiserie bois extérieure</t>
  </si>
  <si>
    <t>2.6</t>
  </si>
  <si>
    <t>DEMANTELEMENT DES ZONES ET NETTOYAGE FINAL</t>
  </si>
  <si>
    <t>Nettoyage final</t>
  </si>
  <si>
    <t>3.2</t>
  </si>
  <si>
    <t>3.3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</si>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</sst>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57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0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20" xfId="1" applyBorder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9" xfId="0" applyNumberFormat="1" applyBorder="1" applyAlignment="1" applyProtection="1">
      <alignment horizontal="center" vertical="top" wrapText="1"/>
      <protection locked="0"/>
    </xf>
    <xf numFmtId="0" fontId="10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4" xfId="3" applyFont="1" applyBorder="1">
      <alignment horizontal="left" vertical="top" wrapText="1"/>
    </xf>
    <xf numFmtId="164" fontId="0" fillId="0" borderId="13" xfId="0" applyNumberFormat="1" applyBorder="1" applyAlignment="1">
      <alignment horizontal="center" vertical="top" wrapText="1"/>
    </xf>
    <xf numFmtId="0" fontId="0" fillId="0" borderId="17" xfId="0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5" fontId="11" fillId="2" borderId="0" xfId="0" applyNumberFormat="1" applyFont="1" applyFill="1" applyAlignment="1">
      <alignment horizontal="left" vertical="top" wrapText="1"/>
    </xf>
    <xf numFmtId="166" fontId="9" fillId="0" borderId="0" xfId="0" applyNumberFormat="1" applyFont="1" applyAlignment="1">
      <alignment horizontal="center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1" xfId="26" applyBorder="1">
      <alignment horizontal="left" vertical="top" wrapText="1"/>
    </xf>
    <xf numFmtId="0" fontId="1" fillId="0" borderId="22" xfId="14" applyBorder="1">
      <alignment horizontal="left" vertical="top" wrapText="1"/>
    </xf>
    <xf numFmtId="0" fontId="1" fillId="0" borderId="0" xfId="14">
      <alignment horizontal="left" vertical="top" wrapText="1"/>
    </xf>
    <xf numFmtId="0" fontId="1" fillId="0" borderId="21" xfId="14" applyBorder="1">
      <alignment horizontal="left" vertical="top" wrapText="1"/>
    </xf>
    <xf numFmtId="0" fontId="2" fillId="0" borderId="22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1" xfId="2" applyBorder="1">
      <alignment horizontal="left" vertical="top" wrapText="1"/>
    </xf>
    <xf numFmtId="0" fontId="1" fillId="0" borderId="22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1" xfId="6" applyBorder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1" xfId="10" applyBorder="1">
      <alignment horizontal="left" vertical="top" wrapText="1"/>
    </xf>
    <xf numFmtId="0" fontId="3" fillId="0" borderId="12" xfId="3" applyBorder="1">
      <alignment horizontal="left" vertical="top" wrapText="1"/>
    </xf>
    <xf numFmtId="0" fontId="3" fillId="0" borderId="15" xfId="3" applyBorder="1">
      <alignment horizontal="left" vertical="top" wrapText="1"/>
    </xf>
    <xf numFmtId="0" fontId="3" fillId="0" borderId="16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N°06 MENUISERIES EXTERIEURES ALUMINIUM ET OCCULTATION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B64E-30F2-46C1-A720-4E454D303DE4}">
  <sheetPr>
    <pageSetUpPr fitToPage="1"/>
  </sheetPr>
  <dimension ref="A1"/>
  <sheetViews>
    <sheetView showGridLines="0" tabSelected="1" topLeftCell="A16" workbookViewId="0">
      <selection activeCell="B22" sqref="B22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D6E8-D6A2-4025-8AA5-32FC14EA5794}">
  <sheetPr>
    <pageSetUpPr fitToPage="1"/>
  </sheetPr>
  <dimension ref="A1:ZZ98"/>
  <sheetViews>
    <sheetView showGridLines="0" workbookViewId="0">
      <pane xSplit="4" ySplit="1" topLeftCell="E74" activePane="bottomRight" state="frozen"/>
      <selection pane="topRight" activeCell="E1" sqref="E1"/>
      <selection pane="bottomLeft" activeCell="A2" sqref="A2"/>
      <selection pane="bottomRight" activeCell="G75" sqref="G75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6.4257812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43" t="s">
        <v>4</v>
      </c>
      <c r="C3" s="44"/>
      <c r="D3" s="45"/>
      <c r="E3" s="13"/>
      <c r="F3" s="13"/>
      <c r="G3" s="13"/>
      <c r="H3" s="14"/>
    </row>
    <row r="4" spans="1:702" ht="15" customHeight="1" x14ac:dyDescent="0.25">
      <c r="A4" s="12"/>
      <c r="B4" s="46" t="s">
        <v>5</v>
      </c>
      <c r="C4" s="47"/>
      <c r="D4" s="48"/>
      <c r="E4" s="13"/>
      <c r="F4" s="13"/>
      <c r="G4" s="13"/>
      <c r="H4" s="14"/>
      <c r="ZY4" t="s">
        <v>6</v>
      </c>
      <c r="ZZ4" s="15"/>
    </row>
    <row r="5" spans="1:702" ht="15" customHeight="1" x14ac:dyDescent="0.25">
      <c r="A5" s="12">
        <v>2</v>
      </c>
      <c r="B5" s="49" t="s">
        <v>137</v>
      </c>
      <c r="C5" s="50"/>
      <c r="D5" s="51"/>
      <c r="E5" s="13"/>
      <c r="F5" s="13"/>
      <c r="G5" s="13"/>
      <c r="H5" s="14"/>
      <c r="ZZ5" s="15"/>
    </row>
    <row r="6" spans="1:702" ht="15" customHeight="1" x14ac:dyDescent="0.25">
      <c r="A6" s="12" t="s">
        <v>138</v>
      </c>
      <c r="B6" s="40" t="s">
        <v>139</v>
      </c>
      <c r="C6" s="41"/>
      <c r="D6" s="42"/>
      <c r="E6" s="13"/>
      <c r="F6" s="13"/>
      <c r="G6" s="13"/>
      <c r="H6" s="14"/>
      <c r="ZZ6" s="15"/>
    </row>
    <row r="7" spans="1:702" ht="15" customHeight="1" x14ac:dyDescent="0.25">
      <c r="A7" s="16"/>
      <c r="B7" s="37" t="s">
        <v>140</v>
      </c>
      <c r="C7" s="38"/>
      <c r="D7" s="39"/>
      <c r="E7" s="13"/>
      <c r="F7" s="13"/>
      <c r="G7" s="13"/>
      <c r="H7" s="14"/>
      <c r="ZZ7" s="15"/>
    </row>
    <row r="8" spans="1:702" ht="15" customHeight="1" x14ac:dyDescent="0.25">
      <c r="A8" s="17"/>
      <c r="D8" s="18"/>
      <c r="E8" s="19" t="s">
        <v>141</v>
      </c>
      <c r="F8" s="20">
        <v>1</v>
      </c>
      <c r="G8" s="21"/>
      <c r="H8" s="22">
        <f>ROUND(F8*G8,2)</f>
        <v>0</v>
      </c>
      <c r="ZZ8" s="15"/>
    </row>
    <row r="9" spans="1:702" ht="15" customHeight="1" x14ac:dyDescent="0.25">
      <c r="A9" s="12" t="s">
        <v>133</v>
      </c>
      <c r="B9" s="40" t="s">
        <v>142</v>
      </c>
      <c r="C9" s="41"/>
      <c r="D9" s="42"/>
      <c r="E9" s="13"/>
      <c r="F9" s="13"/>
      <c r="G9" s="13"/>
      <c r="H9" s="14"/>
      <c r="ZZ9" s="15"/>
    </row>
    <row r="10" spans="1:702" ht="15" customHeight="1" x14ac:dyDescent="0.25">
      <c r="A10" s="16"/>
      <c r="B10" s="37" t="s">
        <v>143</v>
      </c>
      <c r="C10" s="38"/>
      <c r="D10" s="39"/>
      <c r="E10" s="13"/>
      <c r="F10" s="13"/>
      <c r="G10" s="13"/>
      <c r="H10" s="14"/>
      <c r="ZZ10" s="15"/>
    </row>
    <row r="11" spans="1:702" ht="15" customHeight="1" x14ac:dyDescent="0.25">
      <c r="A11" s="17"/>
      <c r="D11" s="18"/>
      <c r="E11" s="19" t="s">
        <v>71</v>
      </c>
      <c r="F11" s="20">
        <v>1</v>
      </c>
      <c r="G11" s="21"/>
      <c r="H11" s="22">
        <f>ROUND(F11*G11,2)</f>
        <v>0</v>
      </c>
      <c r="ZZ11" s="15"/>
    </row>
    <row r="12" spans="1:702" ht="15" customHeight="1" x14ac:dyDescent="0.25">
      <c r="A12" s="12" t="s">
        <v>134</v>
      </c>
      <c r="B12" s="40" t="s">
        <v>144</v>
      </c>
      <c r="C12" s="41"/>
      <c r="D12" s="42"/>
      <c r="E12" s="13"/>
      <c r="F12" s="13"/>
      <c r="G12" s="13"/>
      <c r="H12" s="14"/>
      <c r="ZZ12" s="15"/>
    </row>
    <row r="13" spans="1:702" ht="15" customHeight="1" x14ac:dyDescent="0.25">
      <c r="A13" s="16"/>
      <c r="B13" s="37" t="s">
        <v>145</v>
      </c>
      <c r="C13" s="38"/>
      <c r="D13" s="39"/>
      <c r="E13" s="13"/>
      <c r="F13" s="13"/>
      <c r="G13" s="13"/>
      <c r="H13" s="14"/>
      <c r="ZZ13" s="15"/>
    </row>
    <row r="14" spans="1:702" ht="15" customHeight="1" x14ac:dyDescent="0.25">
      <c r="A14" s="17"/>
      <c r="D14" s="18"/>
      <c r="E14" s="19" t="s">
        <v>141</v>
      </c>
      <c r="F14" s="20">
        <v>1</v>
      </c>
      <c r="G14" s="21"/>
      <c r="H14" s="22">
        <f>ROUND(F14*G14,2)</f>
        <v>0</v>
      </c>
      <c r="ZZ14" s="15"/>
    </row>
    <row r="15" spans="1:702" ht="15" customHeight="1" x14ac:dyDescent="0.25">
      <c r="A15" s="12" t="s">
        <v>135</v>
      </c>
      <c r="B15" s="40" t="s">
        <v>146</v>
      </c>
      <c r="C15" s="41"/>
      <c r="D15" s="42"/>
      <c r="E15" s="13"/>
      <c r="F15" s="13"/>
      <c r="G15" s="13"/>
      <c r="H15" s="14"/>
      <c r="ZZ15" s="15"/>
    </row>
    <row r="16" spans="1:702" ht="15" customHeight="1" x14ac:dyDescent="0.25">
      <c r="A16" s="16"/>
      <c r="B16" s="37" t="s">
        <v>147</v>
      </c>
      <c r="C16" s="38"/>
      <c r="D16" s="39"/>
      <c r="E16" s="13"/>
      <c r="F16" s="13"/>
      <c r="G16" s="13"/>
      <c r="H16" s="14"/>
      <c r="ZZ16" s="15"/>
    </row>
    <row r="17" spans="1:702" ht="15" customHeight="1" x14ac:dyDescent="0.25">
      <c r="A17" s="17"/>
      <c r="D17" s="18"/>
      <c r="E17" s="19" t="s">
        <v>71</v>
      </c>
      <c r="F17" s="20">
        <v>1</v>
      </c>
      <c r="G17" s="21"/>
      <c r="H17" s="22">
        <f>ROUND(F17*G17,2)</f>
        <v>0</v>
      </c>
      <c r="ZZ17" s="15"/>
    </row>
    <row r="18" spans="1:702" ht="15" customHeight="1" x14ac:dyDescent="0.25">
      <c r="A18" s="16"/>
      <c r="B18" s="37" t="s">
        <v>148</v>
      </c>
      <c r="C18" s="38"/>
      <c r="D18" s="39"/>
      <c r="E18" s="13"/>
      <c r="F18" s="13"/>
      <c r="G18" s="13"/>
      <c r="H18" s="14"/>
      <c r="ZZ18" s="15"/>
    </row>
    <row r="19" spans="1:702" ht="15" customHeight="1" x14ac:dyDescent="0.25">
      <c r="A19" s="17"/>
      <c r="D19" s="18"/>
      <c r="E19" s="19" t="s">
        <v>71</v>
      </c>
      <c r="F19" s="20">
        <v>1</v>
      </c>
      <c r="G19" s="21"/>
      <c r="H19" s="22">
        <f>ROUND(F19*G19,2)</f>
        <v>0</v>
      </c>
      <c r="ZZ19" s="15"/>
    </row>
    <row r="20" spans="1:702" ht="15" customHeight="1" x14ac:dyDescent="0.25">
      <c r="A20" s="12" t="s">
        <v>149</v>
      </c>
      <c r="B20" s="40" t="s">
        <v>150</v>
      </c>
      <c r="C20" s="41"/>
      <c r="D20" s="42"/>
      <c r="E20" s="13"/>
      <c r="F20" s="13"/>
      <c r="G20" s="13"/>
      <c r="H20" s="14"/>
      <c r="ZZ20" s="15"/>
    </row>
    <row r="21" spans="1:702" ht="15" customHeight="1" x14ac:dyDescent="0.25">
      <c r="A21" s="16"/>
      <c r="B21" s="37" t="s">
        <v>151</v>
      </c>
      <c r="C21" s="38"/>
      <c r="D21" s="39"/>
      <c r="E21" s="13"/>
      <c r="F21" s="13"/>
      <c r="G21" s="13"/>
      <c r="H21" s="14"/>
      <c r="ZZ21" s="15"/>
    </row>
    <row r="22" spans="1:702" ht="15" customHeight="1" x14ac:dyDescent="0.25">
      <c r="A22" s="17"/>
      <c r="D22" s="18"/>
      <c r="E22" s="19" t="s">
        <v>11</v>
      </c>
      <c r="F22" s="20">
        <v>1</v>
      </c>
      <c r="G22" s="21"/>
      <c r="H22" s="22">
        <f>ROUND(F22*G22,2)</f>
        <v>0</v>
      </c>
      <c r="ZZ22" s="15"/>
    </row>
    <row r="23" spans="1:702" ht="15" customHeight="1" x14ac:dyDescent="0.25">
      <c r="A23" s="12" t="s">
        <v>152</v>
      </c>
      <c r="B23" s="40" t="s">
        <v>153</v>
      </c>
      <c r="C23" s="41"/>
      <c r="D23" s="42"/>
      <c r="E23" s="13"/>
      <c r="F23" s="13"/>
      <c r="G23" s="13"/>
      <c r="H23" s="14"/>
      <c r="ZZ23" s="15"/>
    </row>
    <row r="24" spans="1:702" ht="15" customHeight="1" x14ac:dyDescent="0.25">
      <c r="A24" s="16"/>
      <c r="B24" s="37" t="s">
        <v>154</v>
      </c>
      <c r="C24" s="38"/>
      <c r="D24" s="39"/>
      <c r="E24" s="13"/>
      <c r="F24" s="13"/>
      <c r="G24" s="13"/>
      <c r="H24" s="14"/>
      <c r="ZZ24" s="15"/>
    </row>
    <row r="25" spans="1:702" ht="15" customHeight="1" x14ac:dyDescent="0.25">
      <c r="A25" s="17"/>
      <c r="D25" s="18"/>
      <c r="E25" s="19" t="s">
        <v>141</v>
      </c>
      <c r="F25" s="20">
        <v>1</v>
      </c>
      <c r="G25" s="21"/>
      <c r="H25" s="22">
        <f>ROUND(F25*G25,2)</f>
        <v>0</v>
      </c>
      <c r="ZZ25" s="15"/>
    </row>
    <row r="26" spans="1:702" ht="29.25" customHeight="1" x14ac:dyDescent="0.25">
      <c r="A26" s="12">
        <v>3</v>
      </c>
      <c r="B26" s="49" t="s">
        <v>136</v>
      </c>
      <c r="C26" s="50"/>
      <c r="D26" s="51"/>
      <c r="E26" s="13"/>
      <c r="F26" s="13"/>
      <c r="G26" s="13"/>
      <c r="H26" s="14"/>
      <c r="ZY26" t="s">
        <v>7</v>
      </c>
      <c r="ZZ26" s="15"/>
    </row>
    <row r="27" spans="1:702" ht="25.5" customHeight="1" x14ac:dyDescent="0.25">
      <c r="A27" s="12" t="s">
        <v>155</v>
      </c>
      <c r="B27" s="40" t="s">
        <v>8</v>
      </c>
      <c r="C27" s="41"/>
      <c r="D27" s="42"/>
      <c r="E27" s="13"/>
      <c r="F27" s="13"/>
      <c r="G27" s="13"/>
      <c r="H27" s="14"/>
      <c r="ZY27" t="s">
        <v>9</v>
      </c>
      <c r="ZZ27" s="15"/>
    </row>
    <row r="28" spans="1:702" ht="25.5" customHeight="1" x14ac:dyDescent="0.25">
      <c r="A28" s="16"/>
      <c r="B28" s="37" t="s">
        <v>10</v>
      </c>
      <c r="C28" s="38"/>
      <c r="D28" s="39"/>
      <c r="E28" s="13"/>
      <c r="F28" s="13"/>
      <c r="G28" s="13"/>
      <c r="H28" s="14"/>
    </row>
    <row r="29" spans="1:702" x14ac:dyDescent="0.25">
      <c r="A29" s="17"/>
      <c r="D29" s="18"/>
      <c r="E29" s="19" t="s">
        <v>11</v>
      </c>
      <c r="F29" s="20">
        <v>44</v>
      </c>
      <c r="G29" s="21"/>
      <c r="H29" s="22">
        <f>ROUND(F29*G29,2)</f>
        <v>0</v>
      </c>
      <c r="ZY29" t="s">
        <v>12</v>
      </c>
      <c r="ZZ29" s="15" t="s">
        <v>13</v>
      </c>
    </row>
    <row r="30" spans="1:702" ht="25.5" customHeight="1" x14ac:dyDescent="0.25">
      <c r="A30" s="16"/>
      <c r="B30" s="37" t="s">
        <v>14</v>
      </c>
      <c r="C30" s="38"/>
      <c r="D30" s="39"/>
      <c r="E30" s="13"/>
      <c r="F30" s="13"/>
      <c r="G30" s="13"/>
      <c r="H30" s="14"/>
    </row>
    <row r="31" spans="1:702" x14ac:dyDescent="0.25">
      <c r="A31" s="17"/>
      <c r="D31" s="18"/>
      <c r="E31" s="19" t="s">
        <v>15</v>
      </c>
      <c r="F31" s="20">
        <v>2</v>
      </c>
      <c r="G31" s="21"/>
      <c r="H31" s="22">
        <f>ROUND(F31*G31,2)</f>
        <v>0</v>
      </c>
      <c r="ZY31" t="s">
        <v>16</v>
      </c>
      <c r="ZZ31" s="15" t="s">
        <v>17</v>
      </c>
    </row>
    <row r="32" spans="1:702" ht="25.5" customHeight="1" x14ac:dyDescent="0.25">
      <c r="A32" s="16"/>
      <c r="B32" s="37" t="s">
        <v>18</v>
      </c>
      <c r="C32" s="38"/>
      <c r="D32" s="39"/>
      <c r="E32" s="13"/>
      <c r="F32" s="13"/>
      <c r="G32" s="13"/>
      <c r="H32" s="14"/>
    </row>
    <row r="33" spans="1:702" x14ac:dyDescent="0.25">
      <c r="A33" s="17"/>
      <c r="D33" s="18"/>
      <c r="E33" s="19" t="s">
        <v>19</v>
      </c>
      <c r="F33" s="20">
        <v>1</v>
      </c>
      <c r="G33" s="21"/>
      <c r="H33" s="22">
        <f>ROUND(F33*G33,2)</f>
        <v>0</v>
      </c>
      <c r="ZY33" t="s">
        <v>20</v>
      </c>
      <c r="ZZ33" s="15" t="s">
        <v>21</v>
      </c>
    </row>
    <row r="34" spans="1:702" ht="15" customHeight="1" x14ac:dyDescent="0.25">
      <c r="A34" s="16"/>
      <c r="B34" s="37" t="s">
        <v>22</v>
      </c>
      <c r="C34" s="38"/>
      <c r="D34" s="39"/>
      <c r="E34" s="13"/>
      <c r="F34" s="13"/>
      <c r="G34" s="13"/>
      <c r="H34" s="14"/>
    </row>
    <row r="35" spans="1:702" x14ac:dyDescent="0.25">
      <c r="A35" s="17"/>
      <c r="D35" s="18"/>
      <c r="E35" s="19" t="s">
        <v>23</v>
      </c>
      <c r="F35" s="20">
        <v>7</v>
      </c>
      <c r="G35" s="21"/>
      <c r="H35" s="22">
        <f>ROUND(F35*G35,2)</f>
        <v>0</v>
      </c>
      <c r="ZY35" t="s">
        <v>24</v>
      </c>
      <c r="ZZ35" s="15" t="s">
        <v>25</v>
      </c>
    </row>
    <row r="36" spans="1:702" ht="15" customHeight="1" x14ac:dyDescent="0.25">
      <c r="A36" s="16"/>
      <c r="B36" s="37" t="s">
        <v>26</v>
      </c>
      <c r="C36" s="38"/>
      <c r="D36" s="39"/>
      <c r="E36" s="13"/>
      <c r="F36" s="13"/>
      <c r="G36" s="13"/>
      <c r="H36" s="14"/>
    </row>
    <row r="37" spans="1:702" x14ac:dyDescent="0.25">
      <c r="A37" s="17"/>
      <c r="D37" s="18"/>
      <c r="E37" s="19" t="s">
        <v>27</v>
      </c>
      <c r="F37" s="20">
        <v>8</v>
      </c>
      <c r="G37" s="21"/>
      <c r="H37" s="22">
        <f>ROUND(F37*G37,2)</f>
        <v>0</v>
      </c>
      <c r="ZY37" t="s">
        <v>28</v>
      </c>
      <c r="ZZ37" s="15" t="s">
        <v>29</v>
      </c>
    </row>
    <row r="38" spans="1:702" ht="102.95" customHeight="1" x14ac:dyDescent="0.25">
      <c r="A38" s="16"/>
      <c r="B38" s="37" t="s">
        <v>30</v>
      </c>
      <c r="C38" s="38"/>
      <c r="D38" s="39"/>
      <c r="E38" s="13"/>
      <c r="F38" s="13"/>
      <c r="G38" s="13"/>
      <c r="H38" s="14"/>
    </row>
    <row r="39" spans="1:702" x14ac:dyDescent="0.25">
      <c r="A39" s="17"/>
      <c r="D39" s="18"/>
      <c r="E39" s="19" t="s">
        <v>31</v>
      </c>
      <c r="F39" s="20">
        <v>1</v>
      </c>
      <c r="G39" s="21"/>
      <c r="H39" s="22">
        <f>ROUND(F39*G39,2)</f>
        <v>0</v>
      </c>
      <c r="ZY39" t="s">
        <v>32</v>
      </c>
      <c r="ZZ39" s="15" t="s">
        <v>33</v>
      </c>
    </row>
    <row r="40" spans="1:702" ht="25.5" customHeight="1" x14ac:dyDescent="0.25">
      <c r="A40" s="16"/>
      <c r="B40" s="37" t="s">
        <v>34</v>
      </c>
      <c r="C40" s="38"/>
      <c r="D40" s="39"/>
      <c r="E40" s="13"/>
      <c r="F40" s="13"/>
      <c r="G40" s="13"/>
      <c r="H40" s="14"/>
    </row>
    <row r="41" spans="1:702" x14ac:dyDescent="0.25">
      <c r="A41" s="17"/>
      <c r="D41" s="18"/>
      <c r="E41" s="19" t="s">
        <v>35</v>
      </c>
      <c r="F41" s="20">
        <v>1</v>
      </c>
      <c r="G41" s="21"/>
      <c r="H41" s="22">
        <f>ROUND(F41*G41,2)</f>
        <v>0</v>
      </c>
      <c r="ZY41" t="s">
        <v>36</v>
      </c>
      <c r="ZZ41" s="15" t="s">
        <v>37</v>
      </c>
    </row>
    <row r="42" spans="1:702" ht="102.95" customHeight="1" x14ac:dyDescent="0.25">
      <c r="A42" s="16"/>
      <c r="B42" s="37" t="s">
        <v>38</v>
      </c>
      <c r="C42" s="38"/>
      <c r="D42" s="39"/>
      <c r="E42" s="13"/>
      <c r="F42" s="13"/>
      <c r="G42" s="13"/>
      <c r="H42" s="14"/>
    </row>
    <row r="43" spans="1:702" x14ac:dyDescent="0.25">
      <c r="A43" s="17"/>
      <c r="D43" s="18"/>
      <c r="E43" s="19" t="s">
        <v>39</v>
      </c>
      <c r="F43" s="21">
        <v>54.73</v>
      </c>
      <c r="G43" s="21"/>
      <c r="H43" s="22">
        <f>ROUND(F43*G43,2)</f>
        <v>0</v>
      </c>
      <c r="ZY43" t="s">
        <v>40</v>
      </c>
      <c r="ZZ43" s="15" t="s">
        <v>41</v>
      </c>
    </row>
    <row r="44" spans="1:702" ht="15" customHeight="1" x14ac:dyDescent="0.25">
      <c r="A44" s="12" t="s">
        <v>156</v>
      </c>
      <c r="B44" s="40" t="s">
        <v>42</v>
      </c>
      <c r="C44" s="41"/>
      <c r="D44" s="42"/>
      <c r="E44" s="13"/>
      <c r="F44" s="13"/>
      <c r="G44" s="13"/>
      <c r="H44" s="14"/>
      <c r="ZY44" t="s">
        <v>43</v>
      </c>
      <c r="ZZ44" s="15"/>
    </row>
    <row r="45" spans="1:702" ht="15" customHeight="1" x14ac:dyDescent="0.25">
      <c r="A45" s="16"/>
      <c r="B45" s="37" t="s">
        <v>44</v>
      </c>
      <c r="C45" s="38"/>
      <c r="D45" s="39"/>
      <c r="E45" s="13"/>
      <c r="F45" s="13"/>
      <c r="G45" s="13"/>
      <c r="H45" s="14"/>
    </row>
    <row r="46" spans="1:702" x14ac:dyDescent="0.25">
      <c r="A46" s="17"/>
      <c r="D46" s="18"/>
      <c r="E46" s="19" t="s">
        <v>45</v>
      </c>
      <c r="F46" s="20">
        <v>44</v>
      </c>
      <c r="G46" s="21"/>
      <c r="H46" s="22">
        <f>ROUND(F46*G46,2)</f>
        <v>0</v>
      </c>
      <c r="ZY46" t="s">
        <v>46</v>
      </c>
      <c r="ZZ46" s="15" t="s">
        <v>47</v>
      </c>
    </row>
    <row r="47" spans="1:702" ht="15" customHeight="1" x14ac:dyDescent="0.25">
      <c r="A47" s="16"/>
      <c r="B47" s="37" t="s">
        <v>48</v>
      </c>
      <c r="C47" s="38"/>
      <c r="D47" s="39"/>
      <c r="E47" s="13"/>
      <c r="F47" s="13"/>
      <c r="G47" s="13"/>
      <c r="H47" s="14"/>
    </row>
    <row r="48" spans="1:702" x14ac:dyDescent="0.25">
      <c r="A48" s="17"/>
      <c r="D48" s="18"/>
      <c r="E48" s="19" t="s">
        <v>49</v>
      </c>
      <c r="F48" s="20">
        <v>2</v>
      </c>
      <c r="G48" s="21"/>
      <c r="H48" s="22">
        <f>ROUND(F48*G48,2)</f>
        <v>0</v>
      </c>
      <c r="ZY48" t="s">
        <v>50</v>
      </c>
      <c r="ZZ48" s="15" t="s">
        <v>51</v>
      </c>
    </row>
    <row r="49" spans="1:702" ht="15" customHeight="1" x14ac:dyDescent="0.25">
      <c r="A49" s="16"/>
      <c r="B49" s="37" t="s">
        <v>52</v>
      </c>
      <c r="C49" s="38"/>
      <c r="D49" s="39"/>
      <c r="E49" s="13"/>
      <c r="F49" s="13"/>
      <c r="G49" s="13"/>
      <c r="H49" s="14"/>
    </row>
    <row r="50" spans="1:702" x14ac:dyDescent="0.25">
      <c r="A50" s="17"/>
      <c r="D50" s="18"/>
      <c r="E50" s="19" t="s">
        <v>53</v>
      </c>
      <c r="F50" s="20">
        <v>1</v>
      </c>
      <c r="G50" s="21"/>
      <c r="H50" s="22">
        <f>ROUND(F50*G50,2)</f>
        <v>0</v>
      </c>
      <c r="ZY50" t="s">
        <v>54</v>
      </c>
      <c r="ZZ50" s="15" t="s">
        <v>55</v>
      </c>
    </row>
    <row r="51" spans="1:702" ht="15" customHeight="1" x14ac:dyDescent="0.25">
      <c r="A51" s="16"/>
      <c r="B51" s="37" t="s">
        <v>56</v>
      </c>
      <c r="C51" s="38"/>
      <c r="D51" s="39"/>
      <c r="E51" s="13"/>
      <c r="F51" s="13"/>
      <c r="G51" s="13"/>
      <c r="H51" s="14"/>
    </row>
    <row r="52" spans="1:702" x14ac:dyDescent="0.25">
      <c r="A52" s="17"/>
      <c r="D52" s="18"/>
      <c r="E52" s="19" t="s">
        <v>57</v>
      </c>
      <c r="F52" s="20">
        <v>7</v>
      </c>
      <c r="G52" s="21"/>
      <c r="H52" s="22">
        <f>ROUND(F52*G52,2)</f>
        <v>0</v>
      </c>
      <c r="ZY52" t="s">
        <v>58</v>
      </c>
      <c r="ZZ52" s="15" t="s">
        <v>59</v>
      </c>
    </row>
    <row r="53" spans="1:702" ht="15" customHeight="1" x14ac:dyDescent="0.25">
      <c r="A53" s="16"/>
      <c r="B53" s="37" t="s">
        <v>60</v>
      </c>
      <c r="C53" s="38"/>
      <c r="D53" s="39"/>
      <c r="E53" s="13"/>
      <c r="F53" s="13"/>
      <c r="G53" s="13"/>
      <c r="H53" s="14"/>
    </row>
    <row r="54" spans="1:702" x14ac:dyDescent="0.25">
      <c r="A54" s="17"/>
      <c r="D54" s="18"/>
      <c r="E54" s="19" t="s">
        <v>61</v>
      </c>
      <c r="F54" s="20">
        <v>8</v>
      </c>
      <c r="G54" s="21"/>
      <c r="H54" s="22">
        <f>ROUND(F54*G54,2)</f>
        <v>0</v>
      </c>
      <c r="ZY54" t="s">
        <v>62</v>
      </c>
      <c r="ZZ54" s="15" t="s">
        <v>63</v>
      </c>
    </row>
    <row r="55" spans="1:702" ht="15" customHeight="1" x14ac:dyDescent="0.25">
      <c r="A55" s="16"/>
      <c r="B55" s="37" t="s">
        <v>64</v>
      </c>
      <c r="C55" s="38"/>
      <c r="D55" s="39"/>
      <c r="E55" s="13"/>
      <c r="F55" s="13"/>
      <c r="G55" s="13"/>
      <c r="H55" s="14"/>
    </row>
    <row r="56" spans="1:702" x14ac:dyDescent="0.25">
      <c r="A56" s="17"/>
      <c r="D56" s="18"/>
      <c r="E56" s="19" t="s">
        <v>65</v>
      </c>
      <c r="F56" s="20">
        <v>1</v>
      </c>
      <c r="G56" s="21"/>
      <c r="H56" s="22">
        <f>ROUND(F56*G56,2)</f>
        <v>0</v>
      </c>
      <c r="ZY56" t="s">
        <v>66</v>
      </c>
      <c r="ZZ56" s="15" t="s">
        <v>67</v>
      </c>
    </row>
    <row r="57" spans="1:702" ht="15" customHeight="1" x14ac:dyDescent="0.25">
      <c r="A57" s="12" t="s">
        <v>157</v>
      </c>
      <c r="B57" s="40" t="s">
        <v>68</v>
      </c>
      <c r="C57" s="41"/>
      <c r="D57" s="42"/>
      <c r="E57" s="13"/>
      <c r="F57" s="13"/>
      <c r="G57" s="13"/>
      <c r="H57" s="14"/>
      <c r="ZY57" t="s">
        <v>69</v>
      </c>
      <c r="ZZ57" s="15"/>
    </row>
    <row r="58" spans="1:702" ht="15" customHeight="1" x14ac:dyDescent="0.25">
      <c r="A58" s="16"/>
      <c r="B58" s="37" t="s">
        <v>70</v>
      </c>
      <c r="C58" s="38"/>
      <c r="D58" s="39"/>
      <c r="E58" s="13"/>
      <c r="F58" s="13"/>
      <c r="G58" s="13"/>
      <c r="H58" s="14"/>
    </row>
    <row r="59" spans="1:702" x14ac:dyDescent="0.25">
      <c r="A59" s="17"/>
      <c r="D59" s="18"/>
      <c r="E59" s="19" t="s">
        <v>71</v>
      </c>
      <c r="F59" s="20">
        <v>1</v>
      </c>
      <c r="G59" s="21"/>
      <c r="H59" s="22">
        <f>ROUND(F59*G59,2)</f>
        <v>0</v>
      </c>
      <c r="ZY59" t="s">
        <v>72</v>
      </c>
      <c r="ZZ59" s="15" t="s">
        <v>73</v>
      </c>
    </row>
    <row r="60" spans="1:702" x14ac:dyDescent="0.25">
      <c r="A60" s="23"/>
      <c r="B60" s="24"/>
      <c r="C60" s="25"/>
      <c r="D60" s="26"/>
      <c r="E60" s="13"/>
      <c r="F60" s="13"/>
      <c r="G60" s="13"/>
      <c r="H60" s="27"/>
    </row>
    <row r="61" spans="1:702" ht="15" customHeight="1" x14ac:dyDescent="0.25">
      <c r="A61" s="28"/>
      <c r="B61" s="52" t="s">
        <v>74</v>
      </c>
      <c r="C61" s="53"/>
      <c r="D61" s="54"/>
      <c r="E61" s="13"/>
      <c r="F61" s="13"/>
      <c r="G61" s="13"/>
      <c r="H61" s="29">
        <f>SUBTOTAL(109,H4:H60)</f>
        <v>0</v>
      </c>
      <c r="I61" s="30"/>
      <c r="ZY61" t="s">
        <v>75</v>
      </c>
    </row>
    <row r="62" spans="1:702" x14ac:dyDescent="0.25">
      <c r="A62" s="31"/>
      <c r="B62" s="7"/>
      <c r="C62" s="8"/>
      <c r="D62" s="9"/>
      <c r="E62" s="13"/>
      <c r="F62" s="13"/>
      <c r="G62" s="13"/>
      <c r="H62" s="11"/>
    </row>
    <row r="63" spans="1:702" ht="17.25" customHeight="1" x14ac:dyDescent="0.25">
      <c r="A63" s="12"/>
      <c r="B63" s="43" t="s">
        <v>76</v>
      </c>
      <c r="C63" s="44"/>
      <c r="D63" s="45"/>
      <c r="E63" s="13"/>
      <c r="F63" s="13"/>
      <c r="G63" s="13"/>
      <c r="H63" s="14"/>
    </row>
    <row r="64" spans="1:702" ht="15" customHeight="1" x14ac:dyDescent="0.25">
      <c r="A64" s="12"/>
      <c r="B64" s="46" t="s">
        <v>77</v>
      </c>
      <c r="C64" s="47"/>
      <c r="D64" s="48"/>
      <c r="E64" s="13"/>
      <c r="F64" s="13"/>
      <c r="G64" s="13"/>
      <c r="H64" s="14"/>
      <c r="ZY64" t="s">
        <v>78</v>
      </c>
      <c r="ZZ64" s="15"/>
    </row>
    <row r="65" spans="1:702" ht="30" customHeight="1" x14ac:dyDescent="0.25">
      <c r="A65" s="12">
        <v>3</v>
      </c>
      <c r="B65" s="49" t="s">
        <v>136</v>
      </c>
      <c r="C65" s="50"/>
      <c r="D65" s="51"/>
      <c r="E65" s="13"/>
      <c r="F65" s="13"/>
      <c r="G65" s="13"/>
      <c r="H65" s="14"/>
      <c r="ZY65" t="s">
        <v>79</v>
      </c>
      <c r="ZZ65" s="15"/>
    </row>
    <row r="66" spans="1:702" ht="25.5" customHeight="1" x14ac:dyDescent="0.25">
      <c r="A66" s="12" t="s">
        <v>155</v>
      </c>
      <c r="B66" s="40" t="s">
        <v>80</v>
      </c>
      <c r="C66" s="41"/>
      <c r="D66" s="42"/>
      <c r="E66" s="13"/>
      <c r="F66" s="13"/>
      <c r="G66" s="13"/>
      <c r="H66" s="14"/>
      <c r="ZY66" t="s">
        <v>81</v>
      </c>
      <c r="ZZ66" s="15"/>
    </row>
    <row r="67" spans="1:702" ht="25.5" customHeight="1" x14ac:dyDescent="0.25">
      <c r="A67" s="16"/>
      <c r="B67" s="37" t="s">
        <v>82</v>
      </c>
      <c r="C67" s="38"/>
      <c r="D67" s="39"/>
      <c r="E67" s="13"/>
      <c r="F67" s="13"/>
      <c r="G67" s="13"/>
      <c r="H67" s="14"/>
    </row>
    <row r="68" spans="1:702" x14ac:dyDescent="0.25">
      <c r="A68" s="17"/>
      <c r="D68" s="18"/>
      <c r="E68" s="19" t="s">
        <v>83</v>
      </c>
      <c r="F68" s="20">
        <v>70</v>
      </c>
      <c r="G68" s="21"/>
      <c r="H68" s="22">
        <f>ROUND(F68*G68,2)</f>
        <v>0</v>
      </c>
      <c r="ZY68" t="s">
        <v>84</v>
      </c>
      <c r="ZZ68" s="15" t="s">
        <v>85</v>
      </c>
    </row>
    <row r="69" spans="1:702" ht="25.5" customHeight="1" x14ac:dyDescent="0.25">
      <c r="A69" s="16"/>
      <c r="B69" s="37" t="s">
        <v>86</v>
      </c>
      <c r="C69" s="38"/>
      <c r="D69" s="39"/>
      <c r="E69" s="13"/>
      <c r="F69" s="13"/>
      <c r="G69" s="13"/>
      <c r="H69" s="14"/>
    </row>
    <row r="70" spans="1:702" x14ac:dyDescent="0.25">
      <c r="A70" s="17"/>
      <c r="D70" s="18"/>
      <c r="E70" s="19" t="s">
        <v>87</v>
      </c>
      <c r="F70" s="20">
        <v>8</v>
      </c>
      <c r="G70" s="21"/>
      <c r="H70" s="22">
        <f>ROUND(F70*G70,2)</f>
        <v>0</v>
      </c>
      <c r="ZY70" t="s">
        <v>88</v>
      </c>
      <c r="ZZ70" s="15" t="s">
        <v>89</v>
      </c>
    </row>
    <row r="71" spans="1:702" ht="25.5" customHeight="1" x14ac:dyDescent="0.25">
      <c r="A71" s="16"/>
      <c r="B71" s="37" t="s">
        <v>90</v>
      </c>
      <c r="C71" s="38"/>
      <c r="D71" s="39"/>
      <c r="E71" s="13"/>
      <c r="F71" s="13"/>
      <c r="G71" s="13"/>
      <c r="H71" s="14"/>
    </row>
    <row r="72" spans="1:702" x14ac:dyDescent="0.25">
      <c r="A72" s="17"/>
      <c r="D72" s="18"/>
      <c r="E72" s="19" t="s">
        <v>91</v>
      </c>
      <c r="F72" s="20">
        <v>3</v>
      </c>
      <c r="G72" s="21"/>
      <c r="H72" s="22">
        <f>ROUND(F72*G72,2)</f>
        <v>0</v>
      </c>
      <c r="ZY72" t="s">
        <v>92</v>
      </c>
      <c r="ZZ72" s="15" t="s">
        <v>93</v>
      </c>
    </row>
    <row r="73" spans="1:702" ht="25.5" customHeight="1" x14ac:dyDescent="0.25">
      <c r="A73" s="16"/>
      <c r="B73" s="37" t="s">
        <v>94</v>
      </c>
      <c r="C73" s="38"/>
      <c r="D73" s="39"/>
      <c r="E73" s="13"/>
      <c r="F73" s="13"/>
      <c r="G73" s="13"/>
      <c r="H73" s="14"/>
    </row>
    <row r="74" spans="1:702" x14ac:dyDescent="0.25">
      <c r="A74" s="17"/>
      <c r="D74" s="18"/>
      <c r="E74" s="19" t="s">
        <v>95</v>
      </c>
      <c r="F74" s="20">
        <v>14</v>
      </c>
      <c r="G74" s="21"/>
      <c r="H74" s="22">
        <f>ROUND(F74*G74,2)</f>
        <v>0</v>
      </c>
      <c r="ZY74" t="s">
        <v>96</v>
      </c>
      <c r="ZZ74" s="15" t="s">
        <v>97</v>
      </c>
    </row>
    <row r="75" spans="1:702" ht="102.95" customHeight="1" x14ac:dyDescent="0.25">
      <c r="A75" s="16"/>
      <c r="B75" s="37" t="s">
        <v>98</v>
      </c>
      <c r="C75" s="38"/>
      <c r="D75" s="39"/>
      <c r="E75" s="13"/>
      <c r="F75" s="13"/>
      <c r="G75" s="13"/>
      <c r="H75" s="14"/>
    </row>
    <row r="76" spans="1:702" x14ac:dyDescent="0.25">
      <c r="A76" s="17"/>
      <c r="D76" s="18"/>
      <c r="E76" s="19" t="s">
        <v>99</v>
      </c>
      <c r="F76" s="20">
        <v>1</v>
      </c>
      <c r="G76" s="21"/>
      <c r="H76" s="22">
        <f>ROUND(F76*G76,2)</f>
        <v>0</v>
      </c>
      <c r="ZY76" t="s">
        <v>100</v>
      </c>
      <c r="ZZ76" s="15" t="s">
        <v>101</v>
      </c>
    </row>
    <row r="77" spans="1:702" ht="15" customHeight="1" x14ac:dyDescent="0.25">
      <c r="A77" s="12" t="s">
        <v>156</v>
      </c>
      <c r="B77" s="40" t="s">
        <v>102</v>
      </c>
      <c r="C77" s="41"/>
      <c r="D77" s="42"/>
      <c r="E77" s="13"/>
      <c r="F77" s="13"/>
      <c r="G77" s="13"/>
      <c r="H77" s="14"/>
      <c r="ZY77" t="s">
        <v>103</v>
      </c>
      <c r="ZZ77" s="15"/>
    </row>
    <row r="78" spans="1:702" ht="15" customHeight="1" x14ac:dyDescent="0.25">
      <c r="A78" s="16"/>
      <c r="B78" s="37" t="s">
        <v>104</v>
      </c>
      <c r="C78" s="38"/>
      <c r="D78" s="39"/>
      <c r="E78" s="13"/>
      <c r="F78" s="13"/>
      <c r="G78" s="13"/>
      <c r="H78" s="14"/>
    </row>
    <row r="79" spans="1:702" x14ac:dyDescent="0.25">
      <c r="A79" s="17"/>
      <c r="D79" s="18"/>
      <c r="E79" s="19" t="s">
        <v>105</v>
      </c>
      <c r="F79" s="20">
        <v>70</v>
      </c>
      <c r="G79" s="21"/>
      <c r="H79" s="22">
        <f>ROUND(F79*G79,2)</f>
        <v>0</v>
      </c>
      <c r="ZY79" t="s">
        <v>106</v>
      </c>
      <c r="ZZ79" s="15" t="s">
        <v>107</v>
      </c>
    </row>
    <row r="80" spans="1:702" ht="15" customHeight="1" x14ac:dyDescent="0.25">
      <c r="A80" s="16"/>
      <c r="B80" s="37" t="s">
        <v>108</v>
      </c>
      <c r="C80" s="38"/>
      <c r="D80" s="39"/>
      <c r="E80" s="13"/>
      <c r="F80" s="13"/>
      <c r="G80" s="13"/>
      <c r="H80" s="14"/>
    </row>
    <row r="81" spans="1:702" x14ac:dyDescent="0.25">
      <c r="A81" s="17"/>
      <c r="D81" s="18"/>
      <c r="E81" s="19" t="s">
        <v>109</v>
      </c>
      <c r="F81" s="20">
        <v>8</v>
      </c>
      <c r="G81" s="21"/>
      <c r="H81" s="22">
        <f>ROUND(F81*G81,2)</f>
        <v>0</v>
      </c>
      <c r="ZY81" t="s">
        <v>110</v>
      </c>
      <c r="ZZ81" s="15" t="s">
        <v>111</v>
      </c>
    </row>
    <row r="82" spans="1:702" ht="15" customHeight="1" x14ac:dyDescent="0.25">
      <c r="A82" s="16"/>
      <c r="B82" s="37" t="s">
        <v>112</v>
      </c>
      <c r="C82" s="38"/>
      <c r="D82" s="39"/>
      <c r="E82" s="13"/>
      <c r="F82" s="13"/>
      <c r="G82" s="13"/>
      <c r="H82" s="14"/>
    </row>
    <row r="83" spans="1:702" x14ac:dyDescent="0.25">
      <c r="A83" s="17"/>
      <c r="D83" s="18"/>
      <c r="E83" s="19" t="s">
        <v>113</v>
      </c>
      <c r="F83" s="20">
        <v>14</v>
      </c>
      <c r="G83" s="21"/>
      <c r="H83" s="22">
        <f>ROUND(F83*G83,2)</f>
        <v>0</v>
      </c>
      <c r="ZY83" t="s">
        <v>114</v>
      </c>
      <c r="ZZ83" s="15" t="s">
        <v>115</v>
      </c>
    </row>
    <row r="84" spans="1:702" ht="15" customHeight="1" x14ac:dyDescent="0.25">
      <c r="A84" s="16"/>
      <c r="B84" s="37" t="s">
        <v>116</v>
      </c>
      <c r="C84" s="38"/>
      <c r="D84" s="39"/>
      <c r="E84" s="13"/>
      <c r="F84" s="13"/>
      <c r="G84" s="13"/>
      <c r="H84" s="14"/>
    </row>
    <row r="85" spans="1:702" x14ac:dyDescent="0.25">
      <c r="A85" s="17"/>
      <c r="D85" s="18"/>
      <c r="E85" s="19" t="s">
        <v>117</v>
      </c>
      <c r="F85" s="20"/>
      <c r="G85" s="21"/>
      <c r="H85" s="22">
        <f>ROUND(F85*G85,2)</f>
        <v>0</v>
      </c>
      <c r="ZY85" t="s">
        <v>118</v>
      </c>
      <c r="ZZ85" s="15" t="s">
        <v>119</v>
      </c>
    </row>
    <row r="86" spans="1:702" ht="15" customHeight="1" x14ac:dyDescent="0.25">
      <c r="A86" s="12" t="s">
        <v>157</v>
      </c>
      <c r="B86" s="40" t="s">
        <v>120</v>
      </c>
      <c r="C86" s="41"/>
      <c r="D86" s="42"/>
      <c r="E86" s="13"/>
      <c r="F86" s="13"/>
      <c r="G86" s="13"/>
      <c r="H86" s="14"/>
      <c r="ZY86" t="s">
        <v>121</v>
      </c>
      <c r="ZZ86" s="15"/>
    </row>
    <row r="87" spans="1:702" ht="15" customHeight="1" x14ac:dyDescent="0.25">
      <c r="A87" s="16"/>
      <c r="B87" s="37" t="s">
        <v>122</v>
      </c>
      <c r="C87" s="38"/>
      <c r="D87" s="39"/>
      <c r="E87" s="13"/>
      <c r="F87" s="13"/>
      <c r="G87" s="13"/>
      <c r="H87" s="14"/>
    </row>
    <row r="88" spans="1:702" x14ac:dyDescent="0.25">
      <c r="A88" s="17"/>
      <c r="D88" s="18"/>
      <c r="E88" s="19" t="s">
        <v>123</v>
      </c>
      <c r="F88" s="20">
        <v>1</v>
      </c>
      <c r="G88" s="21"/>
      <c r="H88" s="22">
        <f>ROUND(F88*G88,2)</f>
        <v>0</v>
      </c>
      <c r="ZY88" t="s">
        <v>124</v>
      </c>
      <c r="ZZ88" s="15" t="s">
        <v>125</v>
      </c>
    </row>
    <row r="89" spans="1:702" x14ac:dyDescent="0.25">
      <c r="A89" s="23"/>
      <c r="B89" s="24"/>
      <c r="C89" s="25"/>
      <c r="D89" s="26"/>
      <c r="E89" s="13"/>
      <c r="F89" s="13"/>
      <c r="G89" s="13"/>
      <c r="H89" s="27"/>
    </row>
    <row r="90" spans="1:702" ht="15" customHeight="1" x14ac:dyDescent="0.25">
      <c r="A90" s="28"/>
      <c r="B90" s="52" t="s">
        <v>126</v>
      </c>
      <c r="C90" s="53"/>
      <c r="D90" s="54"/>
      <c r="E90" s="13"/>
      <c r="F90" s="13"/>
      <c r="G90" s="13"/>
      <c r="H90" s="29">
        <f>SUBTOTAL(109,H64:H89)</f>
        <v>0</v>
      </c>
      <c r="I90" s="30"/>
      <c r="ZY90" t="s">
        <v>127</v>
      </c>
    </row>
    <row r="91" spans="1:702" x14ac:dyDescent="0.25">
      <c r="A91" s="31"/>
      <c r="B91" s="7"/>
      <c r="C91" s="8"/>
      <c r="D91" s="9"/>
      <c r="E91" s="13"/>
      <c r="F91" s="13"/>
      <c r="G91" s="13"/>
      <c r="H91" s="11"/>
    </row>
    <row r="92" spans="1:702" x14ac:dyDescent="0.25">
      <c r="A92" s="23"/>
      <c r="B92" s="25"/>
      <c r="C92" s="25"/>
      <c r="D92" s="26"/>
      <c r="E92" s="32"/>
      <c r="F92" s="32"/>
      <c r="G92" s="32"/>
      <c r="H92" s="27"/>
    </row>
    <row r="93" spans="1:702" x14ac:dyDescent="0.25">
      <c r="A93" s="8"/>
      <c r="B93" s="8"/>
      <c r="C93" s="8"/>
      <c r="D93" s="8"/>
      <c r="E93" s="8"/>
      <c r="F93" s="8"/>
      <c r="G93" s="8"/>
      <c r="H93" s="8"/>
    </row>
    <row r="94" spans="1:702" x14ac:dyDescent="0.25">
      <c r="B94" s="55" t="s">
        <v>128</v>
      </c>
      <c r="C94" s="56"/>
      <c r="D94" s="56"/>
      <c r="H94" s="36">
        <f>SUBTOTAL(109,H3:H92)</f>
        <v>0</v>
      </c>
      <c r="ZY94" t="s">
        <v>129</v>
      </c>
    </row>
    <row r="95" spans="1:702" x14ac:dyDescent="0.25">
      <c r="A95" s="35">
        <v>5.5</v>
      </c>
      <c r="B95" s="33" t="str">
        <f>CONCATENATE("Montant TVA (",A95,"%)")</f>
        <v>Montant TVA (5,5%)</v>
      </c>
      <c r="H95" s="36">
        <f>(H94*A95)/100</f>
        <v>0</v>
      </c>
      <c r="ZY95" t="s">
        <v>130</v>
      </c>
    </row>
    <row r="96" spans="1:702" x14ac:dyDescent="0.25">
      <c r="B96" s="33" t="s">
        <v>131</v>
      </c>
      <c r="H96" s="36">
        <f>H94+H95</f>
        <v>0</v>
      </c>
      <c r="ZY96" t="s">
        <v>132</v>
      </c>
    </row>
    <row r="97" spans="8:8" x14ac:dyDescent="0.25">
      <c r="H97" s="34"/>
    </row>
    <row r="98" spans="8:8" x14ac:dyDescent="0.25">
      <c r="H98" s="34"/>
    </row>
  </sheetData>
  <mergeCells count="54">
    <mergeCell ref="B84:D84"/>
    <mergeCell ref="B86:D86"/>
    <mergeCell ref="B87:D87"/>
    <mergeCell ref="B90:D90"/>
    <mergeCell ref="B94:D94"/>
    <mergeCell ref="B75:D75"/>
    <mergeCell ref="B77:D77"/>
    <mergeCell ref="B78:D78"/>
    <mergeCell ref="B80:D80"/>
    <mergeCell ref="B82:D82"/>
    <mergeCell ref="B66:D66"/>
    <mergeCell ref="B67:D67"/>
    <mergeCell ref="B69:D69"/>
    <mergeCell ref="B71:D71"/>
    <mergeCell ref="B73:D73"/>
    <mergeCell ref="B58:D58"/>
    <mergeCell ref="B61:D61"/>
    <mergeCell ref="B63:D63"/>
    <mergeCell ref="B64:D64"/>
    <mergeCell ref="B65:D65"/>
    <mergeCell ref="B49:D49"/>
    <mergeCell ref="B51:D51"/>
    <mergeCell ref="B53:D53"/>
    <mergeCell ref="B55:D55"/>
    <mergeCell ref="B57:D57"/>
    <mergeCell ref="B40:D40"/>
    <mergeCell ref="B42:D42"/>
    <mergeCell ref="B44:D44"/>
    <mergeCell ref="B45:D45"/>
    <mergeCell ref="B47:D47"/>
    <mergeCell ref="B30:D30"/>
    <mergeCell ref="B32:D32"/>
    <mergeCell ref="B34:D34"/>
    <mergeCell ref="B36:D36"/>
    <mergeCell ref="B38:D38"/>
    <mergeCell ref="B26:D26"/>
    <mergeCell ref="B27:D27"/>
    <mergeCell ref="B28:D28"/>
    <mergeCell ref="B5:D5"/>
    <mergeCell ref="B6:D6"/>
    <mergeCell ref="B7:D7"/>
    <mergeCell ref="B9:D9"/>
    <mergeCell ref="B10:D10"/>
    <mergeCell ref="B12:D12"/>
    <mergeCell ref="B13:D13"/>
    <mergeCell ref="B15:D15"/>
    <mergeCell ref="B16:D16"/>
    <mergeCell ref="B18:D18"/>
    <mergeCell ref="B20:D20"/>
    <mergeCell ref="B21:D21"/>
    <mergeCell ref="B23:D23"/>
    <mergeCell ref="B24:D24"/>
    <mergeCell ref="B3:D3"/>
    <mergeCell ref="B4:D4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MENUISERIES EXTERIEUR</vt:lpstr>
      <vt:lpstr>'Lot N°06 MENUISERIES EXTERIEUR'!Impression_des_titres</vt:lpstr>
      <vt:lpstr>'Lot N°06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cp:lastPrinted>2025-02-20T13:20:56Z</cp:lastPrinted>
  <dcterms:created xsi:type="dcterms:W3CDTF">2025-01-27T10:02:34Z</dcterms:created>
  <dcterms:modified xsi:type="dcterms:W3CDTF">2025-02-20T15:34:46Z</dcterms:modified>
</cp:coreProperties>
</file>