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9279C94D-1816-4057-AD9D-31C04082702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5 Page de garde" sheetId="1" r:id="rId1"/>
    <sheet name="Lot N°05 MURS OSSATURE BOIS, B" sheetId="2" r:id="rId2"/>
  </sheets>
  <definedNames>
    <definedName name="_xlnm.Print_Titles" localSheetId="1">'Lot N°05 MURS OSSATURE BOIS, B'!$1:$1</definedName>
    <definedName name="_xlnm.Print_Area" localSheetId="1">'Lot N°05 MURS OSSATURE BOIS, B'!$A$1:$H$109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8" i="2"/>
  <c r="F66" i="2"/>
  <c r="H62" i="2"/>
  <c r="H18" i="2"/>
  <c r="H16" i="2"/>
  <c r="H14" i="2"/>
  <c r="H66" i="2"/>
  <c r="H64" i="2"/>
  <c r="H56" i="2"/>
  <c r="H8" i="2"/>
  <c r="H28" i="2" l="1"/>
  <c r="H35" i="2"/>
  <c r="H78" i="2"/>
  <c r="H83" i="2"/>
  <c r="H11" i="2"/>
  <c r="H20" i="2"/>
  <c r="H22" i="2"/>
  <c r="H26" i="2"/>
  <c r="H31" i="2"/>
  <c r="H33" i="2"/>
  <c r="H37" i="2"/>
  <c r="H41" i="2"/>
  <c r="H43" i="2"/>
  <c r="H45" i="2"/>
  <c r="H47" i="2"/>
  <c r="H59" i="2"/>
  <c r="H68" i="2"/>
  <c r="H70" i="2"/>
  <c r="H72" i="2"/>
  <c r="H76" i="2"/>
  <c r="H81" i="2"/>
  <c r="H85" i="2"/>
  <c r="H88" i="2"/>
  <c r="H90" i="2"/>
  <c r="H94" i="2"/>
  <c r="H96" i="2"/>
  <c r="H98" i="2"/>
  <c r="H100" i="2"/>
  <c r="B107" i="2"/>
  <c r="H49" i="2" l="1"/>
  <c r="H102" i="2"/>
  <c r="H106" i="2" l="1"/>
  <c r="H107" i="2" s="1"/>
  <c r="H108" i="2" s="1"/>
</calcChain>
</file>

<file path=xl/sharedStrings.xml><?xml version="1.0" encoding="utf-8"?>
<sst xmlns="http://schemas.openxmlformats.org/spreadsheetml/2006/main" count="194" uniqueCount="168">
  <si>
    <t>Unité</t>
  </si>
  <si>
    <t>Quantité (estimée par Opus Ingénierie)</t>
  </si>
  <si>
    <t>Prix unitaire</t>
  </si>
  <si>
    <t>Total</t>
  </si>
  <si>
    <t>ENSA</t>
  </si>
  <si>
    <t>MURS OSSATURE BOIS, BARDAGE</t>
  </si>
  <si>
    <t>CH2</t>
  </si>
  <si>
    <t>F</t>
  </si>
  <si>
    <t>DESCRIPTION DES OUVRAGES DE CHARPENTE, COUVERTURE, BARDAGE</t>
  </si>
  <si>
    <t>CH3</t>
  </si>
  <si>
    <t>CHARB</t>
  </si>
  <si>
    <t>ETUDE D'EXECUTION</t>
  </si>
  <si>
    <t>CH4</t>
  </si>
  <si>
    <t>Études bois</t>
  </si>
  <si>
    <t>F</t>
  </si>
  <si>
    <t>ART</t>
  </si>
  <si>
    <t>NAD-M693</t>
  </si>
  <si>
    <t>DEPOSE DES OUVRAGES DE FACADE</t>
  </si>
  <si>
    <t>CH4</t>
  </si>
  <si>
    <t>Dépose de menuiseries ext, occulation</t>
  </si>
  <si>
    <t>m²</t>
  </si>
  <si>
    <t>ART</t>
  </si>
  <si>
    <t>CAT-D587</t>
  </si>
  <si>
    <t>Dépose de menuiserie compris occultations</t>
  </si>
  <si>
    <t>m²</t>
  </si>
  <si>
    <t>ART</t>
  </si>
  <si>
    <t>BRI-A359</t>
  </si>
  <si>
    <t>FACADES</t>
  </si>
  <si>
    <t>CH4</t>
  </si>
  <si>
    <t>MURS A OSSATURE BOIS ISOLES</t>
  </si>
  <si>
    <t>CH5</t>
  </si>
  <si>
    <t>Murs à ossature bois isolés</t>
  </si>
  <si>
    <t>m²</t>
  </si>
  <si>
    <t>ART</t>
  </si>
  <si>
    <t>004-D510</t>
  </si>
  <si>
    <t>HABILLAGE EXTERIEUR EN  PANNEAU DE FIBRE DE CIMENT SUR MUR BA</t>
  </si>
  <si>
    <t>CH5</t>
  </si>
  <si>
    <t>Bardage en fibre ciment non isolé</t>
  </si>
  <si>
    <t>m²</t>
  </si>
  <si>
    <t>ART</t>
  </si>
  <si>
    <t>BRI-A274</t>
  </si>
  <si>
    <t>Bardage en fibre ciment isolation ép. 180mm</t>
  </si>
  <si>
    <t>m²</t>
  </si>
  <si>
    <t>ART</t>
  </si>
  <si>
    <t>NAD-N609</t>
  </si>
  <si>
    <t>Bardage en fibre ciment en faux-plafond isolation ép. 140mm</t>
  </si>
  <si>
    <t>m²</t>
  </si>
  <si>
    <t>ART</t>
  </si>
  <si>
    <t>BRI-A273</t>
  </si>
  <si>
    <t>OUVRAGES DIVERS</t>
  </si>
  <si>
    <t>CH4</t>
  </si>
  <si>
    <t>ENCADREMENTS METALLIQUES</t>
  </si>
  <si>
    <t>CH5</t>
  </si>
  <si>
    <t>Encadrements metalliques - linteaux</t>
  </si>
  <si>
    <t>ml</t>
  </si>
  <si>
    <t>ART</t>
  </si>
  <si>
    <t>004-J263</t>
  </si>
  <si>
    <t>Encadrements metalliques - tableaux</t>
  </si>
  <si>
    <t>ml</t>
  </si>
  <si>
    <t>ART</t>
  </si>
  <si>
    <t>004-J265</t>
  </si>
  <si>
    <t>Encadrements metalliques - bavettes d'appuis</t>
  </si>
  <si>
    <t>ml</t>
  </si>
  <si>
    <t>ART</t>
  </si>
  <si>
    <t>004-J266</t>
  </si>
  <si>
    <t>Encadrements metalliques - Seuils</t>
  </si>
  <si>
    <t>ml</t>
  </si>
  <si>
    <t>ART</t>
  </si>
  <si>
    <t>BRI-A272</t>
  </si>
  <si>
    <t>Total ENSA</t>
  </si>
  <si>
    <t>STOT_LS0</t>
  </si>
  <si>
    <t>DEPARTEMENT HAUTE SAVOIE</t>
  </si>
  <si>
    <t>MURS OSSATURE BOIS, BARDAGE</t>
  </si>
  <si>
    <t>CH2</t>
  </si>
  <si>
    <t>DESCRIPTION DES OUVRAGES DE CHARPENTE, COUVERTURE, BARDAGE</t>
  </si>
  <si>
    <t>CH3</t>
  </si>
  <si>
    <t>CHARB</t>
  </si>
  <si>
    <t>ETUDE D'EXECUTION</t>
  </si>
  <si>
    <t>CH4</t>
  </si>
  <si>
    <t>Études bois</t>
  </si>
  <si>
    <t>F</t>
  </si>
  <si>
    <t>ART</t>
  </si>
  <si>
    <t>NAD-M693</t>
  </si>
  <si>
    <t>DEPOSE DES OUVRAGES DE FACADE</t>
  </si>
  <si>
    <t>CH4</t>
  </si>
  <si>
    <t>Dépose de menuiseries ext, occulation</t>
  </si>
  <si>
    <t>m²</t>
  </si>
  <si>
    <t>ART</t>
  </si>
  <si>
    <t>CAT-D587</t>
  </si>
  <si>
    <t>Dépose de menuiserie compris occultations</t>
  </si>
  <si>
    <t>m²</t>
  </si>
  <si>
    <t>ART</t>
  </si>
  <si>
    <t>BRI-A359</t>
  </si>
  <si>
    <t>Dépose des grilles de la VH du Sous-sol</t>
  </si>
  <si>
    <t>u</t>
  </si>
  <si>
    <t>ART</t>
  </si>
  <si>
    <t>BRI-A018</t>
  </si>
  <si>
    <t>FACADES</t>
  </si>
  <si>
    <t>CH4</t>
  </si>
  <si>
    <t>MURS A OSSATURE BOIS ISOLES</t>
  </si>
  <si>
    <t>CH5</t>
  </si>
  <si>
    <t>Murs à ossature bois isolés</t>
  </si>
  <si>
    <t>m²</t>
  </si>
  <si>
    <t>ART</t>
  </si>
  <si>
    <t>004-D510</t>
  </si>
  <si>
    <t>HABILLAGE EXTERIEUR EN  PANNEAU DE FIBRE DE CIMENT SUR MUR BA</t>
  </si>
  <si>
    <t>CH5</t>
  </si>
  <si>
    <t>Bardage en fibre ciment isolation ép. 180mm</t>
  </si>
  <si>
    <t>m²</t>
  </si>
  <si>
    <t>ART</t>
  </si>
  <si>
    <t>NAD-N609</t>
  </si>
  <si>
    <t>Bardage en fibre ciment en faux-plafond isolation ép. 140mm</t>
  </si>
  <si>
    <t>m²</t>
  </si>
  <si>
    <t>ART</t>
  </si>
  <si>
    <t>BRI-A273</t>
  </si>
  <si>
    <t>ISOLATION THERMIQUE</t>
  </si>
  <si>
    <t>CH4</t>
  </si>
  <si>
    <t>- Isolation sous dalle sur LNC</t>
  </si>
  <si>
    <t>m²</t>
  </si>
  <si>
    <t>ART</t>
  </si>
  <si>
    <t>FAB-C064</t>
  </si>
  <si>
    <t>- Isolation contre mur sur LNC</t>
  </si>
  <si>
    <t>m2</t>
  </si>
  <si>
    <t>ART</t>
  </si>
  <si>
    <t>007-C476</t>
  </si>
  <si>
    <t>OUVRAGES DIVERS</t>
  </si>
  <si>
    <t>CH4</t>
  </si>
  <si>
    <t>ENCADREMENTS METALLIQUES</t>
  </si>
  <si>
    <t>CH5</t>
  </si>
  <si>
    <t>Encadrements metalliques - linteaux</t>
  </si>
  <si>
    <t>ml</t>
  </si>
  <si>
    <t>ART</t>
  </si>
  <si>
    <t>004-J263</t>
  </si>
  <si>
    <t>Encadrements metalliques - tableaux</t>
  </si>
  <si>
    <t>ml</t>
  </si>
  <si>
    <t>ART</t>
  </si>
  <si>
    <t>004-J265</t>
  </si>
  <si>
    <t>Encadrements metalliques - bavettes d'appuis</t>
  </si>
  <si>
    <t>ml</t>
  </si>
  <si>
    <t>ART</t>
  </si>
  <si>
    <t>004-J266</t>
  </si>
  <si>
    <t>Encadrements metalliques - Seuils</t>
  </si>
  <si>
    <t>ml</t>
  </si>
  <si>
    <t>ART</t>
  </si>
  <si>
    <t>BRI-A272</t>
  </si>
  <si>
    <t>Total DEPARTEMENT HAUTE SAVOIE</t>
  </si>
  <si>
    <t>STOT_LS0</t>
  </si>
  <si>
    <t>Montant HT du Lot N°05 MURS OSSATURE BOIS, BARDAGE</t>
  </si>
  <si>
    <t>TOTHT</t>
  </si>
  <si>
    <t>TVA</t>
  </si>
  <si>
    <t>Montant TTC</t>
  </si>
  <si>
    <t>TOTTTC</t>
  </si>
  <si>
    <t>3.1</t>
  </si>
  <si>
    <t>3.2</t>
  </si>
  <si>
    <t>3.3</t>
  </si>
  <si>
    <t>3.4</t>
  </si>
  <si>
    <t>3.4.1</t>
  </si>
  <si>
    <t>3.5</t>
  </si>
  <si>
    <t>3.5.1</t>
  </si>
  <si>
    <t>Pare-pluie</t>
  </si>
  <si>
    <t>INSTALLATION DE CHANTIER</t>
  </si>
  <si>
    <t>Installation de chantier</t>
  </si>
  <si>
    <t>3.4.2</t>
  </si>
  <si>
    <t>3.6</t>
  </si>
  <si>
    <t>3.6.1</t>
  </si>
  <si>
    <t>Dépose de bardage métallique existant</t>
  </si>
  <si>
    <t>Dépose de contre-bardage métallique existant</t>
  </si>
  <si>
    <t>Dépose de lambris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</si>
</sst>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.0;\-#,##0.0;"/>
    <numFmt numFmtId="167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65">
    <xf numFmtId="0" fontId="0" fillId="0" borderId="0" xfId="0"/>
    <xf numFmtId="0" fontId="0" fillId="0" borderId="25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9" fillId="0" borderId="24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9" xfId="1" applyBorder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center" vertical="top" wrapText="1"/>
      <protection locked="0"/>
    </xf>
    <xf numFmtId="166" fontId="0" fillId="0" borderId="8" xfId="0" applyNumberFormat="1" applyBorder="1" applyAlignment="1" applyProtection="1">
      <alignment horizontal="center" vertical="top" wrapText="1"/>
      <protection locked="0"/>
    </xf>
    <xf numFmtId="0" fontId="10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7" xfId="3" applyFont="1" applyBorder="1">
      <alignment horizontal="left" vertical="top" wrapText="1"/>
    </xf>
    <xf numFmtId="164" fontId="0" fillId="0" borderId="16" xfId="0" applyNumberForma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5" fontId="11" fillId="2" borderId="0" xfId="0" applyNumberFormat="1" applyFont="1" applyFill="1" applyAlignment="1">
      <alignment horizontal="left" vertical="top" wrapText="1"/>
    </xf>
    <xf numFmtId="0" fontId="1" fillId="0" borderId="22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0" xfId="10" applyBorder="1">
      <alignment horizontal="left" vertical="top" wrapText="1"/>
    </xf>
    <xf numFmtId="167" fontId="9" fillId="0" borderId="0" xfId="0" applyNumberFormat="1" applyFont="1" applyAlignment="1">
      <alignment horizontal="center" vertical="top" wrapText="1"/>
    </xf>
    <xf numFmtId="166" fontId="0" fillId="0" borderId="8" xfId="0" applyNumberFormat="1" applyFill="1" applyBorder="1" applyAlignment="1" applyProtection="1">
      <alignment horizontal="center" vertical="top" wrapText="1"/>
      <protection locked="0"/>
    </xf>
    <xf numFmtId="0" fontId="3" fillId="0" borderId="15" xfId="3" applyBorder="1">
      <alignment horizontal="left" vertical="top" wrapText="1"/>
    </xf>
    <xf numFmtId="0" fontId="3" fillId="0" borderId="12" xfId="3" applyBorder="1">
      <alignment horizontal="left" vertical="top" wrapText="1"/>
    </xf>
    <xf numFmtId="0" fontId="3" fillId="0" borderId="14" xfId="3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  <xf numFmtId="0" fontId="1" fillId="0" borderId="22" xfId="18" applyBorder="1">
      <alignment horizontal="left" vertical="top" wrapText="1"/>
    </xf>
    <xf numFmtId="0" fontId="1" fillId="0" borderId="0" xfId="18">
      <alignment horizontal="left" vertical="top" wrapText="1"/>
    </xf>
    <xf numFmtId="0" fontId="1" fillId="0" borderId="20" xfId="18" applyBorder="1">
      <alignment horizontal="left" vertical="top" wrapText="1"/>
    </xf>
    <xf numFmtId="0" fontId="4" fillId="0" borderId="22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0" xfId="26" applyBorder="1">
      <alignment horizontal="left" vertical="top" wrapText="1"/>
    </xf>
    <xf numFmtId="0" fontId="1" fillId="0" borderId="22" xfId="14" applyBorder="1">
      <alignment horizontal="left" vertical="top" wrapText="1"/>
    </xf>
    <xf numFmtId="0" fontId="1" fillId="0" borderId="0" xfId="14">
      <alignment horizontal="left" vertical="top" wrapText="1"/>
    </xf>
    <xf numFmtId="0" fontId="1" fillId="0" borderId="20" xfId="14" applyBorder="1">
      <alignment horizontal="left" vertical="top" wrapText="1"/>
    </xf>
    <xf numFmtId="0" fontId="2" fillId="0" borderId="22" xfId="2" applyBorder="1">
      <alignment horizontal="left" vertical="top" wrapText="1"/>
    </xf>
    <xf numFmtId="0" fontId="2" fillId="0" borderId="0" xfId="2">
      <alignment horizontal="left" vertical="top" wrapText="1"/>
    </xf>
    <xf numFmtId="0" fontId="2" fillId="0" borderId="20" xfId="2" applyBorder="1">
      <alignment horizontal="left" vertical="top" wrapText="1"/>
    </xf>
    <xf numFmtId="0" fontId="1" fillId="0" borderId="22" xfId="6" applyBorder="1">
      <alignment horizontal="left" vertical="top" wrapText="1"/>
    </xf>
    <xf numFmtId="0" fontId="1" fillId="0" borderId="0" xfId="6">
      <alignment horizontal="left" vertical="top" wrapText="1"/>
    </xf>
    <xf numFmtId="0" fontId="1" fillId="0" borderId="20" xfId="6" applyBorder="1">
      <alignment horizontal="left" vertical="top" wrapText="1"/>
    </xf>
    <xf numFmtId="0" fontId="1" fillId="0" borderId="22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0" xfId="10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1       30 Janvier 2025      Dossier Phase DCE</a:t>
          </a: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N°05 MURS OSSATURE BOIS, BARDAGE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D3CF-F560-48AD-9E33-00A54AA8A1DD}">
  <sheetPr>
    <pageSetUpPr fitToPage="1"/>
  </sheetPr>
  <dimension ref="A1"/>
  <sheetViews>
    <sheetView showGridLines="0" tabSelected="1" topLeftCell="A34" workbookViewId="0">
      <selection activeCell="B28" sqref="B28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8809E-CEB5-44E0-8921-2FD19085B7A5}">
  <sheetPr>
    <pageSetUpPr fitToPage="1"/>
  </sheetPr>
  <dimension ref="A1:ZZ110"/>
  <sheetViews>
    <sheetView showGridLines="0" workbookViewId="0">
      <pane xSplit="4" ySplit="1" topLeftCell="E14" activePane="bottomRight" state="frozen"/>
      <selection pane="topRight" activeCell="E1" sqref="E1"/>
      <selection pane="bottomLeft" activeCell="A2" sqref="A2"/>
      <selection pane="bottomRight" activeCell="L65" sqref="L65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6.855468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12"/>
      <c r="B3" s="56" t="s">
        <v>4</v>
      </c>
      <c r="C3" s="57"/>
      <c r="D3" s="58"/>
      <c r="E3" s="13"/>
      <c r="F3" s="13"/>
      <c r="G3" s="13"/>
      <c r="H3" s="14"/>
    </row>
    <row r="4" spans="1:702" ht="15" customHeight="1" x14ac:dyDescent="0.25">
      <c r="A4" s="12"/>
      <c r="B4" s="59" t="s">
        <v>5</v>
      </c>
      <c r="C4" s="60"/>
      <c r="D4" s="61"/>
      <c r="E4" s="13"/>
      <c r="F4" s="13"/>
      <c r="G4" s="13"/>
      <c r="H4" s="14"/>
      <c r="ZY4" t="s">
        <v>6</v>
      </c>
      <c r="ZZ4" s="15"/>
    </row>
    <row r="5" spans="1:702" ht="25.5" customHeight="1" x14ac:dyDescent="0.25">
      <c r="A5" s="12">
        <v>3</v>
      </c>
      <c r="B5" s="62" t="s">
        <v>8</v>
      </c>
      <c r="C5" s="63"/>
      <c r="D5" s="64"/>
      <c r="E5" s="13"/>
      <c r="F5" s="13"/>
      <c r="G5" s="13"/>
      <c r="H5" s="14"/>
      <c r="ZY5" t="s">
        <v>9</v>
      </c>
      <c r="ZZ5" s="15" t="s">
        <v>10</v>
      </c>
    </row>
    <row r="6" spans="1:702" x14ac:dyDescent="0.25">
      <c r="A6" s="12" t="s">
        <v>152</v>
      </c>
      <c r="B6" s="53" t="s">
        <v>160</v>
      </c>
      <c r="C6" s="54"/>
      <c r="D6" s="55"/>
      <c r="E6" s="13"/>
      <c r="F6" s="13"/>
      <c r="G6" s="13"/>
      <c r="H6" s="14"/>
      <c r="ZZ6" s="15"/>
    </row>
    <row r="7" spans="1:702" x14ac:dyDescent="0.25">
      <c r="A7" s="12"/>
      <c r="B7" s="50" t="s">
        <v>161</v>
      </c>
      <c r="C7" s="51"/>
      <c r="D7" s="52"/>
      <c r="E7" s="13"/>
      <c r="F7" s="13"/>
      <c r="G7" s="13"/>
      <c r="H7" s="14"/>
      <c r="ZZ7" s="15"/>
    </row>
    <row r="8" spans="1:702" x14ac:dyDescent="0.25">
      <c r="A8" s="12"/>
      <c r="B8" s="37"/>
      <c r="C8" s="38"/>
      <c r="D8" s="39"/>
      <c r="E8" s="19" t="s">
        <v>7</v>
      </c>
      <c r="F8" s="21">
        <v>1</v>
      </c>
      <c r="G8" s="21"/>
      <c r="H8" s="22">
        <f>ROUND(F8*G8,2)</f>
        <v>0</v>
      </c>
      <c r="ZZ8" s="15"/>
    </row>
    <row r="9" spans="1:702" ht="15" customHeight="1" x14ac:dyDescent="0.25">
      <c r="A9" s="12" t="s">
        <v>153</v>
      </c>
      <c r="B9" s="53" t="s">
        <v>11</v>
      </c>
      <c r="C9" s="54"/>
      <c r="D9" s="55"/>
      <c r="E9" s="13"/>
      <c r="F9" s="13"/>
      <c r="G9" s="13"/>
      <c r="H9" s="14"/>
      <c r="ZY9" t="s">
        <v>12</v>
      </c>
      <c r="ZZ9" s="15"/>
    </row>
    <row r="10" spans="1:702" ht="15" customHeight="1" x14ac:dyDescent="0.25">
      <c r="A10" s="16"/>
      <c r="B10" s="50" t="s">
        <v>13</v>
      </c>
      <c r="C10" s="51"/>
      <c r="D10" s="52"/>
      <c r="E10" s="13"/>
      <c r="F10" s="13"/>
      <c r="G10" s="13"/>
      <c r="H10" s="14"/>
    </row>
    <row r="11" spans="1:702" x14ac:dyDescent="0.25">
      <c r="A11" s="17"/>
      <c r="D11" s="18"/>
      <c r="E11" s="19" t="s">
        <v>14</v>
      </c>
      <c r="F11" s="20">
        <v>1</v>
      </c>
      <c r="G11" s="21"/>
      <c r="H11" s="22">
        <f>ROUND(F11*G11,2)</f>
        <v>0</v>
      </c>
      <c r="ZY11" t="s">
        <v>15</v>
      </c>
      <c r="ZZ11" s="15" t="s">
        <v>16</v>
      </c>
    </row>
    <row r="12" spans="1:702" ht="15" customHeight="1" x14ac:dyDescent="0.25">
      <c r="A12" s="12" t="s">
        <v>154</v>
      </c>
      <c r="B12" s="53" t="s">
        <v>17</v>
      </c>
      <c r="C12" s="54"/>
      <c r="D12" s="55"/>
      <c r="E12" s="13"/>
      <c r="F12" s="13"/>
      <c r="G12" s="13"/>
      <c r="H12" s="14"/>
      <c r="ZY12" t="s">
        <v>18</v>
      </c>
      <c r="ZZ12" s="15"/>
    </row>
    <row r="13" spans="1:702" ht="15" customHeight="1" x14ac:dyDescent="0.25">
      <c r="A13" s="12"/>
      <c r="B13" s="50" t="s">
        <v>167</v>
      </c>
      <c r="C13" s="51"/>
      <c r="D13" s="52"/>
      <c r="E13" s="13"/>
      <c r="F13" s="13"/>
      <c r="G13" s="13"/>
      <c r="H13" s="14"/>
      <c r="ZZ13" s="15"/>
    </row>
    <row r="14" spans="1:702" ht="15" customHeight="1" x14ac:dyDescent="0.25">
      <c r="A14" s="12"/>
      <c r="D14" s="18"/>
      <c r="E14" s="19" t="s">
        <v>20</v>
      </c>
      <c r="F14" s="23">
        <v>4.5</v>
      </c>
      <c r="G14" s="21"/>
      <c r="H14" s="22">
        <f>ROUND(F14*G14,2)</f>
        <v>0</v>
      </c>
      <c r="ZZ14" s="15"/>
    </row>
    <row r="15" spans="1:702" ht="15" customHeight="1" x14ac:dyDescent="0.25">
      <c r="A15" s="12"/>
      <c r="B15" s="50" t="s">
        <v>166</v>
      </c>
      <c r="C15" s="51"/>
      <c r="D15" s="52"/>
      <c r="E15" s="13"/>
      <c r="F15" s="13"/>
      <c r="G15" s="13"/>
      <c r="H15" s="14"/>
      <c r="ZZ15" s="15"/>
    </row>
    <row r="16" spans="1:702" ht="15" customHeight="1" x14ac:dyDescent="0.25">
      <c r="A16" s="12"/>
      <c r="D16" s="18"/>
      <c r="E16" s="19" t="s">
        <v>20</v>
      </c>
      <c r="F16" s="41">
        <f>20.8</f>
        <v>20.8</v>
      </c>
      <c r="G16" s="21"/>
      <c r="H16" s="22">
        <f>ROUND(F16*G16,2)</f>
        <v>0</v>
      </c>
      <c r="ZZ16" s="15"/>
    </row>
    <row r="17" spans="1:702" ht="15" customHeight="1" x14ac:dyDescent="0.25">
      <c r="A17" s="12"/>
      <c r="B17" s="50" t="s">
        <v>165</v>
      </c>
      <c r="C17" s="51"/>
      <c r="D17" s="52"/>
      <c r="E17" s="13"/>
      <c r="F17" s="13"/>
      <c r="G17" s="13"/>
      <c r="H17" s="14"/>
      <c r="ZZ17" s="15"/>
    </row>
    <row r="18" spans="1:702" ht="15" customHeight="1" x14ac:dyDescent="0.25">
      <c r="A18" s="12"/>
      <c r="D18" s="18"/>
      <c r="E18" s="19" t="s">
        <v>20</v>
      </c>
      <c r="F18" s="41">
        <f>19.4/2</f>
        <v>9.6999999999999993</v>
      </c>
      <c r="G18" s="21"/>
      <c r="H18" s="22">
        <f>ROUND(F18*G18,2)</f>
        <v>0</v>
      </c>
      <c r="ZZ18" s="15"/>
    </row>
    <row r="19" spans="1:702" ht="15" customHeight="1" x14ac:dyDescent="0.25">
      <c r="A19" s="16"/>
      <c r="B19" s="50" t="s">
        <v>19</v>
      </c>
      <c r="C19" s="51"/>
      <c r="D19" s="52"/>
      <c r="E19" s="13"/>
      <c r="F19" s="13"/>
      <c r="G19" s="13"/>
      <c r="H19" s="14"/>
    </row>
    <row r="20" spans="1:702" x14ac:dyDescent="0.25">
      <c r="A20" s="17"/>
      <c r="D20" s="18"/>
      <c r="E20" s="19" t="s">
        <v>20</v>
      </c>
      <c r="F20" s="21">
        <v>133.07</v>
      </c>
      <c r="G20" s="21"/>
      <c r="H20" s="22">
        <f>ROUND(F20*G20,2)</f>
        <v>0</v>
      </c>
      <c r="ZY20" t="s">
        <v>21</v>
      </c>
      <c r="ZZ20" s="15" t="s">
        <v>22</v>
      </c>
    </row>
    <row r="21" spans="1:702" ht="15" customHeight="1" x14ac:dyDescent="0.25">
      <c r="A21" s="16"/>
      <c r="B21" s="50" t="s">
        <v>23</v>
      </c>
      <c r="C21" s="51"/>
      <c r="D21" s="52"/>
      <c r="E21" s="13"/>
      <c r="F21" s="13"/>
      <c r="G21" s="13"/>
      <c r="H21" s="14"/>
    </row>
    <row r="22" spans="1:702" x14ac:dyDescent="0.25">
      <c r="A22" s="17"/>
      <c r="D22" s="18"/>
      <c r="E22" s="19" t="s">
        <v>24</v>
      </c>
      <c r="F22" s="21">
        <v>118.07</v>
      </c>
      <c r="G22" s="21"/>
      <c r="H22" s="22">
        <f>ROUND(F22*G22,2)</f>
        <v>0</v>
      </c>
      <c r="ZY22" t="s">
        <v>25</v>
      </c>
      <c r="ZZ22" s="15" t="s">
        <v>26</v>
      </c>
    </row>
    <row r="23" spans="1:702" ht="15" customHeight="1" x14ac:dyDescent="0.25">
      <c r="A23" s="12" t="s">
        <v>155</v>
      </c>
      <c r="B23" s="53" t="s">
        <v>27</v>
      </c>
      <c r="C23" s="54"/>
      <c r="D23" s="55"/>
      <c r="E23" s="13"/>
      <c r="F23" s="13"/>
      <c r="G23" s="13"/>
      <c r="H23" s="14"/>
      <c r="ZY23" t="s">
        <v>28</v>
      </c>
      <c r="ZZ23" s="15"/>
    </row>
    <row r="24" spans="1:702" ht="15" customHeight="1" x14ac:dyDescent="0.25">
      <c r="A24" s="12" t="s">
        <v>156</v>
      </c>
      <c r="B24" s="47" t="s">
        <v>29</v>
      </c>
      <c r="C24" s="48"/>
      <c r="D24" s="49"/>
      <c r="E24" s="13"/>
      <c r="F24" s="13"/>
      <c r="G24" s="13"/>
      <c r="H24" s="14"/>
      <c r="ZY24" t="s">
        <v>30</v>
      </c>
      <c r="ZZ24" s="15"/>
    </row>
    <row r="25" spans="1:702" ht="15" customHeight="1" x14ac:dyDescent="0.25">
      <c r="A25" s="16"/>
      <c r="B25" s="50" t="s">
        <v>31</v>
      </c>
      <c r="C25" s="51"/>
      <c r="D25" s="52"/>
      <c r="E25" s="13"/>
      <c r="F25" s="13"/>
      <c r="G25" s="13"/>
      <c r="H25" s="14"/>
    </row>
    <row r="26" spans="1:702" x14ac:dyDescent="0.25">
      <c r="A26" s="17"/>
      <c r="D26" s="18"/>
      <c r="E26" s="19" t="s">
        <v>32</v>
      </c>
      <c r="F26" s="23">
        <v>103.6</v>
      </c>
      <c r="G26" s="21"/>
      <c r="H26" s="22">
        <f>ROUND(F26*G26,2)</f>
        <v>0</v>
      </c>
      <c r="ZY26" t="s">
        <v>33</v>
      </c>
      <c r="ZZ26" s="15" t="s">
        <v>34</v>
      </c>
    </row>
    <row r="27" spans="1:702" x14ac:dyDescent="0.25">
      <c r="A27" s="17"/>
      <c r="B27" s="50" t="s">
        <v>159</v>
      </c>
      <c r="C27" s="51"/>
      <c r="D27" s="52"/>
      <c r="E27" s="19"/>
      <c r="F27" s="23"/>
      <c r="G27" s="21"/>
      <c r="H27" s="22"/>
      <c r="ZZ27" s="15"/>
    </row>
    <row r="28" spans="1:702" x14ac:dyDescent="0.25">
      <c r="A28" s="17"/>
      <c r="D28" s="18"/>
      <c r="E28" s="19" t="s">
        <v>20</v>
      </c>
      <c r="F28" s="23">
        <v>103.6</v>
      </c>
      <c r="G28" s="21"/>
      <c r="H28" s="22">
        <f>ROUND(F28*G28,2)</f>
        <v>0</v>
      </c>
      <c r="ZZ28" s="15"/>
    </row>
    <row r="29" spans="1:702" ht="25.5" customHeight="1" x14ac:dyDescent="0.25">
      <c r="A29" s="12" t="s">
        <v>162</v>
      </c>
      <c r="B29" s="47" t="s">
        <v>35</v>
      </c>
      <c r="C29" s="48"/>
      <c r="D29" s="49"/>
      <c r="E29" s="13"/>
      <c r="F29" s="13"/>
      <c r="G29" s="13"/>
      <c r="H29" s="14"/>
      <c r="ZY29" t="s">
        <v>36</v>
      </c>
      <c r="ZZ29" s="15"/>
    </row>
    <row r="30" spans="1:702" ht="15" customHeight="1" x14ac:dyDescent="0.25">
      <c r="A30" s="16"/>
      <c r="B30" s="50" t="s">
        <v>37</v>
      </c>
      <c r="C30" s="51"/>
      <c r="D30" s="52"/>
      <c r="E30" s="13"/>
      <c r="F30" s="13"/>
      <c r="G30" s="13"/>
      <c r="H30" s="14"/>
    </row>
    <row r="31" spans="1:702" x14ac:dyDescent="0.25">
      <c r="A31" s="17"/>
      <c r="D31" s="18"/>
      <c r="E31" s="19" t="s">
        <v>38</v>
      </c>
      <c r="F31" s="23">
        <v>188.1</v>
      </c>
      <c r="G31" s="21"/>
      <c r="H31" s="22">
        <f>ROUND(F31*G31,2)</f>
        <v>0</v>
      </c>
      <c r="ZY31" t="s">
        <v>39</v>
      </c>
      <c r="ZZ31" s="15" t="s">
        <v>40</v>
      </c>
    </row>
    <row r="32" spans="1:702" ht="15" customHeight="1" x14ac:dyDescent="0.25">
      <c r="A32" s="16"/>
      <c r="B32" s="50" t="s">
        <v>41</v>
      </c>
      <c r="C32" s="51"/>
      <c r="D32" s="52"/>
      <c r="E32" s="13"/>
      <c r="F32" s="13"/>
      <c r="G32" s="13"/>
      <c r="H32" s="14"/>
    </row>
    <row r="33" spans="1:702" x14ac:dyDescent="0.25">
      <c r="A33" s="17"/>
      <c r="D33" s="18"/>
      <c r="E33" s="19" t="s">
        <v>42</v>
      </c>
      <c r="F33" s="23">
        <v>811.7</v>
      </c>
      <c r="G33" s="21"/>
      <c r="H33" s="22">
        <f>ROUND(F33*G33,2)</f>
        <v>0</v>
      </c>
      <c r="ZY33" t="s">
        <v>43</v>
      </c>
      <c r="ZZ33" s="15" t="s">
        <v>44</v>
      </c>
    </row>
    <row r="34" spans="1:702" x14ac:dyDescent="0.25">
      <c r="A34" s="17"/>
      <c r="B34" s="50" t="s">
        <v>159</v>
      </c>
      <c r="C34" s="51"/>
      <c r="D34" s="52"/>
      <c r="E34" s="19"/>
      <c r="F34" s="23"/>
      <c r="G34" s="21"/>
      <c r="H34" s="22"/>
      <c r="ZZ34" s="15"/>
    </row>
    <row r="35" spans="1:702" x14ac:dyDescent="0.25">
      <c r="A35" s="17"/>
      <c r="D35" s="18"/>
      <c r="E35" s="19" t="s">
        <v>20</v>
      </c>
      <c r="F35" s="23">
        <v>811.7</v>
      </c>
      <c r="G35" s="21"/>
      <c r="H35" s="22">
        <f>ROUND(F35*G35,2)</f>
        <v>0</v>
      </c>
      <c r="ZZ35" s="15"/>
    </row>
    <row r="36" spans="1:702" ht="15" customHeight="1" x14ac:dyDescent="0.25">
      <c r="A36" s="16"/>
      <c r="B36" s="50" t="s">
        <v>45</v>
      </c>
      <c r="C36" s="51"/>
      <c r="D36" s="52"/>
      <c r="E36" s="13"/>
      <c r="F36" s="13"/>
      <c r="G36" s="13"/>
      <c r="H36" s="14"/>
    </row>
    <row r="37" spans="1:702" x14ac:dyDescent="0.25">
      <c r="A37" s="17"/>
      <c r="D37" s="18"/>
      <c r="E37" s="19" t="s">
        <v>46</v>
      </c>
      <c r="F37" s="23">
        <v>59.4</v>
      </c>
      <c r="G37" s="21"/>
      <c r="H37" s="22">
        <f>ROUND(F37*G37,2)</f>
        <v>0</v>
      </c>
      <c r="ZY37" t="s">
        <v>47</v>
      </c>
      <c r="ZZ37" s="15" t="s">
        <v>48</v>
      </c>
    </row>
    <row r="38" spans="1:702" ht="15" customHeight="1" x14ac:dyDescent="0.25">
      <c r="A38" s="12" t="s">
        <v>157</v>
      </c>
      <c r="B38" s="53" t="s">
        <v>49</v>
      </c>
      <c r="C38" s="54"/>
      <c r="D38" s="55"/>
      <c r="E38" s="13"/>
      <c r="F38" s="13"/>
      <c r="G38" s="13"/>
      <c r="H38" s="14"/>
      <c r="ZY38" t="s">
        <v>50</v>
      </c>
      <c r="ZZ38" s="15"/>
    </row>
    <row r="39" spans="1:702" ht="15" customHeight="1" x14ac:dyDescent="0.25">
      <c r="A39" s="12" t="s">
        <v>158</v>
      </c>
      <c r="B39" s="47" t="s">
        <v>51</v>
      </c>
      <c r="C39" s="48"/>
      <c r="D39" s="49"/>
      <c r="E39" s="13"/>
      <c r="F39" s="13"/>
      <c r="G39" s="13"/>
      <c r="H39" s="14"/>
      <c r="ZY39" t="s">
        <v>52</v>
      </c>
      <c r="ZZ39" s="15"/>
    </row>
    <row r="40" spans="1:702" ht="15" customHeight="1" x14ac:dyDescent="0.25">
      <c r="A40" s="16"/>
      <c r="B40" s="50" t="s">
        <v>53</v>
      </c>
      <c r="C40" s="51"/>
      <c r="D40" s="52"/>
      <c r="E40" s="13"/>
      <c r="F40" s="13"/>
      <c r="G40" s="13"/>
      <c r="H40" s="14"/>
    </row>
    <row r="41" spans="1:702" x14ac:dyDescent="0.25">
      <c r="A41" s="17"/>
      <c r="D41" s="18"/>
      <c r="E41" s="19" t="s">
        <v>54</v>
      </c>
      <c r="F41" s="21">
        <v>54.92</v>
      </c>
      <c r="G41" s="21"/>
      <c r="H41" s="22">
        <f>ROUND(F41*G41,2)</f>
        <v>0</v>
      </c>
      <c r="ZY41" t="s">
        <v>55</v>
      </c>
      <c r="ZZ41" s="15" t="s">
        <v>56</v>
      </c>
    </row>
    <row r="42" spans="1:702" ht="15" customHeight="1" x14ac:dyDescent="0.25">
      <c r="A42" s="16"/>
      <c r="B42" s="50" t="s">
        <v>57</v>
      </c>
      <c r="C42" s="51"/>
      <c r="D42" s="52"/>
      <c r="E42" s="13"/>
      <c r="F42" s="13"/>
      <c r="G42" s="13"/>
      <c r="H42" s="14"/>
    </row>
    <row r="43" spans="1:702" x14ac:dyDescent="0.25">
      <c r="A43" s="17"/>
      <c r="D43" s="18"/>
      <c r="E43" s="19" t="s">
        <v>58</v>
      </c>
      <c r="F43" s="21">
        <v>134.26</v>
      </c>
      <c r="G43" s="21"/>
      <c r="H43" s="22">
        <f>ROUND(F43*G43,2)</f>
        <v>0</v>
      </c>
      <c r="ZY43" t="s">
        <v>59</v>
      </c>
      <c r="ZZ43" s="15" t="s">
        <v>60</v>
      </c>
    </row>
    <row r="44" spans="1:702" ht="15" customHeight="1" x14ac:dyDescent="0.25">
      <c r="A44" s="16"/>
      <c r="B44" s="50" t="s">
        <v>61</v>
      </c>
      <c r="C44" s="51"/>
      <c r="D44" s="52"/>
      <c r="E44" s="13"/>
      <c r="F44" s="13"/>
      <c r="G44" s="13"/>
      <c r="H44" s="14"/>
    </row>
    <row r="45" spans="1:702" x14ac:dyDescent="0.25">
      <c r="A45" s="17"/>
      <c r="D45" s="18"/>
      <c r="E45" s="19" t="s">
        <v>62</v>
      </c>
      <c r="F45" s="21">
        <v>44.85</v>
      </c>
      <c r="G45" s="21"/>
      <c r="H45" s="22">
        <f>ROUND(F45*G45,2)</f>
        <v>0</v>
      </c>
      <c r="ZY45" t="s">
        <v>63</v>
      </c>
      <c r="ZZ45" s="15" t="s">
        <v>64</v>
      </c>
    </row>
    <row r="46" spans="1:702" ht="15" customHeight="1" x14ac:dyDescent="0.25">
      <c r="A46" s="16"/>
      <c r="B46" s="50" t="s">
        <v>65</v>
      </c>
      <c r="C46" s="51"/>
      <c r="D46" s="52"/>
      <c r="E46" s="13"/>
      <c r="F46" s="13"/>
      <c r="G46" s="13"/>
      <c r="H46" s="14"/>
    </row>
    <row r="47" spans="1:702" x14ac:dyDescent="0.25">
      <c r="A47" s="17"/>
      <c r="D47" s="18"/>
      <c r="E47" s="19" t="s">
        <v>66</v>
      </c>
      <c r="F47" s="21">
        <v>10.07</v>
      </c>
      <c r="G47" s="21"/>
      <c r="H47" s="22">
        <f>ROUND(F47*G47,2)</f>
        <v>0</v>
      </c>
      <c r="ZY47" t="s">
        <v>67</v>
      </c>
      <c r="ZZ47" s="15" t="s">
        <v>68</v>
      </c>
    </row>
    <row r="48" spans="1:702" x14ac:dyDescent="0.25">
      <c r="A48" s="24"/>
      <c r="B48" s="25"/>
      <c r="C48" s="26"/>
      <c r="D48" s="27"/>
      <c r="E48" s="13"/>
      <c r="F48" s="13"/>
      <c r="G48" s="13"/>
      <c r="H48" s="28"/>
    </row>
    <row r="49" spans="1:702" ht="15" customHeight="1" x14ac:dyDescent="0.25">
      <c r="A49" s="29"/>
      <c r="B49" s="42" t="s">
        <v>69</v>
      </c>
      <c r="C49" s="43"/>
      <c r="D49" s="44"/>
      <c r="E49" s="13"/>
      <c r="F49" s="13"/>
      <c r="G49" s="13"/>
      <c r="H49" s="30">
        <f>SUBTOTAL(109,H4:H48)</f>
        <v>0</v>
      </c>
      <c r="I49" s="31"/>
      <c r="ZY49" t="s">
        <v>70</v>
      </c>
    </row>
    <row r="50" spans="1:702" x14ac:dyDescent="0.25">
      <c r="A50" s="32"/>
      <c r="B50" s="7"/>
      <c r="C50" s="8"/>
      <c r="D50" s="9"/>
      <c r="E50" s="13"/>
      <c r="F50" s="13"/>
      <c r="G50" s="13"/>
      <c r="H50" s="11"/>
    </row>
    <row r="51" spans="1:702" ht="17.25" customHeight="1" x14ac:dyDescent="0.25">
      <c r="A51" s="12"/>
      <c r="B51" s="56" t="s">
        <v>71</v>
      </c>
      <c r="C51" s="57"/>
      <c r="D51" s="58"/>
      <c r="E51" s="13"/>
      <c r="F51" s="13"/>
      <c r="G51" s="13"/>
      <c r="H51" s="14"/>
    </row>
    <row r="52" spans="1:702" ht="15" customHeight="1" x14ac:dyDescent="0.25">
      <c r="A52" s="12"/>
      <c r="B52" s="59" t="s">
        <v>72</v>
      </c>
      <c r="C52" s="60"/>
      <c r="D52" s="61"/>
      <c r="E52" s="13"/>
      <c r="F52" s="13"/>
      <c r="G52" s="13"/>
      <c r="H52" s="14"/>
      <c r="ZY52" t="s">
        <v>73</v>
      </c>
      <c r="ZZ52" s="15"/>
    </row>
    <row r="53" spans="1:702" ht="25.5" customHeight="1" x14ac:dyDescent="0.25">
      <c r="A53" s="12">
        <v>3</v>
      </c>
      <c r="B53" s="62" t="s">
        <v>74</v>
      </c>
      <c r="C53" s="63"/>
      <c r="D53" s="64"/>
      <c r="E53" s="13"/>
      <c r="F53" s="13"/>
      <c r="G53" s="13"/>
      <c r="H53" s="14"/>
      <c r="ZY53" t="s">
        <v>75</v>
      </c>
      <c r="ZZ53" s="15" t="s">
        <v>76</v>
      </c>
    </row>
    <row r="54" spans="1:702" ht="15" customHeight="1" x14ac:dyDescent="0.25">
      <c r="A54" s="12" t="s">
        <v>152</v>
      </c>
      <c r="B54" s="53" t="s">
        <v>160</v>
      </c>
      <c r="C54" s="54"/>
      <c r="D54" s="55"/>
      <c r="E54" s="13"/>
      <c r="F54" s="13"/>
      <c r="G54" s="13"/>
      <c r="H54" s="14"/>
      <c r="ZY54" t="s">
        <v>78</v>
      </c>
      <c r="ZZ54" s="15"/>
    </row>
    <row r="55" spans="1:702" ht="15" customHeight="1" x14ac:dyDescent="0.25">
      <c r="A55" s="12"/>
      <c r="B55" s="50" t="s">
        <v>161</v>
      </c>
      <c r="C55" s="51"/>
      <c r="D55" s="52"/>
      <c r="E55" s="13"/>
      <c r="F55" s="13"/>
      <c r="G55" s="13"/>
      <c r="H55" s="14"/>
    </row>
    <row r="56" spans="1:702" x14ac:dyDescent="0.25">
      <c r="A56" s="12"/>
      <c r="B56" s="37"/>
      <c r="C56" s="38"/>
      <c r="D56" s="39"/>
      <c r="E56" s="19" t="s">
        <v>7</v>
      </c>
      <c r="F56" s="21">
        <v>1</v>
      </c>
      <c r="G56" s="21"/>
      <c r="H56" s="22">
        <f>ROUND(F56*G56,2)</f>
        <v>0</v>
      </c>
      <c r="ZY56" t="s">
        <v>81</v>
      </c>
      <c r="ZZ56" s="15" t="s">
        <v>82</v>
      </c>
    </row>
    <row r="57" spans="1:702" ht="15" customHeight="1" x14ac:dyDescent="0.25">
      <c r="A57" s="12" t="s">
        <v>153</v>
      </c>
      <c r="B57" s="53" t="s">
        <v>77</v>
      </c>
      <c r="C57" s="54"/>
      <c r="D57" s="55"/>
      <c r="E57" s="13"/>
      <c r="F57" s="13"/>
      <c r="G57" s="13"/>
      <c r="H57" s="14"/>
      <c r="ZY57" t="s">
        <v>84</v>
      </c>
      <c r="ZZ57" s="15"/>
    </row>
    <row r="58" spans="1:702" ht="15" customHeight="1" x14ac:dyDescent="0.25">
      <c r="A58" s="16"/>
      <c r="B58" s="50" t="s">
        <v>79</v>
      </c>
      <c r="C58" s="51"/>
      <c r="D58" s="52"/>
      <c r="E58" s="13"/>
      <c r="F58" s="13"/>
      <c r="G58" s="13"/>
      <c r="H58" s="14"/>
    </row>
    <row r="59" spans="1:702" x14ac:dyDescent="0.25">
      <c r="A59" s="17"/>
      <c r="D59" s="18"/>
      <c r="E59" s="19" t="s">
        <v>80</v>
      </c>
      <c r="F59" s="20">
        <v>1</v>
      </c>
      <c r="G59" s="21"/>
      <c r="H59" s="22">
        <f>ROUND(F59*G59,2)</f>
        <v>0</v>
      </c>
      <c r="ZY59" t="s">
        <v>87</v>
      </c>
      <c r="ZZ59" s="15" t="s">
        <v>88</v>
      </c>
    </row>
    <row r="60" spans="1:702" ht="15" customHeight="1" x14ac:dyDescent="0.25">
      <c r="A60" s="12" t="s">
        <v>154</v>
      </c>
      <c r="B60" s="53" t="s">
        <v>83</v>
      </c>
      <c r="C60" s="54"/>
      <c r="D60" s="55"/>
      <c r="E60" s="13"/>
      <c r="F60" s="13"/>
      <c r="G60" s="13"/>
      <c r="H60" s="14"/>
    </row>
    <row r="61" spans="1:702" ht="15" customHeight="1" x14ac:dyDescent="0.25">
      <c r="A61" s="12"/>
      <c r="B61" s="50" t="s">
        <v>167</v>
      </c>
      <c r="C61" s="51"/>
      <c r="D61" s="52"/>
      <c r="E61" s="13"/>
      <c r="F61" s="13"/>
      <c r="G61" s="13"/>
      <c r="H61" s="14"/>
    </row>
    <row r="62" spans="1:702" ht="15" customHeight="1" x14ac:dyDescent="0.25">
      <c r="A62" s="12"/>
      <c r="D62" s="18"/>
      <c r="E62" s="19" t="s">
        <v>20</v>
      </c>
      <c r="F62" s="23">
        <v>4.5</v>
      </c>
      <c r="G62" s="21"/>
      <c r="H62" s="22">
        <f>ROUND(F62*G62,2)</f>
        <v>0</v>
      </c>
    </row>
    <row r="63" spans="1:702" ht="15" customHeight="1" x14ac:dyDescent="0.25">
      <c r="A63" s="12"/>
      <c r="B63" s="50" t="s">
        <v>166</v>
      </c>
      <c r="C63" s="51"/>
      <c r="D63" s="52"/>
      <c r="E63" s="13"/>
      <c r="F63" s="13"/>
      <c r="G63" s="13"/>
      <c r="H63" s="14"/>
    </row>
    <row r="64" spans="1:702" ht="15" customHeight="1" x14ac:dyDescent="0.25">
      <c r="A64" s="12"/>
      <c r="D64" s="18"/>
      <c r="E64" s="19" t="s">
        <v>20</v>
      </c>
      <c r="F64" s="23">
        <v>19.8</v>
      </c>
      <c r="G64" s="13"/>
      <c r="H64" s="22">
        <f>ROUND(F64*G64,2)</f>
        <v>0</v>
      </c>
    </row>
    <row r="65" spans="1:702" ht="15" customHeight="1" x14ac:dyDescent="0.25">
      <c r="A65" s="12"/>
      <c r="B65" s="50" t="s">
        <v>165</v>
      </c>
      <c r="C65" s="51"/>
      <c r="D65" s="52"/>
      <c r="E65" s="13"/>
      <c r="F65" s="13"/>
      <c r="G65" s="13"/>
      <c r="H65" s="14"/>
    </row>
    <row r="66" spans="1:702" ht="15" customHeight="1" x14ac:dyDescent="0.25">
      <c r="A66" s="12"/>
      <c r="D66" s="18"/>
      <c r="E66" s="19" t="s">
        <v>20</v>
      </c>
      <c r="F66" s="41">
        <f>19.4/2</f>
        <v>9.6999999999999993</v>
      </c>
      <c r="G66" s="21"/>
      <c r="H66" s="22">
        <f>ROUND(F66*G66,2)</f>
        <v>0</v>
      </c>
    </row>
    <row r="67" spans="1:702" x14ac:dyDescent="0.25">
      <c r="A67" s="16"/>
      <c r="B67" s="50" t="s">
        <v>85</v>
      </c>
      <c r="C67" s="51"/>
      <c r="D67" s="52"/>
      <c r="E67" s="13"/>
      <c r="F67" s="13"/>
      <c r="G67" s="13"/>
      <c r="H67" s="14"/>
      <c r="ZY67" t="s">
        <v>91</v>
      </c>
      <c r="ZZ67" s="15" t="s">
        <v>92</v>
      </c>
    </row>
    <row r="68" spans="1:702" ht="15" customHeight="1" x14ac:dyDescent="0.25">
      <c r="A68" s="17"/>
      <c r="D68" s="18"/>
      <c r="E68" s="19" t="s">
        <v>86</v>
      </c>
      <c r="F68" s="21">
        <v>268.39</v>
      </c>
      <c r="G68" s="21"/>
      <c r="H68" s="22">
        <f>ROUND(F68*G68,2)</f>
        <v>0</v>
      </c>
    </row>
    <row r="69" spans="1:702" x14ac:dyDescent="0.25">
      <c r="A69" s="16"/>
      <c r="B69" s="50" t="s">
        <v>89</v>
      </c>
      <c r="C69" s="51"/>
      <c r="D69" s="52"/>
      <c r="E69" s="13"/>
      <c r="F69" s="13"/>
      <c r="G69" s="13"/>
      <c r="H69" s="14"/>
      <c r="ZY69" t="s">
        <v>95</v>
      </c>
      <c r="ZZ69" s="15" t="s">
        <v>96</v>
      </c>
    </row>
    <row r="70" spans="1:702" ht="15" customHeight="1" x14ac:dyDescent="0.25">
      <c r="A70" s="17"/>
      <c r="D70" s="18"/>
      <c r="E70" s="19" t="s">
        <v>90</v>
      </c>
      <c r="F70" s="21">
        <v>40.32</v>
      </c>
      <c r="G70" s="21"/>
      <c r="H70" s="22">
        <f>ROUND(F70*G70,2)</f>
        <v>0</v>
      </c>
      <c r="ZY70" t="s">
        <v>98</v>
      </c>
      <c r="ZZ70" s="15"/>
    </row>
    <row r="71" spans="1:702" ht="15" customHeight="1" x14ac:dyDescent="0.25">
      <c r="A71" s="16"/>
      <c r="B71" s="50" t="s">
        <v>93</v>
      </c>
      <c r="C71" s="51"/>
      <c r="D71" s="52"/>
      <c r="E71" s="13"/>
      <c r="F71" s="13"/>
      <c r="G71" s="13"/>
      <c r="H71" s="14"/>
      <c r="ZY71" t="s">
        <v>100</v>
      </c>
      <c r="ZZ71" s="15"/>
    </row>
    <row r="72" spans="1:702" ht="15" customHeight="1" x14ac:dyDescent="0.25">
      <c r="A72" s="17"/>
      <c r="D72" s="18"/>
      <c r="E72" s="19" t="s">
        <v>94</v>
      </c>
      <c r="F72" s="20">
        <v>3</v>
      </c>
      <c r="G72" s="21"/>
      <c r="H72" s="22">
        <f>ROUND(F72*G72,2)</f>
        <v>0</v>
      </c>
    </row>
    <row r="73" spans="1:702" x14ac:dyDescent="0.25">
      <c r="A73" s="12" t="s">
        <v>155</v>
      </c>
      <c r="B73" s="53" t="s">
        <v>97</v>
      </c>
      <c r="C73" s="54"/>
      <c r="D73" s="55"/>
      <c r="E73" s="13"/>
      <c r="F73" s="13"/>
      <c r="G73" s="13"/>
      <c r="H73" s="14"/>
      <c r="ZY73" t="s">
        <v>103</v>
      </c>
      <c r="ZZ73" s="15" t="s">
        <v>104</v>
      </c>
    </row>
    <row r="74" spans="1:702" x14ac:dyDescent="0.25">
      <c r="A74" s="12" t="s">
        <v>156</v>
      </c>
      <c r="B74" s="47" t="s">
        <v>99</v>
      </c>
      <c r="C74" s="48"/>
      <c r="D74" s="49"/>
      <c r="E74" s="13"/>
      <c r="F74" s="13"/>
      <c r="G74" s="13"/>
      <c r="H74" s="14"/>
      <c r="ZZ74" s="15"/>
    </row>
    <row r="75" spans="1:702" x14ac:dyDescent="0.25">
      <c r="A75" s="16"/>
      <c r="B75" s="50" t="s">
        <v>101</v>
      </c>
      <c r="C75" s="51"/>
      <c r="D75" s="52"/>
      <c r="E75" s="13"/>
      <c r="F75" s="13"/>
      <c r="G75" s="13"/>
      <c r="H75" s="14"/>
      <c r="ZZ75" s="15"/>
    </row>
    <row r="76" spans="1:702" ht="25.5" customHeight="1" x14ac:dyDescent="0.25">
      <c r="A76" s="17"/>
      <c r="D76" s="18"/>
      <c r="E76" s="19" t="s">
        <v>102</v>
      </c>
      <c r="F76" s="23">
        <v>198.7</v>
      </c>
      <c r="G76" s="21"/>
      <c r="H76" s="22">
        <f>ROUND(F76*G76,2)</f>
        <v>0</v>
      </c>
      <c r="ZY76" t="s">
        <v>106</v>
      </c>
      <c r="ZZ76" s="15"/>
    </row>
    <row r="77" spans="1:702" ht="15" customHeight="1" x14ac:dyDescent="0.25">
      <c r="A77" s="17"/>
      <c r="B77" s="50" t="s">
        <v>159</v>
      </c>
      <c r="C77" s="51"/>
      <c r="D77" s="52"/>
      <c r="E77" s="19"/>
      <c r="F77" s="23"/>
      <c r="G77" s="21"/>
      <c r="H77" s="22"/>
    </row>
    <row r="78" spans="1:702" x14ac:dyDescent="0.25">
      <c r="A78" s="17"/>
      <c r="D78" s="18"/>
      <c r="E78" s="19" t="s">
        <v>20</v>
      </c>
      <c r="F78" s="23">
        <v>198.7</v>
      </c>
      <c r="G78" s="21"/>
      <c r="H78" s="22">
        <f>ROUND(F78*G78,2)</f>
        <v>0</v>
      </c>
      <c r="ZY78" t="s">
        <v>109</v>
      </c>
      <c r="ZZ78" s="15" t="s">
        <v>110</v>
      </c>
    </row>
    <row r="79" spans="1:702" x14ac:dyDescent="0.25">
      <c r="A79" s="12" t="s">
        <v>162</v>
      </c>
      <c r="B79" s="47" t="s">
        <v>105</v>
      </c>
      <c r="C79" s="48"/>
      <c r="D79" s="49"/>
      <c r="E79" s="13"/>
      <c r="F79" s="13"/>
      <c r="G79" s="13"/>
      <c r="H79" s="14"/>
      <c r="ZZ79" s="15"/>
    </row>
    <row r="80" spans="1:702" x14ac:dyDescent="0.25">
      <c r="A80" s="16"/>
      <c r="B80" s="50" t="s">
        <v>107</v>
      </c>
      <c r="C80" s="51"/>
      <c r="D80" s="52"/>
      <c r="E80" s="13"/>
      <c r="F80" s="13"/>
      <c r="G80" s="13"/>
      <c r="H80" s="14"/>
      <c r="ZZ80" s="15"/>
    </row>
    <row r="81" spans="1:702" ht="15" customHeight="1" x14ac:dyDescent="0.25">
      <c r="A81" s="17"/>
      <c r="D81" s="18"/>
      <c r="E81" s="19" t="s">
        <v>108</v>
      </c>
      <c r="F81" s="23">
        <v>974.6</v>
      </c>
      <c r="G81" s="21"/>
      <c r="H81" s="22">
        <f>ROUND(F81*G81,2)</f>
        <v>0</v>
      </c>
    </row>
    <row r="82" spans="1:702" x14ac:dyDescent="0.25">
      <c r="A82" s="17"/>
      <c r="B82" s="50" t="s">
        <v>159</v>
      </c>
      <c r="C82" s="51"/>
      <c r="D82" s="52"/>
      <c r="E82" s="19"/>
      <c r="F82" s="23"/>
      <c r="G82" s="21"/>
      <c r="H82" s="22"/>
      <c r="ZY82" t="s">
        <v>113</v>
      </c>
      <c r="ZZ82" s="15" t="s">
        <v>114</v>
      </c>
    </row>
    <row r="83" spans="1:702" ht="15" customHeight="1" x14ac:dyDescent="0.25">
      <c r="A83" s="17"/>
      <c r="D83" s="18"/>
      <c r="E83" s="19" t="s">
        <v>20</v>
      </c>
      <c r="F83" s="23">
        <v>974.6</v>
      </c>
      <c r="G83" s="21"/>
      <c r="H83" s="22">
        <f>ROUND(F83*G83,2)</f>
        <v>0</v>
      </c>
      <c r="ZY83" t="s">
        <v>116</v>
      </c>
      <c r="ZZ83" s="15"/>
    </row>
    <row r="84" spans="1:702" ht="15" customHeight="1" x14ac:dyDescent="0.25">
      <c r="A84" s="16"/>
      <c r="B84" s="50" t="s">
        <v>111</v>
      </c>
      <c r="C84" s="51"/>
      <c r="D84" s="52"/>
      <c r="E84" s="13"/>
      <c r="F84" s="13"/>
      <c r="G84" s="13"/>
      <c r="H84" s="14"/>
    </row>
    <row r="85" spans="1:702" x14ac:dyDescent="0.25">
      <c r="A85" s="17"/>
      <c r="D85" s="18"/>
      <c r="E85" s="19" t="s">
        <v>112</v>
      </c>
      <c r="F85" s="23">
        <v>18.3</v>
      </c>
      <c r="G85" s="21"/>
      <c r="H85" s="22">
        <f>ROUND(F85*G85,2)</f>
        <v>0</v>
      </c>
      <c r="ZY85" t="s">
        <v>119</v>
      </c>
      <c r="ZZ85" s="15" t="s">
        <v>120</v>
      </c>
    </row>
    <row r="86" spans="1:702" ht="15" customHeight="1" x14ac:dyDescent="0.25">
      <c r="A86" s="12" t="s">
        <v>157</v>
      </c>
      <c r="B86" s="53" t="s">
        <v>115</v>
      </c>
      <c r="C86" s="54"/>
      <c r="D86" s="55"/>
      <c r="E86" s="13"/>
      <c r="F86" s="13"/>
      <c r="G86" s="13"/>
      <c r="H86" s="14"/>
    </row>
    <row r="87" spans="1:702" x14ac:dyDescent="0.25">
      <c r="A87" s="16"/>
      <c r="B87" s="50" t="s">
        <v>117</v>
      </c>
      <c r="C87" s="51"/>
      <c r="D87" s="52"/>
      <c r="E87" s="13"/>
      <c r="F87" s="13"/>
      <c r="G87" s="13"/>
      <c r="H87" s="14"/>
      <c r="ZY87" t="s">
        <v>123</v>
      </c>
      <c r="ZZ87" s="15" t="s">
        <v>124</v>
      </c>
    </row>
    <row r="88" spans="1:702" ht="15" customHeight="1" x14ac:dyDescent="0.25">
      <c r="A88" s="17"/>
      <c r="D88" s="18"/>
      <c r="E88" s="19" t="s">
        <v>118</v>
      </c>
      <c r="F88" s="23">
        <v>35.200000000000003</v>
      </c>
      <c r="G88" s="21"/>
      <c r="H88" s="22">
        <f>ROUND(F88*G88,2)</f>
        <v>0</v>
      </c>
      <c r="ZY88" t="s">
        <v>126</v>
      </c>
      <c r="ZZ88" s="15"/>
    </row>
    <row r="89" spans="1:702" ht="15" customHeight="1" x14ac:dyDescent="0.25">
      <c r="A89" s="16"/>
      <c r="B89" s="50" t="s">
        <v>121</v>
      </c>
      <c r="C89" s="51"/>
      <c r="D89" s="52"/>
      <c r="E89" s="13"/>
      <c r="F89" s="13"/>
      <c r="G89" s="13"/>
      <c r="H89" s="14"/>
      <c r="ZY89" t="s">
        <v>128</v>
      </c>
      <c r="ZZ89" s="15"/>
    </row>
    <row r="90" spans="1:702" ht="15" customHeight="1" x14ac:dyDescent="0.25">
      <c r="A90" s="17"/>
      <c r="D90" s="18"/>
      <c r="E90" s="19" t="s">
        <v>122</v>
      </c>
      <c r="F90" s="23">
        <v>18.2</v>
      </c>
      <c r="G90" s="21"/>
      <c r="H90" s="22">
        <f>ROUND(F90*G90,2)</f>
        <v>0</v>
      </c>
    </row>
    <row r="91" spans="1:702" x14ac:dyDescent="0.25">
      <c r="A91" s="12" t="s">
        <v>163</v>
      </c>
      <c r="B91" s="53" t="s">
        <v>125</v>
      </c>
      <c r="C91" s="54"/>
      <c r="D91" s="55"/>
      <c r="E91" s="13"/>
      <c r="F91" s="13"/>
      <c r="G91" s="13"/>
      <c r="H91" s="14"/>
      <c r="ZY91" t="s">
        <v>131</v>
      </c>
      <c r="ZZ91" s="15" t="s">
        <v>132</v>
      </c>
    </row>
    <row r="92" spans="1:702" ht="15" customHeight="1" x14ac:dyDescent="0.25">
      <c r="A92" s="12" t="s">
        <v>164</v>
      </c>
      <c r="B92" s="47" t="s">
        <v>127</v>
      </c>
      <c r="C92" s="48"/>
      <c r="D92" s="49"/>
      <c r="E92" s="13"/>
      <c r="F92" s="13"/>
      <c r="G92" s="13"/>
      <c r="H92" s="14"/>
    </row>
    <row r="93" spans="1:702" x14ac:dyDescent="0.25">
      <c r="A93" s="16"/>
      <c r="B93" s="50" t="s">
        <v>129</v>
      </c>
      <c r="C93" s="51"/>
      <c r="D93" s="52"/>
      <c r="E93" s="13"/>
      <c r="F93" s="13"/>
      <c r="G93" s="13"/>
      <c r="H93" s="14"/>
      <c r="ZY93" t="s">
        <v>135</v>
      </c>
      <c r="ZZ93" s="15" t="s">
        <v>136</v>
      </c>
    </row>
    <row r="94" spans="1:702" ht="15" customHeight="1" x14ac:dyDescent="0.25">
      <c r="A94" s="17"/>
      <c r="D94" s="18"/>
      <c r="E94" s="19" t="s">
        <v>130</v>
      </c>
      <c r="F94" s="21">
        <v>116.31</v>
      </c>
      <c r="G94" s="21"/>
      <c r="H94" s="22">
        <f>ROUND(F94*G94,2)</f>
        <v>0</v>
      </c>
    </row>
    <row r="95" spans="1:702" x14ac:dyDescent="0.25">
      <c r="A95" s="16"/>
      <c r="B95" s="50" t="s">
        <v>133</v>
      </c>
      <c r="C95" s="51"/>
      <c r="D95" s="52"/>
      <c r="E95" s="13"/>
      <c r="F95" s="13"/>
      <c r="G95" s="13"/>
      <c r="H95" s="14"/>
      <c r="ZY95" t="s">
        <v>139</v>
      </c>
      <c r="ZZ95" s="15" t="s">
        <v>140</v>
      </c>
    </row>
    <row r="96" spans="1:702" ht="15" customHeight="1" x14ac:dyDescent="0.25">
      <c r="A96" s="17"/>
      <c r="D96" s="18"/>
      <c r="E96" s="19" t="s">
        <v>134</v>
      </c>
      <c r="F96" s="21">
        <v>224.16</v>
      </c>
      <c r="G96" s="21"/>
      <c r="H96" s="22">
        <f>ROUND(F96*G96,2)</f>
        <v>0</v>
      </c>
    </row>
    <row r="97" spans="1:702" x14ac:dyDescent="0.25">
      <c r="A97" s="16"/>
      <c r="B97" s="50" t="s">
        <v>137</v>
      </c>
      <c r="C97" s="51"/>
      <c r="D97" s="52"/>
      <c r="E97" s="13"/>
      <c r="F97" s="13"/>
      <c r="G97" s="13"/>
      <c r="H97" s="14"/>
      <c r="ZY97" t="s">
        <v>143</v>
      </c>
      <c r="ZZ97" s="15" t="s">
        <v>144</v>
      </c>
    </row>
    <row r="98" spans="1:702" x14ac:dyDescent="0.25">
      <c r="A98" s="17"/>
      <c r="D98" s="18"/>
      <c r="E98" s="19" t="s">
        <v>138</v>
      </c>
      <c r="F98" s="21">
        <v>114.4</v>
      </c>
      <c r="G98" s="21"/>
      <c r="H98" s="22">
        <f>ROUND(F98*G98,2)</f>
        <v>0</v>
      </c>
    </row>
    <row r="99" spans="1:702" ht="15" customHeight="1" x14ac:dyDescent="0.25">
      <c r="A99" s="16"/>
      <c r="B99" s="50" t="s">
        <v>141</v>
      </c>
      <c r="C99" s="51"/>
      <c r="D99" s="52"/>
      <c r="E99" s="13"/>
      <c r="F99" s="13"/>
      <c r="G99" s="13"/>
      <c r="H99" s="14"/>
      <c r="I99" s="31"/>
      <c r="ZY99" t="s">
        <v>146</v>
      </c>
    </row>
    <row r="100" spans="1:702" x14ac:dyDescent="0.25">
      <c r="A100" s="17"/>
      <c r="D100" s="18"/>
      <c r="E100" s="19" t="s">
        <v>142</v>
      </c>
      <c r="F100" s="21">
        <v>1.91</v>
      </c>
      <c r="G100" s="21"/>
      <c r="H100" s="22">
        <f>ROUND(F100*G100,2)</f>
        <v>0</v>
      </c>
    </row>
    <row r="101" spans="1:702" x14ac:dyDescent="0.25">
      <c r="A101" s="24"/>
      <c r="B101" s="25"/>
      <c r="C101" s="26"/>
      <c r="D101" s="27"/>
      <c r="E101" s="13"/>
      <c r="F101" s="13"/>
      <c r="G101" s="13"/>
      <c r="H101" s="28"/>
    </row>
    <row r="102" spans="1:702" x14ac:dyDescent="0.25">
      <c r="A102" s="29"/>
      <c r="B102" s="42" t="s">
        <v>145</v>
      </c>
      <c r="C102" s="43"/>
      <c r="D102" s="44"/>
      <c r="E102" s="13"/>
      <c r="F102" s="13"/>
      <c r="G102" s="13"/>
      <c r="H102" s="30">
        <f>SUBTOTAL(109,H52:H101)</f>
        <v>0</v>
      </c>
    </row>
    <row r="103" spans="1:702" x14ac:dyDescent="0.25">
      <c r="A103" s="32"/>
      <c r="B103" s="7"/>
      <c r="C103" s="8"/>
      <c r="D103" s="9"/>
      <c r="E103" s="13"/>
      <c r="F103" s="13"/>
      <c r="G103" s="13"/>
      <c r="H103" s="11"/>
      <c r="ZY103" t="s">
        <v>148</v>
      </c>
    </row>
    <row r="104" spans="1:702" x14ac:dyDescent="0.25">
      <c r="A104" s="24"/>
      <c r="B104" s="26"/>
      <c r="C104" s="26"/>
      <c r="D104" s="27"/>
      <c r="E104" s="33"/>
      <c r="F104" s="33"/>
      <c r="G104" s="33"/>
      <c r="H104" s="28"/>
      <c r="ZY104" t="s">
        <v>149</v>
      </c>
    </row>
    <row r="105" spans="1:702" x14ac:dyDescent="0.25">
      <c r="A105" s="8"/>
      <c r="B105" s="8"/>
      <c r="C105" s="8"/>
      <c r="D105" s="8"/>
      <c r="E105" s="8"/>
      <c r="F105" s="8"/>
      <c r="G105" s="8"/>
      <c r="H105" s="8"/>
      <c r="ZY105" t="s">
        <v>151</v>
      </c>
    </row>
    <row r="106" spans="1:702" x14ac:dyDescent="0.25">
      <c r="B106" s="45" t="s">
        <v>147</v>
      </c>
      <c r="C106" s="46"/>
      <c r="D106" s="46"/>
      <c r="H106" s="40">
        <f>SUBTOTAL(109,H3:H104)</f>
        <v>0</v>
      </c>
    </row>
    <row r="107" spans="1:702" x14ac:dyDescent="0.25">
      <c r="A107" s="36">
        <v>10</v>
      </c>
      <c r="B107" s="34" t="str">
        <f>CONCATENATE("Montant TVA (",A107,"%)")</f>
        <v>Montant TVA (10%)</v>
      </c>
      <c r="H107" s="40">
        <f>(H106*A107)/100</f>
        <v>0</v>
      </c>
    </row>
    <row r="108" spans="1:702" x14ac:dyDescent="0.25">
      <c r="B108" s="34" t="s">
        <v>150</v>
      </c>
      <c r="H108" s="40">
        <f>H106+H107</f>
        <v>0</v>
      </c>
    </row>
    <row r="109" spans="1:702" x14ac:dyDescent="0.25">
      <c r="H109" s="35"/>
    </row>
    <row r="110" spans="1:702" x14ac:dyDescent="0.25">
      <c r="H110" s="35"/>
    </row>
  </sheetData>
  <mergeCells count="62">
    <mergeCell ref="B63:D63"/>
    <mergeCell ref="B61:D61"/>
    <mergeCell ref="B55:D55"/>
    <mergeCell ref="B82:D82"/>
    <mergeCell ref="B77:D77"/>
    <mergeCell ref="B65:D65"/>
    <mergeCell ref="B58:D58"/>
    <mergeCell ref="B60:D60"/>
    <mergeCell ref="B67:D67"/>
    <mergeCell ref="B69:D69"/>
    <mergeCell ref="B71:D71"/>
    <mergeCell ref="B73:D73"/>
    <mergeCell ref="B74:D74"/>
    <mergeCell ref="B75:D75"/>
    <mergeCell ref="B79:D79"/>
    <mergeCell ref="B80:D80"/>
    <mergeCell ref="B34:D34"/>
    <mergeCell ref="B27:D27"/>
    <mergeCell ref="B6:D6"/>
    <mergeCell ref="B7:D7"/>
    <mergeCell ref="B54:D54"/>
    <mergeCell ref="B17:D17"/>
    <mergeCell ref="B19:D19"/>
    <mergeCell ref="B21:D21"/>
    <mergeCell ref="B23:D23"/>
    <mergeCell ref="B24:D24"/>
    <mergeCell ref="B25:D25"/>
    <mergeCell ref="B29:D29"/>
    <mergeCell ref="B30:D30"/>
    <mergeCell ref="B32:D32"/>
    <mergeCell ref="B36:D36"/>
    <mergeCell ref="B38:D38"/>
    <mergeCell ref="B3:D3"/>
    <mergeCell ref="B4:D4"/>
    <mergeCell ref="B13:D13"/>
    <mergeCell ref="B15:D15"/>
    <mergeCell ref="B5:D5"/>
    <mergeCell ref="B9:D9"/>
    <mergeCell ref="B10:D10"/>
    <mergeCell ref="B12:D12"/>
    <mergeCell ref="B39:D39"/>
    <mergeCell ref="B40:D40"/>
    <mergeCell ref="B42:D42"/>
    <mergeCell ref="B44:D44"/>
    <mergeCell ref="B46:D46"/>
    <mergeCell ref="B49:D49"/>
    <mergeCell ref="B51:D51"/>
    <mergeCell ref="B52:D52"/>
    <mergeCell ref="B53:D53"/>
    <mergeCell ref="B57:D57"/>
    <mergeCell ref="B84:D84"/>
    <mergeCell ref="B86:D86"/>
    <mergeCell ref="B87:D87"/>
    <mergeCell ref="B89:D89"/>
    <mergeCell ref="B91:D91"/>
    <mergeCell ref="B102:D102"/>
    <mergeCell ref="B106:D106"/>
    <mergeCell ref="B92:D92"/>
    <mergeCell ref="B93:D93"/>
    <mergeCell ref="B95:D95"/>
    <mergeCell ref="B97:D97"/>
    <mergeCell ref="B99:D99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MURS OSSATURE BOIS, B</vt:lpstr>
      <vt:lpstr>'Lot N°05 MURS OSSATURE BOIS, B'!Impression_des_titres</vt:lpstr>
      <vt:lpstr>'Lot N°05 MURS OSSATURE BOIS, 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cp:lastPrinted>2025-02-20T13:20:20Z</cp:lastPrinted>
  <dcterms:created xsi:type="dcterms:W3CDTF">2025-01-27T10:02:33Z</dcterms:created>
  <dcterms:modified xsi:type="dcterms:W3CDTF">2025-02-20T15:34:48Z</dcterms:modified>
</cp:coreProperties>
</file>