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1"/>
  </bookViews>
  <sheets>
    <sheet name="Présentation" sheetId="4" r:id="rId1"/>
    <sheet name="Poste 1" sheetId="6" r:id="rId2"/>
    <sheet name="BPU - DQE 1" sheetId="2" r:id="rId3"/>
    <sheet name="BPU - DQE 2" sheetId="3" r:id="rId4"/>
    <sheet name="BPU - DQE 3" sheetId="5" r:id="rId5"/>
  </sheets>
  <calcPr calcId="162913"/>
</workbook>
</file>

<file path=xl/calcChain.xml><?xml version="1.0" encoding="utf-8"?>
<calcChain xmlns="http://schemas.openxmlformats.org/spreadsheetml/2006/main">
  <c r="G5" i="3" l="1"/>
  <c r="G6" i="3"/>
  <c r="H5" i="2" l="1"/>
  <c r="H6" i="2"/>
  <c r="H7" i="2"/>
  <c r="H8" i="2"/>
  <c r="H9" i="2"/>
  <c r="H10" i="2"/>
  <c r="H11" i="2"/>
  <c r="H12" i="2"/>
  <c r="H13" i="2"/>
  <c r="H14" i="2"/>
  <c r="H15" i="2"/>
  <c r="H16" i="2" l="1"/>
  <c r="H37" i="2" l="1"/>
  <c r="H36" i="2"/>
  <c r="H35" i="2"/>
  <c r="H34" i="2"/>
  <c r="H33" i="2"/>
  <c r="H31" i="2"/>
  <c r="H30" i="2"/>
  <c r="H29" i="2"/>
  <c r="H27" i="2"/>
  <c r="H26" i="2"/>
  <c r="H25" i="2"/>
  <c r="H23" i="2"/>
  <c r="H22" i="2"/>
  <c r="H20" i="2"/>
  <c r="H19" i="2"/>
  <c r="H17" i="2"/>
  <c r="H38" i="2"/>
  <c r="G38" i="2" l="1"/>
  <c r="J6" i="3"/>
  <c r="F11" i="5" l="1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10" i="5"/>
  <c r="F31" i="5" s="1"/>
  <c r="D33" i="5" s="1"/>
  <c r="E51" i="6" l="1"/>
</calcChain>
</file>

<file path=xl/sharedStrings.xml><?xml version="1.0" encoding="utf-8"?>
<sst xmlns="http://schemas.openxmlformats.org/spreadsheetml/2006/main" count="282" uniqueCount="191">
  <si>
    <t>Prix unitaire € HT</t>
  </si>
  <si>
    <t>GT 40</t>
  </si>
  <si>
    <t>Freezal</t>
  </si>
  <si>
    <t>TP 100</t>
  </si>
  <si>
    <t>GT 75</t>
  </si>
  <si>
    <t>2001 07 216</t>
  </si>
  <si>
    <t>2000 09 128</t>
  </si>
  <si>
    <t>2010 11 148</t>
  </si>
  <si>
    <t>2002 01 333</t>
  </si>
  <si>
    <t>2009 10 553</t>
  </si>
  <si>
    <t>RCB 1001</t>
  </si>
  <si>
    <t>Equipement</t>
  </si>
  <si>
    <t>Changement du système de fermeture (tous les deux ans)</t>
  </si>
  <si>
    <t>2008 05 78</t>
  </si>
  <si>
    <t>2008 05 79</t>
  </si>
  <si>
    <t>POLE FONCTIONS SUPPORTS ET INGENIERIE</t>
  </si>
  <si>
    <t>TRAVAUX ET SERVICES TECHNIQUES</t>
  </si>
  <si>
    <t>__________</t>
  </si>
  <si>
    <t>CHU AMIENS PICARDIE</t>
  </si>
  <si>
    <t>_________</t>
  </si>
  <si>
    <t>Liste des pièces détachées principales ou le plus couramment remplacées</t>
  </si>
  <si>
    <t>Désignation des pièces détachées</t>
  </si>
  <si>
    <t>Montant € HT (du lundi au vendredi de 8H à 18H)</t>
  </si>
  <si>
    <t>Remplacement de l'électrovanne d'anti-débordement (tous les 2 ans)</t>
  </si>
  <si>
    <t>Remplacement de l'électrovanne de remplissage  (tous les 2 ans)</t>
  </si>
  <si>
    <t>Remplacement de l'électrovanne de dégazage  (tous les 2 ans)</t>
  </si>
  <si>
    <t>Type ESPACE</t>
  </si>
  <si>
    <t>Type RCB</t>
  </si>
  <si>
    <t>Type ARPEGE</t>
  </si>
  <si>
    <t>Remplacement des deux soupapes de sécurité pour les réservoirs TP (tous les 2 ans)</t>
  </si>
  <si>
    <t>Prix unitaire  € HT</t>
  </si>
  <si>
    <t>TP 35</t>
  </si>
  <si>
    <t>GT 14</t>
  </si>
  <si>
    <t>Changement du flexible d’alimentation azote                                                                                         (tous les 5 ans ou une fois sur la durée du marché)</t>
  </si>
  <si>
    <t>Remplacement du manomètre pour les réservoirs TP (tous les 2 ans)</t>
  </si>
  <si>
    <t>Remplacement des vérins de couvercles 151                                                                                                                                      (tous les 5 ans ou une fois sur la durée du marché)</t>
  </si>
  <si>
    <t>Remplacement des vérins de couvercles 661                                                 (tous les 5 ans ou une fois sur la durée du marché)</t>
  </si>
  <si>
    <t>*Les interventions complémentaires sont faites au cours des visites préventives.                                                                                                    La MO et le déplacement sont alors compris dans la visite.</t>
  </si>
  <si>
    <t>Code/Réf</t>
  </si>
  <si>
    <t>Décomposition des prix globale et forfaitaire - Borderaux des prix unitaires</t>
  </si>
  <si>
    <t>Maintenance préventive conditonnelle</t>
  </si>
  <si>
    <t xml:space="preserve">Type TP </t>
  </si>
  <si>
    <t xml:space="preserve">Electrovanne de dégazage </t>
  </si>
  <si>
    <t xml:space="preserve">Bras supplémentaire </t>
  </si>
  <si>
    <t>TP</t>
  </si>
  <si>
    <t>RCB</t>
  </si>
  <si>
    <t xml:space="preserve">Système de fermeture </t>
  </si>
  <si>
    <t>Flexible d'alimentation azote</t>
  </si>
  <si>
    <t>Soupape de sécurité pour les réservoir</t>
  </si>
  <si>
    <t>Manomètre pour les réservoirs</t>
  </si>
  <si>
    <t>Electrovanne d'anti-débordement</t>
  </si>
  <si>
    <t xml:space="preserve">Eletrovanne de remplissage </t>
  </si>
  <si>
    <t>ARPEGE</t>
  </si>
  <si>
    <t>ESPACE</t>
  </si>
  <si>
    <t>Vérins de couvercles 661</t>
  </si>
  <si>
    <t>Vérins de couvercles 151</t>
  </si>
  <si>
    <t>APPAREIL</t>
  </si>
  <si>
    <t>N° SERIE</t>
  </si>
  <si>
    <t>N° D'IDENTIFICATION</t>
  </si>
  <si>
    <t>SERVICE</t>
  </si>
  <si>
    <t>BIOBANQUE</t>
  </si>
  <si>
    <t>THERAPIE CELLULAIRE / BIOBANQUE</t>
  </si>
  <si>
    <t>MVEXC47</t>
  </si>
  <si>
    <t>MVEXC47/11-6</t>
  </si>
  <si>
    <t>ONCO-BIO</t>
  </si>
  <si>
    <t>TAYLOR WHARTON RS</t>
  </si>
  <si>
    <t>581-025</t>
  </si>
  <si>
    <t>CHIMIE</t>
  </si>
  <si>
    <t>ARPEGE 140</t>
  </si>
  <si>
    <t>BIO 0861</t>
  </si>
  <si>
    <t>GT 3</t>
  </si>
  <si>
    <t>1995-2-137</t>
  </si>
  <si>
    <t>VOYAGEUR 2</t>
  </si>
  <si>
    <t>2019-03948</t>
  </si>
  <si>
    <t>2019-03949</t>
  </si>
  <si>
    <t>NATAL 40</t>
  </si>
  <si>
    <t>2001 07 214</t>
  </si>
  <si>
    <t>2001 07 213</t>
  </si>
  <si>
    <t>2001 03 165</t>
  </si>
  <si>
    <t>2001 07 215</t>
  </si>
  <si>
    <t>2001 07 212</t>
  </si>
  <si>
    <t>BIO 0540</t>
  </si>
  <si>
    <t>FREEZAL</t>
  </si>
  <si>
    <t>10596X</t>
  </si>
  <si>
    <t>2007 01 027</t>
  </si>
  <si>
    <t>DERMATOLOGIE</t>
  </si>
  <si>
    <t xml:space="preserve">VOYAGEUR 2 </t>
  </si>
  <si>
    <t>GT 2</t>
  </si>
  <si>
    <t>2007 13 066 00</t>
  </si>
  <si>
    <t>ANATOMIE</t>
  </si>
  <si>
    <t>1120587-01</t>
  </si>
  <si>
    <t>ARPEGE 110</t>
  </si>
  <si>
    <t>2010 07 013 00</t>
  </si>
  <si>
    <t>THERAPIE CELLULAIRE</t>
  </si>
  <si>
    <t>ESPACE 661</t>
  </si>
  <si>
    <t>12977-4</t>
  </si>
  <si>
    <t>661 I</t>
  </si>
  <si>
    <t>1019003-2</t>
  </si>
  <si>
    <t>1001  IV</t>
  </si>
  <si>
    <t>10146007-2</t>
  </si>
  <si>
    <t>1001   V</t>
  </si>
  <si>
    <t>ESPACE 151</t>
  </si>
  <si>
    <t>1012702-4</t>
  </si>
  <si>
    <t>151   II</t>
  </si>
  <si>
    <t>NH105966-55</t>
  </si>
  <si>
    <t>2020-05540      N°VI</t>
  </si>
  <si>
    <t>VOYAGEUR PLUS</t>
  </si>
  <si>
    <t>2019-05</t>
  </si>
  <si>
    <t>2019-04000</t>
  </si>
  <si>
    <t>2021-07769</t>
  </si>
  <si>
    <t>VOYAGEUR 1</t>
  </si>
  <si>
    <t>2010-06-447-00</t>
  </si>
  <si>
    <t>RBP120VLN</t>
  </si>
  <si>
    <t>AC5542</t>
  </si>
  <si>
    <t>2020-04464</t>
  </si>
  <si>
    <t>2020-06462</t>
  </si>
  <si>
    <r>
      <t xml:space="preserve">LIGNE D'AZOTE </t>
    </r>
    <r>
      <rPr>
        <b/>
        <sz val="11"/>
        <color rgb="FF0070C0"/>
        <rFont val="Calibri"/>
        <family val="2"/>
        <scheme val="minor"/>
      </rPr>
      <t>EXTERIEUR</t>
    </r>
  </si>
  <si>
    <t>LIGNE D'AZOTE INT/EXT</t>
  </si>
  <si>
    <t>CBH</t>
  </si>
  <si>
    <t>2020-08308</t>
  </si>
  <si>
    <t>2020-08309</t>
  </si>
  <si>
    <t>FNLMVECRYOCART</t>
  </si>
  <si>
    <t>PN:14448703  SN:448</t>
  </si>
  <si>
    <t>2020-07517</t>
  </si>
  <si>
    <t>CRYOCONGELATEUR MINIDIGITCOOL</t>
  </si>
  <si>
    <t>Bouchons</t>
  </si>
  <si>
    <t>Sondes de températures</t>
  </si>
  <si>
    <t>Prix total HT</t>
  </si>
  <si>
    <t>Jauges de capacité 661</t>
  </si>
  <si>
    <t>RCB/ESPACE</t>
  </si>
  <si>
    <t>Afficheurs 661/151</t>
  </si>
  <si>
    <t>Ensemble des équipements</t>
  </si>
  <si>
    <t>*RC : Réservoir cryogénique</t>
  </si>
  <si>
    <t>*RCB : Réservoir cryogénique B</t>
  </si>
  <si>
    <t>Maintenance avec pesée</t>
  </si>
  <si>
    <t xml:space="preserve">A remplir par le candidat </t>
  </si>
  <si>
    <t>107__06</t>
  </si>
  <si>
    <t>*D'autres pièces, non présentes ci-dessus, pourront être commandées sur la base du catalogue du fournisseur avec application du taux de remise sur le prix public.</t>
  </si>
  <si>
    <t>Quantité</t>
  </si>
  <si>
    <t>Forfait location/transport/mise en
 service de cuves dans un délai de 1 à 3 semaines</t>
  </si>
  <si>
    <t>Forfait location/transport/mise en
 service de cuves dans un délai de 6 à 9 semaines</t>
  </si>
  <si>
    <t>Forfait location/transport/mise en
 service de cuves dans un délai de 3 à 6 semaines</t>
  </si>
  <si>
    <t>Forfait Upgrade RCB 1001</t>
  </si>
  <si>
    <t>Forfait Upgrade ESPACE 151</t>
  </si>
  <si>
    <t>Journée accompagnement technique (Max 8 personnes)</t>
  </si>
  <si>
    <t>MO (à l'heure)</t>
  </si>
  <si>
    <t>Prix unitaire annuel €</t>
  </si>
  <si>
    <t>Listing cuves CRYOGENIQUE et maintenances</t>
  </si>
  <si>
    <t>A compléter par le titulaire pour chaque équipement.</t>
  </si>
  <si>
    <t>Sous-total</t>
  </si>
  <si>
    <t>Prix total € HT</t>
  </si>
  <si>
    <t>Montant d'astreinte € HT (du lundi au vendredi de 18H à 8H et samedi, dimanche et jours fériés)</t>
  </si>
  <si>
    <t>A ne pas compléter</t>
  </si>
  <si>
    <t>Forfait déplacement</t>
  </si>
  <si>
    <t xml:space="preserve">Prix forfaitaire € HT </t>
  </si>
  <si>
    <t>Partie forfaitaire - maintenance préventive</t>
  </si>
  <si>
    <t>Partie unitaire - maintenance corrective  / dépannage</t>
  </si>
  <si>
    <t>Partie unitaire - maintenance préventive complémentaire</t>
  </si>
  <si>
    <t>Détail Quantitatif Estimatif annuel</t>
  </si>
  <si>
    <t xml:space="preserve">Prix Total HT </t>
  </si>
  <si>
    <t>Forfait Upgrade ESPACE 661</t>
  </si>
  <si>
    <t>Sous-total MO/déplacement</t>
  </si>
  <si>
    <t>A compléter</t>
  </si>
  <si>
    <t>Cuves et leur contenance</t>
  </si>
  <si>
    <t>Arperge 140 - 140 L</t>
  </si>
  <si>
    <t>Arperge 110 - 110 L</t>
  </si>
  <si>
    <t>Espace 151 - 200 L</t>
  </si>
  <si>
    <t>Espace 661 - 786 L</t>
  </si>
  <si>
    <t>Natal 40 - 40 L</t>
  </si>
  <si>
    <t>Appareil Respiratoire Isolant (ARI) type Dräger PASS micro (y compris une bouteille de 3L)</t>
  </si>
  <si>
    <t>Requalification si besoin</t>
  </si>
  <si>
    <t>Révision générale si requalification</t>
  </si>
  <si>
    <t>Bouteille</t>
  </si>
  <si>
    <t>Robinet de la bouteille</t>
  </si>
  <si>
    <t>Dräger</t>
  </si>
  <si>
    <t>Equipement complet</t>
  </si>
  <si>
    <t>Inspection visuelle</t>
  </si>
  <si>
    <t>Test fonctionnel</t>
  </si>
  <si>
    <t>Cycle respiratoire et tests statiques</t>
  </si>
  <si>
    <t>Soupape à la demande</t>
  </si>
  <si>
    <t>Nettoyer et désinfecter</t>
  </si>
  <si>
    <t>Détendeur</t>
  </si>
  <si>
    <t>Vérification de pression moyenne</t>
  </si>
  <si>
    <t>Inspecter le filtre fritté</t>
  </si>
  <si>
    <t>Inspecter le joint torique du connecteur haute pression</t>
  </si>
  <si>
    <t>Révision générale</t>
  </si>
  <si>
    <t>Vérifier la pression chargée</t>
  </si>
  <si>
    <t>Charger la bouteille à la pression de service correcte</t>
  </si>
  <si>
    <t>Vérifier la date du test de la bouteille</t>
  </si>
  <si>
    <t>Affaire 25TE0038 : Maintenance des lignes d’azote, équipements cryogéniques et location de cuves - Relance</t>
  </si>
  <si>
    <t>Hôpital Sud – 1 rond-point du professeur Christian Cabrol – 80054 AMIENS Cedex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</si>
</sst>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7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b/>
      <u/>
      <sz val="13"/>
      <name val="Times New Roman"/>
      <family val="1"/>
    </font>
    <font>
      <sz val="13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sz val="14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6"/>
      <name val="Times New Roman"/>
      <family val="1"/>
    </font>
    <font>
      <sz val="11"/>
      <color theme="1"/>
      <name val="Arial"/>
      <family val="2"/>
    </font>
    <font>
      <sz val="11"/>
      <color rgb="FF0070C0"/>
      <name val="Calibri"/>
      <family val="2"/>
      <scheme val="minor"/>
    </font>
    <font>
      <u/>
      <sz val="11"/>
      <color rgb="FF0070C0"/>
      <name val="Arial"/>
      <family val="2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1" xfId="0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16" fillId="0" borderId="0" xfId="0" applyFont="1" applyAlignment="1">
      <alignment horizontal="left" vertical="center" indent="2"/>
    </xf>
    <xf numFmtId="0" fontId="18" fillId="0" borderId="1" xfId="0" applyFont="1" applyBorder="1" applyAlignment="1">
      <alignment horizontal="left" vertical="center" wrapText="1" indent="2"/>
    </xf>
    <xf numFmtId="0" fontId="0" fillId="0" borderId="1" xfId="0" applyFont="1" applyBorder="1" applyAlignment="1">
      <alignment horizontal="left" wrapText="1"/>
    </xf>
    <xf numFmtId="0" fontId="20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23" fillId="0" borderId="0" xfId="0" applyFont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1" fillId="0" borderId="0" xfId="0" applyFont="1"/>
    <xf numFmtId="0" fontId="21" fillId="0" borderId="1" xfId="0" applyFont="1" applyBorder="1" applyAlignment="1">
      <alignment horizontal="center" vertical="center"/>
    </xf>
    <xf numFmtId="0" fontId="25" fillId="0" borderId="0" xfId="0" applyFont="1"/>
    <xf numFmtId="0" fontId="19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0" xfId="0" applyFill="1"/>
    <xf numFmtId="0" fontId="0" fillId="2" borderId="0" xfId="0" applyFill="1"/>
    <xf numFmtId="0" fontId="21" fillId="0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1" xfId="0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left" wrapText="1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wrapText="1"/>
    </xf>
    <xf numFmtId="164" fontId="18" fillId="5" borderId="1" xfId="0" applyNumberFormat="1" applyFont="1" applyFill="1" applyBorder="1" applyAlignment="1">
      <alignment horizontal="left" vertical="center" wrapText="1" indent="2"/>
    </xf>
    <xf numFmtId="164" fontId="0" fillId="5" borderId="1" xfId="0" applyNumberFormat="1" applyFill="1" applyBorder="1"/>
    <xf numFmtId="164" fontId="21" fillId="0" borderId="1" xfId="0" applyNumberFormat="1" applyFont="1" applyBorder="1" applyAlignment="1">
      <alignment horizontal="center" vertical="center" wrapText="1"/>
    </xf>
    <xf numFmtId="0" fontId="32" fillId="0" borderId="0" xfId="0" applyFont="1"/>
    <xf numFmtId="0" fontId="28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21" fillId="6" borderId="1" xfId="0" applyFont="1" applyFill="1" applyBorder="1" applyAlignment="1">
      <alignment horizontal="center" vertical="center"/>
    </xf>
    <xf numFmtId="0" fontId="0" fillId="6" borderId="0" xfId="0" applyFill="1"/>
    <xf numFmtId="0" fontId="21" fillId="0" borderId="7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4" fontId="16" fillId="5" borderId="1" xfId="0" applyNumberFormat="1" applyFont="1" applyFill="1" applyBorder="1" applyAlignment="1">
      <alignment vertical="center" wrapText="1"/>
    </xf>
    <xf numFmtId="164" fontId="16" fillId="0" borderId="1" xfId="0" applyNumberFormat="1" applyFont="1" applyBorder="1" applyAlignment="1">
      <alignment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21" fillId="5" borderId="1" xfId="0" applyNumberFormat="1" applyFont="1" applyFill="1" applyBorder="1" applyAlignment="1">
      <alignment horizontal="center" vertical="center"/>
    </xf>
    <xf numFmtId="164" fontId="21" fillId="5" borderId="7" xfId="0" applyNumberFormat="1" applyFont="1" applyFill="1" applyBorder="1" applyAlignment="1">
      <alignment horizontal="center" vertical="center"/>
    </xf>
    <xf numFmtId="164" fontId="21" fillId="5" borderId="1" xfId="0" applyNumberFormat="1" applyFont="1" applyFill="1" applyBorder="1" applyAlignment="1">
      <alignment horizontal="center"/>
    </xf>
    <xf numFmtId="0" fontId="0" fillId="5" borderId="0" xfId="0" applyFill="1"/>
    <xf numFmtId="0" fontId="34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3" fillId="0" borderId="7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 indent="2"/>
    </xf>
    <xf numFmtId="0" fontId="35" fillId="0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topLeftCell="A4" zoomScale="110" zoomScaleNormal="110" workbookViewId="0">
      <selection activeCell="A8" sqref="A8"/>
    </sheetView>
  </sheetViews>
  <sheetFormatPr baseColWidth="10" defaultRowHeight="15" x14ac:dyDescent="0.25"/>
  <cols>
    <col min="1" max="1" width="85.42578125" bestFit="1" customWidth="1"/>
  </cols>
  <sheetData>
    <row r="1" spans="1:1" ht="21.75" x14ac:dyDescent="0.3">
      <c r="A1" s="2" t="s">
        <v>18</v>
      </c>
    </row>
    <row r="2" spans="1:1" ht="18.75" x14ac:dyDescent="0.3">
      <c r="A2" s="3"/>
    </row>
    <row r="3" spans="1:1" ht="18.75" x14ac:dyDescent="0.3">
      <c r="A3" s="3" t="s">
        <v>15</v>
      </c>
    </row>
    <row r="4" spans="1:1" ht="16.5" x14ac:dyDescent="0.25">
      <c r="A4" s="4"/>
    </row>
    <row r="5" spans="1:1" ht="16.5" x14ac:dyDescent="0.25">
      <c r="A5" s="5" t="s">
        <v>16</v>
      </c>
    </row>
    <row r="6" spans="1:1" ht="16.5" x14ac:dyDescent="0.25">
      <c r="A6" s="6"/>
    </row>
    <row r="7" spans="1:1" x14ac:dyDescent="0.25">
      <c r="A7" s="7" t="s">
        <v>190</v>
      </c>
    </row>
    <row r="8" spans="1:1" ht="15.75" x14ac:dyDescent="0.25">
      <c r="A8" s="8"/>
    </row>
    <row r="9" spans="1:1" ht="15.75" x14ac:dyDescent="0.25">
      <c r="A9" s="9" t="s">
        <v>17</v>
      </c>
    </row>
    <row r="10" spans="1:1" ht="15.75" x14ac:dyDescent="0.25">
      <c r="A10" s="9"/>
    </row>
    <row r="11" spans="1:1" ht="15.75" x14ac:dyDescent="0.25">
      <c r="A11" s="8"/>
    </row>
    <row r="12" spans="1:1" ht="15.75" x14ac:dyDescent="0.25">
      <c r="A12" s="8"/>
    </row>
    <row r="13" spans="1:1" ht="15.75" x14ac:dyDescent="0.25">
      <c r="A13" s="8"/>
    </row>
    <row r="14" spans="1:1" ht="20.25" x14ac:dyDescent="0.3">
      <c r="A14" s="27" t="s">
        <v>18</v>
      </c>
    </row>
    <row r="15" spans="1:1" ht="15.75" x14ac:dyDescent="0.25">
      <c r="A15" s="8"/>
    </row>
    <row r="16" spans="1:1" ht="15.75" x14ac:dyDescent="0.25">
      <c r="A16" s="8"/>
    </row>
    <row r="17" spans="1:1" ht="15.75" x14ac:dyDescent="0.25">
      <c r="A17" s="8"/>
    </row>
    <row r="18" spans="1:1" ht="15.75" x14ac:dyDescent="0.25">
      <c r="A18" s="8"/>
    </row>
    <row r="19" spans="1:1" ht="18" x14ac:dyDescent="0.25">
      <c r="A19" s="10"/>
    </row>
    <row r="20" spans="1:1" ht="15.75" x14ac:dyDescent="0.25">
      <c r="A20" s="9" t="s">
        <v>19</v>
      </c>
    </row>
    <row r="21" spans="1:1" ht="15.75" x14ac:dyDescent="0.25">
      <c r="A21" s="9"/>
    </row>
    <row r="22" spans="1:1" ht="15.75" x14ac:dyDescent="0.25">
      <c r="A22" s="9"/>
    </row>
    <row r="23" spans="1:1" ht="15.75" x14ac:dyDescent="0.25">
      <c r="A23" s="9"/>
    </row>
    <row r="24" spans="1:1" ht="60.75" x14ac:dyDescent="0.25">
      <c r="A24" s="21" t="s">
        <v>189</v>
      </c>
    </row>
    <row r="25" spans="1:1" ht="20.25" x14ac:dyDescent="0.3">
      <c r="A25" s="11"/>
    </row>
    <row r="26" spans="1:1" ht="15.75" x14ac:dyDescent="0.25">
      <c r="A26" s="9" t="s">
        <v>39</v>
      </c>
    </row>
    <row r="27" spans="1:1" ht="20.25" x14ac:dyDescent="0.3">
      <c r="A27" s="12"/>
    </row>
    <row r="28" spans="1:1" ht="15.75" x14ac:dyDescent="0.25">
      <c r="A28" s="9"/>
    </row>
    <row r="29" spans="1:1" ht="20.25" x14ac:dyDescent="0.3">
      <c r="A29" s="12"/>
    </row>
    <row r="30" spans="1:1" ht="15.75" x14ac:dyDescent="0.25">
      <c r="A30" s="13"/>
    </row>
    <row r="31" spans="1:1" ht="15.75" x14ac:dyDescent="0.25">
      <c r="A31" s="13"/>
    </row>
    <row r="32" spans="1:1" ht="18" x14ac:dyDescent="0.25">
      <c r="A32" s="14"/>
    </row>
    <row r="33" spans="1:1" ht="18" x14ac:dyDescent="0.25">
      <c r="A33" s="14"/>
    </row>
    <row r="34" spans="1:1" ht="15.75" x14ac:dyDescent="0.25">
      <c r="A34" s="1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workbookViewId="0">
      <selection activeCell="G15" sqref="G15"/>
    </sheetView>
  </sheetViews>
  <sheetFormatPr baseColWidth="10" defaultRowHeight="15" x14ac:dyDescent="0.25"/>
  <cols>
    <col min="1" max="1" width="36.5703125" customWidth="1"/>
    <col min="2" max="2" width="20.140625" customWidth="1"/>
    <col min="3" max="3" width="22.7109375" customWidth="1"/>
    <col min="4" max="4" width="35.5703125" customWidth="1"/>
    <col min="5" max="5" width="21.7109375" customWidth="1"/>
    <col min="6" max="6" width="13.5703125" customWidth="1"/>
    <col min="7" max="7" width="28.28515625" customWidth="1"/>
    <col min="8" max="8" width="25.7109375" customWidth="1"/>
  </cols>
  <sheetData>
    <row r="1" spans="1:8" ht="26.25" x14ac:dyDescent="0.4">
      <c r="A1" s="84" t="s">
        <v>147</v>
      </c>
      <c r="B1" s="84"/>
      <c r="C1" s="84"/>
      <c r="D1" s="84"/>
    </row>
    <row r="2" spans="1:8" ht="26.25" x14ac:dyDescent="0.4">
      <c r="A2" s="34"/>
      <c r="B2" s="34"/>
      <c r="C2" s="34"/>
      <c r="D2" s="34"/>
    </row>
    <row r="3" spans="1:8" ht="26.25" x14ac:dyDescent="0.4">
      <c r="A3" s="34"/>
      <c r="B3" s="85" t="s">
        <v>155</v>
      </c>
      <c r="C3" s="85"/>
      <c r="D3" s="85"/>
    </row>
    <row r="4" spans="1:8" x14ac:dyDescent="0.25">
      <c r="G4" t="s">
        <v>132</v>
      </c>
    </row>
    <row r="5" spans="1:8" x14ac:dyDescent="0.25">
      <c r="A5" s="37" t="s">
        <v>56</v>
      </c>
      <c r="B5" s="37" t="s">
        <v>57</v>
      </c>
      <c r="C5" s="37" t="s">
        <v>58</v>
      </c>
      <c r="D5" s="37" t="s">
        <v>59</v>
      </c>
      <c r="E5" s="37" t="s">
        <v>146</v>
      </c>
      <c r="G5" t="s">
        <v>133</v>
      </c>
    </row>
    <row r="6" spans="1:8" x14ac:dyDescent="0.25">
      <c r="A6" s="42" t="s">
        <v>62</v>
      </c>
      <c r="B6" s="42" t="s">
        <v>63</v>
      </c>
      <c r="C6" s="42"/>
      <c r="D6" s="42" t="s">
        <v>64</v>
      </c>
      <c r="E6" s="48"/>
    </row>
    <row r="7" spans="1:8" x14ac:dyDescent="0.25">
      <c r="A7" s="42" t="s">
        <v>65</v>
      </c>
      <c r="B7" s="42" t="s">
        <v>66</v>
      </c>
      <c r="C7" s="42"/>
      <c r="D7" s="42" t="s">
        <v>67</v>
      </c>
      <c r="E7" s="48"/>
      <c r="G7" s="43"/>
      <c r="H7" t="s">
        <v>134</v>
      </c>
    </row>
    <row r="8" spans="1:8" x14ac:dyDescent="0.25">
      <c r="A8" s="35" t="s">
        <v>68</v>
      </c>
      <c r="B8" s="35">
        <v>1195</v>
      </c>
      <c r="C8" s="35" t="s">
        <v>9</v>
      </c>
      <c r="D8" s="35" t="s">
        <v>69</v>
      </c>
      <c r="E8" s="48"/>
      <c r="G8" s="44"/>
      <c r="H8" t="s">
        <v>135</v>
      </c>
    </row>
    <row r="9" spans="1:8" x14ac:dyDescent="0.25">
      <c r="A9" s="35" t="s">
        <v>68</v>
      </c>
      <c r="B9" s="35">
        <v>594</v>
      </c>
      <c r="C9" s="35" t="s">
        <v>8</v>
      </c>
      <c r="D9" s="35" t="s">
        <v>69</v>
      </c>
      <c r="E9" s="48"/>
    </row>
    <row r="10" spans="1:8" x14ac:dyDescent="0.25">
      <c r="A10" s="35" t="s">
        <v>4</v>
      </c>
      <c r="B10" s="35">
        <v>147</v>
      </c>
      <c r="C10" s="35" t="s">
        <v>6</v>
      </c>
      <c r="D10" s="35" t="s">
        <v>69</v>
      </c>
      <c r="E10" s="48"/>
    </row>
    <row r="11" spans="1:8" x14ac:dyDescent="0.25">
      <c r="A11" s="42" t="s">
        <v>70</v>
      </c>
      <c r="B11" s="42">
        <v>1506</v>
      </c>
      <c r="C11" s="42" t="s">
        <v>71</v>
      </c>
      <c r="D11" s="42" t="s">
        <v>69</v>
      </c>
      <c r="E11" s="48"/>
    </row>
    <row r="12" spans="1:8" x14ac:dyDescent="0.25">
      <c r="A12" s="42" t="s">
        <v>72</v>
      </c>
      <c r="B12" s="42">
        <v>1111743</v>
      </c>
      <c r="C12" s="42" t="s">
        <v>73</v>
      </c>
      <c r="D12" s="42" t="s">
        <v>69</v>
      </c>
      <c r="E12" s="48"/>
    </row>
    <row r="13" spans="1:8" x14ac:dyDescent="0.25">
      <c r="A13" s="42" t="s">
        <v>72</v>
      </c>
      <c r="B13" s="42"/>
      <c r="C13" s="42" t="s">
        <v>74</v>
      </c>
      <c r="D13" s="42" t="s">
        <v>69</v>
      </c>
      <c r="E13" s="48"/>
    </row>
    <row r="14" spans="1:8" x14ac:dyDescent="0.25">
      <c r="A14" s="35" t="s">
        <v>75</v>
      </c>
      <c r="B14" s="35">
        <v>5603</v>
      </c>
      <c r="C14" s="35" t="s">
        <v>76</v>
      </c>
      <c r="D14" s="35" t="s">
        <v>69</v>
      </c>
      <c r="E14" s="48"/>
    </row>
    <row r="15" spans="1:8" x14ac:dyDescent="0.25">
      <c r="A15" s="35" t="s">
        <v>75</v>
      </c>
      <c r="B15" s="35">
        <v>5615</v>
      </c>
      <c r="C15" s="35" t="s">
        <v>77</v>
      </c>
      <c r="D15" s="35" t="s">
        <v>69</v>
      </c>
      <c r="E15" s="48"/>
    </row>
    <row r="16" spans="1:8" x14ac:dyDescent="0.25">
      <c r="A16" s="35" t="s">
        <v>75</v>
      </c>
      <c r="B16" s="35">
        <v>5529</v>
      </c>
      <c r="C16" s="35" t="s">
        <v>78</v>
      </c>
      <c r="D16" s="35" t="s">
        <v>69</v>
      </c>
      <c r="E16" s="48"/>
    </row>
    <row r="17" spans="1:5" x14ac:dyDescent="0.25">
      <c r="A17" s="35" t="s">
        <v>75</v>
      </c>
      <c r="B17" s="35">
        <v>5591</v>
      </c>
      <c r="C17" s="35" t="s">
        <v>79</v>
      </c>
      <c r="D17" s="35" t="s">
        <v>69</v>
      </c>
      <c r="E17" s="48"/>
    </row>
    <row r="18" spans="1:5" x14ac:dyDescent="0.25">
      <c r="A18" s="35" t="s">
        <v>75</v>
      </c>
      <c r="B18" s="35">
        <v>12634</v>
      </c>
      <c r="C18" s="35" t="s">
        <v>7</v>
      </c>
      <c r="D18" s="35" t="s">
        <v>69</v>
      </c>
      <c r="E18" s="48"/>
    </row>
    <row r="19" spans="1:5" x14ac:dyDescent="0.25">
      <c r="A19" s="35" t="s">
        <v>75</v>
      </c>
      <c r="B19" s="35">
        <v>5607</v>
      </c>
      <c r="C19" s="35" t="s">
        <v>80</v>
      </c>
      <c r="D19" s="35" t="s">
        <v>69</v>
      </c>
      <c r="E19" s="48"/>
    </row>
    <row r="20" spans="1:5" x14ac:dyDescent="0.25">
      <c r="A20" s="35" t="s">
        <v>75</v>
      </c>
      <c r="B20" s="35">
        <v>5599</v>
      </c>
      <c r="C20" s="35" t="s">
        <v>5</v>
      </c>
      <c r="D20" s="35" t="s">
        <v>69</v>
      </c>
      <c r="E20" s="48"/>
    </row>
    <row r="21" spans="1:5" x14ac:dyDescent="0.25">
      <c r="A21" s="42" t="s">
        <v>1</v>
      </c>
      <c r="B21" s="42">
        <v>1005918</v>
      </c>
      <c r="C21" s="42" t="s">
        <v>13</v>
      </c>
      <c r="D21" s="42" t="s">
        <v>81</v>
      </c>
      <c r="E21" s="48"/>
    </row>
    <row r="22" spans="1:5" x14ac:dyDescent="0.25">
      <c r="A22" s="42" t="s">
        <v>1</v>
      </c>
      <c r="B22" s="42">
        <v>1006845</v>
      </c>
      <c r="C22" s="42"/>
      <c r="D22" s="42" t="s">
        <v>81</v>
      </c>
      <c r="E22" s="48"/>
    </row>
    <row r="23" spans="1:5" x14ac:dyDescent="0.25">
      <c r="A23" s="42" t="s">
        <v>1</v>
      </c>
      <c r="B23" s="42">
        <v>1004638</v>
      </c>
      <c r="C23" s="42" t="s">
        <v>14</v>
      </c>
      <c r="D23" s="42" t="s">
        <v>81</v>
      </c>
      <c r="E23" s="48"/>
    </row>
    <row r="24" spans="1:5" x14ac:dyDescent="0.25">
      <c r="A24" s="35" t="s">
        <v>82</v>
      </c>
      <c r="B24" s="35">
        <v>13510173</v>
      </c>
      <c r="C24" s="35"/>
      <c r="D24" s="35" t="s">
        <v>60</v>
      </c>
      <c r="E24" s="48"/>
    </row>
    <row r="25" spans="1:5" x14ac:dyDescent="0.25">
      <c r="A25" s="35" t="s">
        <v>3</v>
      </c>
      <c r="B25" s="35" t="s">
        <v>83</v>
      </c>
      <c r="C25" s="35"/>
      <c r="D25" s="35" t="s">
        <v>60</v>
      </c>
      <c r="E25" s="48"/>
    </row>
    <row r="26" spans="1:5" x14ac:dyDescent="0.25">
      <c r="A26" s="35" t="s">
        <v>4</v>
      </c>
      <c r="B26" s="35">
        <v>35</v>
      </c>
      <c r="C26" s="35">
        <v>10056</v>
      </c>
      <c r="D26" s="35" t="s">
        <v>60</v>
      </c>
      <c r="E26" s="48"/>
    </row>
    <row r="27" spans="1:5" x14ac:dyDescent="0.25">
      <c r="A27" s="35" t="s">
        <v>3</v>
      </c>
      <c r="B27" s="35">
        <v>2192</v>
      </c>
      <c r="C27" s="35" t="s">
        <v>84</v>
      </c>
      <c r="D27" s="35" t="s">
        <v>85</v>
      </c>
      <c r="E27" s="48"/>
    </row>
    <row r="28" spans="1:5" x14ac:dyDescent="0.25">
      <c r="A28" s="42" t="s">
        <v>86</v>
      </c>
      <c r="B28" s="42"/>
      <c r="C28" s="42"/>
      <c r="D28" s="42" t="s">
        <v>85</v>
      </c>
      <c r="E28" s="48"/>
    </row>
    <row r="29" spans="1:5" x14ac:dyDescent="0.25">
      <c r="A29" s="42" t="s">
        <v>87</v>
      </c>
      <c r="B29" s="42"/>
      <c r="C29" s="42" t="s">
        <v>88</v>
      </c>
      <c r="D29" s="42" t="s">
        <v>85</v>
      </c>
      <c r="E29" s="48"/>
    </row>
    <row r="30" spans="1:5" x14ac:dyDescent="0.25">
      <c r="A30" s="35" t="s">
        <v>31</v>
      </c>
      <c r="B30" s="35">
        <v>31932</v>
      </c>
      <c r="C30" s="35"/>
      <c r="D30" s="35" t="s">
        <v>89</v>
      </c>
      <c r="E30" s="48"/>
    </row>
    <row r="31" spans="1:5" x14ac:dyDescent="0.25">
      <c r="A31" s="35" t="s">
        <v>31</v>
      </c>
      <c r="B31" s="35" t="s">
        <v>90</v>
      </c>
      <c r="C31" s="35"/>
      <c r="D31" s="35" t="s">
        <v>89</v>
      </c>
      <c r="E31" s="48"/>
    </row>
    <row r="32" spans="1:5" x14ac:dyDescent="0.25">
      <c r="A32" s="42" t="s">
        <v>32</v>
      </c>
      <c r="B32" s="42" t="s">
        <v>136</v>
      </c>
      <c r="C32" s="42"/>
      <c r="D32" s="42" t="s">
        <v>89</v>
      </c>
      <c r="E32" s="48"/>
    </row>
    <row r="33" spans="1:5" x14ac:dyDescent="0.25">
      <c r="A33" s="35" t="s">
        <v>91</v>
      </c>
      <c r="B33" s="35">
        <v>1151</v>
      </c>
      <c r="C33" s="35">
        <v>2015103684</v>
      </c>
      <c r="D33" s="35" t="s">
        <v>89</v>
      </c>
      <c r="E33" s="48"/>
    </row>
    <row r="34" spans="1:5" x14ac:dyDescent="0.25">
      <c r="A34" s="35" t="s">
        <v>3</v>
      </c>
      <c r="B34" s="35">
        <v>8587</v>
      </c>
      <c r="C34" s="35" t="s">
        <v>92</v>
      </c>
      <c r="D34" s="35" t="s">
        <v>93</v>
      </c>
      <c r="E34" s="48"/>
    </row>
    <row r="35" spans="1:5" x14ac:dyDescent="0.25">
      <c r="A35" s="35" t="s">
        <v>94</v>
      </c>
      <c r="B35" s="35">
        <v>10146132</v>
      </c>
      <c r="C35" s="36">
        <v>661111</v>
      </c>
      <c r="D35" s="35" t="s">
        <v>93</v>
      </c>
      <c r="E35" s="48"/>
    </row>
    <row r="36" spans="1:5" x14ac:dyDescent="0.25">
      <c r="A36" s="35" t="s">
        <v>94</v>
      </c>
      <c r="B36" s="35" t="s">
        <v>95</v>
      </c>
      <c r="C36" s="35" t="s">
        <v>96</v>
      </c>
      <c r="D36" s="35" t="s">
        <v>93</v>
      </c>
      <c r="E36" s="48"/>
    </row>
    <row r="37" spans="1:5" x14ac:dyDescent="0.25">
      <c r="A37" s="35" t="s">
        <v>10</v>
      </c>
      <c r="B37" s="35" t="s">
        <v>97</v>
      </c>
      <c r="C37" s="35" t="s">
        <v>98</v>
      </c>
      <c r="D37" s="35" t="s">
        <v>93</v>
      </c>
      <c r="E37" s="48"/>
    </row>
    <row r="38" spans="1:5" x14ac:dyDescent="0.25">
      <c r="A38" s="35" t="s">
        <v>10</v>
      </c>
      <c r="B38" s="35" t="s">
        <v>99</v>
      </c>
      <c r="C38" s="35" t="s">
        <v>100</v>
      </c>
      <c r="D38" s="35" t="s">
        <v>93</v>
      </c>
      <c r="E38" s="48"/>
    </row>
    <row r="39" spans="1:5" x14ac:dyDescent="0.25">
      <c r="A39" s="35" t="s">
        <v>101</v>
      </c>
      <c r="B39" s="35" t="s">
        <v>102</v>
      </c>
      <c r="C39" s="35" t="s">
        <v>103</v>
      </c>
      <c r="D39" s="35" t="s">
        <v>93</v>
      </c>
      <c r="E39" s="48"/>
    </row>
    <row r="40" spans="1:5" x14ac:dyDescent="0.25">
      <c r="A40" s="35" t="s">
        <v>101</v>
      </c>
      <c r="B40" s="35" t="s">
        <v>104</v>
      </c>
      <c r="C40" s="35" t="s">
        <v>105</v>
      </c>
      <c r="D40" s="35" t="s">
        <v>93</v>
      </c>
      <c r="E40" s="48"/>
    </row>
    <row r="41" spans="1:5" x14ac:dyDescent="0.25">
      <c r="A41" s="42" t="s">
        <v>106</v>
      </c>
      <c r="B41" s="42" t="s">
        <v>107</v>
      </c>
      <c r="C41" s="42" t="s">
        <v>108</v>
      </c>
      <c r="D41" s="42" t="s">
        <v>93</v>
      </c>
      <c r="E41" s="48"/>
    </row>
    <row r="42" spans="1:5" x14ac:dyDescent="0.25">
      <c r="A42" s="42" t="s">
        <v>106</v>
      </c>
      <c r="B42" s="42">
        <v>230610</v>
      </c>
      <c r="C42" s="42" t="s">
        <v>109</v>
      </c>
      <c r="D42" s="42" t="s">
        <v>93</v>
      </c>
      <c r="E42" s="48"/>
    </row>
    <row r="43" spans="1:5" x14ac:dyDescent="0.25">
      <c r="A43" s="42" t="s">
        <v>110</v>
      </c>
      <c r="B43" s="42"/>
      <c r="C43" s="42" t="s">
        <v>111</v>
      </c>
      <c r="D43" s="42" t="s">
        <v>93</v>
      </c>
      <c r="E43" s="48"/>
    </row>
    <row r="44" spans="1:5" x14ac:dyDescent="0.25">
      <c r="A44" s="38" t="s">
        <v>112</v>
      </c>
      <c r="B44" s="38" t="s">
        <v>113</v>
      </c>
      <c r="C44" s="38" t="s">
        <v>114</v>
      </c>
      <c r="D44" s="38" t="s">
        <v>93</v>
      </c>
      <c r="E44" s="48"/>
    </row>
    <row r="45" spans="1:5" x14ac:dyDescent="0.25">
      <c r="A45" s="38" t="s">
        <v>124</v>
      </c>
      <c r="B45" s="38">
        <v>20090702</v>
      </c>
      <c r="C45" s="38" t="s">
        <v>115</v>
      </c>
      <c r="D45" s="38" t="s">
        <v>93</v>
      </c>
      <c r="E45" s="48"/>
    </row>
    <row r="46" spans="1:5" x14ac:dyDescent="0.25">
      <c r="A46" s="38" t="s">
        <v>116</v>
      </c>
      <c r="B46" s="35"/>
      <c r="C46" s="35"/>
      <c r="D46" s="35" t="s">
        <v>61</v>
      </c>
      <c r="E46" s="48"/>
    </row>
    <row r="47" spans="1:5" x14ac:dyDescent="0.25">
      <c r="A47" s="35" t="s">
        <v>117</v>
      </c>
      <c r="B47" s="35"/>
      <c r="C47" s="35"/>
      <c r="D47" s="35" t="s">
        <v>118</v>
      </c>
      <c r="E47" s="48"/>
    </row>
    <row r="48" spans="1:5" x14ac:dyDescent="0.25">
      <c r="A48" s="35" t="s">
        <v>10</v>
      </c>
      <c r="B48" s="35">
        <v>11160281</v>
      </c>
      <c r="C48" s="35" t="s">
        <v>119</v>
      </c>
      <c r="D48" s="35" t="s">
        <v>60</v>
      </c>
      <c r="E48" s="48"/>
    </row>
    <row r="49" spans="1:5" x14ac:dyDescent="0.25">
      <c r="A49" s="35" t="s">
        <v>10</v>
      </c>
      <c r="B49" s="35">
        <v>11160284</v>
      </c>
      <c r="C49" s="35" t="s">
        <v>120</v>
      </c>
      <c r="D49" s="35" t="s">
        <v>60</v>
      </c>
      <c r="E49" s="48"/>
    </row>
    <row r="50" spans="1:5" x14ac:dyDescent="0.25">
      <c r="A50" s="35" t="s">
        <v>121</v>
      </c>
      <c r="B50" s="35" t="s">
        <v>122</v>
      </c>
      <c r="C50" s="35" t="s">
        <v>123</v>
      </c>
      <c r="D50" s="35" t="s">
        <v>60</v>
      </c>
      <c r="E50" s="48"/>
    </row>
    <row r="51" spans="1:5" x14ac:dyDescent="0.25">
      <c r="D51" s="47" t="s">
        <v>127</v>
      </c>
      <c r="E51" s="49">
        <f>SUM(E6:E50)</f>
        <v>0</v>
      </c>
    </row>
  </sheetData>
  <mergeCells count="2">
    <mergeCell ref="A1:D1"/>
    <mergeCell ref="B3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1"/>
  <sheetViews>
    <sheetView workbookViewId="0">
      <selection activeCell="B17" sqref="B17:E17"/>
    </sheetView>
  </sheetViews>
  <sheetFormatPr baseColWidth="10" defaultColWidth="11.42578125" defaultRowHeight="15" x14ac:dyDescent="0.2"/>
  <cols>
    <col min="1" max="1" width="20" style="22" customWidth="1"/>
    <col min="2" max="2" width="14.7109375" style="22" bestFit="1" customWidth="1"/>
    <col min="3" max="3" width="7.5703125" style="22" customWidth="1"/>
    <col min="4" max="4" width="11.140625" style="22" bestFit="1" customWidth="1"/>
    <col min="5" max="5" width="24.85546875" style="22" customWidth="1"/>
    <col min="6" max="6" width="16.140625" style="22" customWidth="1"/>
    <col min="7" max="7" width="16.7109375" style="22" customWidth="1"/>
    <col min="8" max="12" width="12.5703125" style="22" customWidth="1"/>
    <col min="13" max="14" width="11.42578125" style="22"/>
    <col min="15" max="15" width="27.42578125" style="22" customWidth="1"/>
    <col min="16" max="16" width="26.140625" style="22" customWidth="1"/>
    <col min="17" max="16384" width="11.42578125" style="22"/>
  </cols>
  <sheetData>
    <row r="2" spans="1:11" ht="26.25" customHeight="1" x14ac:dyDescent="0.25">
      <c r="A2" s="111" t="s">
        <v>157</v>
      </c>
      <c r="B2" s="111"/>
      <c r="C2" s="111"/>
      <c r="D2" s="111"/>
      <c r="E2" s="111"/>
      <c r="F2" s="111"/>
      <c r="G2" s="111"/>
      <c r="H2" s="46"/>
      <c r="I2" s="46"/>
      <c r="J2" s="76"/>
      <c r="K2" t="s">
        <v>162</v>
      </c>
    </row>
    <row r="4" spans="1:11" ht="32.450000000000003" customHeight="1" x14ac:dyDescent="0.2">
      <c r="A4" s="28" t="s">
        <v>11</v>
      </c>
      <c r="B4" s="113" t="s">
        <v>40</v>
      </c>
      <c r="C4" s="114"/>
      <c r="D4" s="114"/>
      <c r="E4" s="114"/>
      <c r="F4" s="72" t="s">
        <v>138</v>
      </c>
      <c r="G4" s="25" t="s">
        <v>30</v>
      </c>
      <c r="H4" s="68" t="s">
        <v>150</v>
      </c>
    </row>
    <row r="5" spans="1:11" ht="32.450000000000003" customHeight="1" x14ac:dyDescent="0.2">
      <c r="A5" s="89" t="s">
        <v>169</v>
      </c>
      <c r="B5" s="91" t="s">
        <v>175</v>
      </c>
      <c r="C5" s="92"/>
      <c r="D5" s="92"/>
      <c r="E5" s="81" t="s">
        <v>176</v>
      </c>
      <c r="F5" s="81">
        <v>4</v>
      </c>
      <c r="G5" s="69"/>
      <c r="H5" s="71">
        <f t="shared" ref="H5:H15" si="0">F5*G5</f>
        <v>0</v>
      </c>
    </row>
    <row r="6" spans="1:11" ht="32.450000000000003" customHeight="1" x14ac:dyDescent="0.2">
      <c r="A6" s="90"/>
      <c r="B6" s="93"/>
      <c r="C6" s="94"/>
      <c r="D6" s="94"/>
      <c r="E6" s="81" t="s">
        <v>177</v>
      </c>
      <c r="F6" s="81">
        <v>4</v>
      </c>
      <c r="G6" s="69"/>
      <c r="H6" s="71">
        <f t="shared" si="0"/>
        <v>0</v>
      </c>
    </row>
    <row r="7" spans="1:11" ht="32.450000000000003" customHeight="1" x14ac:dyDescent="0.2">
      <c r="A7" s="90"/>
      <c r="B7" s="95"/>
      <c r="C7" s="96"/>
      <c r="D7" s="96"/>
      <c r="E7" s="81" t="s">
        <v>178</v>
      </c>
      <c r="F7" s="81">
        <v>4</v>
      </c>
      <c r="G7" s="69"/>
      <c r="H7" s="71">
        <f t="shared" si="0"/>
        <v>0</v>
      </c>
    </row>
    <row r="8" spans="1:11" ht="32.450000000000003" customHeight="1" x14ac:dyDescent="0.2">
      <c r="A8" s="90"/>
      <c r="B8" s="97" t="s">
        <v>179</v>
      </c>
      <c r="C8" s="98"/>
      <c r="D8" s="98"/>
      <c r="E8" s="81" t="s">
        <v>180</v>
      </c>
      <c r="F8" s="81">
        <v>4</v>
      </c>
      <c r="G8" s="69"/>
      <c r="H8" s="71">
        <f t="shared" si="0"/>
        <v>0</v>
      </c>
    </row>
    <row r="9" spans="1:11" ht="32.450000000000003" customHeight="1" x14ac:dyDescent="0.2">
      <c r="A9" s="90"/>
      <c r="B9" s="91" t="s">
        <v>181</v>
      </c>
      <c r="C9" s="92"/>
      <c r="D9" s="92"/>
      <c r="E9" s="81" t="s">
        <v>182</v>
      </c>
      <c r="F9" s="81">
        <v>4</v>
      </c>
      <c r="G9" s="69"/>
      <c r="H9" s="71">
        <f t="shared" si="0"/>
        <v>0</v>
      </c>
    </row>
    <row r="10" spans="1:11" ht="32.450000000000003" customHeight="1" x14ac:dyDescent="0.2">
      <c r="A10" s="90"/>
      <c r="B10" s="93"/>
      <c r="C10" s="94"/>
      <c r="D10" s="94"/>
      <c r="E10" s="81" t="s">
        <v>183</v>
      </c>
      <c r="F10" s="81">
        <v>4</v>
      </c>
      <c r="G10" s="69"/>
      <c r="H10" s="71">
        <f t="shared" si="0"/>
        <v>0</v>
      </c>
    </row>
    <row r="11" spans="1:11" ht="32.450000000000003" customHeight="1" x14ac:dyDescent="0.2">
      <c r="A11" s="90"/>
      <c r="B11" s="93"/>
      <c r="C11" s="94"/>
      <c r="D11" s="94"/>
      <c r="E11" s="81" t="s">
        <v>184</v>
      </c>
      <c r="F11" s="81">
        <v>4</v>
      </c>
      <c r="G11" s="69"/>
      <c r="H11" s="71">
        <f t="shared" si="0"/>
        <v>0</v>
      </c>
    </row>
    <row r="12" spans="1:11" ht="32.450000000000003" customHeight="1" x14ac:dyDescent="0.2">
      <c r="A12" s="90"/>
      <c r="B12" s="95"/>
      <c r="C12" s="96"/>
      <c r="D12" s="96"/>
      <c r="E12" s="81" t="s">
        <v>185</v>
      </c>
      <c r="F12" s="81">
        <v>1</v>
      </c>
      <c r="G12" s="69"/>
      <c r="H12" s="71">
        <f t="shared" si="0"/>
        <v>0</v>
      </c>
    </row>
    <row r="13" spans="1:11" ht="32.450000000000003" customHeight="1" x14ac:dyDescent="0.2">
      <c r="A13" s="90"/>
      <c r="B13" s="99" t="s">
        <v>172</v>
      </c>
      <c r="C13" s="100"/>
      <c r="D13" s="100"/>
      <c r="E13" s="81" t="s">
        <v>187</v>
      </c>
      <c r="F13" s="81">
        <v>4</v>
      </c>
      <c r="G13" s="69"/>
      <c r="H13" s="71">
        <f t="shared" si="0"/>
        <v>0</v>
      </c>
    </row>
    <row r="14" spans="1:11" ht="32.450000000000003" customHeight="1" x14ac:dyDescent="0.2">
      <c r="A14" s="90"/>
      <c r="B14" s="101"/>
      <c r="C14" s="102"/>
      <c r="D14" s="102"/>
      <c r="E14" s="81" t="s">
        <v>186</v>
      </c>
      <c r="F14" s="81">
        <v>4</v>
      </c>
      <c r="G14" s="69"/>
      <c r="H14" s="71">
        <f t="shared" si="0"/>
        <v>0</v>
      </c>
    </row>
    <row r="15" spans="1:11" ht="32.450000000000003" customHeight="1" x14ac:dyDescent="0.2">
      <c r="A15" s="90"/>
      <c r="B15" s="101"/>
      <c r="C15" s="102"/>
      <c r="D15" s="102"/>
      <c r="E15" s="81" t="s">
        <v>188</v>
      </c>
      <c r="F15" s="81">
        <v>4</v>
      </c>
      <c r="G15" s="69"/>
      <c r="H15" s="71">
        <f t="shared" si="0"/>
        <v>0</v>
      </c>
    </row>
    <row r="16" spans="1:11" ht="33.75" customHeight="1" x14ac:dyDescent="0.2">
      <c r="A16" s="90"/>
      <c r="B16" s="103"/>
      <c r="C16" s="104"/>
      <c r="D16" s="104"/>
      <c r="E16" s="79" t="s">
        <v>170</v>
      </c>
      <c r="F16" s="79">
        <v>1</v>
      </c>
      <c r="G16" s="69"/>
      <c r="H16" s="71">
        <f>F16*G16</f>
        <v>0</v>
      </c>
    </row>
    <row r="17" spans="1:8" ht="36.75" customHeight="1" x14ac:dyDescent="0.2">
      <c r="A17" s="80"/>
      <c r="B17" s="86" t="s">
        <v>173</v>
      </c>
      <c r="C17" s="87"/>
      <c r="D17" s="88"/>
      <c r="E17" s="79" t="s">
        <v>171</v>
      </c>
      <c r="F17" s="78">
        <v>1</v>
      </c>
      <c r="G17" s="69"/>
      <c r="H17" s="71">
        <f>F17*G17</f>
        <v>0</v>
      </c>
    </row>
    <row r="18" spans="1:8" ht="31.5" customHeight="1" x14ac:dyDescent="0.2">
      <c r="A18" s="115"/>
      <c r="B18" s="116"/>
      <c r="C18" s="116"/>
      <c r="D18" s="116"/>
      <c r="E18" s="116"/>
      <c r="F18" s="116"/>
      <c r="G18" s="116"/>
      <c r="H18" s="116"/>
    </row>
    <row r="19" spans="1:8" ht="25.9" customHeight="1" x14ac:dyDescent="0.2">
      <c r="A19" s="112" t="s">
        <v>2</v>
      </c>
      <c r="B19" s="110" t="s">
        <v>12</v>
      </c>
      <c r="C19" s="110"/>
      <c r="D19" s="110"/>
      <c r="E19" s="110"/>
      <c r="F19" s="66">
        <v>2</v>
      </c>
      <c r="G19" s="69"/>
      <c r="H19" s="71">
        <f>F19*G19</f>
        <v>0</v>
      </c>
    </row>
    <row r="20" spans="1:8" ht="25.9" customHeight="1" x14ac:dyDescent="0.2">
      <c r="A20" s="112"/>
      <c r="B20" s="106" t="s">
        <v>33</v>
      </c>
      <c r="C20" s="107"/>
      <c r="D20" s="107"/>
      <c r="E20" s="108"/>
      <c r="F20" s="65">
        <v>1</v>
      </c>
      <c r="G20" s="69"/>
      <c r="H20" s="71">
        <f>F20*G20</f>
        <v>0</v>
      </c>
    </row>
    <row r="21" spans="1:8" ht="25.9" customHeight="1" x14ac:dyDescent="0.2">
      <c r="A21" s="86"/>
      <c r="B21" s="87"/>
      <c r="C21" s="87"/>
      <c r="D21" s="87"/>
      <c r="E21" s="87"/>
      <c r="F21" s="87"/>
      <c r="G21" s="87"/>
      <c r="H21" s="87"/>
    </row>
    <row r="22" spans="1:8" ht="25.9" customHeight="1" x14ac:dyDescent="0.2">
      <c r="A22" s="89" t="s">
        <v>41</v>
      </c>
      <c r="B22" s="106" t="s">
        <v>29</v>
      </c>
      <c r="C22" s="107"/>
      <c r="D22" s="107"/>
      <c r="E22" s="108"/>
      <c r="F22" s="65">
        <v>2</v>
      </c>
      <c r="G22" s="69"/>
      <c r="H22" s="71">
        <f t="shared" ref="H22:H23" si="1">F22*G22</f>
        <v>0</v>
      </c>
    </row>
    <row r="23" spans="1:8" ht="45.75" customHeight="1" x14ac:dyDescent="0.2">
      <c r="A23" s="90"/>
      <c r="B23" s="106" t="s">
        <v>34</v>
      </c>
      <c r="C23" s="107"/>
      <c r="D23" s="107"/>
      <c r="E23" s="108"/>
      <c r="F23" s="65">
        <v>2</v>
      </c>
      <c r="G23" s="69"/>
      <c r="H23" s="71">
        <f t="shared" si="1"/>
        <v>0</v>
      </c>
    </row>
    <row r="24" spans="1:8" ht="25.9" customHeight="1" x14ac:dyDescent="0.2">
      <c r="A24" s="86"/>
      <c r="B24" s="87"/>
      <c r="C24" s="87"/>
      <c r="D24" s="87"/>
      <c r="E24" s="87"/>
      <c r="F24" s="87"/>
      <c r="G24" s="87"/>
      <c r="H24" s="87"/>
    </row>
    <row r="25" spans="1:8" ht="25.9" customHeight="1" x14ac:dyDescent="0.2">
      <c r="A25" s="89" t="s">
        <v>27</v>
      </c>
      <c r="B25" s="110" t="s">
        <v>23</v>
      </c>
      <c r="C25" s="110"/>
      <c r="D25" s="110"/>
      <c r="E25" s="110"/>
      <c r="F25" s="67">
        <v>2</v>
      </c>
      <c r="G25" s="69"/>
      <c r="H25" s="71">
        <f t="shared" ref="H25:H27" si="2">F25*G25</f>
        <v>0</v>
      </c>
    </row>
    <row r="26" spans="1:8" ht="25.9" customHeight="1" x14ac:dyDescent="0.2">
      <c r="A26" s="90"/>
      <c r="B26" s="110" t="s">
        <v>24</v>
      </c>
      <c r="C26" s="110"/>
      <c r="D26" s="110"/>
      <c r="E26" s="110"/>
      <c r="F26" s="67">
        <v>2</v>
      </c>
      <c r="G26" s="69"/>
      <c r="H26" s="71">
        <f t="shared" si="2"/>
        <v>0</v>
      </c>
    </row>
    <row r="27" spans="1:8" ht="25.9" customHeight="1" x14ac:dyDescent="0.2">
      <c r="A27" s="90"/>
      <c r="B27" s="106" t="s">
        <v>25</v>
      </c>
      <c r="C27" s="107"/>
      <c r="D27" s="107"/>
      <c r="E27" s="108"/>
      <c r="F27" s="67">
        <v>2</v>
      </c>
      <c r="G27" s="69"/>
      <c r="H27" s="71">
        <f t="shared" si="2"/>
        <v>0</v>
      </c>
    </row>
    <row r="28" spans="1:8" ht="31.15" customHeight="1" x14ac:dyDescent="0.2">
      <c r="A28" s="86"/>
      <c r="B28" s="87"/>
      <c r="C28" s="87"/>
      <c r="D28" s="87"/>
      <c r="E28" s="87"/>
      <c r="F28" s="87"/>
      <c r="G28" s="87"/>
      <c r="H28" s="87"/>
    </row>
    <row r="29" spans="1:8" x14ac:dyDescent="0.2">
      <c r="A29" s="89" t="s">
        <v>28</v>
      </c>
      <c r="B29" s="110" t="s">
        <v>23</v>
      </c>
      <c r="C29" s="110"/>
      <c r="D29" s="110"/>
      <c r="E29" s="110"/>
      <c r="F29" s="66">
        <v>2</v>
      </c>
      <c r="G29" s="69"/>
      <c r="H29" s="71">
        <f t="shared" ref="H29:H31" si="3">F29*G29</f>
        <v>0</v>
      </c>
    </row>
    <row r="30" spans="1:8" ht="27" customHeight="1" x14ac:dyDescent="0.2">
      <c r="A30" s="90"/>
      <c r="B30" s="110" t="s">
        <v>24</v>
      </c>
      <c r="C30" s="110"/>
      <c r="D30" s="110"/>
      <c r="E30" s="110"/>
      <c r="F30" s="66">
        <v>2</v>
      </c>
      <c r="G30" s="69"/>
      <c r="H30" s="71">
        <f t="shared" si="3"/>
        <v>0</v>
      </c>
    </row>
    <row r="31" spans="1:8" ht="27" customHeight="1" x14ac:dyDescent="0.2">
      <c r="A31" s="109"/>
      <c r="B31" s="106" t="s">
        <v>25</v>
      </c>
      <c r="C31" s="107"/>
      <c r="D31" s="107"/>
      <c r="E31" s="108"/>
      <c r="F31" s="65">
        <v>2</v>
      </c>
      <c r="G31" s="69"/>
      <c r="H31" s="71">
        <f t="shared" si="3"/>
        <v>0</v>
      </c>
    </row>
    <row r="32" spans="1:8" x14ac:dyDescent="0.2">
      <c r="A32" s="86"/>
      <c r="B32" s="87"/>
      <c r="C32" s="87"/>
      <c r="D32" s="87"/>
      <c r="E32" s="87"/>
      <c r="F32" s="87"/>
      <c r="G32" s="87"/>
      <c r="H32" s="87"/>
    </row>
    <row r="33" spans="1:8" ht="29.25" customHeight="1" x14ac:dyDescent="0.2">
      <c r="A33" s="110" t="s">
        <v>26</v>
      </c>
      <c r="B33" s="110" t="s">
        <v>23</v>
      </c>
      <c r="C33" s="110"/>
      <c r="D33" s="110"/>
      <c r="E33" s="110"/>
      <c r="F33" s="66">
        <v>2</v>
      </c>
      <c r="G33" s="69"/>
      <c r="H33" s="71">
        <f t="shared" ref="H33:H37" si="4">F33*G33</f>
        <v>0</v>
      </c>
    </row>
    <row r="34" spans="1:8" ht="27.75" customHeight="1" x14ac:dyDescent="0.2">
      <c r="A34" s="110"/>
      <c r="B34" s="110" t="s">
        <v>24</v>
      </c>
      <c r="C34" s="110"/>
      <c r="D34" s="110"/>
      <c r="E34" s="110"/>
      <c r="F34" s="66">
        <v>2</v>
      </c>
      <c r="G34" s="69"/>
      <c r="H34" s="71">
        <f t="shared" si="4"/>
        <v>0</v>
      </c>
    </row>
    <row r="35" spans="1:8" ht="26.25" customHeight="1" x14ac:dyDescent="0.2">
      <c r="A35" s="110"/>
      <c r="B35" s="106" t="s">
        <v>25</v>
      </c>
      <c r="C35" s="107"/>
      <c r="D35" s="107"/>
      <c r="E35" s="108"/>
      <c r="F35" s="65">
        <v>2</v>
      </c>
      <c r="G35" s="69"/>
      <c r="H35" s="71">
        <f t="shared" si="4"/>
        <v>0</v>
      </c>
    </row>
    <row r="36" spans="1:8" ht="19.5" customHeight="1" x14ac:dyDescent="0.2">
      <c r="A36" s="110"/>
      <c r="B36" s="110" t="s">
        <v>35</v>
      </c>
      <c r="C36" s="110"/>
      <c r="D36" s="110"/>
      <c r="E36" s="106"/>
      <c r="F36" s="64">
        <v>1</v>
      </c>
      <c r="G36" s="69"/>
      <c r="H36" s="71">
        <f t="shared" si="4"/>
        <v>0</v>
      </c>
    </row>
    <row r="37" spans="1:8" x14ac:dyDescent="0.2">
      <c r="A37" s="110"/>
      <c r="B37" s="106" t="s">
        <v>36</v>
      </c>
      <c r="C37" s="107"/>
      <c r="D37" s="107"/>
      <c r="E37" s="107"/>
      <c r="F37" s="64">
        <v>1</v>
      </c>
      <c r="G37" s="69"/>
      <c r="H37" s="71">
        <f t="shared" si="4"/>
        <v>0</v>
      </c>
    </row>
    <row r="38" spans="1:8" ht="25.5" customHeight="1" x14ac:dyDescent="0.2">
      <c r="A38" s="26"/>
      <c r="B38" s="26"/>
      <c r="C38" s="26"/>
      <c r="D38" s="26"/>
      <c r="F38" s="52" t="s">
        <v>149</v>
      </c>
      <c r="G38" s="70">
        <f>SUM(G33:G37,G29:G31,G25:G27,G22:G23,G19:G20,G16:G17)</f>
        <v>0</v>
      </c>
      <c r="H38" s="70">
        <f>SUM(H33:H37,H29:H31,H25:H27,H22:H23,H19:H20,H16:H17)</f>
        <v>0</v>
      </c>
    </row>
    <row r="39" spans="1:8" ht="24.75" customHeight="1" x14ac:dyDescent="0.2">
      <c r="A39" s="26"/>
      <c r="B39" s="26"/>
      <c r="C39" s="26"/>
      <c r="D39" s="26"/>
      <c r="E39" s="26"/>
      <c r="F39" s="26"/>
      <c r="G39" s="26"/>
    </row>
    <row r="40" spans="1:8" x14ac:dyDescent="0.2">
      <c r="A40" s="105" t="s">
        <v>37</v>
      </c>
      <c r="B40" s="105"/>
      <c r="C40" s="105"/>
      <c r="D40" s="105"/>
      <c r="E40" s="105"/>
      <c r="F40" s="63"/>
      <c r="G40" s="29"/>
    </row>
    <row r="41" spans="1:8" ht="26.25" customHeight="1" x14ac:dyDescent="0.2"/>
    <row r="42" spans="1:8" ht="23.25" customHeight="1" x14ac:dyDescent="0.2"/>
    <row r="43" spans="1:8" ht="22.5" customHeight="1" x14ac:dyDescent="0.2"/>
    <row r="44" spans="1:8" ht="36" customHeight="1" x14ac:dyDescent="0.2"/>
    <row r="45" spans="1:8" ht="34.15" customHeight="1" x14ac:dyDescent="0.2"/>
    <row r="47" spans="1:8" ht="34.5" customHeight="1" x14ac:dyDescent="0.2"/>
    <row r="48" spans="1:8" ht="33" customHeight="1" x14ac:dyDescent="0.2"/>
    <row r="51" ht="15" customHeight="1" x14ac:dyDescent="0.2"/>
  </sheetData>
  <mergeCells count="34">
    <mergeCell ref="A21:H21"/>
    <mergeCell ref="A24:H24"/>
    <mergeCell ref="A28:H28"/>
    <mergeCell ref="A32:H32"/>
    <mergeCell ref="A2:G2"/>
    <mergeCell ref="A19:A20"/>
    <mergeCell ref="B19:E19"/>
    <mergeCell ref="B20:E20"/>
    <mergeCell ref="B4:E4"/>
    <mergeCell ref="A18:H18"/>
    <mergeCell ref="B22:E22"/>
    <mergeCell ref="B23:E23"/>
    <mergeCell ref="B25:E25"/>
    <mergeCell ref="B26:E26"/>
    <mergeCell ref="A22:A23"/>
    <mergeCell ref="A25:A27"/>
    <mergeCell ref="A40:E40"/>
    <mergeCell ref="B27:E27"/>
    <mergeCell ref="B35:E35"/>
    <mergeCell ref="B31:E31"/>
    <mergeCell ref="A29:A31"/>
    <mergeCell ref="B29:E29"/>
    <mergeCell ref="B37:E37"/>
    <mergeCell ref="B33:E33"/>
    <mergeCell ref="B34:E34"/>
    <mergeCell ref="B36:E36"/>
    <mergeCell ref="A33:A37"/>
    <mergeCell ref="B30:E30"/>
    <mergeCell ref="B17:D17"/>
    <mergeCell ref="A5:A16"/>
    <mergeCell ref="B5:D7"/>
    <mergeCell ref="B8:D8"/>
    <mergeCell ref="B9:D12"/>
    <mergeCell ref="B13:D16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0"/>
  <sheetViews>
    <sheetView topLeftCell="B10" workbookViewId="0">
      <selection activeCell="J15" sqref="J15"/>
    </sheetView>
  </sheetViews>
  <sheetFormatPr baseColWidth="10" defaultRowHeight="15" x14ac:dyDescent="0.25"/>
  <cols>
    <col min="2" max="2" width="46.42578125" customWidth="1"/>
    <col min="3" max="4" width="25.85546875" customWidth="1"/>
    <col min="5" max="6" width="29.7109375" customWidth="1"/>
    <col min="7" max="7" width="23" customWidth="1"/>
    <col min="8" max="8" width="21.5703125" customWidth="1"/>
    <col min="9" max="9" width="20.7109375" customWidth="1"/>
    <col min="10" max="10" width="22.42578125" customWidth="1"/>
  </cols>
  <sheetData>
    <row r="2" spans="2:10" ht="26.25" x14ac:dyDescent="0.4">
      <c r="B2" s="84" t="s">
        <v>156</v>
      </c>
      <c r="C2" s="84"/>
      <c r="D2" s="84"/>
      <c r="E2" s="84"/>
      <c r="F2" s="62"/>
      <c r="H2" s="76"/>
      <c r="I2" t="s">
        <v>162</v>
      </c>
    </row>
    <row r="3" spans="2:10" x14ac:dyDescent="0.25">
      <c r="H3" s="60"/>
      <c r="I3" t="s">
        <v>152</v>
      </c>
    </row>
    <row r="4" spans="2:10" ht="63.75" customHeight="1" x14ac:dyDescent="0.25">
      <c r="B4" s="30"/>
      <c r="C4" s="23" t="s">
        <v>22</v>
      </c>
      <c r="D4" s="23" t="s">
        <v>138</v>
      </c>
      <c r="E4" s="24" t="s">
        <v>151</v>
      </c>
      <c r="F4" s="23" t="s">
        <v>138</v>
      </c>
      <c r="G4" s="23" t="s">
        <v>161</v>
      </c>
    </row>
    <row r="5" spans="2:10" ht="26.25" customHeight="1" x14ac:dyDescent="0.25">
      <c r="B5" s="31" t="s">
        <v>145</v>
      </c>
      <c r="C5" s="74"/>
      <c r="D5" s="61">
        <v>5</v>
      </c>
      <c r="E5" s="73"/>
      <c r="F5" s="31">
        <v>5</v>
      </c>
      <c r="G5" s="55">
        <f>(C5*D5)+(E5*F5)</f>
        <v>0</v>
      </c>
    </row>
    <row r="6" spans="2:10" ht="26.25" customHeight="1" x14ac:dyDescent="0.25">
      <c r="B6" s="31" t="s">
        <v>153</v>
      </c>
      <c r="C6" s="74"/>
      <c r="D6" s="61">
        <v>5</v>
      </c>
      <c r="E6" s="73"/>
      <c r="F6" s="31">
        <v>5</v>
      </c>
      <c r="G6" s="55">
        <f>(C6*D6)+(E6*F6)</f>
        <v>0</v>
      </c>
      <c r="I6" s="51" t="s">
        <v>149</v>
      </c>
      <c r="J6" s="55">
        <f>SUM(G5:G6)</f>
        <v>0</v>
      </c>
    </row>
    <row r="7" spans="2:10" ht="26.25" customHeight="1" x14ac:dyDescent="0.25">
      <c r="B7" s="59"/>
      <c r="C7" s="61" t="s">
        <v>154</v>
      </c>
      <c r="D7" s="59"/>
      <c r="E7" s="59"/>
      <c r="F7" s="59"/>
      <c r="G7" s="59"/>
    </row>
    <row r="8" spans="2:10" ht="30.75" customHeight="1" x14ac:dyDescent="0.25">
      <c r="B8" s="45" t="s">
        <v>142</v>
      </c>
      <c r="C8" s="75"/>
      <c r="D8" s="59"/>
      <c r="E8" s="59"/>
      <c r="F8" s="59"/>
      <c r="G8" s="59"/>
    </row>
    <row r="9" spans="2:10" ht="30.75" customHeight="1" x14ac:dyDescent="0.25">
      <c r="B9" s="45" t="s">
        <v>143</v>
      </c>
      <c r="C9" s="75"/>
      <c r="D9" s="59"/>
      <c r="E9" s="59"/>
      <c r="F9" s="59"/>
      <c r="G9" s="59"/>
    </row>
    <row r="10" spans="2:10" ht="30.75" customHeight="1" x14ac:dyDescent="0.25">
      <c r="B10" s="45" t="s">
        <v>160</v>
      </c>
      <c r="C10" s="75"/>
      <c r="D10" s="59"/>
      <c r="E10" s="59"/>
      <c r="F10" s="59"/>
      <c r="G10" s="59"/>
    </row>
    <row r="11" spans="2:10" ht="30.75" customHeight="1" x14ac:dyDescent="0.25">
      <c r="B11" s="45" t="s">
        <v>144</v>
      </c>
      <c r="C11" s="75"/>
      <c r="D11" s="59"/>
      <c r="E11" s="59"/>
      <c r="F11" s="59"/>
      <c r="G11" s="59"/>
    </row>
    <row r="12" spans="2:10" ht="36" customHeight="1" x14ac:dyDescent="0.25">
      <c r="B12" s="77" t="s">
        <v>163</v>
      </c>
      <c r="C12" s="45" t="s">
        <v>165</v>
      </c>
      <c r="D12" s="45" t="s">
        <v>164</v>
      </c>
      <c r="E12" s="45" t="s">
        <v>166</v>
      </c>
      <c r="F12" s="45" t="s">
        <v>167</v>
      </c>
      <c r="G12" s="45" t="s">
        <v>168</v>
      </c>
    </row>
    <row r="13" spans="2:10" ht="66.75" customHeight="1" x14ac:dyDescent="0.25">
      <c r="B13" s="45" t="s">
        <v>139</v>
      </c>
      <c r="C13" s="75"/>
      <c r="D13" s="75"/>
      <c r="E13" s="75"/>
      <c r="F13" s="75"/>
      <c r="G13" s="75"/>
    </row>
    <row r="14" spans="2:10" ht="66.75" customHeight="1" x14ac:dyDescent="0.25">
      <c r="B14" s="45" t="s">
        <v>141</v>
      </c>
      <c r="C14" s="75"/>
      <c r="D14" s="75"/>
      <c r="E14" s="75"/>
      <c r="F14" s="75"/>
      <c r="G14" s="75"/>
    </row>
    <row r="15" spans="2:10" ht="63.75" customHeight="1" x14ac:dyDescent="0.25">
      <c r="B15" s="45" t="s">
        <v>140</v>
      </c>
      <c r="C15" s="75"/>
      <c r="D15" s="75"/>
      <c r="E15" s="75"/>
      <c r="F15" s="75"/>
      <c r="G15" s="75"/>
    </row>
    <row r="16" spans="2:10" ht="30" customHeight="1" x14ac:dyDescent="0.25"/>
    <row r="17" spans="2:6" ht="32.25" customHeight="1" x14ac:dyDescent="0.25">
      <c r="B17" s="30"/>
      <c r="E17" s="30"/>
      <c r="F17" s="30"/>
    </row>
    <row r="18" spans="2:6" ht="27" customHeight="1" x14ac:dyDescent="0.25">
      <c r="E18" s="30"/>
      <c r="F18" s="30"/>
    </row>
    <row r="19" spans="2:6" ht="38.25" customHeight="1" x14ac:dyDescent="0.25">
      <c r="E19" s="30"/>
      <c r="F19" s="30"/>
    </row>
    <row r="20" spans="2:6" ht="40.15" customHeight="1" x14ac:dyDescent="0.25"/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"/>
  <sheetViews>
    <sheetView workbookViewId="0">
      <selection activeCell="C16" sqref="C16"/>
    </sheetView>
  </sheetViews>
  <sheetFormatPr baseColWidth="10" defaultRowHeight="15" x14ac:dyDescent="0.25"/>
  <cols>
    <col min="1" max="1" width="18.85546875" customWidth="1"/>
    <col min="2" max="2" width="44.42578125" customWidth="1"/>
    <col min="3" max="3" width="28.42578125" customWidth="1"/>
    <col min="4" max="4" width="22.28515625" customWidth="1"/>
    <col min="5" max="5" width="17" customWidth="1"/>
    <col min="6" max="6" width="19.28515625" customWidth="1"/>
  </cols>
  <sheetData>
    <row r="2" spans="1:9" ht="28.5" customHeight="1" x14ac:dyDescent="0.4">
      <c r="A2" s="84" t="s">
        <v>158</v>
      </c>
      <c r="B2" s="84"/>
      <c r="C2" s="84"/>
      <c r="D2" s="84"/>
    </row>
    <row r="3" spans="1:9" ht="15.75" thickBot="1" x14ac:dyDescent="0.3"/>
    <row r="4" spans="1:9" ht="15.75" thickBot="1" x14ac:dyDescent="0.3">
      <c r="A4" s="117" t="s">
        <v>20</v>
      </c>
      <c r="B4" s="118"/>
      <c r="C4" s="118"/>
      <c r="D4" s="119"/>
    </row>
    <row r="5" spans="1:9" ht="15.75" thickBot="1" x14ac:dyDescent="0.3">
      <c r="A5" s="16"/>
      <c r="B5" s="17"/>
      <c r="C5" s="17"/>
    </row>
    <row r="6" spans="1:9" ht="15.75" thickBot="1" x14ac:dyDescent="0.3">
      <c r="A6" s="120" t="s">
        <v>148</v>
      </c>
      <c r="B6" s="121"/>
      <c r="C6" s="121"/>
      <c r="D6" s="122"/>
    </row>
    <row r="7" spans="1:9" x14ac:dyDescent="0.25">
      <c r="A7" s="16"/>
      <c r="B7" s="17"/>
      <c r="C7" s="17"/>
    </row>
    <row r="8" spans="1:9" x14ac:dyDescent="0.25">
      <c r="A8" s="18"/>
      <c r="B8" s="17"/>
      <c r="C8" s="17"/>
    </row>
    <row r="9" spans="1:9" ht="31.15" customHeight="1" x14ac:dyDescent="0.25">
      <c r="A9" s="23" t="s">
        <v>38</v>
      </c>
      <c r="B9" s="23" t="s">
        <v>21</v>
      </c>
      <c r="C9" s="23" t="s">
        <v>11</v>
      </c>
      <c r="D9" s="23" t="s">
        <v>138</v>
      </c>
      <c r="E9" s="23" t="s">
        <v>0</v>
      </c>
      <c r="F9" s="23" t="s">
        <v>150</v>
      </c>
      <c r="H9" s="76"/>
      <c r="I9" t="s">
        <v>162</v>
      </c>
    </row>
    <row r="10" spans="1:9" ht="30" customHeight="1" x14ac:dyDescent="0.25">
      <c r="A10" s="82"/>
      <c r="B10" s="83" t="s">
        <v>169</v>
      </c>
      <c r="C10" s="83" t="s">
        <v>174</v>
      </c>
      <c r="D10" s="39">
        <v>4</v>
      </c>
      <c r="E10" s="53"/>
      <c r="F10" s="55">
        <f>E10*D10</f>
        <v>0</v>
      </c>
    </row>
    <row r="11" spans="1:9" ht="18" x14ac:dyDescent="0.25">
      <c r="A11" s="19"/>
      <c r="B11" s="39" t="s">
        <v>46</v>
      </c>
      <c r="C11" s="39" t="s">
        <v>2</v>
      </c>
      <c r="D11" s="39">
        <v>1</v>
      </c>
      <c r="E11" s="53"/>
      <c r="F11" s="55">
        <f t="shared" ref="F11:F30" si="0">E11*D11</f>
        <v>0</v>
      </c>
    </row>
    <row r="12" spans="1:9" ht="18" x14ac:dyDescent="0.25">
      <c r="A12" s="19"/>
      <c r="B12" s="39" t="s">
        <v>47</v>
      </c>
      <c r="C12" s="39" t="s">
        <v>2</v>
      </c>
      <c r="D12" s="39">
        <v>7</v>
      </c>
      <c r="E12" s="53"/>
      <c r="F12" s="55">
        <f t="shared" si="0"/>
        <v>0</v>
      </c>
    </row>
    <row r="13" spans="1:9" ht="18" x14ac:dyDescent="0.25">
      <c r="A13" s="19"/>
      <c r="B13" s="39" t="s">
        <v>48</v>
      </c>
      <c r="C13" s="39" t="s">
        <v>44</v>
      </c>
      <c r="D13" s="39">
        <v>8</v>
      </c>
      <c r="E13" s="53"/>
      <c r="F13" s="55">
        <f t="shared" si="0"/>
        <v>0</v>
      </c>
    </row>
    <row r="14" spans="1:9" ht="18" x14ac:dyDescent="0.25">
      <c r="A14" s="19"/>
      <c r="B14" s="39" t="s">
        <v>49</v>
      </c>
      <c r="C14" s="39" t="s">
        <v>44</v>
      </c>
      <c r="D14" s="39">
        <v>8</v>
      </c>
      <c r="E14" s="53"/>
      <c r="F14" s="55">
        <f t="shared" si="0"/>
        <v>0</v>
      </c>
    </row>
    <row r="15" spans="1:9" ht="18" x14ac:dyDescent="0.25">
      <c r="A15" s="19"/>
      <c r="B15" s="39" t="s">
        <v>50</v>
      </c>
      <c r="C15" s="39" t="s">
        <v>45</v>
      </c>
      <c r="D15" s="39">
        <v>4</v>
      </c>
      <c r="E15" s="53"/>
      <c r="F15" s="55">
        <f t="shared" si="0"/>
        <v>0</v>
      </c>
    </row>
    <row r="16" spans="1:9" ht="18" x14ac:dyDescent="0.25">
      <c r="A16" s="19"/>
      <c r="B16" s="39" t="s">
        <v>51</v>
      </c>
      <c r="C16" s="39" t="s">
        <v>45</v>
      </c>
      <c r="D16" s="39">
        <v>4</v>
      </c>
      <c r="E16" s="53"/>
      <c r="F16" s="55">
        <f t="shared" si="0"/>
        <v>0</v>
      </c>
    </row>
    <row r="17" spans="1:8" ht="18" x14ac:dyDescent="0.25">
      <c r="A17" s="19"/>
      <c r="B17" s="39" t="s">
        <v>42</v>
      </c>
      <c r="C17" s="39" t="s">
        <v>45</v>
      </c>
      <c r="D17" s="39">
        <v>4</v>
      </c>
      <c r="E17" s="53"/>
      <c r="F17" s="55">
        <f t="shared" si="0"/>
        <v>0</v>
      </c>
      <c r="H17" s="32"/>
    </row>
    <row r="18" spans="1:8" ht="18" x14ac:dyDescent="0.25">
      <c r="A18" s="19"/>
      <c r="B18" s="39" t="s">
        <v>43</v>
      </c>
      <c r="C18" s="39" t="s">
        <v>45</v>
      </c>
      <c r="D18" s="39">
        <v>1</v>
      </c>
      <c r="E18" s="53"/>
      <c r="F18" s="55">
        <f t="shared" si="0"/>
        <v>0</v>
      </c>
    </row>
    <row r="19" spans="1:8" ht="18" x14ac:dyDescent="0.25">
      <c r="A19" s="19"/>
      <c r="B19" s="39" t="s">
        <v>50</v>
      </c>
      <c r="C19" s="39" t="s">
        <v>52</v>
      </c>
      <c r="D19" s="39">
        <v>4</v>
      </c>
      <c r="E19" s="53"/>
      <c r="F19" s="55">
        <f t="shared" si="0"/>
        <v>0</v>
      </c>
    </row>
    <row r="20" spans="1:8" ht="18" customHeight="1" x14ac:dyDescent="0.25">
      <c r="A20" s="1"/>
      <c r="B20" s="39" t="s">
        <v>51</v>
      </c>
      <c r="C20" s="39" t="s">
        <v>52</v>
      </c>
      <c r="D20" s="39">
        <v>2</v>
      </c>
      <c r="E20" s="54"/>
      <c r="F20" s="55">
        <f t="shared" si="0"/>
        <v>0</v>
      </c>
    </row>
    <row r="21" spans="1:8" ht="16.149999999999999" customHeight="1" x14ac:dyDescent="0.25">
      <c r="A21" s="1"/>
      <c r="B21" s="39" t="s">
        <v>42</v>
      </c>
      <c r="C21" s="39" t="s">
        <v>52</v>
      </c>
      <c r="D21" s="39">
        <v>4</v>
      </c>
      <c r="E21" s="54"/>
      <c r="F21" s="55">
        <f t="shared" si="0"/>
        <v>0</v>
      </c>
    </row>
    <row r="22" spans="1:8" ht="16.149999999999999" customHeight="1" x14ac:dyDescent="0.25">
      <c r="A22" s="1"/>
      <c r="B22" s="39" t="s">
        <v>50</v>
      </c>
      <c r="C22" s="39" t="s">
        <v>53</v>
      </c>
      <c r="D22" s="39">
        <v>4</v>
      </c>
      <c r="E22" s="54"/>
      <c r="F22" s="55">
        <f t="shared" si="0"/>
        <v>0</v>
      </c>
    </row>
    <row r="23" spans="1:8" ht="16.149999999999999" customHeight="1" x14ac:dyDescent="0.25">
      <c r="A23" s="1"/>
      <c r="B23" s="39" t="s">
        <v>51</v>
      </c>
      <c r="C23" s="39" t="s">
        <v>53</v>
      </c>
      <c r="D23" s="39">
        <v>4</v>
      </c>
      <c r="E23" s="54"/>
      <c r="F23" s="55">
        <f t="shared" si="0"/>
        <v>0</v>
      </c>
    </row>
    <row r="24" spans="1:8" ht="16.899999999999999" customHeight="1" x14ac:dyDescent="0.25">
      <c r="A24" s="1"/>
      <c r="B24" s="39" t="s">
        <v>42</v>
      </c>
      <c r="C24" s="39" t="s">
        <v>53</v>
      </c>
      <c r="D24" s="39">
        <v>4</v>
      </c>
      <c r="E24" s="54"/>
      <c r="F24" s="55">
        <f t="shared" si="0"/>
        <v>0</v>
      </c>
    </row>
    <row r="25" spans="1:8" ht="16.899999999999999" customHeight="1" x14ac:dyDescent="0.25">
      <c r="A25" s="1"/>
      <c r="B25" s="39" t="s">
        <v>55</v>
      </c>
      <c r="C25" s="39" t="s">
        <v>53</v>
      </c>
      <c r="D25" s="39">
        <v>2</v>
      </c>
      <c r="E25" s="54"/>
      <c r="F25" s="55">
        <f t="shared" si="0"/>
        <v>0</v>
      </c>
    </row>
    <row r="26" spans="1:8" ht="16.899999999999999" customHeight="1" x14ac:dyDescent="0.25">
      <c r="A26" s="1"/>
      <c r="B26" s="40" t="s">
        <v>54</v>
      </c>
      <c r="C26" s="39" t="s">
        <v>53</v>
      </c>
      <c r="D26" s="39">
        <v>2</v>
      </c>
      <c r="E26" s="54"/>
      <c r="F26" s="55">
        <f t="shared" si="0"/>
        <v>0</v>
      </c>
    </row>
    <row r="27" spans="1:8" ht="16.899999999999999" customHeight="1" x14ac:dyDescent="0.25">
      <c r="A27" s="1"/>
      <c r="B27" s="40" t="s">
        <v>128</v>
      </c>
      <c r="C27" s="39" t="s">
        <v>53</v>
      </c>
      <c r="D27" s="39">
        <v>3</v>
      </c>
      <c r="E27" s="54"/>
      <c r="F27" s="55">
        <f t="shared" si="0"/>
        <v>0</v>
      </c>
    </row>
    <row r="28" spans="1:8" ht="16.899999999999999" customHeight="1" x14ac:dyDescent="0.25">
      <c r="A28" s="1"/>
      <c r="B28" s="40" t="s">
        <v>130</v>
      </c>
      <c r="C28" s="39" t="s">
        <v>129</v>
      </c>
      <c r="D28" s="39">
        <v>3</v>
      </c>
      <c r="E28" s="54"/>
      <c r="F28" s="55">
        <f t="shared" si="0"/>
        <v>0</v>
      </c>
    </row>
    <row r="29" spans="1:8" ht="15.75" customHeight="1" x14ac:dyDescent="0.25">
      <c r="A29" s="1"/>
      <c r="B29" s="40" t="s">
        <v>126</v>
      </c>
      <c r="C29" s="39" t="s">
        <v>131</v>
      </c>
      <c r="D29" s="39">
        <v>7</v>
      </c>
      <c r="E29" s="54"/>
      <c r="F29" s="55">
        <f t="shared" si="0"/>
        <v>0</v>
      </c>
    </row>
    <row r="30" spans="1:8" ht="18" customHeight="1" x14ac:dyDescent="0.25">
      <c r="A30" s="1"/>
      <c r="B30" s="41" t="s">
        <v>125</v>
      </c>
      <c r="C30" s="40"/>
      <c r="D30" s="40">
        <v>8</v>
      </c>
      <c r="E30" s="54"/>
      <c r="F30" s="55">
        <f t="shared" si="0"/>
        <v>0</v>
      </c>
    </row>
    <row r="31" spans="1:8" ht="15.75" x14ac:dyDescent="0.25">
      <c r="A31" s="1"/>
      <c r="B31" s="33"/>
      <c r="C31" s="50"/>
      <c r="D31" s="1"/>
      <c r="E31" s="57" t="s">
        <v>149</v>
      </c>
      <c r="F31" s="55">
        <f>SUM(F10:F30)</f>
        <v>0</v>
      </c>
    </row>
    <row r="32" spans="1:8" ht="16.899999999999999" customHeight="1" x14ac:dyDescent="0.25">
      <c r="A32" s="1"/>
      <c r="B32" s="20"/>
      <c r="C32" s="20"/>
      <c r="D32" s="1"/>
    </row>
    <row r="33" spans="1:4" x14ac:dyDescent="0.25">
      <c r="A33" s="1"/>
      <c r="B33" s="20"/>
      <c r="C33" s="50" t="s">
        <v>159</v>
      </c>
      <c r="D33" s="58">
        <f>F31+'BPU - DQE 2'!J6+'BPU - DQE 1'!H38</f>
        <v>0</v>
      </c>
    </row>
    <row r="35" spans="1:4" x14ac:dyDescent="0.25">
      <c r="A35" s="56" t="s">
        <v>137</v>
      </c>
    </row>
    <row r="36" spans="1:4" ht="18" customHeight="1" x14ac:dyDescent="0.25"/>
    <row r="37" spans="1:4" ht="15" customHeight="1" x14ac:dyDescent="0.25"/>
    <row r="38" spans="1:4" ht="16.899999999999999" customHeight="1" x14ac:dyDescent="0.25"/>
    <row r="39" spans="1:4" ht="15.6" customHeight="1" x14ac:dyDescent="0.25"/>
  </sheetData>
  <mergeCells count="3">
    <mergeCell ref="A4:D4"/>
    <mergeCell ref="A6:D6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Présentation</vt:lpstr>
      <vt:lpstr>Poste 1</vt:lpstr>
      <vt:lpstr>BPU - DQE 1</vt:lpstr>
      <vt:lpstr>BPU - DQE 2</vt:lpstr>
      <vt:lpstr>BPU - DQE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2025-02-17T16:27:37Z</dcterms:modified>
</cp:coreProperties>
</file>