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FD4706D-97F8-4892-983D-91E703462E03}" xr6:coauthVersionLast="47" xr6:coauthVersionMax="47" xr10:uidLastSave="{00000000-0000-0000-0000-000000000000}"/>
  <bookViews>
    <workbookView xWindow="1290" yWindow="-110" windowWidth="37220" windowHeight="21820" tabRatio="676" xr2:uid="{00000000-000D-0000-FFFF-FFFF00000000}"/>
  </bookViews>
  <sheets>
    <sheet name="Page de garde" sheetId="6" r:id="rId1"/>
    <sheet name="Mode d'emploi" sheetId="9" r:id="rId2"/>
    <sheet name="Composition humaine UO" sheetId="24" r:id="rId3"/>
    <sheet name="Valorisation financière UO" sheetId="3" r:id="rId4"/>
    <sheet name="Simulation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3" i="3" l="1"/>
  <c r="Q33" i="3"/>
  <c r="P33" i="3"/>
  <c r="R32" i="3"/>
  <c r="Q32" i="3"/>
  <c r="P32" i="3"/>
  <c r="R31" i="3"/>
  <c r="Q31" i="3"/>
  <c r="P31" i="3"/>
  <c r="R27" i="3"/>
  <c r="Q27" i="3"/>
  <c r="P27" i="3"/>
  <c r="R26" i="3"/>
  <c r="Q26" i="3"/>
  <c r="P26" i="3"/>
  <c r="R25" i="3"/>
  <c r="Q25" i="3"/>
  <c r="P25" i="3"/>
  <c r="R21" i="3"/>
  <c r="Q21" i="3"/>
  <c r="P21" i="3"/>
  <c r="R20" i="3"/>
  <c r="Q20" i="3"/>
  <c r="P20" i="3"/>
  <c r="R19" i="3"/>
  <c r="Q19" i="3"/>
  <c r="P19" i="3"/>
  <c r="R15" i="3"/>
  <c r="Q15" i="3"/>
  <c r="P15" i="3"/>
  <c r="R14" i="3"/>
  <c r="Q14" i="3"/>
  <c r="P14" i="3"/>
  <c r="R13" i="3"/>
  <c r="Q13" i="3"/>
  <c r="P13" i="3"/>
  <c r="R9" i="3"/>
  <c r="Q9" i="3"/>
  <c r="P9" i="3"/>
  <c r="R8" i="3"/>
  <c r="Q8" i="3"/>
  <c r="P8" i="3"/>
  <c r="R7" i="3"/>
  <c r="Q7" i="3"/>
  <c r="P7" i="3"/>
  <c r="T33" i="24"/>
  <c r="T32" i="24"/>
  <c r="T31" i="24"/>
  <c r="T27" i="24"/>
  <c r="T26" i="24"/>
  <c r="T25" i="24"/>
  <c r="T21" i="24"/>
  <c r="T20" i="24"/>
  <c r="T19" i="24"/>
  <c r="T15" i="24"/>
  <c r="T14" i="24"/>
  <c r="T13" i="24"/>
  <c r="T9" i="24"/>
  <c r="T8" i="24"/>
  <c r="T7" i="24"/>
  <c r="N33" i="3"/>
  <c r="M33" i="3"/>
  <c r="L33" i="3"/>
  <c r="J33" i="3"/>
  <c r="I33" i="3"/>
  <c r="H33" i="3"/>
  <c r="F33" i="3"/>
  <c r="E33" i="3"/>
  <c r="D33" i="3"/>
  <c r="N32" i="3"/>
  <c r="M32" i="3"/>
  <c r="L32" i="3"/>
  <c r="J32" i="3"/>
  <c r="I32" i="3"/>
  <c r="H32" i="3"/>
  <c r="F32" i="3"/>
  <c r="E32" i="3"/>
  <c r="D32" i="3"/>
  <c r="N31" i="3"/>
  <c r="M31" i="3"/>
  <c r="L31" i="3"/>
  <c r="J31" i="3"/>
  <c r="I31" i="3"/>
  <c r="H31" i="3"/>
  <c r="F31" i="3"/>
  <c r="E31" i="3"/>
  <c r="D31" i="3"/>
  <c r="N27" i="3"/>
  <c r="M27" i="3"/>
  <c r="L27" i="3"/>
  <c r="J27" i="3"/>
  <c r="I27" i="3"/>
  <c r="H27" i="3"/>
  <c r="F27" i="3"/>
  <c r="E27" i="3"/>
  <c r="D27" i="3"/>
  <c r="N26" i="3"/>
  <c r="M26" i="3"/>
  <c r="L26" i="3"/>
  <c r="J26" i="3"/>
  <c r="I26" i="3"/>
  <c r="H26" i="3"/>
  <c r="F26" i="3"/>
  <c r="E26" i="3"/>
  <c r="D26" i="3"/>
  <c r="N25" i="3"/>
  <c r="M25" i="3"/>
  <c r="L25" i="3"/>
  <c r="J25" i="3"/>
  <c r="I25" i="3"/>
  <c r="H25" i="3"/>
  <c r="F25" i="3"/>
  <c r="E25" i="3"/>
  <c r="D25" i="3"/>
  <c r="N21" i="3"/>
  <c r="M21" i="3"/>
  <c r="L21" i="3"/>
  <c r="J21" i="3"/>
  <c r="I21" i="3"/>
  <c r="H21" i="3"/>
  <c r="F21" i="3"/>
  <c r="E21" i="3"/>
  <c r="D21" i="3"/>
  <c r="N20" i="3"/>
  <c r="M20" i="3"/>
  <c r="L20" i="3"/>
  <c r="J20" i="3"/>
  <c r="I20" i="3"/>
  <c r="H20" i="3"/>
  <c r="F20" i="3"/>
  <c r="E20" i="3"/>
  <c r="D20" i="3"/>
  <c r="N19" i="3"/>
  <c r="M19" i="3"/>
  <c r="L19" i="3"/>
  <c r="J19" i="3"/>
  <c r="I19" i="3"/>
  <c r="H19" i="3"/>
  <c r="F19" i="3"/>
  <c r="E19" i="3"/>
  <c r="D19" i="3"/>
  <c r="N15" i="3"/>
  <c r="M15" i="3"/>
  <c r="L15" i="3"/>
  <c r="J15" i="3"/>
  <c r="I15" i="3"/>
  <c r="H15" i="3"/>
  <c r="F15" i="3"/>
  <c r="E15" i="3"/>
  <c r="D15" i="3"/>
  <c r="N14" i="3"/>
  <c r="M14" i="3"/>
  <c r="L14" i="3"/>
  <c r="J14" i="3"/>
  <c r="I14" i="3"/>
  <c r="H14" i="3"/>
  <c r="F14" i="3"/>
  <c r="E14" i="3"/>
  <c r="D14" i="3"/>
  <c r="N13" i="3"/>
  <c r="M13" i="3"/>
  <c r="L13" i="3"/>
  <c r="J13" i="3"/>
  <c r="I13" i="3"/>
  <c r="H13" i="3"/>
  <c r="F13" i="3"/>
  <c r="E13" i="3"/>
  <c r="D13" i="3"/>
  <c r="N9" i="3"/>
  <c r="M9" i="3"/>
  <c r="L9" i="3"/>
  <c r="N8" i="3"/>
  <c r="M8" i="3"/>
  <c r="L8" i="3"/>
  <c r="N7" i="3"/>
  <c r="M7" i="3"/>
  <c r="L7" i="3"/>
  <c r="J9" i="3"/>
  <c r="I9" i="3"/>
  <c r="H9" i="3"/>
  <c r="J8" i="3"/>
  <c r="I8" i="3"/>
  <c r="H8" i="3"/>
  <c r="J7" i="3"/>
  <c r="I7" i="3"/>
  <c r="H7" i="3"/>
  <c r="F9" i="3"/>
  <c r="E9" i="3"/>
  <c r="D9" i="3"/>
  <c r="F8" i="3"/>
  <c r="E8" i="3"/>
  <c r="D8" i="3"/>
  <c r="F7" i="3"/>
  <c r="E7" i="3"/>
  <c r="D7" i="3"/>
  <c r="T33" i="3" l="1"/>
  <c r="X33" i="3" s="1"/>
  <c r="T31" i="3"/>
  <c r="X31" i="3" s="1"/>
  <c r="T32" i="3"/>
  <c r="X32" i="3" s="1"/>
  <c r="T15" i="3"/>
  <c r="X15" i="3" s="1"/>
  <c r="T21" i="3"/>
  <c r="X21" i="3" s="1"/>
  <c r="T27" i="3"/>
  <c r="X27" i="3" s="1"/>
  <c r="T20" i="3"/>
  <c r="X20" i="3" s="1"/>
  <c r="T13" i="3"/>
  <c r="X13" i="3" s="1"/>
  <c r="T19" i="3"/>
  <c r="X19" i="3" s="1"/>
  <c r="B6" i="8" s="1"/>
  <c r="T26" i="3"/>
  <c r="X26" i="3" s="1"/>
  <c r="T9" i="3"/>
  <c r="X9" i="3" s="1"/>
  <c r="T8" i="3"/>
  <c r="X8" i="3" s="1"/>
  <c r="T25" i="3"/>
  <c r="X25" i="3" s="1"/>
  <c r="T7" i="3"/>
  <c r="X7" i="3" s="1"/>
  <c r="T14" i="3"/>
  <c r="X14" i="3" s="1"/>
  <c r="B5" i="8" l="1"/>
  <c r="B8" i="8"/>
  <c r="B7" i="8"/>
  <c r="B4" i="8"/>
  <c r="X35" i="3"/>
  <c r="B9" i="8" l="1"/>
  <c r="E5" i="8" s="1"/>
  <c r="D8" i="8"/>
  <c r="D7" i="8"/>
  <c r="D5" i="8"/>
  <c r="D6" i="8"/>
  <c r="E6" i="8" l="1"/>
  <c r="E4" i="8"/>
  <c r="E8" i="8"/>
  <c r="E7" i="8"/>
  <c r="D4" i="8"/>
  <c r="D9" i="8" s="1"/>
</calcChain>
</file>

<file path=xl/sharedStrings.xml><?xml version="1.0" encoding="utf-8"?>
<sst xmlns="http://schemas.openxmlformats.org/spreadsheetml/2006/main" count="283" uniqueCount="74">
  <si>
    <t>Montant 
€ HT</t>
  </si>
  <si>
    <t>TVA
%</t>
  </si>
  <si>
    <t>Montant
€ TTC</t>
  </si>
  <si>
    <t>NE PAS TRANSFORMER EN PDF</t>
  </si>
  <si>
    <t>Cachet, date et signature de l'entreprise :</t>
  </si>
  <si>
    <t>MODE D'EMPLOI POUR LA SAISIE DES DONNEES</t>
  </si>
  <si>
    <t>Seuls les cadres entourés de rouge doivent être renseignés.</t>
  </si>
  <si>
    <r>
      <t xml:space="preserve">Tous les prix sont en </t>
    </r>
    <r>
      <rPr>
        <b/>
        <u/>
        <sz val="10"/>
        <rFont val="Arial"/>
        <family val="2"/>
      </rPr>
      <t>EUROS</t>
    </r>
    <r>
      <rPr>
        <sz val="10"/>
        <rFont val="Arial"/>
        <family val="2"/>
      </rPr>
      <t>, avec :</t>
    </r>
  </si>
  <si>
    <r>
      <rPr>
        <sz val="10"/>
        <rFont val="Arial"/>
        <family val="2"/>
      </rPr>
      <t xml:space="preserve">L’offre financière est constituée du présent cadre de réponse financier fourni dans le DCE.
</t>
    </r>
    <r>
      <rPr>
        <sz val="10"/>
        <color indexed="10"/>
        <rFont val="Arial"/>
        <family val="2"/>
      </rPr>
      <t>Il sera tenu compte exclusivement des éléments indiqués dans ce cadre de réponse financier fourni par l'AP-HP.</t>
    </r>
  </si>
  <si>
    <r>
      <t xml:space="preserve">Il est demandé de ne pas modifier la structure (onglets, cellules à saisir…) du cadre de réponse financier. 
</t>
    </r>
    <r>
      <rPr>
        <sz val="10"/>
        <color indexed="10"/>
        <rFont val="Arial"/>
        <family val="2"/>
      </rPr>
      <t>Le cas échéant il pourrait être déclaré non conforme.</t>
    </r>
  </si>
  <si>
    <t>Il est demandé de veiller à ce que la simulation financière soit établie sur la base des prix figurant dans le cadre de réponse financier. En cas d'erreur sur les prix reportés dans la simulation financière, l'AP-HP se réserve le droit de procéder aux corrections qui s'imposent.</t>
  </si>
  <si>
    <t>CADRE DE REPONSE FINANCIER</t>
  </si>
  <si>
    <t>Consultation 24-031-IT</t>
  </si>
  <si>
    <t>Réalisation de prestations d’assistance technique pour la mise en œuvre et l’exploitation des services opérationnels réseau gérés par la DSN centrale de l’AP-HP.</t>
  </si>
  <si>
    <t>Les cadres entourés de rouge en pointillé correspondent aux profils non-identifiés par l'AP-HP mais qui peuvent être proposés par le candidat.</t>
  </si>
  <si>
    <t>Seuls les cadres entourés de rouge (traits ou pointillés) doivent être renseignés.</t>
  </si>
  <si>
    <t>Le premier onglet, "Composante humaine des UO", doit être renseigné de la manière suivante par le candidat :</t>
  </si>
  <si>
    <t>Le deuxième onglet "Valorisation financière des UO", doit être renseigné de la manière suivante par le candidat :</t>
  </si>
  <si>
    <t>Le candidat indique pour chaque profil le taux journalier moyen (TJM).</t>
  </si>
  <si>
    <t>Pour chaque unité d'œuvre, le candidat indique le nombre de jour.homme selon les profils qu'il considère les plus appropriés.</t>
  </si>
  <si>
    <r>
      <t xml:space="preserve">Les PRIX HORS TAXES </t>
    </r>
    <r>
      <rPr>
        <sz val="10"/>
        <color rgb="FFFF0000"/>
        <rFont val="Arial"/>
        <family val="2"/>
      </rPr>
      <t>ne doivent pas comporter de fraction de centime</t>
    </r>
    <r>
      <rPr>
        <sz val="10"/>
        <rFont val="Arial"/>
        <family val="2"/>
      </rPr>
      <t xml:space="preserve">,
 le cas échéant l'AP-HP se réserve le droit d'arrondir au centime le plus proche
</t>
    </r>
    <r>
      <rPr>
        <sz val="10"/>
        <color rgb="FFFF0000"/>
        <rFont val="Arial"/>
        <family val="2"/>
      </rPr>
      <t xml:space="preserve"> et le titulaire devra en tenir compte dans sa facturation.</t>
    </r>
  </si>
  <si>
    <t>Profil</t>
  </si>
  <si>
    <t>Chef de projet</t>
  </si>
  <si>
    <t>Ingénieur technique</t>
  </si>
  <si>
    <t>Technicien</t>
  </si>
  <si>
    <t>Niveau</t>
  </si>
  <si>
    <t>Junior</t>
  </si>
  <si>
    <t xml:space="preserve">Confirmé </t>
  </si>
  <si>
    <t>Experimenté</t>
  </si>
  <si>
    <t>Montant de l'UO
€ HT</t>
  </si>
  <si>
    <t>Qté totale d'UO estimée sur la durée du marché</t>
  </si>
  <si>
    <t>Montant total 
des UO
€ HT</t>
  </si>
  <si>
    <t>Montant</t>
  </si>
  <si>
    <t>Code UO</t>
  </si>
  <si>
    <t>Faible complexité</t>
  </si>
  <si>
    <t>Complexité moyenne</t>
  </si>
  <si>
    <t>Grande complexité</t>
  </si>
  <si>
    <t>EMO-1</t>
  </si>
  <si>
    <t>EMO-2</t>
  </si>
  <si>
    <t>EMO-3</t>
  </si>
  <si>
    <t>SN2-1</t>
  </si>
  <si>
    <t>SN2-2</t>
  </si>
  <si>
    <t>SN2-3</t>
  </si>
  <si>
    <t>DEM-1</t>
  </si>
  <si>
    <t>DEM-2</t>
  </si>
  <si>
    <t>DEM-3</t>
  </si>
  <si>
    <t>MCO-1</t>
  </si>
  <si>
    <t>MCO-2</t>
  </si>
  <si>
    <t>MCO-3</t>
  </si>
  <si>
    <t>TOTAL € HT</t>
  </si>
  <si>
    <t>PIL-1</t>
  </si>
  <si>
    <t>PIL-2</t>
  </si>
  <si>
    <t>PIL-3</t>
  </si>
  <si>
    <t>BUILD pilotage de projets techniques</t>
  </si>
  <si>
    <t>BUILD étude technique et mise en œuvre de solution technique</t>
  </si>
  <si>
    <t>RUN traitement des demandes (changements, incidents, problèmes)</t>
  </si>
  <si>
    <t>RUN maintien en condition opérationnelle (MCO)</t>
  </si>
  <si>
    <t>BUILD support de niveau 2 et expertise technique</t>
  </si>
  <si>
    <t>Complexité</t>
  </si>
  <si>
    <t>jours.homme</t>
  </si>
  <si>
    <t>Charge totale (j.h)</t>
  </si>
  <si>
    <t>Charge totale estimée 
par l'AP-HP
(j.h)</t>
  </si>
  <si>
    <t>Simulation</t>
  </si>
  <si>
    <t>TOTAL SIMULATION (sur 4 ans) :</t>
  </si>
  <si>
    <t>poids
%</t>
  </si>
  <si>
    <t>200 tickets de Faible complexité</t>
  </si>
  <si>
    <t>120 tickets de Complexité moyenne</t>
  </si>
  <si>
    <t>80 tickets de Grande complexité</t>
  </si>
  <si>
    <t>40 traitements d’équipement de Faible complexité</t>
  </si>
  <si>
    <t>24 traitements d’équipement de Complexité moyenne</t>
  </si>
  <si>
    <t>16 traitements d’équipement de Grande complexité</t>
  </si>
  <si>
    <t>Type d'UO</t>
  </si>
  <si>
    <t>Volume - Complexité</t>
  </si>
  <si>
    <t>Expert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</si>
</sst>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  <numFmt numFmtId="166" formatCode="0.0%"/>
    <numFmt numFmtId="167" formatCode="####"/>
    <numFmt numFmtId="168" formatCode="_-* #,##0\ &quot;€&quot;_-;\-* #,##0\ &quot;€&quot;_-;_-* &quot;-&quot;??\ &quot;€&quot;_-;_-@_-"/>
    <numFmt numFmtId="169" formatCode="_-* #,##0.00\ [$€-40C]_-;\-* #,##0.00\ [$€-40C]_-;_-* &quot;-&quot;??\ [$€-40C]_-;_-@_-"/>
    <numFmt numFmtId="170" formatCode="0.0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04"/>
    </font>
    <font>
      <b/>
      <sz val="1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1"/>
      <name val="Arial"/>
      <family val="2"/>
    </font>
    <font>
      <b/>
      <sz val="18"/>
      <color indexed="10"/>
      <name val="Arial"/>
      <family val="2"/>
    </font>
    <font>
      <b/>
      <sz val="18"/>
      <name val="Times New Roman"/>
      <family val="1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8"/>
      <name val="Arial Narrow"/>
      <family val="2"/>
    </font>
    <font>
      <sz val="10"/>
      <color indexed="56"/>
      <name val="Arial Narrow"/>
      <family val="2"/>
    </font>
    <font>
      <sz val="8"/>
      <color indexed="56"/>
      <name val="Arial Narrow"/>
      <family val="2"/>
    </font>
    <font>
      <b/>
      <sz val="12"/>
      <name val="Arial Narrow"/>
      <family val="2"/>
    </font>
    <font>
      <b/>
      <sz val="12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64"/>
      </left>
      <right/>
      <top/>
      <bottom/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/>
      <right style="thin">
        <color rgb="FFFF0000"/>
      </right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7" applyProtection="1"/>
    <xf numFmtId="0" fontId="5" fillId="0" borderId="0" xfId="7" applyFont="1" applyAlignment="1" applyProtection="1">
      <alignment horizontal="center" vertical="center" wrapText="1"/>
    </xf>
    <xf numFmtId="0" fontId="6" fillId="0" borderId="0" xfId="7" applyFont="1" applyAlignment="1" applyProtection="1">
      <alignment horizontal="center" vertical="center"/>
    </xf>
    <xf numFmtId="0" fontId="7" fillId="0" borderId="1" xfId="4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164" fontId="2" fillId="0" borderId="1" xfId="4" applyNumberFormat="1" applyFont="1" applyBorder="1" applyAlignment="1">
      <alignment vertical="center"/>
    </xf>
    <xf numFmtId="166" fontId="2" fillId="0" borderId="1" xfId="1" applyNumberFormat="1" applyFont="1" applyBorder="1" applyAlignment="1">
      <alignment vertical="center"/>
    </xf>
    <xf numFmtId="0" fontId="7" fillId="0" borderId="1" xfId="4" applyFont="1" applyBorder="1" applyAlignment="1">
      <alignment horizontal="right" vertical="center" indent="1"/>
    </xf>
    <xf numFmtId="164" fontId="7" fillId="0" borderId="1" xfId="4" applyNumberFormat="1" applyFont="1" applyBorder="1" applyAlignment="1">
      <alignment vertical="center"/>
    </xf>
    <xf numFmtId="164" fontId="7" fillId="0" borderId="1" xfId="4" applyNumberFormat="1" applyFont="1" applyBorder="1" applyAlignment="1">
      <alignment horizontal="right" vertical="center"/>
    </xf>
    <xf numFmtId="0" fontId="5" fillId="0" borderId="0" xfId="7" applyFont="1" applyAlignment="1" applyProtection="1">
      <alignment horizontal="center" vertical="center"/>
    </xf>
    <xf numFmtId="0" fontId="8" fillId="0" borderId="0" xfId="7" applyFont="1" applyAlignment="1" applyProtection="1">
      <alignment horizontal="center" vertical="center"/>
    </xf>
    <xf numFmtId="0" fontId="2" fillId="0" borderId="0" xfId="7" applyAlignment="1" applyProtection="1">
      <alignment vertical="center"/>
    </xf>
    <xf numFmtId="0" fontId="9" fillId="0" borderId="3" xfId="7" applyFont="1" applyBorder="1" applyAlignment="1" applyProtection="1">
      <alignment horizontal="center"/>
    </xf>
    <xf numFmtId="0" fontId="2" fillId="0" borderId="2" xfId="7" applyBorder="1" applyAlignment="1" applyProtection="1">
      <alignment horizontal="left" vertical="center" wrapText="1"/>
      <protection locked="0"/>
    </xf>
    <xf numFmtId="0" fontId="2" fillId="0" borderId="0" xfId="7" applyFont="1" applyAlignment="1">
      <alignment horizontal="center" vertical="center"/>
    </xf>
    <xf numFmtId="0" fontId="8" fillId="0" borderId="0" xfId="7" applyFont="1" applyAlignment="1">
      <alignment horizontal="left" vertical="center"/>
    </xf>
    <xf numFmtId="0" fontId="8" fillId="0" borderId="0" xfId="7" applyFont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" fillId="0" borderId="0" xfId="8" applyFont="1" applyFill="1" applyAlignment="1">
      <alignment vertical="center"/>
    </xf>
    <xf numFmtId="0" fontId="2" fillId="0" borderId="0" xfId="8" applyFont="1" applyFill="1" applyAlignment="1">
      <alignment vertical="center" wrapText="1"/>
    </xf>
    <xf numFmtId="0" fontId="2" fillId="0" borderId="0" xfId="8" quotePrefix="1" applyFont="1" applyFill="1" applyAlignment="1">
      <alignment vertical="center"/>
    </xf>
    <xf numFmtId="0" fontId="10" fillId="0" borderId="4" xfId="0" applyFont="1" applyFill="1" applyBorder="1" applyAlignment="1" applyProtection="1">
      <alignment vertical="center"/>
      <protection locked="0"/>
    </xf>
    <xf numFmtId="0" fontId="6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0" fillId="0" borderId="0" xfId="0" applyFont="1"/>
    <xf numFmtId="0" fontId="15" fillId="0" borderId="0" xfId="0" applyFont="1" applyAlignment="1">
      <alignment vertical="center" wrapText="1"/>
    </xf>
    <xf numFmtId="0" fontId="5" fillId="2" borderId="0" xfId="0" applyFont="1" applyFill="1" applyAlignment="1">
      <alignment horizontal="centerContinuous" vertical="center"/>
    </xf>
    <xf numFmtId="0" fontId="16" fillId="2" borderId="0" xfId="0" applyFont="1" applyFill="1" applyAlignment="1">
      <alignment horizontal="centerContinuous" vertical="center"/>
    </xf>
    <xf numFmtId="0" fontId="10" fillId="0" borderId="0" xfId="0" applyFont="1" applyAlignment="1">
      <alignment wrapText="1"/>
    </xf>
    <xf numFmtId="0" fontId="2" fillId="0" borderId="0" xfId="7" applyFont="1" applyAlignment="1">
      <alignment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vertical="center" wrapText="1"/>
    </xf>
    <xf numFmtId="0" fontId="0" fillId="0" borderId="0" xfId="0" applyAlignment="1">
      <alignment vertical="center"/>
    </xf>
    <xf numFmtId="0" fontId="14" fillId="0" borderId="0" xfId="7" applyFont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2" fillId="0" borderId="0" xfId="8" quotePrefix="1" applyFont="1" applyFill="1" applyAlignment="1">
      <alignment horizontal="left" vertical="center" wrapText="1"/>
    </xf>
    <xf numFmtId="0" fontId="2" fillId="0" borderId="0" xfId="7" applyFont="1" applyFill="1" applyAlignment="1">
      <alignment horizontal="left" vertical="center"/>
    </xf>
    <xf numFmtId="0" fontId="13" fillId="0" borderId="0" xfId="8" applyFont="1" applyFill="1" applyAlignment="1">
      <alignment vertical="center" wrapText="1"/>
    </xf>
    <xf numFmtId="0" fontId="13" fillId="0" borderId="0" xfId="8" applyFont="1" applyFill="1" applyAlignment="1">
      <alignment horizontal="left" vertical="center" wrapText="1"/>
    </xf>
    <xf numFmtId="0" fontId="2" fillId="0" borderId="0" xfId="8" applyFont="1" applyFill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6" xfId="0" applyFont="1" applyBorder="1" applyAlignment="1">
      <alignment horizontal="centerContinuous" vertical="center"/>
    </xf>
    <xf numFmtId="0" fontId="17" fillId="0" borderId="7" xfId="0" applyFont="1" applyBorder="1" applyAlignment="1">
      <alignment horizontal="centerContinuous" vertical="center"/>
    </xf>
    <xf numFmtId="0" fontId="17" fillId="0" borderId="8" xfId="0" applyFont="1" applyBorder="1" applyAlignment="1">
      <alignment horizontal="centerContinuous" vertical="center"/>
    </xf>
    <xf numFmtId="0" fontId="17" fillId="0" borderId="0" xfId="0" applyFont="1" applyAlignment="1">
      <alignment horizontal="center" vertical="center"/>
    </xf>
    <xf numFmtId="167" fontId="17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64" fontId="17" fillId="0" borderId="9" xfId="0" applyNumberFormat="1" applyFont="1" applyFill="1" applyBorder="1" applyAlignment="1" applyProtection="1">
      <alignment horizontal="center"/>
      <protection locked="0"/>
    </xf>
    <xf numFmtId="164" fontId="17" fillId="0" borderId="10" xfId="0" applyNumberFormat="1" applyFont="1" applyFill="1" applyBorder="1" applyAlignment="1" applyProtection="1">
      <alignment horizontal="center"/>
      <protection locked="0"/>
    </xf>
    <xf numFmtId="164" fontId="17" fillId="0" borderId="11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Fill="1"/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7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4" fontId="17" fillId="0" borderId="0" xfId="0" applyNumberFormat="1" applyFont="1" applyAlignment="1">
      <alignment horizontal="center" vertical="center"/>
    </xf>
    <xf numFmtId="0" fontId="18" fillId="0" borderId="1" xfId="2" applyFont="1" applyFill="1" applyBorder="1" applyAlignment="1" applyProtection="1">
      <alignment horizontal="center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168" fontId="21" fillId="0" borderId="0" xfId="9" applyNumberFormat="1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2" fontId="22" fillId="0" borderId="0" xfId="0" applyNumberFormat="1" applyFont="1" applyBorder="1" applyAlignment="1">
      <alignment vertical="center"/>
    </xf>
    <xf numFmtId="0" fontId="18" fillId="0" borderId="6" xfId="2" applyFont="1" applyFill="1" applyBorder="1" applyAlignment="1" applyProtection="1">
      <alignment horizontal="center" vertical="center"/>
    </xf>
    <xf numFmtId="0" fontId="17" fillId="0" borderId="1" xfId="2" applyFont="1" applyFill="1" applyBorder="1" applyAlignment="1" applyProtection="1">
      <alignment vertical="center" wrapText="1"/>
    </xf>
    <xf numFmtId="3" fontId="17" fillId="0" borderId="1" xfId="0" applyNumberFormat="1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center" vertical="center"/>
    </xf>
    <xf numFmtId="2" fontId="20" fillId="0" borderId="0" xfId="0" applyNumberFormat="1" applyFont="1" applyAlignment="1">
      <alignment vertical="center"/>
    </xf>
    <xf numFmtId="4" fontId="17" fillId="3" borderId="1" xfId="0" applyNumberFormat="1" applyFont="1" applyFill="1" applyBorder="1" applyAlignment="1">
      <alignment horizontal="center" vertical="center"/>
    </xf>
    <xf numFmtId="167" fontId="18" fillId="0" borderId="1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0" fontId="18" fillId="0" borderId="0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vertical="center" wrapText="1"/>
    </xf>
    <xf numFmtId="3" fontId="17" fillId="0" borderId="0" xfId="0" applyNumberFormat="1" applyFont="1" applyBorder="1" applyAlignment="1">
      <alignment vertical="center"/>
    </xf>
    <xf numFmtId="167" fontId="18" fillId="0" borderId="0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Alignment="1">
      <alignment vertical="center"/>
    </xf>
    <xf numFmtId="167" fontId="18" fillId="0" borderId="0" xfId="0" applyNumberFormat="1" applyFont="1" applyFill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2" fontId="20" fillId="0" borderId="0" xfId="0" applyNumberFormat="1" applyFont="1" applyBorder="1" applyAlignment="1">
      <alignment vertical="center"/>
    </xf>
    <xf numFmtId="167" fontId="18" fillId="0" borderId="0" xfId="0" applyNumberFormat="1" applyFont="1" applyAlignment="1">
      <alignment horizontal="center" vertical="center"/>
    </xf>
    <xf numFmtId="167" fontId="18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169" fontId="17" fillId="0" borderId="0" xfId="9" applyNumberFormat="1" applyFont="1" applyAlignment="1">
      <alignment vertical="center"/>
    </xf>
    <xf numFmtId="9" fontId="17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7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170" fontId="21" fillId="0" borderId="0" xfId="9" applyNumberFormat="1" applyFont="1" applyBorder="1" applyAlignment="1">
      <alignment horizontal="center" vertical="center"/>
    </xf>
    <xf numFmtId="170" fontId="21" fillId="0" borderId="0" xfId="0" applyNumberFormat="1" applyFont="1" applyBorder="1" applyAlignment="1">
      <alignment horizontal="center" vertical="center"/>
    </xf>
    <xf numFmtId="170" fontId="21" fillId="0" borderId="14" xfId="9" applyNumberFormat="1" applyFont="1" applyBorder="1" applyAlignment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  <protection locked="0"/>
    </xf>
    <xf numFmtId="2" fontId="2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17" xfId="0" applyNumberFormat="1" applyFont="1" applyFill="1" applyBorder="1" applyAlignment="1" applyProtection="1">
      <alignment horizontal="center" vertical="center"/>
      <protection locked="0"/>
    </xf>
    <xf numFmtId="170" fontId="2" fillId="0" borderId="0" xfId="0" applyNumberFormat="1" applyFont="1" applyAlignment="1">
      <alignment horizontal="center" vertical="center"/>
    </xf>
    <xf numFmtId="2" fontId="2" fillId="4" borderId="18" xfId="0" applyNumberFormat="1" applyFont="1" applyFill="1" applyBorder="1" applyAlignment="1" applyProtection="1">
      <alignment horizontal="center" vertical="center"/>
      <protection locked="0"/>
    </xf>
    <xf numFmtId="2" fontId="2" fillId="4" borderId="19" xfId="0" applyNumberFormat="1" applyFont="1" applyFill="1" applyBorder="1" applyAlignment="1" applyProtection="1">
      <alignment horizontal="center" vertical="center"/>
      <protection locked="0"/>
    </xf>
    <xf numFmtId="2" fontId="2" fillId="4" borderId="20" xfId="0" applyNumberFormat="1" applyFont="1" applyFill="1" applyBorder="1" applyAlignment="1" applyProtection="1">
      <alignment horizontal="center" vertical="center"/>
      <protection locked="0"/>
    </xf>
    <xf numFmtId="170" fontId="2" fillId="4" borderId="18" xfId="0" applyNumberFormat="1" applyFont="1" applyFill="1" applyBorder="1" applyAlignment="1" applyProtection="1">
      <alignment horizontal="center" vertical="center"/>
      <protection locked="0"/>
    </xf>
    <xf numFmtId="170" fontId="2" fillId="4" borderId="19" xfId="0" applyNumberFormat="1" applyFont="1" applyFill="1" applyBorder="1" applyAlignment="1" applyProtection="1">
      <alignment horizontal="center" vertical="center"/>
      <protection locked="0"/>
    </xf>
    <xf numFmtId="170" fontId="2" fillId="4" borderId="20" xfId="0" applyNumberFormat="1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>
      <alignment horizontal="center" vertical="center"/>
    </xf>
    <xf numFmtId="2" fontId="2" fillId="0" borderId="21" xfId="0" applyNumberFormat="1" applyFont="1" applyFill="1" applyBorder="1" applyAlignment="1" applyProtection="1">
      <alignment horizontal="center" vertical="center"/>
      <protection locked="0"/>
    </xf>
    <xf numFmtId="2" fontId="2" fillId="0" borderId="22" xfId="0" applyNumberFormat="1" applyFont="1" applyFill="1" applyBorder="1" applyAlignment="1" applyProtection="1">
      <alignment horizontal="center" vertical="center"/>
      <protection locked="0"/>
    </xf>
    <xf numFmtId="2" fontId="2" fillId="0" borderId="23" xfId="0" applyNumberFormat="1" applyFont="1" applyFill="1" applyBorder="1" applyAlignment="1" applyProtection="1">
      <alignment horizontal="center" vertical="center"/>
      <protection locked="0"/>
    </xf>
    <xf numFmtId="2" fontId="2" fillId="4" borderId="24" xfId="0" applyNumberFormat="1" applyFont="1" applyFill="1" applyBorder="1" applyAlignment="1" applyProtection="1">
      <alignment horizontal="center" vertical="center"/>
      <protection locked="0"/>
    </xf>
    <xf numFmtId="2" fontId="2" fillId="4" borderId="22" xfId="0" applyNumberFormat="1" applyFont="1" applyFill="1" applyBorder="1" applyAlignment="1" applyProtection="1">
      <alignment horizontal="center" vertical="center"/>
      <protection locked="0"/>
    </xf>
    <xf numFmtId="2" fontId="2" fillId="4" borderId="25" xfId="0" applyNumberFormat="1" applyFont="1" applyFill="1" applyBorder="1" applyAlignment="1" applyProtection="1">
      <alignment horizontal="center" vertical="center"/>
      <protection locked="0"/>
    </xf>
    <xf numFmtId="170" fontId="2" fillId="4" borderId="24" xfId="0" applyNumberFormat="1" applyFont="1" applyFill="1" applyBorder="1" applyAlignment="1" applyProtection="1">
      <alignment horizontal="center" vertical="center"/>
      <protection locked="0"/>
    </xf>
    <xf numFmtId="170" fontId="2" fillId="4" borderId="22" xfId="0" applyNumberFormat="1" applyFont="1" applyFill="1" applyBorder="1" applyAlignment="1" applyProtection="1">
      <alignment horizontal="center" vertical="center"/>
      <protection locked="0"/>
    </xf>
    <xf numFmtId="170" fontId="2" fillId="4" borderId="25" xfId="0" applyNumberFormat="1" applyFont="1" applyFill="1" applyBorder="1" applyAlignment="1" applyProtection="1">
      <alignment horizontal="center" vertical="center"/>
      <protection locked="0"/>
    </xf>
    <xf numFmtId="0" fontId="17" fillId="0" borderId="26" xfId="0" applyFont="1" applyBorder="1" applyAlignment="1">
      <alignment vertical="center"/>
    </xf>
    <xf numFmtId="2" fontId="2" fillId="0" borderId="27" xfId="0" applyNumberFormat="1" applyFont="1" applyFill="1" applyBorder="1" applyAlignment="1" applyProtection="1">
      <alignment horizontal="center" vertical="center"/>
      <protection locked="0"/>
    </xf>
    <xf numFmtId="2" fontId="2" fillId="0" borderId="28" xfId="0" applyNumberFormat="1" applyFont="1" applyFill="1" applyBorder="1" applyAlignment="1" applyProtection="1">
      <alignment horizontal="center" vertical="center"/>
      <protection locked="0"/>
    </xf>
    <xf numFmtId="2" fontId="2" fillId="0" borderId="29" xfId="0" applyNumberFormat="1" applyFont="1" applyFill="1" applyBorder="1" applyAlignment="1" applyProtection="1">
      <alignment horizontal="center" vertical="center"/>
      <protection locked="0"/>
    </xf>
    <xf numFmtId="2" fontId="2" fillId="4" borderId="30" xfId="0" applyNumberFormat="1" applyFont="1" applyFill="1" applyBorder="1" applyAlignment="1" applyProtection="1">
      <alignment horizontal="center" vertical="center"/>
      <protection locked="0"/>
    </xf>
    <xf numFmtId="2" fontId="2" fillId="4" borderId="31" xfId="0" applyNumberFormat="1" applyFont="1" applyFill="1" applyBorder="1" applyAlignment="1" applyProtection="1">
      <alignment horizontal="center" vertical="center"/>
      <protection locked="0"/>
    </xf>
    <xf numFmtId="2" fontId="2" fillId="4" borderId="32" xfId="0" applyNumberFormat="1" applyFont="1" applyFill="1" applyBorder="1" applyAlignment="1" applyProtection="1">
      <alignment horizontal="center" vertical="center"/>
      <protection locked="0"/>
    </xf>
    <xf numFmtId="170" fontId="2" fillId="4" borderId="30" xfId="0" applyNumberFormat="1" applyFont="1" applyFill="1" applyBorder="1" applyAlignment="1" applyProtection="1">
      <alignment horizontal="center" vertical="center"/>
      <protection locked="0"/>
    </xf>
    <xf numFmtId="170" fontId="2" fillId="4" borderId="31" xfId="0" applyNumberFormat="1" applyFont="1" applyFill="1" applyBorder="1" applyAlignment="1" applyProtection="1">
      <alignment horizontal="center" vertical="center"/>
      <protection locked="0"/>
    </xf>
    <xf numFmtId="170" fontId="2" fillId="4" borderId="32" xfId="0" applyNumberFormat="1" applyFont="1" applyFill="1" applyBorder="1" applyAlignment="1" applyProtection="1">
      <alignment horizontal="center" vertical="center"/>
      <protection locked="0"/>
    </xf>
    <xf numFmtId="170" fontId="21" fillId="0" borderId="33" xfId="0" applyNumberFormat="1" applyFont="1" applyBorder="1" applyAlignment="1">
      <alignment horizontal="center" vertical="center"/>
    </xf>
    <xf numFmtId="2" fontId="21" fillId="0" borderId="14" xfId="9" applyNumberFormat="1" applyFont="1" applyBorder="1" applyAlignment="1">
      <alignment horizontal="center" vertical="center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2" fontId="2" fillId="0" borderId="16" xfId="0" applyNumberFormat="1" applyFont="1" applyBorder="1" applyAlignment="1" applyProtection="1">
      <alignment horizontal="center" vertical="center"/>
      <protection locked="0"/>
    </xf>
    <xf numFmtId="2" fontId="2" fillId="0" borderId="17" xfId="0" applyNumberFormat="1" applyFont="1" applyBorder="1" applyAlignment="1" applyProtection="1">
      <alignment horizontal="center" vertical="center"/>
      <protection locked="0"/>
    </xf>
    <xf numFmtId="2" fontId="2" fillId="0" borderId="21" xfId="0" applyNumberFormat="1" applyFont="1" applyBorder="1" applyAlignment="1" applyProtection="1">
      <alignment horizontal="center" vertical="center"/>
      <protection locked="0"/>
    </xf>
    <xf numFmtId="2" fontId="2" fillId="0" borderId="22" xfId="0" applyNumberFormat="1" applyFont="1" applyBorder="1" applyAlignment="1" applyProtection="1">
      <alignment horizontal="center" vertical="center"/>
      <protection locked="0"/>
    </xf>
    <xf numFmtId="2" fontId="2" fillId="0" borderId="23" xfId="0" applyNumberFormat="1" applyFont="1" applyBorder="1" applyAlignment="1" applyProtection="1">
      <alignment horizontal="center" vertical="center"/>
      <protection locked="0"/>
    </xf>
    <xf numFmtId="2" fontId="2" fillId="0" borderId="27" xfId="0" applyNumberFormat="1" applyFont="1" applyBorder="1" applyAlignment="1" applyProtection="1">
      <alignment horizontal="center" vertical="center"/>
      <protection locked="0"/>
    </xf>
    <xf numFmtId="2" fontId="2" fillId="0" borderId="28" xfId="0" applyNumberFormat="1" applyFont="1" applyBorder="1" applyAlignment="1" applyProtection="1">
      <alignment horizontal="center" vertical="center"/>
      <protection locked="0"/>
    </xf>
    <xf numFmtId="2" fontId="2" fillId="0" borderId="29" xfId="0" applyNumberFormat="1" applyFont="1" applyBorder="1" applyAlignment="1" applyProtection="1">
      <alignment horizontal="center" vertical="center"/>
      <protection locked="0"/>
    </xf>
    <xf numFmtId="170" fontId="17" fillId="0" borderId="0" xfId="0" applyNumberFormat="1" applyFont="1" applyAlignment="1">
      <alignment horizontal="center" vertical="center"/>
    </xf>
    <xf numFmtId="0" fontId="19" fillId="2" borderId="12" xfId="0" applyFont="1" applyFill="1" applyBorder="1" applyAlignment="1">
      <alignment horizontal="left" vertical="center"/>
    </xf>
    <xf numFmtId="164" fontId="17" fillId="0" borderId="0" xfId="0" applyNumberFormat="1" applyFont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7" fillId="0" borderId="0" xfId="0" applyNumberFormat="1" applyFont="1" applyBorder="1" applyAlignment="1">
      <alignment vertical="center"/>
    </xf>
    <xf numFmtId="164" fontId="18" fillId="0" borderId="0" xfId="0" applyNumberFormat="1" applyFont="1" applyAlignment="1">
      <alignment vertical="center"/>
    </xf>
    <xf numFmtId="0" fontId="2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7" fillId="0" borderId="0" xfId="0" applyFont="1" applyAlignment="1">
      <alignment horizontal="left" vertical="center"/>
    </xf>
    <xf numFmtId="169" fontId="17" fillId="0" borderId="0" xfId="9" applyNumberFormat="1" applyFont="1" applyAlignment="1">
      <alignment horizontal="center" vertical="center"/>
    </xf>
  </cellXfs>
  <cellStyles count="10">
    <cellStyle name="Euro 2" xfId="3" xr:uid="{00000000-0005-0000-0000-000000000000}"/>
    <cellStyle name="Milliers 8 2 2 2" xfId="6" xr:uid="{00000000-0005-0000-0000-000001000000}"/>
    <cellStyle name="Monétaire" xfId="9" builtinId="4"/>
    <cellStyle name="Normal" xfId="0" builtinId="0"/>
    <cellStyle name="Normal 17" xfId="8" xr:uid="{00000000-0005-0000-0000-000004000000}"/>
    <cellStyle name="Normal 2 10" xfId="7" xr:uid="{00000000-0005-0000-0000-000005000000}"/>
    <cellStyle name="Normal 2 2" xfId="5" xr:uid="{00000000-0005-0000-0000-000006000000}"/>
    <cellStyle name="Normal_Etablissement_simulations v2 2" xfId="2" xr:uid="{00000000-0005-0000-0000-000007000000}"/>
    <cellStyle name="Normal_Infracom-Matériels-2011_CdRF_Lot 1_v1.1" xfId="4" xr:uid="{00000000-0005-0000-0000-000008000000}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1590675</xdr:colOff>
      <xdr:row>0</xdr:row>
      <xdr:rowOff>219075</xdr:rowOff>
    </xdr:from>
    <xdr:to>
      <xdr:col>0</xdr:col>
      <xdr:colOff>5067300</xdr:colOff>
      <xdr:row>0</xdr:row>
      <xdr:rowOff>1038225</xdr:rowOff>
    </xdr:to>
    <xdr:pic>
      <xdr:nvPic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19075"/>
          <a:ext cx="3476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1590675</xdr:colOff>
      <xdr:row>0</xdr:row>
      <xdr:rowOff>219075</xdr:rowOff>
    </xdr:from>
    <xdr:to>
      <xdr:col>0</xdr:col>
      <xdr:colOff>5067300</xdr:colOff>
      <xdr:row>0</xdr:row>
      <xdr:rowOff>1038225</xdr:rowOff>
    </xdr:to>
    <xdr:pic>
      <xdr:nvPicPr>
        <xdr:cNvPr id="15" name="Pictur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19075"/>
          <a:ext cx="3476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11"/>
  <sheetViews>
    <sheetView showGridLines="0" tabSelected="1" workbookViewId="0"/>
  </sheetViews>
  <sheetFormatPr baseColWidth="10" defaultRowHeight="14.5"/>
  <cols>
    <col min="1" max="1" width="100.7265625" customWidth="1"/>
  </cols>
  <sheetData>
    <row r="1" spans="1:1" ht="92.25" customHeight="1">
      <c r="A1" s="1"/>
    </row>
    <row r="2" spans="1:1">
      <c r="A2" s="1"/>
    </row>
    <row r="3" spans="1:1" ht="36" customHeight="1">
      <c r="A3" s="25" t="s">
        <v>12</v>
      </c>
    </row>
    <row r="4" spans="1:1" ht="76.5" customHeight="1">
      <c r="A4" s="26" t="s">
        <v>13</v>
      </c>
    </row>
    <row r="5" spans="1:1" ht="15.5">
      <c r="A5" s="2"/>
    </row>
    <row r="6" spans="1:1" ht="25">
      <c r="A6" s="3" t="s">
        <v>11</v>
      </c>
    </row>
    <row r="7" spans="1:1" ht="15.5">
      <c r="A7" s="12"/>
    </row>
    <row r="8" spans="1:1" ht="40.5" customHeight="1">
      <c r="A8" s="13" t="s">
        <v>3</v>
      </c>
    </row>
    <row r="9" spans="1:1" ht="15" thickBot="1">
      <c r="A9" s="14"/>
    </row>
    <row r="10" spans="1:1" ht="23" thickBot="1">
      <c r="A10" s="15" t="s">
        <v>4</v>
      </c>
    </row>
    <row r="11" spans="1:1" ht="89.25" customHeight="1" thickBot="1">
      <c r="A11" s="16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&amp;L&amp;F -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24"/>
  <sheetViews>
    <sheetView showGridLines="0" zoomScaleNormal="100" workbookViewId="0"/>
  </sheetViews>
  <sheetFormatPr baseColWidth="10" defaultColWidth="10.81640625" defaultRowHeight="14.5"/>
  <cols>
    <col min="1" max="2" width="5.7265625" style="34" customWidth="1"/>
    <col min="3" max="3" width="99.81640625" style="36" customWidth="1"/>
    <col min="4" max="4" width="11.453125" style="34" customWidth="1"/>
    <col min="5" max="16384" width="10.81640625" style="37"/>
  </cols>
  <sheetData>
    <row r="2" spans="1:4" s="34" customFormat="1" ht="25.5" customHeight="1">
      <c r="A2" s="27"/>
      <c r="B2" s="27"/>
      <c r="C2" s="28" t="s">
        <v>5</v>
      </c>
      <c r="D2" s="27"/>
    </row>
    <row r="3" spans="1:4" s="34" customFormat="1" ht="12.5">
      <c r="C3" s="17"/>
    </row>
    <row r="4" spans="1:4" s="34" customFormat="1" ht="23">
      <c r="A4" s="18"/>
      <c r="B4" s="18"/>
      <c r="C4" s="19" t="s">
        <v>3</v>
      </c>
    </row>
    <row r="5" spans="1:4" s="34" customFormat="1" ht="21" customHeight="1">
      <c r="A5" s="20"/>
      <c r="B5" s="21"/>
      <c r="C5" s="22" t="s">
        <v>7</v>
      </c>
    </row>
    <row r="6" spans="1:4" s="34" customFormat="1" ht="48.75" customHeight="1">
      <c r="A6" s="20"/>
      <c r="B6" s="23"/>
      <c r="C6" s="40" t="s">
        <v>20</v>
      </c>
    </row>
    <row r="7" spans="1:4" s="35" customFormat="1" ht="34.5" customHeight="1">
      <c r="A7" s="41"/>
      <c r="B7" s="42"/>
      <c r="C7" s="43" t="s">
        <v>8</v>
      </c>
    </row>
    <row r="8" spans="1:4" s="34" customFormat="1" ht="52.5" customHeight="1">
      <c r="A8" s="20"/>
      <c r="B8" s="22"/>
      <c r="C8" s="44" t="s">
        <v>10</v>
      </c>
    </row>
    <row r="9" spans="1:4" s="34" customFormat="1" ht="33" customHeight="1">
      <c r="A9" s="20"/>
      <c r="B9" s="22"/>
      <c r="C9" s="44" t="s">
        <v>9</v>
      </c>
    </row>
    <row r="12" spans="1:4">
      <c r="B12" s="38" t="s">
        <v>16</v>
      </c>
    </row>
    <row r="13" spans="1:4" ht="15" thickBot="1"/>
    <row r="14" spans="1:4" ht="15.5" thickTop="1" thickBot="1">
      <c r="B14" s="24"/>
      <c r="C14" s="36" t="s">
        <v>15</v>
      </c>
    </row>
    <row r="15" spans="1:4" ht="15.5" thickTop="1" thickBot="1"/>
    <row r="16" spans="1:4" ht="25.5" thickBot="1">
      <c r="B16" s="39"/>
      <c r="C16" s="36" t="s">
        <v>14</v>
      </c>
    </row>
    <row r="18" spans="2:3" ht="25">
      <c r="C18" s="36" t="s">
        <v>19</v>
      </c>
    </row>
    <row r="20" spans="2:3">
      <c r="B20" s="38" t="s">
        <v>17</v>
      </c>
    </row>
    <row r="21" spans="2:3" ht="15" thickBot="1"/>
    <row r="22" spans="2:3" ht="15.5" thickTop="1" thickBot="1">
      <c r="B22" s="24"/>
      <c r="C22" s="36" t="s">
        <v>6</v>
      </c>
    </row>
    <row r="23" spans="2:3" ht="15" thickTop="1"/>
    <row r="24" spans="2:3">
      <c r="C24" s="36" t="s">
        <v>18</v>
      </c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&amp;L&amp;"-,Italique"&amp;10Assistance Publique
Hôpitaux de Paris&amp;C&amp;"-,Gras"&amp;14AOO "AT RESEAUX"&amp;RConsultation 24-033-IT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3"/>
  <sheetViews>
    <sheetView showGridLines="0" zoomScaleNormal="100" workbookViewId="0">
      <pane ySplit="2" topLeftCell="A3" activePane="bottomLeft" state="frozen"/>
      <selection activeCell="A11" sqref="A11"/>
      <selection pane="bottomLeft" activeCell="A3" sqref="A3"/>
    </sheetView>
  </sheetViews>
  <sheetFormatPr baseColWidth="10" defaultColWidth="11.453125" defaultRowHeight="13"/>
  <cols>
    <col min="1" max="1" width="17.81640625" style="45" customWidth="1"/>
    <col min="2" max="2" width="60.7265625" style="45" customWidth="1"/>
    <col min="3" max="3" width="1.54296875" style="45" customWidth="1"/>
    <col min="4" max="6" width="10.54296875" style="45" customWidth="1"/>
    <col min="7" max="7" width="1.54296875" style="45" customWidth="1"/>
    <col min="8" max="10" width="10.54296875" style="45" customWidth="1"/>
    <col min="11" max="11" width="1.54296875" style="45" customWidth="1"/>
    <col min="12" max="14" width="10.54296875" style="45" customWidth="1"/>
    <col min="15" max="15" width="1.54296875" style="45" customWidth="1"/>
    <col min="16" max="18" width="10.54296875" style="45" customWidth="1"/>
    <col min="19" max="19" width="1.54296875" style="45" customWidth="1"/>
    <col min="20" max="20" width="10" style="50" customWidth="1"/>
    <col min="21" max="21" width="1.54296875" style="45" customWidth="1"/>
    <col min="22" max="22" width="11.453125" style="50" customWidth="1"/>
    <col min="23" max="16384" width="11.453125" style="29"/>
  </cols>
  <sheetData>
    <row r="1" spans="1:22" s="30" customFormat="1" ht="30" customHeight="1">
      <c r="A1" s="45"/>
      <c r="B1" s="46" t="s">
        <v>21</v>
      </c>
      <c r="C1" s="45"/>
      <c r="D1" s="47" t="s">
        <v>22</v>
      </c>
      <c r="E1" s="48"/>
      <c r="F1" s="49"/>
      <c r="G1" s="45"/>
      <c r="H1" s="47" t="s">
        <v>23</v>
      </c>
      <c r="I1" s="48"/>
      <c r="J1" s="49"/>
      <c r="K1" s="45"/>
      <c r="L1" s="47" t="s">
        <v>24</v>
      </c>
      <c r="M1" s="48"/>
      <c r="N1" s="49"/>
      <c r="O1" s="45"/>
      <c r="P1" s="47" t="s">
        <v>73</v>
      </c>
      <c r="Q1" s="48"/>
      <c r="R1" s="49"/>
      <c r="S1" s="45"/>
      <c r="T1" s="50"/>
      <c r="U1" s="45"/>
      <c r="V1" s="50"/>
    </row>
    <row r="2" spans="1:22">
      <c r="B2" s="46" t="s">
        <v>25</v>
      </c>
      <c r="D2" s="52" t="s">
        <v>26</v>
      </c>
      <c r="E2" s="52" t="s">
        <v>27</v>
      </c>
      <c r="F2" s="52" t="s">
        <v>28</v>
      </c>
      <c r="H2" s="52" t="s">
        <v>26</v>
      </c>
      <c r="I2" s="52" t="s">
        <v>27</v>
      </c>
      <c r="J2" s="52" t="s">
        <v>28</v>
      </c>
      <c r="L2" s="52" t="s">
        <v>26</v>
      </c>
      <c r="M2" s="52" t="s">
        <v>27</v>
      </c>
      <c r="N2" s="52" t="s">
        <v>28</v>
      </c>
      <c r="P2" s="52" t="s">
        <v>26</v>
      </c>
      <c r="Q2" s="52" t="s">
        <v>27</v>
      </c>
      <c r="R2" s="52" t="s">
        <v>28</v>
      </c>
    </row>
    <row r="3" spans="1:22" s="33" customFormat="1">
      <c r="A3" s="45"/>
      <c r="B3" s="46"/>
      <c r="C3" s="45"/>
      <c r="D3" s="64"/>
      <c r="E3" s="64"/>
      <c r="F3" s="64"/>
      <c r="G3" s="45"/>
      <c r="H3" s="64"/>
      <c r="I3" s="64"/>
      <c r="J3" s="64"/>
      <c r="K3" s="45"/>
      <c r="L3" s="64"/>
      <c r="M3" s="64"/>
      <c r="N3" s="64"/>
      <c r="O3" s="45"/>
      <c r="P3" s="64"/>
      <c r="Q3" s="64"/>
      <c r="R3" s="64"/>
      <c r="S3" s="45"/>
      <c r="T3" s="50"/>
      <c r="U3" s="45"/>
      <c r="V3" s="50"/>
    </row>
    <row r="4" spans="1:22" s="33" customFormat="1" ht="52">
      <c r="A4" s="58"/>
      <c r="B4" s="59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61" t="s">
        <v>60</v>
      </c>
      <c r="U4" s="45"/>
      <c r="V4" s="61" t="s">
        <v>61</v>
      </c>
    </row>
    <row r="5" spans="1:22" s="33" customFormat="1" ht="18">
      <c r="A5" s="88" t="s">
        <v>53</v>
      </c>
      <c r="B5" s="150"/>
      <c r="C5" s="45"/>
      <c r="D5" s="52" t="s">
        <v>59</v>
      </c>
      <c r="E5" s="52" t="s">
        <v>59</v>
      </c>
      <c r="F5" s="52" t="s">
        <v>59</v>
      </c>
      <c r="G5" s="64"/>
      <c r="H5" s="52" t="s">
        <v>59</v>
      </c>
      <c r="I5" s="52" t="s">
        <v>59</v>
      </c>
      <c r="J5" s="52" t="s">
        <v>59</v>
      </c>
      <c r="K5" s="64"/>
      <c r="L5" s="52" t="s">
        <v>59</v>
      </c>
      <c r="M5" s="52" t="s">
        <v>59</v>
      </c>
      <c r="N5" s="52" t="s">
        <v>59</v>
      </c>
      <c r="O5" s="64"/>
      <c r="P5" s="52" t="s">
        <v>59</v>
      </c>
      <c r="Q5" s="52" t="s">
        <v>59</v>
      </c>
      <c r="R5" s="52" t="s">
        <v>59</v>
      </c>
      <c r="S5" s="65"/>
      <c r="T5" s="66"/>
      <c r="U5" s="45"/>
      <c r="V5" s="66"/>
    </row>
    <row r="6" spans="1:22" s="33" customFormat="1" ht="13.5" thickBot="1">
      <c r="A6" s="67" t="s">
        <v>33</v>
      </c>
      <c r="B6" s="68" t="s">
        <v>58</v>
      </c>
      <c r="C6" s="45"/>
      <c r="D6" s="100"/>
      <c r="E6" s="100"/>
      <c r="F6" s="100"/>
      <c r="G6" s="101"/>
      <c r="H6" s="102"/>
      <c r="I6" s="102"/>
      <c r="J6" s="102"/>
      <c r="K6" s="101"/>
      <c r="L6" s="100"/>
      <c r="M6" s="100"/>
      <c r="N6" s="100"/>
      <c r="O6" s="101"/>
      <c r="P6" s="100"/>
      <c r="Q6" s="100"/>
      <c r="R6" s="100"/>
      <c r="S6" s="71"/>
      <c r="T6" s="66"/>
      <c r="U6" s="45"/>
      <c r="V6" s="66"/>
    </row>
    <row r="7" spans="1:22" s="33" customFormat="1" ht="13.5" thickTop="1">
      <c r="A7" s="72" t="s">
        <v>50</v>
      </c>
      <c r="B7" s="73" t="s">
        <v>34</v>
      </c>
      <c r="C7" s="45"/>
      <c r="D7" s="103"/>
      <c r="E7" s="104"/>
      <c r="F7" s="105"/>
      <c r="G7" s="106"/>
      <c r="H7" s="107"/>
      <c r="I7" s="108"/>
      <c r="J7" s="109"/>
      <c r="K7" s="106"/>
      <c r="L7" s="110"/>
      <c r="M7" s="111"/>
      <c r="N7" s="112"/>
      <c r="O7" s="106"/>
      <c r="P7" s="110"/>
      <c r="Q7" s="111"/>
      <c r="R7" s="112"/>
      <c r="S7" s="76"/>
      <c r="T7" s="77">
        <f>SUM(D7:R7)</f>
        <v>0</v>
      </c>
      <c r="U7" s="45"/>
      <c r="V7" s="113">
        <v>5</v>
      </c>
    </row>
    <row r="8" spans="1:22">
      <c r="A8" s="72" t="s">
        <v>51</v>
      </c>
      <c r="B8" s="73" t="s">
        <v>35</v>
      </c>
      <c r="D8" s="114"/>
      <c r="E8" s="115"/>
      <c r="F8" s="116"/>
      <c r="G8" s="106"/>
      <c r="H8" s="117"/>
      <c r="I8" s="118"/>
      <c r="J8" s="119"/>
      <c r="K8" s="106"/>
      <c r="L8" s="120"/>
      <c r="M8" s="121"/>
      <c r="N8" s="122"/>
      <c r="O8" s="106"/>
      <c r="P8" s="120"/>
      <c r="Q8" s="121"/>
      <c r="R8" s="122"/>
      <c r="S8" s="76"/>
      <c r="T8" s="77">
        <f>SUM(D8:R8)</f>
        <v>0</v>
      </c>
      <c r="V8" s="113">
        <v>15</v>
      </c>
    </row>
    <row r="9" spans="1:22" ht="13.5" thickBot="1">
      <c r="A9" s="72" t="s">
        <v>52</v>
      </c>
      <c r="B9" s="73" t="s">
        <v>36</v>
      </c>
      <c r="C9" s="123"/>
      <c r="D9" s="124"/>
      <c r="E9" s="125"/>
      <c r="F9" s="126"/>
      <c r="G9" s="106"/>
      <c r="H9" s="127"/>
      <c r="I9" s="128"/>
      <c r="J9" s="129"/>
      <c r="K9" s="106"/>
      <c r="L9" s="130"/>
      <c r="M9" s="131"/>
      <c r="N9" s="132"/>
      <c r="O9" s="106"/>
      <c r="P9" s="130"/>
      <c r="Q9" s="131"/>
      <c r="R9" s="132"/>
      <c r="S9" s="76"/>
      <c r="T9" s="77">
        <f>SUM(D9:R9)</f>
        <v>0</v>
      </c>
      <c r="V9" s="113">
        <v>30</v>
      </c>
    </row>
    <row r="10" spans="1:22" ht="13.5" thickTop="1"/>
    <row r="11" spans="1:22" s="33" customFormat="1" ht="18">
      <c r="A11" s="88" t="s">
        <v>54</v>
      </c>
      <c r="B11" s="151"/>
      <c r="C11" s="45"/>
      <c r="D11" s="52" t="s">
        <v>59</v>
      </c>
      <c r="E11" s="52" t="s">
        <v>59</v>
      </c>
      <c r="F11" s="52" t="s">
        <v>59</v>
      </c>
      <c r="G11" s="64"/>
      <c r="H11" s="52" t="s">
        <v>59</v>
      </c>
      <c r="I11" s="52" t="s">
        <v>59</v>
      </c>
      <c r="J11" s="52" t="s">
        <v>59</v>
      </c>
      <c r="K11" s="64"/>
      <c r="L11" s="52" t="s">
        <v>59</v>
      </c>
      <c r="M11" s="52" t="s">
        <v>59</v>
      </c>
      <c r="N11" s="52" t="s">
        <v>59</v>
      </c>
      <c r="O11" s="64"/>
      <c r="P11" s="52" t="s">
        <v>59</v>
      </c>
      <c r="Q11" s="52" t="s">
        <v>59</v>
      </c>
      <c r="R11" s="52" t="s">
        <v>59</v>
      </c>
      <c r="S11" s="65"/>
      <c r="T11" s="66"/>
      <c r="U11" s="45"/>
      <c r="V11" s="66"/>
    </row>
    <row r="12" spans="1:22" s="33" customFormat="1" ht="13.5" thickBot="1">
      <c r="A12" s="67" t="s">
        <v>33</v>
      </c>
      <c r="B12" s="68" t="s">
        <v>58</v>
      </c>
      <c r="C12" s="45"/>
      <c r="D12" s="100"/>
      <c r="E12" s="100"/>
      <c r="F12" s="100"/>
      <c r="G12" s="101"/>
      <c r="H12" s="102"/>
      <c r="I12" s="102"/>
      <c r="J12" s="102"/>
      <c r="K12" s="101"/>
      <c r="L12" s="100"/>
      <c r="M12" s="100"/>
      <c r="N12" s="100"/>
      <c r="O12" s="101"/>
      <c r="P12" s="100"/>
      <c r="Q12" s="100"/>
      <c r="R12" s="100"/>
      <c r="S12" s="71"/>
      <c r="T12" s="66"/>
      <c r="U12" s="45"/>
      <c r="V12" s="66"/>
    </row>
    <row r="13" spans="1:22" s="33" customFormat="1" ht="13.5" thickTop="1">
      <c r="A13" s="72" t="s">
        <v>37</v>
      </c>
      <c r="B13" s="73" t="s">
        <v>34</v>
      </c>
      <c r="C13" s="45"/>
      <c r="D13" s="107"/>
      <c r="E13" s="108"/>
      <c r="F13" s="109"/>
      <c r="G13" s="106"/>
      <c r="H13" s="103"/>
      <c r="I13" s="104"/>
      <c r="J13" s="105"/>
      <c r="K13" s="106"/>
      <c r="L13" s="110"/>
      <c r="M13" s="111"/>
      <c r="N13" s="112"/>
      <c r="O13" s="106"/>
      <c r="P13" s="110"/>
      <c r="Q13" s="111"/>
      <c r="R13" s="112"/>
      <c r="S13" s="76"/>
      <c r="T13" s="77">
        <f>SUM(D13:R13)</f>
        <v>0</v>
      </c>
      <c r="U13" s="45"/>
      <c r="V13" s="113">
        <v>5</v>
      </c>
    </row>
    <row r="14" spans="1:22" s="33" customFormat="1">
      <c r="A14" s="72" t="s">
        <v>38</v>
      </c>
      <c r="B14" s="73" t="s">
        <v>35</v>
      </c>
      <c r="C14" s="45"/>
      <c r="D14" s="117"/>
      <c r="E14" s="118"/>
      <c r="F14" s="119"/>
      <c r="G14" s="106"/>
      <c r="H14" s="114"/>
      <c r="I14" s="115"/>
      <c r="J14" s="116"/>
      <c r="K14" s="106"/>
      <c r="L14" s="120"/>
      <c r="M14" s="121"/>
      <c r="N14" s="122"/>
      <c r="O14" s="106"/>
      <c r="P14" s="120"/>
      <c r="Q14" s="121"/>
      <c r="R14" s="122"/>
      <c r="S14" s="76"/>
      <c r="T14" s="77">
        <f>SUM(D14:R14)</f>
        <v>0</v>
      </c>
      <c r="U14" s="45"/>
      <c r="V14" s="113">
        <v>15</v>
      </c>
    </row>
    <row r="15" spans="1:22" ht="13.5" thickBot="1">
      <c r="A15" s="72" t="s">
        <v>39</v>
      </c>
      <c r="B15" s="73" t="s">
        <v>36</v>
      </c>
      <c r="C15" s="123"/>
      <c r="D15" s="127"/>
      <c r="E15" s="128"/>
      <c r="F15" s="129"/>
      <c r="G15" s="106"/>
      <c r="H15" s="124"/>
      <c r="I15" s="125"/>
      <c r="J15" s="126"/>
      <c r="K15" s="106"/>
      <c r="L15" s="130"/>
      <c r="M15" s="131"/>
      <c r="N15" s="132"/>
      <c r="O15" s="106"/>
      <c r="P15" s="130"/>
      <c r="Q15" s="131"/>
      <c r="R15" s="132"/>
      <c r="S15" s="76"/>
      <c r="T15" s="77">
        <f>SUM(D15:R15)</f>
        <v>0</v>
      </c>
      <c r="V15" s="113">
        <v>30</v>
      </c>
    </row>
    <row r="17" spans="1:22" ht="18">
      <c r="A17" s="145" t="s">
        <v>57</v>
      </c>
      <c r="B17" s="145"/>
      <c r="D17" s="52" t="s">
        <v>59</v>
      </c>
      <c r="E17" s="52" t="s">
        <v>59</v>
      </c>
      <c r="F17" s="52" t="s">
        <v>59</v>
      </c>
      <c r="G17" s="64"/>
      <c r="H17" s="52" t="s">
        <v>59</v>
      </c>
      <c r="I17" s="52" t="s">
        <v>59</v>
      </c>
      <c r="J17" s="52" t="s">
        <v>59</v>
      </c>
      <c r="K17" s="64"/>
      <c r="L17" s="52" t="s">
        <v>59</v>
      </c>
      <c r="M17" s="52" t="s">
        <v>59</v>
      </c>
      <c r="N17" s="52" t="s">
        <v>59</v>
      </c>
      <c r="O17" s="64"/>
      <c r="P17" s="52" t="s">
        <v>59</v>
      </c>
      <c r="Q17" s="52" t="s">
        <v>59</v>
      </c>
      <c r="R17" s="52" t="s">
        <v>59</v>
      </c>
      <c r="S17" s="65"/>
      <c r="T17" s="66"/>
      <c r="V17" s="66"/>
    </row>
    <row r="18" spans="1:22" ht="13.5" thickBot="1">
      <c r="A18" s="67" t="s">
        <v>33</v>
      </c>
      <c r="B18" s="68" t="s">
        <v>58</v>
      </c>
      <c r="D18" s="100"/>
      <c r="E18" s="100"/>
      <c r="F18" s="100"/>
      <c r="G18" s="133"/>
      <c r="H18" s="134"/>
      <c r="I18" s="134"/>
      <c r="J18" s="134"/>
      <c r="K18" s="101"/>
      <c r="L18" s="100"/>
      <c r="M18" s="100"/>
      <c r="N18" s="100"/>
      <c r="O18" s="101"/>
      <c r="P18" s="100"/>
      <c r="Q18" s="100"/>
      <c r="R18" s="100"/>
      <c r="S18" s="71"/>
      <c r="T18" s="66"/>
      <c r="V18" s="66"/>
    </row>
    <row r="19" spans="1:22" ht="13.5" thickTop="1">
      <c r="A19" s="72" t="s">
        <v>40</v>
      </c>
      <c r="B19" s="73" t="s">
        <v>34</v>
      </c>
      <c r="D19" s="107"/>
      <c r="E19" s="108"/>
      <c r="F19" s="109"/>
      <c r="G19" s="106"/>
      <c r="H19" s="135"/>
      <c r="I19" s="136"/>
      <c r="J19" s="137"/>
      <c r="K19" s="106"/>
      <c r="L19" s="110"/>
      <c r="M19" s="111"/>
      <c r="N19" s="112"/>
      <c r="O19" s="106"/>
      <c r="P19" s="110"/>
      <c r="Q19" s="111"/>
      <c r="R19" s="112"/>
      <c r="S19" s="76"/>
      <c r="T19" s="77">
        <f>SUM(D19:R19)</f>
        <v>0</v>
      </c>
      <c r="V19" s="113">
        <v>1</v>
      </c>
    </row>
    <row r="20" spans="1:22">
      <c r="A20" s="72" t="s">
        <v>41</v>
      </c>
      <c r="B20" s="73" t="s">
        <v>35</v>
      </c>
      <c r="D20" s="117"/>
      <c r="E20" s="118"/>
      <c r="F20" s="119"/>
      <c r="G20" s="106"/>
      <c r="H20" s="138"/>
      <c r="I20" s="139"/>
      <c r="J20" s="140"/>
      <c r="K20" s="106"/>
      <c r="L20" s="120"/>
      <c r="M20" s="121"/>
      <c r="N20" s="122"/>
      <c r="O20" s="106"/>
      <c r="P20" s="120"/>
      <c r="Q20" s="121"/>
      <c r="R20" s="122"/>
      <c r="S20" s="76"/>
      <c r="T20" s="77">
        <f>SUM(D20:R20)</f>
        <v>0</v>
      </c>
      <c r="V20" s="113">
        <v>2</v>
      </c>
    </row>
    <row r="21" spans="1:22" ht="13.5" thickBot="1">
      <c r="A21" s="72" t="s">
        <v>42</v>
      </c>
      <c r="B21" s="73" t="s">
        <v>36</v>
      </c>
      <c r="D21" s="127"/>
      <c r="E21" s="128"/>
      <c r="F21" s="129"/>
      <c r="G21" s="106"/>
      <c r="H21" s="141"/>
      <c r="I21" s="142"/>
      <c r="J21" s="143"/>
      <c r="K21" s="106"/>
      <c r="L21" s="130"/>
      <c r="M21" s="131"/>
      <c r="N21" s="132"/>
      <c r="O21" s="106"/>
      <c r="P21" s="130"/>
      <c r="Q21" s="131"/>
      <c r="R21" s="132"/>
      <c r="S21" s="76"/>
      <c r="T21" s="77">
        <f>SUM(D21:R21)</f>
        <v>0</v>
      </c>
      <c r="V21" s="113">
        <v>3</v>
      </c>
    </row>
    <row r="23" spans="1:22" ht="18">
      <c r="A23" s="145" t="s">
        <v>55</v>
      </c>
      <c r="B23" s="145"/>
      <c r="D23" s="52" t="s">
        <v>59</v>
      </c>
      <c r="E23" s="52" t="s">
        <v>59</v>
      </c>
      <c r="F23" s="52" t="s">
        <v>59</v>
      </c>
      <c r="G23" s="64"/>
      <c r="H23" s="52" t="s">
        <v>59</v>
      </c>
      <c r="I23" s="52" t="s">
        <v>59</v>
      </c>
      <c r="J23" s="52" t="s">
        <v>59</v>
      </c>
      <c r="K23" s="64"/>
      <c r="L23" s="52" t="s">
        <v>59</v>
      </c>
      <c r="M23" s="52" t="s">
        <v>59</v>
      </c>
      <c r="N23" s="52" t="s">
        <v>59</v>
      </c>
      <c r="O23" s="64"/>
      <c r="P23" s="52" t="s">
        <v>59</v>
      </c>
      <c r="Q23" s="52" t="s">
        <v>59</v>
      </c>
      <c r="R23" s="52" t="s">
        <v>59</v>
      </c>
      <c r="S23" s="76"/>
      <c r="T23" s="66"/>
      <c r="V23" s="66"/>
    </row>
    <row r="24" spans="1:22" ht="13.5" thickBot="1">
      <c r="A24" s="67" t="s">
        <v>33</v>
      </c>
      <c r="B24" s="68" t="s">
        <v>72</v>
      </c>
      <c r="D24" s="100"/>
      <c r="E24" s="100"/>
      <c r="F24" s="100"/>
      <c r="G24" s="101"/>
      <c r="H24" s="134"/>
      <c r="I24" s="134"/>
      <c r="J24" s="134"/>
      <c r="K24" s="101"/>
      <c r="L24" s="100"/>
      <c r="M24" s="100"/>
      <c r="N24" s="100"/>
      <c r="O24" s="101"/>
      <c r="P24" s="100"/>
      <c r="Q24" s="100"/>
      <c r="R24" s="100"/>
      <c r="S24" s="71"/>
      <c r="T24" s="66"/>
      <c r="V24" s="66"/>
    </row>
    <row r="25" spans="1:22" ht="13.5" thickTop="1">
      <c r="A25" s="72" t="s">
        <v>43</v>
      </c>
      <c r="B25" s="73" t="s">
        <v>65</v>
      </c>
      <c r="D25" s="110"/>
      <c r="E25" s="111"/>
      <c r="F25" s="112"/>
      <c r="G25" s="144"/>
      <c r="H25" s="135"/>
      <c r="I25" s="136"/>
      <c r="J25" s="137"/>
      <c r="K25" s="106"/>
      <c r="L25" s="103"/>
      <c r="M25" s="104"/>
      <c r="N25" s="105"/>
      <c r="O25" s="106"/>
      <c r="P25" s="110"/>
      <c r="Q25" s="111"/>
      <c r="R25" s="112"/>
      <c r="S25" s="76"/>
      <c r="T25" s="77">
        <f>SUM(D25:R25)</f>
        <v>0</v>
      </c>
      <c r="V25" s="113">
        <v>22.5</v>
      </c>
    </row>
    <row r="26" spans="1:22">
      <c r="A26" s="72" t="s">
        <v>44</v>
      </c>
      <c r="B26" s="73" t="s">
        <v>66</v>
      </c>
      <c r="D26" s="120"/>
      <c r="E26" s="121"/>
      <c r="F26" s="122"/>
      <c r="G26" s="144"/>
      <c r="H26" s="138"/>
      <c r="I26" s="139"/>
      <c r="J26" s="140"/>
      <c r="K26" s="106"/>
      <c r="L26" s="114"/>
      <c r="M26" s="115"/>
      <c r="N26" s="116"/>
      <c r="O26" s="106"/>
      <c r="P26" s="120"/>
      <c r="Q26" s="121"/>
      <c r="R26" s="122"/>
      <c r="S26" s="76"/>
      <c r="T26" s="77">
        <f>SUM(D26:R26)</f>
        <v>0</v>
      </c>
      <c r="V26" s="113">
        <v>17.5</v>
      </c>
    </row>
    <row r="27" spans="1:22" ht="13.5" thickBot="1">
      <c r="A27" s="72" t="s">
        <v>45</v>
      </c>
      <c r="B27" s="73" t="s">
        <v>67</v>
      </c>
      <c r="D27" s="130"/>
      <c r="E27" s="131"/>
      <c r="F27" s="132"/>
      <c r="G27" s="144"/>
      <c r="H27" s="141"/>
      <c r="I27" s="142"/>
      <c r="J27" s="143"/>
      <c r="K27" s="106"/>
      <c r="L27" s="124"/>
      <c r="M27" s="125"/>
      <c r="N27" s="126"/>
      <c r="O27" s="106"/>
      <c r="P27" s="130"/>
      <c r="Q27" s="131"/>
      <c r="R27" s="132"/>
      <c r="S27" s="76"/>
      <c r="T27" s="77">
        <f>SUM(D27:R27)</f>
        <v>0</v>
      </c>
      <c r="V27" s="113">
        <v>15.5</v>
      </c>
    </row>
    <row r="29" spans="1:22" ht="18">
      <c r="A29" s="145" t="s">
        <v>56</v>
      </c>
      <c r="B29" s="145"/>
      <c r="D29" s="52" t="s">
        <v>59</v>
      </c>
      <c r="E29" s="52" t="s">
        <v>59</v>
      </c>
      <c r="F29" s="52" t="s">
        <v>59</v>
      </c>
      <c r="G29" s="64"/>
      <c r="H29" s="52" t="s">
        <v>59</v>
      </c>
      <c r="I29" s="52" t="s">
        <v>59</v>
      </c>
      <c r="J29" s="52" t="s">
        <v>59</v>
      </c>
      <c r="K29" s="64"/>
      <c r="L29" s="52" t="s">
        <v>59</v>
      </c>
      <c r="M29" s="52" t="s">
        <v>59</v>
      </c>
      <c r="N29" s="52" t="s">
        <v>59</v>
      </c>
      <c r="O29" s="64"/>
      <c r="P29" s="52" t="s">
        <v>59</v>
      </c>
      <c r="Q29" s="52" t="s">
        <v>59</v>
      </c>
      <c r="R29" s="52" t="s">
        <v>59</v>
      </c>
      <c r="S29" s="76"/>
      <c r="T29" s="66"/>
      <c r="V29" s="66"/>
    </row>
    <row r="30" spans="1:22" ht="13.5" thickBot="1">
      <c r="A30" s="67" t="s">
        <v>33</v>
      </c>
      <c r="B30" s="68" t="s">
        <v>72</v>
      </c>
      <c r="D30" s="100"/>
      <c r="E30" s="100"/>
      <c r="F30" s="100"/>
      <c r="G30" s="101"/>
      <c r="H30" s="134"/>
      <c r="I30" s="134"/>
      <c r="J30" s="134"/>
      <c r="K30" s="101"/>
      <c r="L30" s="100"/>
      <c r="M30" s="100"/>
      <c r="N30" s="100"/>
      <c r="O30" s="101"/>
      <c r="P30" s="100"/>
      <c r="Q30" s="100"/>
      <c r="R30" s="100"/>
      <c r="S30" s="71"/>
      <c r="T30" s="66"/>
      <c r="V30" s="66"/>
    </row>
    <row r="31" spans="1:22" ht="13.5" thickTop="1">
      <c r="A31" s="72" t="s">
        <v>46</v>
      </c>
      <c r="B31" s="73" t="s">
        <v>68</v>
      </c>
      <c r="D31" s="110"/>
      <c r="E31" s="111"/>
      <c r="F31" s="112"/>
      <c r="G31" s="144"/>
      <c r="H31" s="135"/>
      <c r="I31" s="136"/>
      <c r="J31" s="137"/>
      <c r="K31" s="106"/>
      <c r="L31" s="103"/>
      <c r="M31" s="104"/>
      <c r="N31" s="105"/>
      <c r="O31" s="106"/>
      <c r="P31" s="110"/>
      <c r="Q31" s="111"/>
      <c r="R31" s="112"/>
      <c r="S31" s="76"/>
      <c r="T31" s="77">
        <f>SUM(D31:R31)</f>
        <v>0</v>
      </c>
      <c r="V31" s="113">
        <v>22.5</v>
      </c>
    </row>
    <row r="32" spans="1:22">
      <c r="A32" s="72" t="s">
        <v>47</v>
      </c>
      <c r="B32" s="73" t="s">
        <v>69</v>
      </c>
      <c r="D32" s="120"/>
      <c r="E32" s="121"/>
      <c r="F32" s="122"/>
      <c r="G32" s="144"/>
      <c r="H32" s="138"/>
      <c r="I32" s="139"/>
      <c r="J32" s="140"/>
      <c r="K32" s="106"/>
      <c r="L32" s="114"/>
      <c r="M32" s="115"/>
      <c r="N32" s="116"/>
      <c r="O32" s="106"/>
      <c r="P32" s="120"/>
      <c r="Q32" s="121"/>
      <c r="R32" s="122"/>
      <c r="S32" s="76"/>
      <c r="T32" s="77">
        <f>SUM(D32:R32)</f>
        <v>0</v>
      </c>
      <c r="V32" s="113">
        <v>17.5</v>
      </c>
    </row>
    <row r="33" spans="1:22" ht="13.5" thickBot="1">
      <c r="A33" s="72" t="s">
        <v>48</v>
      </c>
      <c r="B33" s="73" t="s">
        <v>70</v>
      </c>
      <c r="D33" s="130"/>
      <c r="E33" s="131"/>
      <c r="F33" s="132"/>
      <c r="G33" s="144"/>
      <c r="H33" s="141"/>
      <c r="I33" s="142"/>
      <c r="J33" s="143"/>
      <c r="K33" s="106"/>
      <c r="L33" s="124"/>
      <c r="M33" s="125"/>
      <c r="N33" s="126"/>
      <c r="O33" s="106"/>
      <c r="P33" s="130"/>
      <c r="Q33" s="131"/>
      <c r="R33" s="132"/>
      <c r="S33" s="76"/>
      <c r="T33" s="77">
        <f>SUM(D33:R33)</f>
        <v>0</v>
      </c>
      <c r="V33" s="113">
        <v>15.5</v>
      </c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&amp;L&amp;"-,Italique"&amp;10Assistance Publique
Hôpitaux de Paris&amp;C&amp;"-,Gras"&amp;14AOO "AT RESEAUX"&amp;RConsultation 24-033-IT</oddHeader>
    <oddFooter>&amp;L&amp;F - 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91"/>
  <sheetViews>
    <sheetView showGridLines="0"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3"/>
  <cols>
    <col min="1" max="1" width="16.81640625" style="45" customWidth="1"/>
    <col min="2" max="2" width="60.7265625" style="45" customWidth="1"/>
    <col min="3" max="3" width="1.54296875" style="45" customWidth="1"/>
    <col min="4" max="6" width="10.54296875" style="45" customWidth="1"/>
    <col min="7" max="7" width="1.54296875" style="45" customWidth="1"/>
    <col min="8" max="10" width="10.54296875" style="45" customWidth="1"/>
    <col min="11" max="11" width="1.54296875" style="45" customWidth="1"/>
    <col min="12" max="14" width="10.54296875" style="45" customWidth="1"/>
    <col min="15" max="15" width="1.54296875" style="45" customWidth="1"/>
    <col min="16" max="18" width="10.54296875" style="45" customWidth="1"/>
    <col min="19" max="19" width="1.54296875" style="45" customWidth="1"/>
    <col min="20" max="20" width="10.81640625" style="50" customWidth="1"/>
    <col min="21" max="21" width="1.54296875" style="45" customWidth="1"/>
    <col min="22" max="22" width="13.453125" style="51" customWidth="1"/>
    <col min="23" max="23" width="1.54296875" style="45" customWidth="1"/>
    <col min="24" max="24" width="14.453125" style="50" customWidth="1"/>
    <col min="25" max="16384" width="11.453125" style="29"/>
  </cols>
  <sheetData>
    <row r="1" spans="1:24" s="30" customFormat="1" ht="30" customHeight="1">
      <c r="A1" s="45"/>
      <c r="B1" s="46" t="s">
        <v>21</v>
      </c>
      <c r="C1" s="45"/>
      <c r="D1" s="47" t="s">
        <v>22</v>
      </c>
      <c r="E1" s="48"/>
      <c r="F1" s="49"/>
      <c r="G1" s="45"/>
      <c r="H1" s="47" t="s">
        <v>23</v>
      </c>
      <c r="I1" s="48"/>
      <c r="J1" s="49"/>
      <c r="K1" s="45"/>
      <c r="L1" s="47" t="s">
        <v>24</v>
      </c>
      <c r="M1" s="48"/>
      <c r="N1" s="49"/>
      <c r="O1" s="45"/>
      <c r="P1" s="47" t="s">
        <v>73</v>
      </c>
      <c r="Q1" s="48"/>
      <c r="R1" s="49"/>
      <c r="S1" s="45"/>
      <c r="T1" s="50"/>
      <c r="U1" s="45"/>
      <c r="V1" s="51"/>
      <c r="W1" s="45"/>
      <c r="X1" s="50"/>
    </row>
    <row r="2" spans="1:24" ht="13.5" thickBot="1">
      <c r="B2" s="46" t="s">
        <v>25</v>
      </c>
      <c r="D2" s="52" t="s">
        <v>26</v>
      </c>
      <c r="E2" s="52" t="s">
        <v>27</v>
      </c>
      <c r="F2" s="52" t="s">
        <v>28</v>
      </c>
      <c r="H2" s="52" t="s">
        <v>26</v>
      </c>
      <c r="I2" s="52" t="s">
        <v>27</v>
      </c>
      <c r="J2" s="52" t="s">
        <v>28</v>
      </c>
      <c r="L2" s="52" t="s">
        <v>26</v>
      </c>
      <c r="M2" s="52" t="s">
        <v>27</v>
      </c>
      <c r="N2" s="52" t="s">
        <v>28</v>
      </c>
      <c r="P2" s="52" t="s">
        <v>26</v>
      </c>
      <c r="Q2" s="52" t="s">
        <v>27</v>
      </c>
      <c r="R2" s="52" t="s">
        <v>28</v>
      </c>
    </row>
    <row r="3" spans="1:24" s="33" customFormat="1" ht="14" thickTop="1" thickBot="1">
      <c r="A3" s="45"/>
      <c r="B3" s="53"/>
      <c r="C3" s="45"/>
      <c r="D3" s="54"/>
      <c r="E3" s="55"/>
      <c r="F3" s="56"/>
      <c r="G3" s="57"/>
      <c r="H3" s="54"/>
      <c r="I3" s="55"/>
      <c r="J3" s="56"/>
      <c r="K3" s="57"/>
      <c r="L3" s="54"/>
      <c r="M3" s="55"/>
      <c r="N3" s="56"/>
      <c r="O3" s="57"/>
      <c r="P3" s="54"/>
      <c r="Q3" s="55"/>
      <c r="R3" s="56"/>
      <c r="S3" s="45"/>
      <c r="T3" s="50"/>
      <c r="U3" s="45"/>
      <c r="V3" s="51"/>
      <c r="W3" s="45"/>
      <c r="X3" s="50"/>
    </row>
    <row r="4" spans="1:24" s="33" customFormat="1" ht="39.5" thickTop="1">
      <c r="A4" s="58"/>
      <c r="B4" s="59"/>
      <c r="C4" s="45"/>
      <c r="D4" s="45"/>
      <c r="E4" s="60"/>
      <c r="F4" s="60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61" t="s">
        <v>29</v>
      </c>
      <c r="U4" s="62"/>
      <c r="V4" s="63" t="s">
        <v>30</v>
      </c>
      <c r="W4" s="62"/>
      <c r="X4" s="61" t="s">
        <v>31</v>
      </c>
    </row>
    <row r="5" spans="1:24" s="33" customFormat="1" ht="18">
      <c r="A5" s="88" t="s">
        <v>53</v>
      </c>
      <c r="B5" s="150"/>
      <c r="C5" s="45"/>
      <c r="D5" s="52" t="s">
        <v>32</v>
      </c>
      <c r="E5" s="52" t="s">
        <v>32</v>
      </c>
      <c r="F5" s="52" t="s">
        <v>32</v>
      </c>
      <c r="G5" s="64"/>
      <c r="H5" s="52" t="s">
        <v>32</v>
      </c>
      <c r="I5" s="52" t="s">
        <v>32</v>
      </c>
      <c r="J5" s="52" t="s">
        <v>32</v>
      </c>
      <c r="K5" s="64"/>
      <c r="L5" s="52" t="s">
        <v>32</v>
      </c>
      <c r="M5" s="52" t="s">
        <v>32</v>
      </c>
      <c r="N5" s="52" t="s">
        <v>32</v>
      </c>
      <c r="O5" s="64"/>
      <c r="P5" s="52" t="s">
        <v>32</v>
      </c>
      <c r="Q5" s="52" t="s">
        <v>32</v>
      </c>
      <c r="R5" s="52" t="s">
        <v>32</v>
      </c>
      <c r="S5" s="65"/>
      <c r="T5" s="66"/>
      <c r="U5" s="45"/>
      <c r="V5" s="51"/>
      <c r="W5" s="45"/>
      <c r="X5" s="66"/>
    </row>
    <row r="6" spans="1:24" s="33" customFormat="1">
      <c r="A6" s="67" t="s">
        <v>33</v>
      </c>
      <c r="B6" s="68" t="s">
        <v>58</v>
      </c>
      <c r="C6" s="45"/>
      <c r="D6" s="69"/>
      <c r="E6" s="69"/>
      <c r="F6" s="69"/>
      <c r="G6" s="70"/>
      <c r="H6" s="69"/>
      <c r="I6" s="69"/>
      <c r="J6" s="69"/>
      <c r="K6" s="70"/>
      <c r="L6" s="69"/>
      <c r="M6" s="69"/>
      <c r="N6" s="69"/>
      <c r="O6" s="70"/>
      <c r="P6" s="69"/>
      <c r="Q6" s="69"/>
      <c r="R6" s="69"/>
      <c r="S6" s="71"/>
      <c r="T6" s="66"/>
      <c r="U6" s="45"/>
      <c r="V6" s="51"/>
      <c r="W6" s="45"/>
      <c r="X6" s="66"/>
    </row>
    <row r="7" spans="1:24">
      <c r="A7" s="72" t="s">
        <v>50</v>
      </c>
      <c r="B7" s="73" t="s">
        <v>34</v>
      </c>
      <c r="D7" s="74">
        <f>'Composition humaine UO'!D7*'Valorisation financière UO'!D$3</f>
        <v>0</v>
      </c>
      <c r="E7" s="74">
        <f>'Composition humaine UO'!E7*'Valorisation financière UO'!E$3</f>
        <v>0</v>
      </c>
      <c r="F7" s="74">
        <f>'Composition humaine UO'!F7*'Valorisation financière UO'!F$3</f>
        <v>0</v>
      </c>
      <c r="G7" s="75"/>
      <c r="H7" s="74">
        <f>'Composition humaine UO'!H7*'Valorisation financière UO'!H$3</f>
        <v>0</v>
      </c>
      <c r="I7" s="74">
        <f>'Composition humaine UO'!I7*'Valorisation financière UO'!I$3</f>
        <v>0</v>
      </c>
      <c r="J7" s="74">
        <f>'Composition humaine UO'!J7*'Valorisation financière UO'!J$3</f>
        <v>0</v>
      </c>
      <c r="K7" s="75"/>
      <c r="L7" s="74">
        <f>'Composition humaine UO'!L7*'Valorisation financière UO'!L$3</f>
        <v>0</v>
      </c>
      <c r="M7" s="74">
        <f>'Composition humaine UO'!M7*'Valorisation financière UO'!M$3</f>
        <v>0</v>
      </c>
      <c r="N7" s="74">
        <f>'Composition humaine UO'!N7*'Valorisation financière UO'!N$3</f>
        <v>0</v>
      </c>
      <c r="O7" s="75"/>
      <c r="P7" s="74">
        <f>'Composition humaine UO'!P7*'Valorisation financière UO'!P$3</f>
        <v>0</v>
      </c>
      <c r="Q7" s="74">
        <f>'Composition humaine UO'!Q7*'Valorisation financière UO'!Q$3</f>
        <v>0</v>
      </c>
      <c r="R7" s="74">
        <f>'Composition humaine UO'!R7*'Valorisation financière UO'!R$3</f>
        <v>0</v>
      </c>
      <c r="S7" s="76"/>
      <c r="T7" s="147">
        <f>SUM(D7:S7)</f>
        <v>0</v>
      </c>
      <c r="V7" s="78">
        <v>15</v>
      </c>
      <c r="X7" s="147">
        <f>T7*V7</f>
        <v>0</v>
      </c>
    </row>
    <row r="8" spans="1:24">
      <c r="A8" s="72" t="s">
        <v>51</v>
      </c>
      <c r="B8" s="73" t="s">
        <v>35</v>
      </c>
      <c r="D8" s="74">
        <f>'Composition humaine UO'!D8*'Valorisation financière UO'!D$3</f>
        <v>0</v>
      </c>
      <c r="E8" s="74">
        <f>'Composition humaine UO'!E8*'Valorisation financière UO'!E$3</f>
        <v>0</v>
      </c>
      <c r="F8" s="74">
        <f>'Composition humaine UO'!F8*'Valorisation financière UO'!F$3</f>
        <v>0</v>
      </c>
      <c r="G8" s="79"/>
      <c r="H8" s="74">
        <f>'Composition humaine UO'!H8*'Valorisation financière UO'!H$3</f>
        <v>0</v>
      </c>
      <c r="I8" s="74">
        <f>'Composition humaine UO'!I8*'Valorisation financière UO'!I$3</f>
        <v>0</v>
      </c>
      <c r="J8" s="74">
        <f>'Composition humaine UO'!J8*'Valorisation financière UO'!J$3</f>
        <v>0</v>
      </c>
      <c r="K8" s="79"/>
      <c r="L8" s="74">
        <f>'Composition humaine UO'!L8*'Valorisation financière UO'!L$3</f>
        <v>0</v>
      </c>
      <c r="M8" s="74">
        <f>'Composition humaine UO'!M8*'Valorisation financière UO'!M$3</f>
        <v>0</v>
      </c>
      <c r="N8" s="74">
        <f>'Composition humaine UO'!N8*'Valorisation financière UO'!N$3</f>
        <v>0</v>
      </c>
      <c r="O8" s="79"/>
      <c r="P8" s="74">
        <f>'Composition humaine UO'!P8*'Valorisation financière UO'!P$3</f>
        <v>0</v>
      </c>
      <c r="Q8" s="74">
        <f>'Composition humaine UO'!Q8*'Valorisation financière UO'!Q$3</f>
        <v>0</v>
      </c>
      <c r="R8" s="74">
        <f>'Composition humaine UO'!R8*'Valorisation financière UO'!R$3</f>
        <v>0</v>
      </c>
      <c r="S8" s="76"/>
      <c r="T8" s="147">
        <f>SUM(D8:S8)</f>
        <v>0</v>
      </c>
      <c r="V8" s="78">
        <v>30</v>
      </c>
      <c r="X8" s="147">
        <f>T8*V8</f>
        <v>0</v>
      </c>
    </row>
    <row r="9" spans="1:24">
      <c r="A9" s="72" t="s">
        <v>52</v>
      </c>
      <c r="B9" s="73" t="s">
        <v>36</v>
      </c>
      <c r="D9" s="74">
        <f>'Composition humaine UO'!D9*'Valorisation financière UO'!D$3</f>
        <v>0</v>
      </c>
      <c r="E9" s="74">
        <f>'Composition humaine UO'!E9*'Valorisation financière UO'!E$3</f>
        <v>0</v>
      </c>
      <c r="F9" s="74">
        <f>'Composition humaine UO'!F9*'Valorisation financière UO'!F$3</f>
        <v>0</v>
      </c>
      <c r="G9" s="79"/>
      <c r="H9" s="74">
        <f>'Composition humaine UO'!H9*'Valorisation financière UO'!H$3</f>
        <v>0</v>
      </c>
      <c r="I9" s="74">
        <f>'Composition humaine UO'!I9*'Valorisation financière UO'!I$3</f>
        <v>0</v>
      </c>
      <c r="J9" s="74">
        <f>'Composition humaine UO'!J9*'Valorisation financière UO'!J$3</f>
        <v>0</v>
      </c>
      <c r="K9" s="79"/>
      <c r="L9" s="74">
        <f>'Composition humaine UO'!L9*'Valorisation financière UO'!L$3</f>
        <v>0</v>
      </c>
      <c r="M9" s="74">
        <f>'Composition humaine UO'!M9*'Valorisation financière UO'!M$3</f>
        <v>0</v>
      </c>
      <c r="N9" s="74">
        <f>'Composition humaine UO'!N9*'Valorisation financière UO'!N$3</f>
        <v>0</v>
      </c>
      <c r="O9" s="79"/>
      <c r="P9" s="74">
        <f>'Composition humaine UO'!P9*'Valorisation financière UO'!P$3</f>
        <v>0</v>
      </c>
      <c r="Q9" s="74">
        <f>'Composition humaine UO'!Q9*'Valorisation financière UO'!Q$3</f>
        <v>0</v>
      </c>
      <c r="R9" s="74">
        <f>'Composition humaine UO'!R9*'Valorisation financière UO'!R$3</f>
        <v>0</v>
      </c>
      <c r="S9" s="76"/>
      <c r="T9" s="147">
        <f>SUM(D9:S9)</f>
        <v>0</v>
      </c>
      <c r="V9" s="78">
        <v>45</v>
      </c>
      <c r="X9" s="147">
        <f>T9*V9</f>
        <v>0</v>
      </c>
    </row>
    <row r="10" spans="1:24" s="33" customFormat="1">
      <c r="A10" s="80"/>
      <c r="B10" s="81"/>
      <c r="C10" s="45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76"/>
      <c r="T10" s="148"/>
      <c r="U10" s="45"/>
      <c r="V10" s="83"/>
      <c r="W10" s="45"/>
      <c r="X10" s="148"/>
    </row>
    <row r="11" spans="1:24" s="33" customFormat="1" ht="18">
      <c r="A11" s="88" t="s">
        <v>54</v>
      </c>
      <c r="B11" s="151"/>
      <c r="C11" s="45"/>
      <c r="D11" s="52" t="s">
        <v>32</v>
      </c>
      <c r="E11" s="52" t="s">
        <v>32</v>
      </c>
      <c r="F11" s="52" t="s">
        <v>32</v>
      </c>
      <c r="G11" s="64"/>
      <c r="H11" s="52" t="s">
        <v>32</v>
      </c>
      <c r="I11" s="52" t="s">
        <v>32</v>
      </c>
      <c r="J11" s="52" t="s">
        <v>32</v>
      </c>
      <c r="K11" s="64"/>
      <c r="L11" s="52" t="s">
        <v>32</v>
      </c>
      <c r="M11" s="52" t="s">
        <v>32</v>
      </c>
      <c r="N11" s="52" t="s">
        <v>32</v>
      </c>
      <c r="O11" s="64"/>
      <c r="P11" s="52" t="s">
        <v>32</v>
      </c>
      <c r="Q11" s="52" t="s">
        <v>32</v>
      </c>
      <c r="R11" s="52" t="s">
        <v>32</v>
      </c>
      <c r="S11" s="65"/>
      <c r="T11" s="146"/>
      <c r="U11" s="45"/>
      <c r="V11" s="84"/>
      <c r="W11" s="45"/>
      <c r="X11" s="146"/>
    </row>
    <row r="12" spans="1:24" s="33" customFormat="1">
      <c r="A12" s="67" t="s">
        <v>33</v>
      </c>
      <c r="B12" s="68" t="s">
        <v>58</v>
      </c>
      <c r="C12" s="45"/>
      <c r="D12" s="69"/>
      <c r="E12" s="69"/>
      <c r="F12" s="69"/>
      <c r="G12" s="70"/>
      <c r="H12" s="69"/>
      <c r="I12" s="69"/>
      <c r="J12" s="69"/>
      <c r="K12" s="70"/>
      <c r="L12" s="69"/>
      <c r="M12" s="69"/>
      <c r="N12" s="69"/>
      <c r="O12" s="70"/>
      <c r="P12" s="69"/>
      <c r="Q12" s="69"/>
      <c r="R12" s="69"/>
      <c r="S12" s="71"/>
      <c r="T12" s="146"/>
      <c r="U12" s="45"/>
      <c r="V12" s="85"/>
      <c r="W12" s="45"/>
      <c r="X12" s="146"/>
    </row>
    <row r="13" spans="1:24" s="33" customFormat="1">
      <c r="A13" s="72" t="s">
        <v>37</v>
      </c>
      <c r="B13" s="73" t="s">
        <v>34</v>
      </c>
      <c r="C13" s="45"/>
      <c r="D13" s="74">
        <f>'Composition humaine UO'!D13*'Valorisation financière UO'!D$3</f>
        <v>0</v>
      </c>
      <c r="E13" s="74">
        <f>'Composition humaine UO'!E13*'Valorisation financière UO'!E$3</f>
        <v>0</v>
      </c>
      <c r="F13" s="74">
        <f>'Composition humaine UO'!F13*'Valorisation financière UO'!F$3</f>
        <v>0</v>
      </c>
      <c r="G13" s="75"/>
      <c r="H13" s="74">
        <f>'Composition humaine UO'!H13*'Valorisation financière UO'!H$3</f>
        <v>0</v>
      </c>
      <c r="I13" s="74">
        <f>'Composition humaine UO'!I13*'Valorisation financière UO'!I$3</f>
        <v>0</v>
      </c>
      <c r="J13" s="74">
        <f>'Composition humaine UO'!J13*'Valorisation financière UO'!J$3</f>
        <v>0</v>
      </c>
      <c r="K13" s="75"/>
      <c r="L13" s="74">
        <f>'Composition humaine UO'!L13*'Valorisation financière UO'!L$3</f>
        <v>0</v>
      </c>
      <c r="M13" s="74">
        <f>'Composition humaine UO'!M13*'Valorisation financière UO'!M$3</f>
        <v>0</v>
      </c>
      <c r="N13" s="74">
        <f>'Composition humaine UO'!N13*'Valorisation financière UO'!N$3</f>
        <v>0</v>
      </c>
      <c r="O13" s="75"/>
      <c r="P13" s="74">
        <f>'Composition humaine UO'!P13*'Valorisation financière UO'!P$3</f>
        <v>0</v>
      </c>
      <c r="Q13" s="74">
        <f>'Composition humaine UO'!Q13*'Valorisation financière UO'!Q$3</f>
        <v>0</v>
      </c>
      <c r="R13" s="74">
        <f>'Composition humaine UO'!R13*'Valorisation financière UO'!R$3</f>
        <v>0</v>
      </c>
      <c r="S13" s="76"/>
      <c r="T13" s="147">
        <f>SUM(D13:S13)</f>
        <v>0</v>
      </c>
      <c r="U13" s="45"/>
      <c r="V13" s="78">
        <v>38</v>
      </c>
      <c r="W13" s="45"/>
      <c r="X13" s="147">
        <f>T13*V13</f>
        <v>0</v>
      </c>
    </row>
    <row r="14" spans="1:24">
      <c r="A14" s="72" t="s">
        <v>38</v>
      </c>
      <c r="B14" s="73" t="s">
        <v>35</v>
      </c>
      <c r="D14" s="74">
        <f>'Composition humaine UO'!D14*'Valorisation financière UO'!D$3</f>
        <v>0</v>
      </c>
      <c r="E14" s="74">
        <f>'Composition humaine UO'!E14*'Valorisation financière UO'!E$3</f>
        <v>0</v>
      </c>
      <c r="F14" s="74">
        <f>'Composition humaine UO'!F14*'Valorisation financière UO'!F$3</f>
        <v>0</v>
      </c>
      <c r="G14" s="79"/>
      <c r="H14" s="74">
        <f>'Composition humaine UO'!H14*'Valorisation financière UO'!H$3</f>
        <v>0</v>
      </c>
      <c r="I14" s="74">
        <f>'Composition humaine UO'!I14*'Valorisation financière UO'!I$3</f>
        <v>0</v>
      </c>
      <c r="J14" s="74">
        <f>'Composition humaine UO'!J14*'Valorisation financière UO'!J$3</f>
        <v>0</v>
      </c>
      <c r="K14" s="79"/>
      <c r="L14" s="74">
        <f>'Composition humaine UO'!L14*'Valorisation financière UO'!L$3</f>
        <v>0</v>
      </c>
      <c r="M14" s="74">
        <f>'Composition humaine UO'!M14*'Valorisation financière UO'!M$3</f>
        <v>0</v>
      </c>
      <c r="N14" s="74">
        <f>'Composition humaine UO'!N14*'Valorisation financière UO'!N$3</f>
        <v>0</v>
      </c>
      <c r="O14" s="79"/>
      <c r="P14" s="74">
        <f>'Composition humaine UO'!P14*'Valorisation financière UO'!P$3</f>
        <v>0</v>
      </c>
      <c r="Q14" s="74">
        <f>'Composition humaine UO'!Q14*'Valorisation financière UO'!Q$3</f>
        <v>0</v>
      </c>
      <c r="R14" s="74">
        <f>'Composition humaine UO'!R14*'Valorisation financière UO'!R$3</f>
        <v>0</v>
      </c>
      <c r="S14" s="76"/>
      <c r="T14" s="147">
        <f>SUM(D14:S14)</f>
        <v>0</v>
      </c>
      <c r="V14" s="78">
        <v>45</v>
      </c>
      <c r="X14" s="147">
        <f>T14*V14</f>
        <v>0</v>
      </c>
    </row>
    <row r="15" spans="1:24">
      <c r="A15" s="72" t="s">
        <v>39</v>
      </c>
      <c r="B15" s="73" t="s">
        <v>36</v>
      </c>
      <c r="D15" s="74">
        <f>'Composition humaine UO'!D15*'Valorisation financière UO'!D$3</f>
        <v>0</v>
      </c>
      <c r="E15" s="74">
        <f>'Composition humaine UO'!E15*'Valorisation financière UO'!E$3</f>
        <v>0</v>
      </c>
      <c r="F15" s="74">
        <f>'Composition humaine UO'!F15*'Valorisation financière UO'!F$3</f>
        <v>0</v>
      </c>
      <c r="G15" s="79"/>
      <c r="H15" s="74">
        <f>'Composition humaine UO'!H15*'Valorisation financière UO'!H$3</f>
        <v>0</v>
      </c>
      <c r="I15" s="74">
        <f>'Composition humaine UO'!I15*'Valorisation financière UO'!I$3</f>
        <v>0</v>
      </c>
      <c r="J15" s="74">
        <f>'Composition humaine UO'!J15*'Valorisation financière UO'!J$3</f>
        <v>0</v>
      </c>
      <c r="K15" s="79"/>
      <c r="L15" s="74">
        <f>'Composition humaine UO'!L15*'Valorisation financière UO'!L$3</f>
        <v>0</v>
      </c>
      <c r="M15" s="74">
        <f>'Composition humaine UO'!M15*'Valorisation financière UO'!M$3</f>
        <v>0</v>
      </c>
      <c r="N15" s="74">
        <f>'Composition humaine UO'!N15*'Valorisation financière UO'!N$3</f>
        <v>0</v>
      </c>
      <c r="O15" s="79"/>
      <c r="P15" s="74">
        <f>'Composition humaine UO'!P15*'Valorisation financière UO'!P$3</f>
        <v>0</v>
      </c>
      <c r="Q15" s="74">
        <f>'Composition humaine UO'!Q15*'Valorisation financière UO'!Q$3</f>
        <v>0</v>
      </c>
      <c r="R15" s="74">
        <f>'Composition humaine UO'!R15*'Valorisation financière UO'!R$3</f>
        <v>0</v>
      </c>
      <c r="S15" s="76"/>
      <c r="T15" s="147">
        <f>SUM(D15:S15)</f>
        <v>0</v>
      </c>
      <c r="V15" s="78">
        <v>60</v>
      </c>
      <c r="X15" s="147">
        <f>T15*V15</f>
        <v>0</v>
      </c>
    </row>
    <row r="16" spans="1:24">
      <c r="A16" s="80"/>
      <c r="B16" s="81"/>
      <c r="D16" s="86"/>
      <c r="E16" s="86"/>
      <c r="F16" s="86"/>
      <c r="G16" s="87"/>
      <c r="H16" s="86"/>
      <c r="I16" s="86"/>
      <c r="J16" s="86"/>
      <c r="K16" s="87"/>
      <c r="L16" s="86"/>
      <c r="M16" s="86"/>
      <c r="N16" s="86"/>
      <c r="O16" s="87"/>
      <c r="P16" s="86"/>
      <c r="Q16" s="86"/>
      <c r="R16" s="86"/>
      <c r="S16" s="76"/>
      <c r="T16" s="146"/>
      <c r="V16" s="85"/>
      <c r="X16" s="146"/>
    </row>
    <row r="17" spans="1:24" ht="18">
      <c r="A17" s="145" t="s">
        <v>57</v>
      </c>
      <c r="B17" s="145"/>
      <c r="D17" s="52" t="s">
        <v>32</v>
      </c>
      <c r="E17" s="52" t="s">
        <v>32</v>
      </c>
      <c r="F17" s="52" t="s">
        <v>32</v>
      </c>
      <c r="G17" s="64"/>
      <c r="H17" s="52" t="s">
        <v>32</v>
      </c>
      <c r="I17" s="52" t="s">
        <v>32</v>
      </c>
      <c r="J17" s="52" t="s">
        <v>32</v>
      </c>
      <c r="K17" s="64"/>
      <c r="L17" s="52" t="s">
        <v>32</v>
      </c>
      <c r="M17" s="52" t="s">
        <v>32</v>
      </c>
      <c r="N17" s="52" t="s">
        <v>32</v>
      </c>
      <c r="O17" s="64"/>
      <c r="P17" s="52" t="s">
        <v>32</v>
      </c>
      <c r="Q17" s="52" t="s">
        <v>32</v>
      </c>
      <c r="R17" s="52" t="s">
        <v>32</v>
      </c>
      <c r="S17" s="65"/>
      <c r="T17" s="146"/>
      <c r="V17" s="85"/>
      <c r="X17" s="146"/>
    </row>
    <row r="18" spans="1:24">
      <c r="A18" s="67" t="s">
        <v>33</v>
      </c>
      <c r="B18" s="68" t="s">
        <v>58</v>
      </c>
      <c r="D18" s="69"/>
      <c r="E18" s="69"/>
      <c r="F18" s="69"/>
      <c r="G18" s="70"/>
      <c r="H18" s="69"/>
      <c r="I18" s="69"/>
      <c r="J18" s="69"/>
      <c r="K18" s="70"/>
      <c r="L18" s="69"/>
      <c r="M18" s="69"/>
      <c r="N18" s="69"/>
      <c r="O18" s="70"/>
      <c r="P18" s="69"/>
      <c r="Q18" s="69"/>
      <c r="R18" s="69"/>
      <c r="S18" s="71"/>
      <c r="T18" s="146"/>
      <c r="V18" s="85"/>
      <c r="X18" s="146"/>
    </row>
    <row r="19" spans="1:24">
      <c r="A19" s="72" t="s">
        <v>40</v>
      </c>
      <c r="B19" s="73" t="s">
        <v>34</v>
      </c>
      <c r="D19" s="74">
        <f>'Composition humaine UO'!D19*'Valorisation financière UO'!D$3</f>
        <v>0</v>
      </c>
      <c r="E19" s="74">
        <f>'Composition humaine UO'!E19*'Valorisation financière UO'!E$3</f>
        <v>0</v>
      </c>
      <c r="F19" s="74">
        <f>'Composition humaine UO'!F19*'Valorisation financière UO'!F$3</f>
        <v>0</v>
      </c>
      <c r="G19" s="75"/>
      <c r="H19" s="74">
        <f>'Composition humaine UO'!H19*'Valorisation financière UO'!H$3</f>
        <v>0</v>
      </c>
      <c r="I19" s="74">
        <f>'Composition humaine UO'!I19*'Valorisation financière UO'!I$3</f>
        <v>0</v>
      </c>
      <c r="J19" s="74">
        <f>'Composition humaine UO'!J19*'Valorisation financière UO'!J$3</f>
        <v>0</v>
      </c>
      <c r="K19" s="75"/>
      <c r="L19" s="74">
        <f>'Composition humaine UO'!L19*'Valorisation financière UO'!L$3</f>
        <v>0</v>
      </c>
      <c r="M19" s="74">
        <f>'Composition humaine UO'!M19*'Valorisation financière UO'!M$3</f>
        <v>0</v>
      </c>
      <c r="N19" s="74">
        <f>'Composition humaine UO'!N19*'Valorisation financière UO'!N$3</f>
        <v>0</v>
      </c>
      <c r="O19" s="75"/>
      <c r="P19" s="74">
        <f>'Composition humaine UO'!P19*'Valorisation financière UO'!P$3</f>
        <v>0</v>
      </c>
      <c r="Q19" s="74">
        <f>'Composition humaine UO'!Q19*'Valorisation financière UO'!Q$3</f>
        <v>0</v>
      </c>
      <c r="R19" s="74">
        <f>'Composition humaine UO'!R19*'Valorisation financière UO'!R$3</f>
        <v>0</v>
      </c>
      <c r="S19" s="76"/>
      <c r="T19" s="147">
        <f>SUM(D19:S19)</f>
        <v>0</v>
      </c>
      <c r="V19" s="78">
        <v>150</v>
      </c>
      <c r="X19" s="147">
        <f>T19*V19</f>
        <v>0</v>
      </c>
    </row>
    <row r="20" spans="1:24">
      <c r="A20" s="72" t="s">
        <v>41</v>
      </c>
      <c r="B20" s="73" t="s">
        <v>35</v>
      </c>
      <c r="D20" s="74">
        <f>'Composition humaine UO'!D20*'Valorisation financière UO'!D$3</f>
        <v>0</v>
      </c>
      <c r="E20" s="74">
        <f>'Composition humaine UO'!E20*'Valorisation financière UO'!E$3</f>
        <v>0</v>
      </c>
      <c r="F20" s="74">
        <f>'Composition humaine UO'!F20*'Valorisation financière UO'!F$3</f>
        <v>0</v>
      </c>
      <c r="G20" s="79"/>
      <c r="H20" s="74">
        <f>'Composition humaine UO'!H20*'Valorisation financière UO'!H$3</f>
        <v>0</v>
      </c>
      <c r="I20" s="74">
        <f>'Composition humaine UO'!I20*'Valorisation financière UO'!I$3</f>
        <v>0</v>
      </c>
      <c r="J20" s="74">
        <f>'Composition humaine UO'!J20*'Valorisation financière UO'!J$3</f>
        <v>0</v>
      </c>
      <c r="K20" s="79"/>
      <c r="L20" s="74">
        <f>'Composition humaine UO'!L20*'Valorisation financière UO'!L$3</f>
        <v>0</v>
      </c>
      <c r="M20" s="74">
        <f>'Composition humaine UO'!M20*'Valorisation financière UO'!M$3</f>
        <v>0</v>
      </c>
      <c r="N20" s="74">
        <f>'Composition humaine UO'!N20*'Valorisation financière UO'!N$3</f>
        <v>0</v>
      </c>
      <c r="O20" s="79"/>
      <c r="P20" s="74">
        <f>'Composition humaine UO'!P20*'Valorisation financière UO'!P$3</f>
        <v>0</v>
      </c>
      <c r="Q20" s="74">
        <f>'Composition humaine UO'!Q20*'Valorisation financière UO'!Q$3</f>
        <v>0</v>
      </c>
      <c r="R20" s="74">
        <f>'Composition humaine UO'!R20*'Valorisation financière UO'!R$3</f>
        <v>0</v>
      </c>
      <c r="S20" s="76"/>
      <c r="T20" s="147">
        <f>SUM(D20:S20)</f>
        <v>0</v>
      </c>
      <c r="V20" s="78">
        <v>225</v>
      </c>
      <c r="X20" s="147">
        <f>T20*V20</f>
        <v>0</v>
      </c>
    </row>
    <row r="21" spans="1:24">
      <c r="A21" s="72" t="s">
        <v>42</v>
      </c>
      <c r="B21" s="73" t="s">
        <v>36</v>
      </c>
      <c r="D21" s="74">
        <f>'Composition humaine UO'!D21*'Valorisation financière UO'!D$3</f>
        <v>0</v>
      </c>
      <c r="E21" s="74">
        <f>'Composition humaine UO'!E21*'Valorisation financière UO'!E$3</f>
        <v>0</v>
      </c>
      <c r="F21" s="74">
        <f>'Composition humaine UO'!F21*'Valorisation financière UO'!F$3</f>
        <v>0</v>
      </c>
      <c r="G21" s="79"/>
      <c r="H21" s="74">
        <f>'Composition humaine UO'!H21*'Valorisation financière UO'!H$3</f>
        <v>0</v>
      </c>
      <c r="I21" s="74">
        <f>'Composition humaine UO'!I21*'Valorisation financière UO'!I$3</f>
        <v>0</v>
      </c>
      <c r="J21" s="74">
        <f>'Composition humaine UO'!J21*'Valorisation financière UO'!J$3</f>
        <v>0</v>
      </c>
      <c r="K21" s="79"/>
      <c r="L21" s="74">
        <f>'Composition humaine UO'!L21*'Valorisation financière UO'!L$3</f>
        <v>0</v>
      </c>
      <c r="M21" s="74">
        <f>'Composition humaine UO'!M21*'Valorisation financière UO'!M$3</f>
        <v>0</v>
      </c>
      <c r="N21" s="74">
        <f>'Composition humaine UO'!N21*'Valorisation financière UO'!N$3</f>
        <v>0</v>
      </c>
      <c r="O21" s="79"/>
      <c r="P21" s="74">
        <f>'Composition humaine UO'!P21*'Valorisation financière UO'!P$3</f>
        <v>0</v>
      </c>
      <c r="Q21" s="74">
        <f>'Composition humaine UO'!Q21*'Valorisation financière UO'!Q$3</f>
        <v>0</v>
      </c>
      <c r="R21" s="74">
        <f>'Composition humaine UO'!R21*'Valorisation financière UO'!R$3</f>
        <v>0</v>
      </c>
      <c r="S21" s="76"/>
      <c r="T21" s="147">
        <f>SUM(D21:S21)</f>
        <v>0</v>
      </c>
      <c r="V21" s="78">
        <v>300</v>
      </c>
      <c r="X21" s="147">
        <f>T21*V21</f>
        <v>0</v>
      </c>
    </row>
    <row r="22" spans="1:24">
      <c r="D22" s="76"/>
      <c r="E22" s="76"/>
      <c r="F22" s="76"/>
      <c r="G22" s="89"/>
      <c r="H22" s="76"/>
      <c r="I22" s="76"/>
      <c r="J22" s="76"/>
      <c r="K22" s="89"/>
      <c r="L22" s="76"/>
      <c r="M22" s="76"/>
      <c r="N22" s="76"/>
      <c r="O22" s="89"/>
      <c r="P22" s="76"/>
      <c r="Q22" s="76"/>
      <c r="R22" s="76"/>
      <c r="S22" s="76"/>
      <c r="T22" s="146"/>
      <c r="V22" s="90">
        <v>0</v>
      </c>
      <c r="X22" s="146"/>
    </row>
    <row r="23" spans="1:24" ht="18">
      <c r="A23" s="145" t="s">
        <v>55</v>
      </c>
      <c r="B23" s="145"/>
      <c r="D23" s="52" t="s">
        <v>32</v>
      </c>
      <c r="E23" s="52" t="s">
        <v>32</v>
      </c>
      <c r="F23" s="52" t="s">
        <v>32</v>
      </c>
      <c r="G23" s="64"/>
      <c r="H23" s="52" t="s">
        <v>32</v>
      </c>
      <c r="I23" s="52" t="s">
        <v>32</v>
      </c>
      <c r="J23" s="52" t="s">
        <v>32</v>
      </c>
      <c r="K23" s="64"/>
      <c r="L23" s="52" t="s">
        <v>32</v>
      </c>
      <c r="M23" s="52" t="s">
        <v>32</v>
      </c>
      <c r="N23" s="52" t="s">
        <v>32</v>
      </c>
      <c r="O23" s="64"/>
      <c r="P23" s="52" t="s">
        <v>32</v>
      </c>
      <c r="Q23" s="52" t="s">
        <v>32</v>
      </c>
      <c r="R23" s="52" t="s">
        <v>32</v>
      </c>
      <c r="S23" s="65"/>
      <c r="T23" s="146"/>
      <c r="V23" s="90">
        <v>0</v>
      </c>
      <c r="X23" s="146"/>
    </row>
    <row r="24" spans="1:24">
      <c r="A24" s="67" t="s">
        <v>33</v>
      </c>
      <c r="B24" s="68" t="s">
        <v>72</v>
      </c>
      <c r="D24" s="69"/>
      <c r="E24" s="69"/>
      <c r="F24" s="69"/>
      <c r="G24" s="64"/>
      <c r="H24" s="69"/>
      <c r="I24" s="69"/>
      <c r="J24" s="69"/>
      <c r="K24" s="64"/>
      <c r="L24" s="69"/>
      <c r="M24" s="69"/>
      <c r="N24" s="69"/>
      <c r="O24" s="64"/>
      <c r="P24" s="69"/>
      <c r="Q24" s="69"/>
      <c r="R24" s="69"/>
      <c r="S24" s="71"/>
      <c r="T24" s="146"/>
      <c r="V24" s="90">
        <v>0</v>
      </c>
      <c r="X24" s="146"/>
    </row>
    <row r="25" spans="1:24">
      <c r="A25" s="72" t="s">
        <v>43</v>
      </c>
      <c r="B25" s="73" t="s">
        <v>65</v>
      </c>
      <c r="D25" s="74">
        <f>'Composition humaine UO'!D25*'Valorisation financière UO'!D$3</f>
        <v>0</v>
      </c>
      <c r="E25" s="74">
        <f>'Composition humaine UO'!E25*'Valorisation financière UO'!E$3</f>
        <v>0</v>
      </c>
      <c r="F25" s="74">
        <f>'Composition humaine UO'!F25*'Valorisation financière UO'!F$3</f>
        <v>0</v>
      </c>
      <c r="G25" s="75"/>
      <c r="H25" s="74">
        <f>'Composition humaine UO'!H25*'Valorisation financière UO'!H$3</f>
        <v>0</v>
      </c>
      <c r="I25" s="74">
        <f>'Composition humaine UO'!I25*'Valorisation financière UO'!I$3</f>
        <v>0</v>
      </c>
      <c r="J25" s="74">
        <f>'Composition humaine UO'!J25*'Valorisation financière UO'!J$3</f>
        <v>0</v>
      </c>
      <c r="K25" s="75"/>
      <c r="L25" s="74">
        <f>'Composition humaine UO'!L25*'Valorisation financière UO'!L$3</f>
        <v>0</v>
      </c>
      <c r="M25" s="74">
        <f>'Composition humaine UO'!M25*'Valorisation financière UO'!M$3</f>
        <v>0</v>
      </c>
      <c r="N25" s="74">
        <f>'Composition humaine UO'!N25*'Valorisation financière UO'!N$3</f>
        <v>0</v>
      </c>
      <c r="O25" s="75"/>
      <c r="P25" s="74">
        <f>'Composition humaine UO'!P25*'Valorisation financière UO'!P$3</f>
        <v>0</v>
      </c>
      <c r="Q25" s="74">
        <f>'Composition humaine UO'!Q25*'Valorisation financière UO'!Q$3</f>
        <v>0</v>
      </c>
      <c r="R25" s="74">
        <f>'Composition humaine UO'!R25*'Valorisation financière UO'!R$3</f>
        <v>0</v>
      </c>
      <c r="S25" s="76"/>
      <c r="T25" s="147">
        <f>SUM(D25:S25)</f>
        <v>0</v>
      </c>
      <c r="V25" s="78">
        <v>60</v>
      </c>
      <c r="X25" s="147">
        <f>T25*V25</f>
        <v>0</v>
      </c>
    </row>
    <row r="26" spans="1:24">
      <c r="A26" s="72" t="s">
        <v>44</v>
      </c>
      <c r="B26" s="73" t="s">
        <v>66</v>
      </c>
      <c r="D26" s="74">
        <f>'Composition humaine UO'!D26*'Valorisation financière UO'!D$3</f>
        <v>0</v>
      </c>
      <c r="E26" s="74">
        <f>'Composition humaine UO'!E26*'Valorisation financière UO'!E$3</f>
        <v>0</v>
      </c>
      <c r="F26" s="74">
        <f>'Composition humaine UO'!F26*'Valorisation financière UO'!F$3</f>
        <v>0</v>
      </c>
      <c r="G26" s="79"/>
      <c r="H26" s="74">
        <f>'Composition humaine UO'!H26*'Valorisation financière UO'!H$3</f>
        <v>0</v>
      </c>
      <c r="I26" s="74">
        <f>'Composition humaine UO'!I26*'Valorisation financière UO'!I$3</f>
        <v>0</v>
      </c>
      <c r="J26" s="74">
        <f>'Composition humaine UO'!J26*'Valorisation financière UO'!J$3</f>
        <v>0</v>
      </c>
      <c r="K26" s="79"/>
      <c r="L26" s="74">
        <f>'Composition humaine UO'!L26*'Valorisation financière UO'!L$3</f>
        <v>0</v>
      </c>
      <c r="M26" s="74">
        <f>'Composition humaine UO'!M26*'Valorisation financière UO'!M$3</f>
        <v>0</v>
      </c>
      <c r="N26" s="74">
        <f>'Composition humaine UO'!N26*'Valorisation financière UO'!N$3</f>
        <v>0</v>
      </c>
      <c r="O26" s="79"/>
      <c r="P26" s="74">
        <f>'Composition humaine UO'!P26*'Valorisation financière UO'!P$3</f>
        <v>0</v>
      </c>
      <c r="Q26" s="74">
        <f>'Composition humaine UO'!Q26*'Valorisation financière UO'!Q$3</f>
        <v>0</v>
      </c>
      <c r="R26" s="74">
        <f>'Composition humaine UO'!R26*'Valorisation financière UO'!R$3</f>
        <v>0</v>
      </c>
      <c r="S26" s="76"/>
      <c r="T26" s="147">
        <f>SUM(D26:S26)</f>
        <v>0</v>
      </c>
      <c r="V26" s="78">
        <v>60</v>
      </c>
      <c r="X26" s="147">
        <f>T26*V26</f>
        <v>0</v>
      </c>
    </row>
    <row r="27" spans="1:24">
      <c r="A27" s="72" t="s">
        <v>45</v>
      </c>
      <c r="B27" s="73" t="s">
        <v>67</v>
      </c>
      <c r="D27" s="74">
        <f>'Composition humaine UO'!D27*'Valorisation financière UO'!D$3</f>
        <v>0</v>
      </c>
      <c r="E27" s="74">
        <f>'Composition humaine UO'!E27*'Valorisation financière UO'!E$3</f>
        <v>0</v>
      </c>
      <c r="F27" s="74">
        <f>'Composition humaine UO'!F27*'Valorisation financière UO'!F$3</f>
        <v>0</v>
      </c>
      <c r="G27" s="79"/>
      <c r="H27" s="74">
        <f>'Composition humaine UO'!H27*'Valorisation financière UO'!H$3</f>
        <v>0</v>
      </c>
      <c r="I27" s="74">
        <f>'Composition humaine UO'!I27*'Valorisation financière UO'!I$3</f>
        <v>0</v>
      </c>
      <c r="J27" s="74">
        <f>'Composition humaine UO'!J27*'Valorisation financière UO'!J$3</f>
        <v>0</v>
      </c>
      <c r="K27" s="79"/>
      <c r="L27" s="74">
        <f>'Composition humaine UO'!L27*'Valorisation financière UO'!L$3</f>
        <v>0</v>
      </c>
      <c r="M27" s="74">
        <f>'Composition humaine UO'!M27*'Valorisation financière UO'!M$3</f>
        <v>0</v>
      </c>
      <c r="N27" s="74">
        <f>'Composition humaine UO'!N27*'Valorisation financière UO'!N$3</f>
        <v>0</v>
      </c>
      <c r="O27" s="79"/>
      <c r="P27" s="74">
        <f>'Composition humaine UO'!P27*'Valorisation financière UO'!P$3</f>
        <v>0</v>
      </c>
      <c r="Q27" s="74">
        <f>'Composition humaine UO'!Q27*'Valorisation financière UO'!Q$3</f>
        <v>0</v>
      </c>
      <c r="R27" s="74">
        <f>'Composition humaine UO'!R27*'Valorisation financière UO'!R$3</f>
        <v>0</v>
      </c>
      <c r="S27" s="76"/>
      <c r="T27" s="147">
        <f>SUM(D27:S27)</f>
        <v>0</v>
      </c>
      <c r="V27" s="78">
        <v>60</v>
      </c>
      <c r="X27" s="147">
        <f>T27*V27</f>
        <v>0</v>
      </c>
    </row>
    <row r="28" spans="1:24">
      <c r="D28" s="76"/>
      <c r="E28" s="76"/>
      <c r="F28" s="76"/>
      <c r="G28" s="89"/>
      <c r="H28" s="76"/>
      <c r="I28" s="76"/>
      <c r="J28" s="76"/>
      <c r="K28" s="89"/>
      <c r="L28" s="76"/>
      <c r="M28" s="76"/>
      <c r="N28" s="76"/>
      <c r="O28" s="89"/>
      <c r="P28" s="76"/>
      <c r="Q28" s="76"/>
      <c r="R28" s="76"/>
      <c r="S28" s="76"/>
      <c r="T28" s="146"/>
      <c r="V28" s="90"/>
      <c r="X28" s="146"/>
    </row>
    <row r="29" spans="1:24" ht="18">
      <c r="A29" s="145" t="s">
        <v>56</v>
      </c>
      <c r="B29" s="145"/>
      <c r="D29" s="52" t="s">
        <v>32</v>
      </c>
      <c r="E29" s="52" t="s">
        <v>32</v>
      </c>
      <c r="F29" s="52" t="s">
        <v>32</v>
      </c>
      <c r="G29" s="64"/>
      <c r="H29" s="52" t="s">
        <v>32</v>
      </c>
      <c r="I29" s="52" t="s">
        <v>32</v>
      </c>
      <c r="J29" s="52" t="s">
        <v>32</v>
      </c>
      <c r="K29" s="64"/>
      <c r="L29" s="52" t="s">
        <v>32</v>
      </c>
      <c r="M29" s="52" t="s">
        <v>32</v>
      </c>
      <c r="N29" s="52" t="s">
        <v>32</v>
      </c>
      <c r="O29" s="64"/>
      <c r="P29" s="52" t="s">
        <v>32</v>
      </c>
      <c r="Q29" s="52" t="s">
        <v>32</v>
      </c>
      <c r="R29" s="52" t="s">
        <v>32</v>
      </c>
      <c r="S29" s="65"/>
      <c r="T29" s="146"/>
      <c r="V29" s="90"/>
      <c r="X29" s="146"/>
    </row>
    <row r="30" spans="1:24">
      <c r="A30" s="67" t="s">
        <v>33</v>
      </c>
      <c r="B30" s="68" t="s">
        <v>72</v>
      </c>
      <c r="D30" s="69"/>
      <c r="E30" s="69"/>
      <c r="F30" s="69"/>
      <c r="G30" s="64"/>
      <c r="H30" s="69"/>
      <c r="I30" s="69"/>
      <c r="J30" s="69"/>
      <c r="K30" s="64"/>
      <c r="L30" s="69"/>
      <c r="M30" s="69"/>
      <c r="N30" s="69"/>
      <c r="O30" s="64"/>
      <c r="P30" s="69"/>
      <c r="Q30" s="69"/>
      <c r="R30" s="69"/>
      <c r="S30" s="71"/>
      <c r="T30" s="146"/>
      <c r="V30" s="146"/>
      <c r="X30" s="146"/>
    </row>
    <row r="31" spans="1:24">
      <c r="A31" s="72" t="s">
        <v>46</v>
      </c>
      <c r="B31" s="73" t="s">
        <v>68</v>
      </c>
      <c r="D31" s="74">
        <f>'Composition humaine UO'!D31*'Valorisation financière UO'!D$3</f>
        <v>0</v>
      </c>
      <c r="E31" s="74">
        <f>'Composition humaine UO'!E31*'Valorisation financière UO'!E$3</f>
        <v>0</v>
      </c>
      <c r="F31" s="74">
        <f>'Composition humaine UO'!F31*'Valorisation financière UO'!F$3</f>
        <v>0</v>
      </c>
      <c r="G31" s="75"/>
      <c r="H31" s="74">
        <f>'Composition humaine UO'!H31*'Valorisation financière UO'!H$3</f>
        <v>0</v>
      </c>
      <c r="I31" s="74">
        <f>'Composition humaine UO'!I31*'Valorisation financière UO'!I$3</f>
        <v>0</v>
      </c>
      <c r="J31" s="74">
        <f>'Composition humaine UO'!J31*'Valorisation financière UO'!J$3</f>
        <v>0</v>
      </c>
      <c r="K31" s="75"/>
      <c r="L31" s="74">
        <f>'Composition humaine UO'!L31*'Valorisation financière UO'!L$3</f>
        <v>0</v>
      </c>
      <c r="M31" s="74">
        <f>'Composition humaine UO'!M31*'Valorisation financière UO'!M$3</f>
        <v>0</v>
      </c>
      <c r="N31" s="74">
        <f>'Composition humaine UO'!N31*'Valorisation financière UO'!N$3</f>
        <v>0</v>
      </c>
      <c r="O31" s="75"/>
      <c r="P31" s="74">
        <f>'Composition humaine UO'!P31*'Valorisation financière UO'!P$3</f>
        <v>0</v>
      </c>
      <c r="Q31" s="74">
        <f>'Composition humaine UO'!Q31*'Valorisation financière UO'!Q$3</f>
        <v>0</v>
      </c>
      <c r="R31" s="74">
        <f>'Composition humaine UO'!R31*'Valorisation financière UO'!R$3</f>
        <v>0</v>
      </c>
      <c r="S31" s="76"/>
      <c r="T31" s="147">
        <f>SUM(D31:S31)</f>
        <v>0</v>
      </c>
      <c r="V31" s="78">
        <v>60</v>
      </c>
      <c r="X31" s="147">
        <f>T31*V31</f>
        <v>0</v>
      </c>
    </row>
    <row r="32" spans="1:24">
      <c r="A32" s="72" t="s">
        <v>47</v>
      </c>
      <c r="B32" s="73" t="s">
        <v>69</v>
      </c>
      <c r="D32" s="74">
        <f>'Composition humaine UO'!D32*'Valorisation financière UO'!D$3</f>
        <v>0</v>
      </c>
      <c r="E32" s="74">
        <f>'Composition humaine UO'!E32*'Valorisation financière UO'!E$3</f>
        <v>0</v>
      </c>
      <c r="F32" s="74">
        <f>'Composition humaine UO'!F32*'Valorisation financière UO'!F$3</f>
        <v>0</v>
      </c>
      <c r="G32" s="79"/>
      <c r="H32" s="74">
        <f>'Composition humaine UO'!H32*'Valorisation financière UO'!H$3</f>
        <v>0</v>
      </c>
      <c r="I32" s="74">
        <f>'Composition humaine UO'!I32*'Valorisation financière UO'!I$3</f>
        <v>0</v>
      </c>
      <c r="J32" s="74">
        <f>'Composition humaine UO'!J32*'Valorisation financière UO'!J$3</f>
        <v>0</v>
      </c>
      <c r="K32" s="79"/>
      <c r="L32" s="74">
        <f>'Composition humaine UO'!L32*'Valorisation financière UO'!L$3</f>
        <v>0</v>
      </c>
      <c r="M32" s="74">
        <f>'Composition humaine UO'!M32*'Valorisation financière UO'!M$3</f>
        <v>0</v>
      </c>
      <c r="N32" s="74">
        <f>'Composition humaine UO'!N32*'Valorisation financière UO'!N$3</f>
        <v>0</v>
      </c>
      <c r="O32" s="79"/>
      <c r="P32" s="74">
        <f>'Composition humaine UO'!P32*'Valorisation financière UO'!P$3</f>
        <v>0</v>
      </c>
      <c r="Q32" s="74">
        <f>'Composition humaine UO'!Q32*'Valorisation financière UO'!Q$3</f>
        <v>0</v>
      </c>
      <c r="R32" s="74">
        <f>'Composition humaine UO'!R32*'Valorisation financière UO'!R$3</f>
        <v>0</v>
      </c>
      <c r="S32" s="76"/>
      <c r="T32" s="147">
        <f>SUM(D32:S32)</f>
        <v>0</v>
      </c>
      <c r="V32" s="78">
        <v>60</v>
      </c>
      <c r="X32" s="147">
        <f>T32*V32</f>
        <v>0</v>
      </c>
    </row>
    <row r="33" spans="1:24">
      <c r="A33" s="72" t="s">
        <v>48</v>
      </c>
      <c r="B33" s="73" t="s">
        <v>70</v>
      </c>
      <c r="D33" s="74">
        <f>'Composition humaine UO'!D33*'Valorisation financière UO'!D$3</f>
        <v>0</v>
      </c>
      <c r="E33" s="74">
        <f>'Composition humaine UO'!E33*'Valorisation financière UO'!E$3</f>
        <v>0</v>
      </c>
      <c r="F33" s="74">
        <f>'Composition humaine UO'!F33*'Valorisation financière UO'!F$3</f>
        <v>0</v>
      </c>
      <c r="G33" s="79"/>
      <c r="H33" s="74">
        <f>'Composition humaine UO'!H33*'Valorisation financière UO'!H$3</f>
        <v>0</v>
      </c>
      <c r="I33" s="74">
        <f>'Composition humaine UO'!I33*'Valorisation financière UO'!I$3</f>
        <v>0</v>
      </c>
      <c r="J33" s="74">
        <f>'Composition humaine UO'!J33*'Valorisation financière UO'!J$3</f>
        <v>0</v>
      </c>
      <c r="K33" s="79"/>
      <c r="L33" s="74">
        <f>'Composition humaine UO'!L33*'Valorisation financière UO'!L$3</f>
        <v>0</v>
      </c>
      <c r="M33" s="74">
        <f>'Composition humaine UO'!M33*'Valorisation financière UO'!M$3</f>
        <v>0</v>
      </c>
      <c r="N33" s="74">
        <f>'Composition humaine UO'!N33*'Valorisation financière UO'!N$3</f>
        <v>0</v>
      </c>
      <c r="O33" s="79"/>
      <c r="P33" s="74">
        <f>'Composition humaine UO'!P33*'Valorisation financière UO'!P$3</f>
        <v>0</v>
      </c>
      <c r="Q33" s="74">
        <f>'Composition humaine UO'!Q33*'Valorisation financière UO'!Q$3</f>
        <v>0</v>
      </c>
      <c r="R33" s="74">
        <f>'Composition humaine UO'!R33*'Valorisation financière UO'!R$3</f>
        <v>0</v>
      </c>
      <c r="S33" s="76"/>
      <c r="T33" s="147">
        <f>SUM(D33:S33)</f>
        <v>0</v>
      </c>
      <c r="V33" s="78">
        <v>60</v>
      </c>
      <c r="X33" s="147">
        <f>T33*V33</f>
        <v>0</v>
      </c>
    </row>
    <row r="34" spans="1:24">
      <c r="X34" s="66"/>
    </row>
    <row r="35" spans="1:24">
      <c r="V35" s="91" t="s">
        <v>49</v>
      </c>
      <c r="X35" s="149">
        <f>SUM(X7:X33)</f>
        <v>0</v>
      </c>
    </row>
    <row r="36" spans="1:24">
      <c r="V36" s="91"/>
      <c r="X36" s="92"/>
    </row>
    <row r="37" spans="1:24">
      <c r="X37" s="66"/>
    </row>
    <row r="38" spans="1:24">
      <c r="X38" s="66"/>
    </row>
    <row r="39" spans="1:24">
      <c r="D39" s="152"/>
      <c r="E39" s="152"/>
      <c r="F39" s="152"/>
      <c r="X39" s="66"/>
    </row>
    <row r="40" spans="1:24">
      <c r="D40" s="152"/>
      <c r="E40" s="152"/>
      <c r="F40" s="152"/>
      <c r="X40" s="66"/>
    </row>
    <row r="41" spans="1:24">
      <c r="D41" s="152"/>
      <c r="E41" s="152"/>
      <c r="F41" s="152"/>
      <c r="X41" s="66"/>
    </row>
    <row r="42" spans="1:24">
      <c r="D42" s="152"/>
      <c r="E42" s="152"/>
      <c r="F42" s="152"/>
      <c r="X42" s="66"/>
    </row>
    <row r="43" spans="1:24">
      <c r="D43" s="152"/>
      <c r="E43" s="152"/>
      <c r="F43" s="152"/>
      <c r="X43" s="66"/>
    </row>
    <row r="44" spans="1:24">
      <c r="C44" s="93"/>
      <c r="D44" s="153"/>
      <c r="E44" s="153"/>
      <c r="F44" s="153"/>
      <c r="X44" s="66"/>
    </row>
    <row r="45" spans="1:24">
      <c r="X45" s="66"/>
    </row>
    <row r="46" spans="1:24">
      <c r="X46" s="66"/>
    </row>
    <row r="47" spans="1:24">
      <c r="X47" s="66"/>
    </row>
    <row r="48" spans="1:24">
      <c r="B48" s="94"/>
      <c r="D48" s="95"/>
      <c r="X48" s="66"/>
    </row>
    <row r="49" spans="1:24">
      <c r="A49" s="46"/>
      <c r="B49" s="46"/>
      <c r="C49" s="46"/>
      <c r="D49" s="9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97"/>
      <c r="W49" s="46"/>
      <c r="X49" s="98"/>
    </row>
    <row r="50" spans="1:24">
      <c r="A50" s="46"/>
      <c r="B50" s="46"/>
      <c r="C50" s="46"/>
      <c r="D50" s="99"/>
      <c r="E50" s="99"/>
      <c r="F50" s="99"/>
      <c r="G50" s="99"/>
      <c r="H50" s="99"/>
      <c r="I50" s="99"/>
      <c r="J50" s="99"/>
      <c r="K50" s="99"/>
      <c r="L50" s="99"/>
      <c r="M50" s="46"/>
      <c r="N50" s="46"/>
      <c r="O50" s="99"/>
      <c r="P50" s="99"/>
      <c r="Q50" s="46"/>
      <c r="R50" s="46"/>
      <c r="S50" s="46"/>
      <c r="T50" s="46"/>
      <c r="U50" s="46"/>
      <c r="V50" s="97"/>
      <c r="W50" s="46"/>
      <c r="X50" s="98"/>
    </row>
    <row r="51" spans="1:24">
      <c r="B51" s="46"/>
      <c r="X51" s="66"/>
    </row>
    <row r="52" spans="1:24">
      <c r="X52" s="66"/>
    </row>
    <row r="53" spans="1:24">
      <c r="X53" s="66"/>
    </row>
    <row r="54" spans="1:24">
      <c r="X54" s="66"/>
    </row>
    <row r="55" spans="1:24">
      <c r="X55" s="66"/>
    </row>
    <row r="56" spans="1:24">
      <c r="X56" s="66"/>
    </row>
    <row r="57" spans="1:24">
      <c r="X57" s="66"/>
    </row>
    <row r="58" spans="1:24">
      <c r="X58" s="66"/>
    </row>
    <row r="59" spans="1:24">
      <c r="X59" s="66"/>
    </row>
    <row r="60" spans="1:24">
      <c r="X60" s="66"/>
    </row>
    <row r="61" spans="1:24">
      <c r="X61" s="66"/>
    </row>
    <row r="62" spans="1:24">
      <c r="X62" s="66"/>
    </row>
    <row r="63" spans="1:24">
      <c r="X63" s="66"/>
    </row>
    <row r="64" spans="1:24">
      <c r="X64" s="66"/>
    </row>
    <row r="65" spans="24:24">
      <c r="X65" s="66"/>
    </row>
    <row r="66" spans="24:24">
      <c r="X66" s="66"/>
    </row>
    <row r="67" spans="24:24">
      <c r="X67" s="66"/>
    </row>
    <row r="68" spans="24:24">
      <c r="X68" s="66"/>
    </row>
    <row r="69" spans="24:24">
      <c r="X69" s="66"/>
    </row>
    <row r="70" spans="24:24">
      <c r="X70" s="66"/>
    </row>
    <row r="71" spans="24:24">
      <c r="X71" s="66"/>
    </row>
    <row r="72" spans="24:24">
      <c r="X72" s="66"/>
    </row>
    <row r="73" spans="24:24">
      <c r="X73" s="66"/>
    </row>
    <row r="74" spans="24:24">
      <c r="X74" s="66"/>
    </row>
    <row r="75" spans="24:24">
      <c r="X75" s="66"/>
    </row>
    <row r="76" spans="24:24">
      <c r="X76" s="66"/>
    </row>
    <row r="77" spans="24:24">
      <c r="X77" s="66"/>
    </row>
    <row r="78" spans="24:24">
      <c r="X78" s="66"/>
    </row>
    <row r="79" spans="24:24">
      <c r="X79" s="66"/>
    </row>
    <row r="80" spans="24:24">
      <c r="X80" s="66"/>
    </row>
    <row r="81" spans="24:24">
      <c r="X81" s="66"/>
    </row>
    <row r="82" spans="24:24">
      <c r="X82" s="66"/>
    </row>
    <row r="83" spans="24:24">
      <c r="X83" s="66"/>
    </row>
    <row r="84" spans="24:24">
      <c r="X84" s="66"/>
    </row>
    <row r="85" spans="24:24">
      <c r="X85" s="66"/>
    </row>
    <row r="86" spans="24:24">
      <c r="X86" s="66"/>
    </row>
    <row r="87" spans="24:24">
      <c r="X87" s="66"/>
    </row>
    <row r="88" spans="24:24">
      <c r="X88" s="66"/>
    </row>
    <row r="89" spans="24:24">
      <c r="X89" s="66"/>
    </row>
    <row r="90" spans="24:24">
      <c r="X90" s="66"/>
    </row>
    <row r="91" spans="24:24">
      <c r="X91" s="66"/>
    </row>
  </sheetData>
  <sheetProtection sheet="1" objects="1" scenarios="1"/>
  <mergeCells count="6">
    <mergeCell ref="D42:F42"/>
    <mergeCell ref="D43:F43"/>
    <mergeCell ref="D44:F44"/>
    <mergeCell ref="D39:F39"/>
    <mergeCell ref="D40:F40"/>
    <mergeCell ref="D41:F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&amp;L&amp;"-,Italique"&amp;10Assistance Publique
Hôpitaux de Paris&amp;C&amp;"-,Gras"&amp;14AOO "AT RESEAUX"&amp;RConsultation 24-033-IT</oddHeader>
    <oddFooter>&amp;L&amp;F -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9"/>
  <sheetViews>
    <sheetView showGridLines="0" workbookViewId="0"/>
  </sheetViews>
  <sheetFormatPr baseColWidth="10" defaultRowHeight="14.5"/>
  <cols>
    <col min="1" max="1" width="58.1796875" bestFit="1" customWidth="1"/>
    <col min="2" max="2" width="15.7265625" customWidth="1"/>
    <col min="4" max="4" width="15.7265625" customWidth="1"/>
  </cols>
  <sheetData>
    <row r="1" spans="1:5" s="30" customFormat="1" ht="30" customHeight="1">
      <c r="A1" s="31" t="s">
        <v>62</v>
      </c>
      <c r="B1" s="32"/>
      <c r="C1" s="31"/>
      <c r="D1" s="31"/>
      <c r="E1" s="31"/>
    </row>
    <row r="3" spans="1:5" ht="28">
      <c r="A3" s="4" t="s">
        <v>71</v>
      </c>
      <c r="B3" s="5" t="s">
        <v>0</v>
      </c>
      <c r="C3" s="5" t="s">
        <v>1</v>
      </c>
      <c r="D3" s="5" t="s">
        <v>2</v>
      </c>
      <c r="E3" s="5" t="s">
        <v>64</v>
      </c>
    </row>
    <row r="4" spans="1:5">
      <c r="A4" s="6" t="s">
        <v>53</v>
      </c>
      <c r="B4" s="7">
        <f>SUM('Valorisation financière UO'!X7:X9)</f>
        <v>0</v>
      </c>
      <c r="C4" s="8">
        <v>0.2</v>
      </c>
      <c r="D4" s="7">
        <f t="shared" ref="D4:D8" si="0">B4*(1+C4)</f>
        <v>0</v>
      </c>
      <c r="E4" s="8" t="e">
        <f>B4/B$9</f>
        <v>#DIV/0!</v>
      </c>
    </row>
    <row r="5" spans="1:5">
      <c r="A5" s="6" t="s">
        <v>54</v>
      </c>
      <c r="B5" s="7">
        <f>SUM('Valorisation financière UO'!X13:X15)</f>
        <v>0</v>
      </c>
      <c r="C5" s="8">
        <v>0.2</v>
      </c>
      <c r="D5" s="7">
        <f t="shared" si="0"/>
        <v>0</v>
      </c>
      <c r="E5" s="8" t="e">
        <f t="shared" ref="E5:E8" si="1">B5/B$9</f>
        <v>#DIV/0!</v>
      </c>
    </row>
    <row r="6" spans="1:5">
      <c r="A6" s="6" t="s">
        <v>57</v>
      </c>
      <c r="B6" s="7">
        <f>SUM('Valorisation financière UO'!X19:X21)</f>
        <v>0</v>
      </c>
      <c r="C6" s="8">
        <v>0.2</v>
      </c>
      <c r="D6" s="7">
        <f t="shared" si="0"/>
        <v>0</v>
      </c>
      <c r="E6" s="8" t="e">
        <f t="shared" si="1"/>
        <v>#DIV/0!</v>
      </c>
    </row>
    <row r="7" spans="1:5">
      <c r="A7" s="6" t="s">
        <v>55</v>
      </c>
      <c r="B7" s="7">
        <f>SUM('Valorisation financière UO'!X25:X27)</f>
        <v>0</v>
      </c>
      <c r="C7" s="8">
        <v>0.2</v>
      </c>
      <c r="D7" s="7">
        <f t="shared" si="0"/>
        <v>0</v>
      </c>
      <c r="E7" s="8" t="e">
        <f t="shared" si="1"/>
        <v>#DIV/0!</v>
      </c>
    </row>
    <row r="8" spans="1:5">
      <c r="A8" s="6" t="s">
        <v>56</v>
      </c>
      <c r="B8" s="7">
        <f>SUM('Valorisation financière UO'!X31:X33)</f>
        <v>0</v>
      </c>
      <c r="C8" s="8">
        <v>0.2</v>
      </c>
      <c r="D8" s="7">
        <f t="shared" si="0"/>
        <v>0</v>
      </c>
      <c r="E8" s="8" t="e">
        <f t="shared" si="1"/>
        <v>#DIV/0!</v>
      </c>
    </row>
    <row r="9" spans="1:5">
      <c r="A9" s="9" t="s">
        <v>63</v>
      </c>
      <c r="B9" s="10">
        <f>SUM(B4:B8)</f>
        <v>0</v>
      </c>
      <c r="C9" s="11"/>
      <c r="D9" s="10">
        <f>SUM(D4:D8)</f>
        <v>0</v>
      </c>
      <c r="E9" s="11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"AT RESEAUX"&amp;RConsultation 24-033-IT</oddHeader>
    <oddFooter>&amp;L&amp;F - 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EE9A8CF406B14D8271452CBFE01CB3" ma:contentTypeVersion="0" ma:contentTypeDescription="Crée un document." ma:contentTypeScope="" ma:versionID="6be6466dc52877f32f8d05c7ba91c8e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62779c568d8ee9863f2d51e95b3f4c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CF3E07-1C23-42A7-A05E-C084E528CD56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B9481FF-714A-4844-8D8A-0A6256D21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D1B3A84-7FB9-4748-B46C-F5AF804DA1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Mode d'emploi</vt:lpstr>
      <vt:lpstr>Composition humaine UO</vt:lpstr>
      <vt:lpstr>Valorisation financière UO</vt:lpstr>
      <vt:lpstr>Simulation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2025-02-12T11:00:47Z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0x010100C9EE9A8CF406B14D8271452CBFE01CB3</vt:lpwstr>
  </property>
</Properties>
</file>