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ECOLE MILITAIRE\Bâtiments 008 et 009\04 - DCE\07 - Rendu 20250213\Pièces de consultation\LOT 07 MENUISERIE - SERRURERIE - PEINTURE MH\"/>
    </mc:Choice>
  </mc:AlternateContent>
  <xr:revisionPtr revIDLastSave="0" documentId="13_ncr:1_{94FFEB89-E0BA-4496-94D2-108149071E7C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Page de garde" sheetId="1" r:id="rId1"/>
    <sheet name="Paramètres" sheetId="3" state="hidden" r:id="rId2"/>
    <sheet name="Version" sheetId="4" state="hidden" r:id="rId3"/>
    <sheet name="DQE" sheetId="8" r:id="rId4"/>
  </sheets>
  <externalReferences>
    <externalReference r:id="rId5"/>
    <externalReference r:id="rId6"/>
    <externalReference r:id="rId7"/>
  </externalReferences>
  <definedNames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>#REF!</definedName>
    <definedName name="__D2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>#REF!</definedName>
    <definedName name="__T2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>#REF!</definedName>
    <definedName name="_B72">#REF!</definedName>
    <definedName name="_B73">#REF!</definedName>
    <definedName name="_bb1">'[1]Hono TF'!#REF!</definedName>
    <definedName name="_bb2">#REF!</definedName>
    <definedName name="_bb3">'[1]Hono TF'!#REF!</definedName>
    <definedName name="_bb4">'[1]Hono TF'!#REF!</definedName>
    <definedName name="_bb5">'[1]Hono TF'!#REF!</definedName>
    <definedName name="_bb6">'[1]Hono TF'!#REF!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3">[2]!AfficherFormule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>#REF!</definedName>
    <definedName name="boites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>#REF!</definedName>
    <definedName name="DATEVALEUR">Paramètres!$C$13</definedName>
    <definedName name="début_sortie">#REF!</definedName>
    <definedName name="debutsortie">#REF!</definedName>
    <definedName name="depart">'[1]Hono TF'!#REF!</definedName>
    <definedName name="dfg">#REF!</definedName>
    <definedName name="dg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>#REF!</definedName>
    <definedName name="f_choix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3">DQE!$1:$3</definedName>
    <definedName name="INDICELOT">Paramètres!$C$17</definedName>
    <definedName name="jghj">#REF!</definedName>
    <definedName name="jgjgjg" localSheetId="3">[2]!AfficherFormule</definedName>
    <definedName name="jgjgjg">[2]!AfficherFormule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odule1.AfficherFormule" localSheetId="3">[3]!Module1.AfficherFormule</definedName>
    <definedName name="Module1.AfficherFormule">[3]!Module1.AfficherFormule</definedName>
    <definedName name="MP">#REF!</definedName>
    <definedName name="MPB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>#REF!</definedName>
    <definedName name="oipjiojioyyt">#REF!</definedName>
    <definedName name="paratonnerre">#REF!</definedName>
    <definedName name="PARCELLEDOSSIER">Paramètres!$C$28:$J$28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3">[2]!AfficherFormule</definedName>
    <definedName name="toto">[2]!AfficherFormule</definedName>
    <definedName name="transformateurs">#REF!</definedName>
    <definedName name="travaux_de_VRD">#REF!</definedName>
    <definedName name="treoiopjipo">#REF!</definedName>
    <definedName name="TVA">0.186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t">#REF!</definedName>
    <definedName name="txv">'[1]Hono TF'!#REF!</definedName>
    <definedName name="txva">'[1]Hono TF'!#REF!</definedName>
    <definedName name="uytfiuygyug">#REF!</definedName>
    <definedName name="va">'[1]Hono TF'!#REF!</definedName>
    <definedName name="VIA">#REF!</definedName>
    <definedName name="Vitraux" localSheetId="3">[2]!AfficherFormule</definedName>
    <definedName name="Vitraux">[2]!AfficherFormule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4" i="8" l="1"/>
  <c r="J556" i="8"/>
  <c r="J542" i="8"/>
  <c r="J527" i="8"/>
  <c r="J523" i="8"/>
  <c r="J519" i="8"/>
  <c r="J514" i="8"/>
  <c r="J510" i="8"/>
  <c r="J505" i="8"/>
  <c r="J501" i="8"/>
  <c r="J497" i="8"/>
  <c r="J495" i="8"/>
  <c r="J487" i="8"/>
  <c r="J477" i="8"/>
  <c r="J471" i="8"/>
  <c r="J465" i="8"/>
  <c r="J463" i="8"/>
  <c r="J457" i="8"/>
  <c r="J453" i="8"/>
  <c r="J447" i="8"/>
  <c r="J441" i="8"/>
  <c r="J439" i="8"/>
  <c r="J430" i="8"/>
  <c r="J428" i="8"/>
  <c r="J426" i="8"/>
  <c r="J424" i="8"/>
  <c r="J422" i="8"/>
  <c r="J420" i="8"/>
  <c r="J407" i="8"/>
  <c r="J403" i="8"/>
  <c r="J399" i="8"/>
  <c r="J394" i="8"/>
  <c r="J389" i="8"/>
  <c r="J381" i="8"/>
  <c r="J372" i="8"/>
  <c r="J370" i="8"/>
  <c r="J361" i="8"/>
  <c r="J355" i="8"/>
  <c r="J349" i="8"/>
  <c r="J343" i="8"/>
  <c r="J337" i="8"/>
  <c r="J331" i="8"/>
  <c r="J329" i="8"/>
  <c r="J323" i="8"/>
  <c r="J314" i="8"/>
  <c r="J312" i="8"/>
  <c r="J310" i="8"/>
  <c r="J308" i="8"/>
  <c r="J306" i="8"/>
  <c r="J304" i="8"/>
  <c r="J291" i="8"/>
  <c r="J287" i="8"/>
  <c r="J283" i="8"/>
  <c r="J278" i="8"/>
  <c r="J273" i="8"/>
  <c r="J269" i="8"/>
  <c r="J261" i="8"/>
  <c r="J259" i="8"/>
  <c r="J253" i="8"/>
  <c r="J247" i="8"/>
  <c r="J241" i="8"/>
  <c r="J235" i="8"/>
  <c r="J229" i="8"/>
  <c r="J220" i="8"/>
  <c r="J218" i="8"/>
  <c r="J216" i="8"/>
  <c r="J214" i="8"/>
  <c r="J212" i="8"/>
  <c r="J210" i="8"/>
  <c r="J197" i="8"/>
  <c r="J193" i="8"/>
  <c r="J189" i="8"/>
  <c r="J184" i="8"/>
  <c r="J179" i="8"/>
  <c r="J175" i="8"/>
  <c r="J167" i="8"/>
  <c r="J157" i="8"/>
  <c r="J151" i="8"/>
  <c r="J145" i="8"/>
  <c r="J139" i="8"/>
  <c r="J133" i="8"/>
  <c r="J127" i="8"/>
  <c r="J118" i="8"/>
  <c r="J116" i="8"/>
  <c r="J114" i="8"/>
  <c r="J112" i="8"/>
  <c r="J110" i="8"/>
  <c r="J97" i="8"/>
  <c r="J93" i="8"/>
  <c r="J89" i="8"/>
  <c r="J85" i="8"/>
  <c r="J81" i="8"/>
  <c r="J77" i="8"/>
  <c r="J69" i="8"/>
  <c r="J67" i="8"/>
  <c r="J61" i="8"/>
  <c r="J55" i="8"/>
  <c r="J53" i="8"/>
  <c r="J47" i="8"/>
  <c r="J41" i="8"/>
  <c r="J35" i="8"/>
  <c r="J26" i="8"/>
  <c r="J24" i="8"/>
  <c r="J22" i="8"/>
  <c r="J20" i="8"/>
  <c r="J18" i="8"/>
  <c r="J16" i="8"/>
  <c r="J14" i="8"/>
  <c r="J12" i="8"/>
  <c r="AA97" i="3"/>
  <c r="AA8" i="3"/>
  <c r="G84" i="1"/>
  <c r="G82" i="1"/>
  <c r="G78" i="1"/>
  <c r="E63" i="1"/>
  <c r="E60" i="1"/>
  <c r="E20" i="1"/>
  <c r="F202" i="8" l="1"/>
  <c r="F102" i="8"/>
  <c r="F296" i="8"/>
  <c r="F412" i="8"/>
  <c r="F103" i="8" l="1"/>
  <c r="F203" i="8"/>
  <c r="F297" i="8"/>
  <c r="F413" i="8"/>
  <c r="AA1" i="3" l="1"/>
  <c r="AA37" i="3" s="1"/>
  <c r="AA3" i="3" l="1"/>
  <c r="AA12" i="3" l="1"/>
  <c r="AA42" i="3"/>
  <c r="AA4" i="3"/>
  <c r="AA27" i="3"/>
  <c r="AA32" i="3" l="1"/>
  <c r="AA15" i="3"/>
  <c r="AA13" i="3"/>
  <c r="AA14" i="3" s="1"/>
  <c r="AA65" i="3" s="1"/>
  <c r="AA24" i="3"/>
  <c r="AA23" i="3"/>
  <c r="AA7" i="3"/>
  <c r="AA5" i="3"/>
  <c r="AA6" i="3" l="1"/>
  <c r="AA18" i="3"/>
  <c r="AA43" i="3"/>
  <c r="AA57" i="3"/>
  <c r="AA45" i="3" s="1"/>
  <c r="AA26" i="3" s="1"/>
  <c r="AA73" i="3"/>
  <c r="AA93" i="3"/>
  <c r="AA89" i="3" s="1"/>
  <c r="AA85" i="3" s="1"/>
  <c r="AA80" i="3" s="1"/>
  <c r="AA72" i="3" s="1"/>
  <c r="AA64" i="3" s="1"/>
  <c r="AA56" i="3" s="1"/>
  <c r="AA44" i="3" s="1"/>
  <c r="AA16" i="3"/>
  <c r="AA46" i="3"/>
  <c r="AA28" i="3"/>
  <c r="AA29" i="3"/>
  <c r="AA9" i="3"/>
  <c r="AA10" i="3" l="1"/>
  <c r="AA51" i="3" s="1"/>
  <c r="AA34" i="3" s="1"/>
  <c r="AA50" i="3"/>
  <c r="AA33" i="3" s="1"/>
  <c r="AA19" i="3"/>
  <c r="AA25" i="3"/>
  <c r="AA47" i="3"/>
  <c r="AA17" i="3"/>
  <c r="AA82" i="3" s="1"/>
  <c r="AA75" i="3" s="1"/>
  <c r="AA67" i="3" s="1"/>
  <c r="AA59" i="3" s="1"/>
  <c r="AA49" i="3" s="1"/>
  <c r="AA31" i="3" s="1"/>
  <c r="AA94" i="3"/>
  <c r="AA90" i="3" s="1"/>
  <c r="AA38" i="3"/>
  <c r="AA41" i="3"/>
  <c r="AA11" i="3"/>
  <c r="AA21" i="3"/>
  <c r="AA95" i="3" l="1"/>
  <c r="AA91" i="3" s="1"/>
  <c r="AA87" i="3" s="1"/>
  <c r="AA83" i="3" s="1"/>
  <c r="AA76" i="3" s="1"/>
  <c r="AA68" i="3" s="1"/>
  <c r="AA60" i="3" s="1"/>
  <c r="AA52" i="3" s="1"/>
  <c r="AA86" i="3"/>
  <c r="AA81" i="3" s="1"/>
  <c r="AA74" i="3" s="1"/>
  <c r="AA66" i="3" s="1"/>
  <c r="AA58" i="3" s="1"/>
  <c r="AA48" i="3" s="1"/>
  <c r="AA30" i="3" s="1"/>
  <c r="AA22" i="3"/>
  <c r="AA79" i="3" s="1"/>
  <c r="AA96" i="3"/>
  <c r="AA92" i="3" s="1"/>
  <c r="AA88" i="3" s="1"/>
  <c r="AA84" i="3" s="1"/>
  <c r="AA78" i="3" s="1"/>
  <c r="AA70" i="3" s="1"/>
  <c r="AA62" i="3" s="1"/>
  <c r="AA54" i="3" s="1"/>
  <c r="AA20" i="3"/>
  <c r="AA69" i="3" s="1"/>
  <c r="AA61" i="3" s="1"/>
  <c r="AA53" i="3" s="1"/>
  <c r="AA36" i="3" s="1"/>
  <c r="AA35" i="3" l="1"/>
  <c r="AA39" i="3"/>
  <c r="AA71" i="3"/>
  <c r="AA63" i="3" s="1"/>
  <c r="AA55" i="3" s="1"/>
  <c r="AA40" i="3" s="1"/>
  <c r="AA77" i="3"/>
  <c r="AA98" i="3" l="1"/>
  <c r="AA2" i="3" s="1"/>
</calcChain>
</file>

<file path=xl/sharedStrings.xml><?xml version="1.0" encoding="utf-8"?>
<sst xmlns="http://schemas.openxmlformats.org/spreadsheetml/2006/main" count="967" uniqueCount="345">
  <si>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</si>
  <si>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</si>
  <si>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</si>
  <si>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</si>
  <si>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</si>
  <si>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</si>
  <si>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</si>
  <si>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</si>
  <si>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</si>
  <si>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</si>
  <si>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</si>
  <si>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</si>
  <si>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</si>
  <si>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</si>
  <si>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</si>
  <si>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</si>
  <si>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</si>
  <si>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</si>
  <si>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</si>
  <si>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</si>
  <si>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</si>
  <si>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</si>
  <si>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</si>
  <si>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</si>
  <si>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</si>
  <si>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</si>
  <si>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</si>
  <si>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</si>
  <si>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</si>
  <si>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</si>
  <si>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</si>
  <si>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</si>
  <si>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</si>
  <si>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</si>
  <si>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07 MENUISERIE - SERRURERIE - PEINTURE - MH</t>
  </si>
  <si>
    <t>1.2.1</t>
  </si>
  <si>
    <t>BÂT.008 AILE NORD</t>
  </si>
  <si>
    <t>DESCRIPTION DES TRAVAUX</t>
  </si>
  <si>
    <t>TRAVAUX PRÉALABLES</t>
  </si>
  <si>
    <t>Dépose sans réemploi de portes-fenêtres et fenêtres existantes, en façades et lucarnes de toiture</t>
  </si>
  <si>
    <t>1.1</t>
  </si>
  <si>
    <t>Bâtiment 008 Aile Nord</t>
  </si>
  <si>
    <t>1.1.1</t>
  </si>
  <si>
    <t>Fenêtres 2 vantaux 1,40 x 3,20 ht environ (08-AN-N-0a, 08-AN-N-0b, 08-AN-N-0e, 08-AN-N-0f, 08-AN-N-0i à m, 08-AN-S-0c, 08-AN-S-0e, 08-AN-S-0g, 08-AN-S-0j, 08-AN-S-0l, 08-AN-S-0n et o)</t>
  </si>
  <si>
    <t>9.&amp;</t>
  </si>
  <si>
    <t>1.1.2</t>
  </si>
  <si>
    <t>Portes-fenêtres 2 vantaux 1,40 x 4,00 ht environ (08-AN-N-0c, 08-AN-N-0d et 08-AN-N-0h)</t>
  </si>
  <si>
    <t>1.1.3</t>
  </si>
  <si>
    <t>Portes-fenêtres 2 vantaux 1,40 x 4,20 ht environ (08-AN-S-0d, 08-AN-S-0f, 08-AN-S-0h, 08-AN-S-0i, 08-AN-S-0k et 08-AN-S-0m)</t>
  </si>
  <si>
    <t>1.1.4</t>
  </si>
  <si>
    <t>Fenêtres 2 vantaux 1,40 x 2,00 ht environ (08-AN-N-1a à m et 08-AN-S-1c à o)</t>
  </si>
  <si>
    <t>1.1.5</t>
  </si>
  <si>
    <t>Fenêtres 2 vantaux 1,40 x 2,20 ht environ (08-AN-N-1p et 08-AN-N-1q)</t>
  </si>
  <si>
    <t>1.1.6</t>
  </si>
  <si>
    <t>Fenêtres de lucarnes cintrées 2 vantaux 1,10 x 1,90 ht environ (08-AN-N-2c, 08-AN-N-2e, 08-AN-N-2g, 08-AN-N-2i, 08-AN-N-2k et 08-AN-N-2m)</t>
  </si>
  <si>
    <t>1.1.7</t>
  </si>
  <si>
    <t>Fenêtres de lucarnes cintrées 2 vantaux 1,00 x 1,20 ht environ (08-AN-S-2c et 08-AN-S-2o)</t>
  </si>
  <si>
    <t>1.1.8</t>
  </si>
  <si>
    <t>Fenêtres de lucarnes 2 vantaux 1,10 x 1,60 ht environ (08-AN-S-2d, 08-AN-S-2f, 08-AN-S-2h, 08-AN-S-2j, 08-AN-S-2l, 08-AN-S-2n)</t>
  </si>
  <si>
    <t>6.&amp;</t>
  </si>
  <si>
    <t>5.&amp;</t>
  </si>
  <si>
    <t>4.&amp;</t>
  </si>
  <si>
    <t>MENUISERIES BOIS NEUVES</t>
  </si>
  <si>
    <t>Fourniture et pose des menuiseries neuves (portes-fenêtres, fenêtres) en chêne compris quincailleries neuves selon modèle ancien et mise en peinture aux deux faces</t>
  </si>
  <si>
    <t>2.2</t>
  </si>
  <si>
    <t>MENUISERIES TYPE 1N</t>
  </si>
  <si>
    <t>2.2.1</t>
  </si>
  <si>
    <t>2.2.1.1</t>
  </si>
  <si>
    <t>8.&amp;</t>
  </si>
  <si>
    <t>2.3</t>
  </si>
  <si>
    <t>MENUISERIES TYPE 2R</t>
  </si>
  <si>
    <t>2.3.1</t>
  </si>
  <si>
    <t>2.3.1.1</t>
  </si>
  <si>
    <t>2.4</t>
  </si>
  <si>
    <t>MENUISERIES TYPE 3N</t>
  </si>
  <si>
    <t>2.4.1</t>
  </si>
  <si>
    <t>2.4.1.1</t>
  </si>
  <si>
    <t>Fenêtres de lucarnes cintrées 2 vantaux 1,00 x 1,20 ht environ (08-AN-S-2c, 08-AN-S-2e, 08-AN-S-2g, 08-AN-S-2i, 08-AN-S-2k, 08-AN-S-2m et 08-AN-S-2o)</t>
  </si>
  <si>
    <t>2.6</t>
  </si>
  <si>
    <t>MENUISERIES TYPE 5</t>
  </si>
  <si>
    <t>2.6.1</t>
  </si>
  <si>
    <t>2.6.1.1</t>
  </si>
  <si>
    <t>Fenêtres 2 vantaux 1,40 x 2,00 ht environ (08-AN-N-1a à 08-AN-N-1m et 08-AN-S-1c à 08-AN-S-1o)</t>
  </si>
  <si>
    <t>2.6.1.2</t>
  </si>
  <si>
    <t>2.7</t>
  </si>
  <si>
    <t>MENUISERIES TYPE 6</t>
  </si>
  <si>
    <t>2.7.1</t>
  </si>
  <si>
    <t>2.7.1.1</t>
  </si>
  <si>
    <t>Fenêtres 2 vantaux 1,40 x 3,20 ht environ (08-AN-N-0a, 08-AN-N-0b, 08-AN-N-0e à g, 08-AN-N-0i à m, 08-AN-S-0c, 08-AN-S-0e, 08-AN-S-0g, 08-AN-S-0j, 08-AN-S-0l, 08-AN-S-0n et o)</t>
  </si>
  <si>
    <t>2.8</t>
  </si>
  <si>
    <t>MENUISERIES TYPE 7</t>
  </si>
  <si>
    <t>2.8.1</t>
  </si>
  <si>
    <t>2.8.1.1</t>
  </si>
  <si>
    <t>2.8.1.2</t>
  </si>
  <si>
    <t>SERRURERIE - FERRONNERIE</t>
  </si>
  <si>
    <t>Dépose en démolition des barreaudages métalliques</t>
  </si>
  <si>
    <t>5.1</t>
  </si>
  <si>
    <t>Dimension 1,40 ml environ</t>
  </si>
  <si>
    <t>Mise en œuvre de barreaudages en fer forgé au-devant des soupiraux en soubassements</t>
  </si>
  <si>
    <t>6.1</t>
  </si>
  <si>
    <t>Barreaudages</t>
  </si>
  <si>
    <t>Remplacement de grilles de défense au droit de baies de fenêtre</t>
  </si>
  <si>
    <t>7.1</t>
  </si>
  <si>
    <t>Dimensions 1,40 x 2,20 ht environ (08-AN-N-1p et 08-AN-N-1q)</t>
  </si>
  <si>
    <t>Remplacement à neuf des lanternes et des potences en fer forgé</t>
  </si>
  <si>
    <t>9.1</t>
  </si>
  <si>
    <t>Lanternes neuves</t>
  </si>
  <si>
    <t>Travaux en dépenses contrôlées</t>
  </si>
  <si>
    <t>10.1</t>
  </si>
  <si>
    <t>Heures de régie</t>
  </si>
  <si>
    <t>H</t>
  </si>
  <si>
    <t>Dossier des Ouvrages Exécutés (DOE)</t>
  </si>
  <si>
    <t>11.1</t>
  </si>
  <si>
    <t>FT</t>
  </si>
  <si>
    <t>3.&amp;</t>
  </si>
  <si>
    <t>Total T.V.A. (20%) :</t>
  </si>
  <si>
    <t>Total T.T.C. :</t>
  </si>
  <si>
    <t>1.3.1</t>
  </si>
  <si>
    <t>BÂT.008 AILE SUD</t>
  </si>
  <si>
    <t>1.2</t>
  </si>
  <si>
    <t>Bâtiment 008 Aile Sud</t>
  </si>
  <si>
    <t>Fenêtres 2 vantaux 1,40 x 3,20 ht environ (08-AS-S-0a à c, 08-AS-S-0f à o, 08-AS-S-0f', 08-AS-S-0k', 08-AS-S-0p, 08-AS-S-0q, 08-AS-N-0c, 08-AS-N-0d, 08-AS-N-0f', 08-AS-N-0g, 08-AS-N-0j, 08-AS-N-0k', 08-AS-N-0l et 08-AS-N-0n)</t>
  </si>
  <si>
    <t>1.2.2</t>
  </si>
  <si>
    <t>Portes-fenêtres 2 vantaux 1,40 x 4,20 ht environ (08-AS-S-0d, 08-AS-S-0e, 08-AS-S-0o', 08-AS-N-0e, 08-AS-N-0f, 08-AS-N-0h, 08-AS-N-0i, 08-AS-N-0k, 08-AS-N-0m et 08-AS-N-0o)</t>
  </si>
  <si>
    <t>1.2.3</t>
  </si>
  <si>
    <t>Fenêtres 2 vantaux 1,40 x 2,00 ht environ (08-AS-S-1a à 08-AS-S-1o, 08-AS-S-1f', 08-AS-S-1k', 08-AS-S-1p, 08-AS-S-1q, 08-AS-N-1c à o, 08-AS-N-1f' et 08-AS-N-1k')</t>
  </si>
  <si>
    <t>1.2.4</t>
  </si>
  <si>
    <t>Fenêtres de lucarnes cintrées 2 vantaux 1,10 x 1,90 ht environ (08-AS-S-2e, 08-AS-S-2f', 08-AS-S-2h, 08-AS-S-2i, 08-AS-S-2k et 08-AS-S-2n)</t>
  </si>
  <si>
    <t>1.2.5</t>
  </si>
  <si>
    <t>Fenêtres de lucarnes 2 vantaux 1,10 x 1,60 ht environ (08-AS-N-2c, 08-AS-N-2e, 08-AS-N-2f', 08-AS-N-2h, 08-AS-N-2j, 08-AS-N-2k', 08-AS-N-2m et 08-AS-N-2o)</t>
  </si>
  <si>
    <t>2.2.2</t>
  </si>
  <si>
    <t>2.2.2.1</t>
  </si>
  <si>
    <t>Fenêtres de lucarnes cintrées 2 vantaux 1,10 x 1,90 ht environ (08-AS-S-2b, 08-AS-S-2e, 08-AS-S-2f', 08-AS-S-2h, 08-AS-S-2i à 08-AS-S-2l, 08-AS-S-2n et 08-AS-S-2p)</t>
  </si>
  <si>
    <t>2.3.2</t>
  </si>
  <si>
    <t>2.3.2.1</t>
  </si>
  <si>
    <t>2.4.2</t>
  </si>
  <si>
    <t>2.4.2.1</t>
  </si>
  <si>
    <t>Fenêtres de lucarnes cintrées 2 vantaux 1,00 x 1,20 ht environ (08-AS-N-2d, 08-AS-N-2f, 08-AS-N-2g, 08-AS-N-2i, 08-AS-N-2k, 08-AS-N-2l et 08-AS-N-2n)</t>
  </si>
  <si>
    <t>2.6.2</t>
  </si>
  <si>
    <t>2.6.2.1</t>
  </si>
  <si>
    <t>2.7.2</t>
  </si>
  <si>
    <t>2.7.2.1</t>
  </si>
  <si>
    <t>2.8.2</t>
  </si>
  <si>
    <t>2.8.2.1</t>
  </si>
  <si>
    <t>MENUISERIES EN RESTAURATION</t>
  </si>
  <si>
    <t>Restauration des menuiseries anciennes XVIIIe (fenêtres et lucarnes) compris mise en peinture aux deux faces</t>
  </si>
  <si>
    <t>4.1</t>
  </si>
  <si>
    <t>4.1.1</t>
  </si>
  <si>
    <t>4.1.1.1</t>
  </si>
  <si>
    <t>Fenêtre 2 vantaux 1,40 x 2,00 ht environ (08-AS-S-1o')</t>
  </si>
  <si>
    <t>Mise en œuvre de grilles à ventelles intégrées dans souches de cheminées</t>
  </si>
  <si>
    <t>8.2</t>
  </si>
  <si>
    <t>Grilles à ventelles pour souches type T2'</t>
  </si>
  <si>
    <t>8.2.1</t>
  </si>
  <si>
    <t>Fourniture et pose de grilles à ventelles</t>
  </si>
  <si>
    <t>8.2.2</t>
  </si>
  <si>
    <t>Fourniture et pose de grilles à ventelles (Tranche Optionnelle 1 Amphithéâtre De Bourcet Bâtiment 008)</t>
  </si>
  <si>
    <t>1.4.1</t>
  </si>
  <si>
    <t>BÂT.008 AILE EST</t>
  </si>
  <si>
    <t>1.3</t>
  </si>
  <si>
    <t>Bâtiment 008 Aile Est</t>
  </si>
  <si>
    <t>Fenêtres 2 vantaux 1,40 x 3,20 ht environ (08-AE-E-021 à 08-AE-E-027, 08-AE-E-029 à 08-AE-E-034, 08-AE-E-036, 08-AE-E-037, 08-AE-O-022 à 08-AE-O-026 et 08-AE-O-029 à 08-AE-O-033)</t>
  </si>
  <si>
    <t>1.3.2</t>
  </si>
  <si>
    <t>Portes-fenêtres 2 vantaux 1,40 x 4,20 ht environ (08-AE-E-019, 08-AE-E-020, 08-AE-E-028, 08-AE-E-035, 08-AE-O-021, 08-AE-O-027 et 08-AE-O-034)</t>
  </si>
  <si>
    <t>1.3.3</t>
  </si>
  <si>
    <t>Fenêtres 2 vantaux 1,40 x 2,00 ht environ (08-AE-E-119 à 08-AE-E-137, 08-AE-O-121 à 08-AE-O-127 et 08-AE-O-129 à 08-AE-O-134)</t>
  </si>
  <si>
    <t>1.3.4</t>
  </si>
  <si>
    <t>Fenêtres de lucarnes cintrées 2 vantaux 1,10 x 1,90 ht environ (08-AE-E-222 à 08-AE-E-226, 08-AE-E-228, 08-AE-E-230 à 08-AE-E-234)</t>
  </si>
  <si>
    <t>1.3.5</t>
  </si>
  <si>
    <t>Fenêtres de lucarnes cintrées 2 vantaux 1,00 x 1,20 ht environ (08-AO-O-223 et 08-AO-O-234)</t>
  </si>
  <si>
    <t>1.3.6</t>
  </si>
  <si>
    <t>Fenêtres de lucarnes 2 vantaux 1,10 x 1,60 ht environ (08-AO-O-222, 08-AO-O-224, 08-AO-O-226, 08-AO-O-229, 08-AO-O-231 et 08-AO-O-233)</t>
  </si>
  <si>
    <t>2.2.3</t>
  </si>
  <si>
    <t>2.2.3.1</t>
  </si>
  <si>
    <t>Fenêtres de lucarnes cintrées 2 vantaux 1,10 x 1,90 ht environ (08-AE-E-222 à 08-AE-E-225, 08-AE-E-228, 08-AE-E-231 à 08-AE-E-234)</t>
  </si>
  <si>
    <t>2.3.3</t>
  </si>
  <si>
    <t>2.3.3.1</t>
  </si>
  <si>
    <t>2.4.3</t>
  </si>
  <si>
    <t>2.4.3.1</t>
  </si>
  <si>
    <t>Fenêtres de lucarnes cintrées 2 vantaux 1,00 x 1,20 ht environ (08-AO-O-223, 08-AO-O-225, 08-AO-O-227, 08-AO-O-230, 08-AO-O-232 et 08-AO-O-234)</t>
  </si>
  <si>
    <t>2.6.3</t>
  </si>
  <si>
    <t>2.6.3.1</t>
  </si>
  <si>
    <t>2.7.3</t>
  </si>
  <si>
    <t>2.7.3.1</t>
  </si>
  <si>
    <t>2.8.3</t>
  </si>
  <si>
    <t>2.8.3.1</t>
  </si>
  <si>
    <t>Portes-fenêtres 2 vantaux 1,40 x 4,20 ht environ (08-AE-E-019, 08-AE-E-028, 08-AE-E-035, 08-AE-O-021, 08-AE-O-027 et 08-AE-O-034)</t>
  </si>
  <si>
    <t>2.8.3.2</t>
  </si>
  <si>
    <t>Porte-fenêtre 2 vantaux 1,40 x 4,20 ht environ (08-AE-E-020) compris restauration de l'imposte vitrée</t>
  </si>
  <si>
    <t>1.5.1</t>
  </si>
  <si>
    <t>BÂT.008 AILE OUEST</t>
  </si>
  <si>
    <t>1.4</t>
  </si>
  <si>
    <t>Bâtiment 008 Aile Ouest</t>
  </si>
  <si>
    <t>Fenêtres 2 vantaux 1,40 x 3,20 ht environ (08-AO-O-020 à 08-AO-O-027, 08-AO-O-023', 08-AO-O-029 à 08-AO-O-037, 08-AO-O-032', 08-AO-E-023 à 08-AO-E-027, 08-AO-E-029, 08-AO-E-023', 08-AO-E-031, 08-AO-E-032' et 08-AO-E-033)</t>
  </si>
  <si>
    <t>1.4.2</t>
  </si>
  <si>
    <t>Portes-fenêtres 2 vantaux 1,40 x 4,20 ht environ (08-AO-E-021, 08-AO-E-022, 08-AO-E-030, 08-AO-E-032 et 08-AO-E-034)</t>
  </si>
  <si>
    <t>1.4.3</t>
  </si>
  <si>
    <t>Fenêtres 2 vantaux 1,40 x 2,00 ht environ (08-AO-O-119 à 08-AO-O-121, 08-AO-O-123 à 08-AO-O-137, 08-AO-O-123', 08-AO-O-132', 08-AO-E-121 à 08-AO-E-134, 08-AO-E-123' et 08-AO-E-132')</t>
  </si>
  <si>
    <t>1.4.4</t>
  </si>
  <si>
    <t>Fenêtres de lucarnes cintrées 2 vantaux 1,10 x 1,90 ht environ (08-AO-O-220, 08-AO-O-223, 08-AO-O-224, 08-AO-O-226, 08-AO-O-230, 08-AO-O-232, 08-AO-O-233 et 08-AO-O-236)</t>
  </si>
  <si>
    <t>1.4.5</t>
  </si>
  <si>
    <t>Fenêtres de lucarnes 2 vantaux 1,20 x 1,60 ht environ (08-AO-E-222, 08-AO-E-223', 08-AO-E-225, 08-AO-E-227, 08-AO-E-229, 08-AO-E-231, 08-AO-E-232' et 08-AO-E-234)</t>
  </si>
  <si>
    <t>1.4.6</t>
  </si>
  <si>
    <t>Portes dans le porche</t>
  </si>
  <si>
    <t>2.2.4</t>
  </si>
  <si>
    <t>2.2.4.1</t>
  </si>
  <si>
    <t>Fenêtres de lucarnes cintrées 2 vantaux 1,10 x 1,90 ht environ (08-AO-O-223, 08-AO-O-224, 08-AO-O-226, 08-AO-O-230, 08-AO-O-232, 08-AO-O-233 et 08-AO-O-236)</t>
  </si>
  <si>
    <t>2.3.4</t>
  </si>
  <si>
    <t>2.3.4.1</t>
  </si>
  <si>
    <t>Fenêtres de lucarnes 2 vantaux 1,20 x 1,60 ht environ (08-AO-E-223', 08-AO-E-225, 08-AO-E-227, 08-AO-E-229, 08-AO-E-231, 08-AO-E-232')</t>
  </si>
  <si>
    <t>2.3.4.2</t>
  </si>
  <si>
    <t>Fenêtres de lucarnes cintrées 2 vantaux 1,20 x 1,60 ht environ avec asservissement au désenfumage (08-AO-E-222 et 08-AO-E-234)</t>
  </si>
  <si>
    <t>2.4.4</t>
  </si>
  <si>
    <t>2.4.4.1</t>
  </si>
  <si>
    <t>Fenêtres de lucarnes cintrées 2 vantaux 1,00 x 1,20 ht environ (08-AO-E-223, 08-AO-E-224, 08-AO-E-226, 08-AO-E-230, 08-AO-E-232 et 08-AO-E-233)</t>
  </si>
  <si>
    <t>2.5</t>
  </si>
  <si>
    <t>MENUISERIES TYPE 4</t>
  </si>
  <si>
    <t>2.5.1</t>
  </si>
  <si>
    <t>2.5.1.1</t>
  </si>
  <si>
    <t>Fenêtre de lucarne cintrée 2 vantaux 1,10 x 1,90 ht environ (08-AO-O-220)</t>
  </si>
  <si>
    <t>2.6.4</t>
  </si>
  <si>
    <t>2.6.4.1</t>
  </si>
  <si>
    <t>2.7.4</t>
  </si>
  <si>
    <t>2.7.4.1</t>
  </si>
  <si>
    <t>Fenêtres 2 vantaux 1,40 x 3,20 ht environ (08-AO-O-019 à 08-AO-O-022 et 08-AO-O-034 à 08-AO-O-037)</t>
  </si>
  <si>
    <t>2.8.4</t>
  </si>
  <si>
    <t>2.8.4.1</t>
  </si>
  <si>
    <t>Porte-fenêtre 2 vantaux 1,40 x 4,20 ht environ (08-AO-E-021)</t>
  </si>
  <si>
    <t>MENUISERIES A PROFILÉS MÉTALLIQUES NEUVES</t>
  </si>
  <si>
    <t>Fourniture et pose de grands châssis vitrés à profilés métalliques compris mise en peinture aux deux faces - TYPE 10</t>
  </si>
  <si>
    <t>3.1</t>
  </si>
  <si>
    <t>3.1.1</t>
  </si>
  <si>
    <t>Portes vitrées à pivots 2,40 x 4,20 ht environ (08-AO-E-022, 08-AO-E-025, 08-AO-E-027, 08-AO-E-029, 08-AO-E-031 et 08-AO-E-034)</t>
  </si>
  <si>
    <t>3.1.2</t>
  </si>
  <si>
    <t>Châssis vitrés fixes 2,40 x 4,20 ht environ (08-AO-E-023, 08-AO-E-024, 08-AO-E-026, 08-AO-E-023', 08-AO-E-030, 08-AO-E-032, 08-AO-E-033 et 08-AO-E-032')</t>
  </si>
  <si>
    <t>4.1.2</t>
  </si>
  <si>
    <t>4.1.2.1</t>
  </si>
  <si>
    <t>Fenêtre 2 vantaux 1,40 x 2,00 ht environ (08-AO-O-122)</t>
  </si>
  <si>
    <t>BÂT.009 AILE SUD</t>
  </si>
  <si>
    <t>1.5</t>
  </si>
  <si>
    <t>Bâtiment 009 Aile Sud compris menuiseries de l'Aile Nord</t>
  </si>
  <si>
    <t>Fenêtres 2 vantaux 1,40 x 3,20 ht environ (09-AS-O-002, 09-AS-O-004 à 09-AS-O-015, 09-AS-O-017, 09-AS-E-002, 09-AS-E-006 et 09-AS-E-011 à 09-AS-E-015)</t>
  </si>
  <si>
    <t>1.5.2</t>
  </si>
  <si>
    <t>Portes-fenêtres 2 vantaux 1,40 x 4,20 ht environ (09-AS-O-001, 09-AS-O-003, 09-AS-O-016 et 09-AS-O-018, 09-AS-E-001, 09-AS-E-003, 09-AS-E-005, 09-AS-E-007, 09-AS-E-009, 09-AS-E-010, 09-AS-E-016 et 09-AS-E-017)</t>
  </si>
  <si>
    <t>1.5.3</t>
  </si>
  <si>
    <t>Fenêtres 2 vantaux 1,40 x 2,00 ht environ (09-AS-O-101 à 09-AS-O-118 et 09-AS-E-101 à 09-AS-E-117)</t>
  </si>
  <si>
    <t>1.5.4</t>
  </si>
  <si>
    <t>Fenêtres 2 vantaux 1,40 x 2,40 ht environ (09-AS-E-118)</t>
  </si>
  <si>
    <t>1.5.5</t>
  </si>
  <si>
    <t>Fenêtres 2 vantaux 1,46 x 2,10 ht environ (09-AS-O-1a à 09-AS-O-1c et 09-AN-N-1e à 09-AN-N-1k)</t>
  </si>
  <si>
    <t>1.5.6</t>
  </si>
  <si>
    <t>Fenêtres de lucarnes cintrées 2 vantaux 1,10 x 1,90 ht environ (09-AS-O-201 à 09-AS-O-218, 09-AS-E-201, 09-AS-E-203, 09-AS-E-205, 09-AS-E-207, 09-AS-E-209, 09-AS-E-211, 09-AS-E-213, 09-AS-E-215 et 09-AS-E-217)</t>
  </si>
  <si>
    <t>2.1</t>
  </si>
  <si>
    <t>MENUISERIES TYPE 1R</t>
  </si>
  <si>
    <t>2.1.1</t>
  </si>
  <si>
    <t>2.1.1.1</t>
  </si>
  <si>
    <t>Fenêtres de lucarnes cintrées 2 vantaux 1,10 x 1,90 ht environ (09-AS-O-201, 09-AS-O-202, 09-AS-O-204 à 09-AS-O-218, 09-AS-E-201, 09-AS-E-203, 09-AS-E-205, 09-AS-E-207, 09-AS-E-209, 09-AS-E-211, 09-AS-E-213, 09-AS-E-215 et 09-AS-E-217)</t>
  </si>
  <si>
    <t>2.1.1.2</t>
  </si>
  <si>
    <t>Fenêtre de lucarne cintrée 2 vantaux 1,10 x 1,90 ht environ avec asservissement au désenfumage (09-AS-O-203)</t>
  </si>
  <si>
    <t>2.6.5</t>
  </si>
  <si>
    <t>2.6.5.1</t>
  </si>
  <si>
    <t>2.7.4.2</t>
  </si>
  <si>
    <t>Fenêtre 2 vantaux 1,40 x 3,20 ht (09-AS-E-002) environ compris restauration de l'imposte vitrée</t>
  </si>
  <si>
    <t>2.7.5</t>
  </si>
  <si>
    <t>2.7.5.1</t>
  </si>
  <si>
    <t>Fenêtres 2 vantaux 1,40 x 3,20 ht environ (09-AS-O-004 à 09-AS-O-015, 09-AS-O-017, 09-AS-E-002, 09-AS-E-006 et 09-AS-E-011 à 09-AS-E-015)</t>
  </si>
  <si>
    <t>2.8.5</t>
  </si>
  <si>
    <t>2.8.5.1</t>
  </si>
  <si>
    <t>Portes-fenêtres 2 vantaux 1,40 x 4,20 ht environ (09-AS-O-001, 09-AS-O-003, 09-AS-O-016 et 09-AS-O-018, 09-AS-E-001, 09-AS-E-003, 09-AS-E-010 et 09-AS-E-017)</t>
  </si>
  <si>
    <t>2.8.5.2</t>
  </si>
  <si>
    <t>Portes-fenêtres 2 vantaux 1,40 x 4,20 ht environ (09-AS-E-005, 09-AS-E-007, 09-AS-E-009 et 09-AS-E-016) compris restauration de l'imposte vitrée</t>
  </si>
  <si>
    <t>2.9</t>
  </si>
  <si>
    <t>MENUISERIES TYPE 8</t>
  </si>
  <si>
    <t>2.9.1</t>
  </si>
  <si>
    <t>2.9.1.1</t>
  </si>
  <si>
    <t>Porte-fenêtre 2 vantaux 1,40 x 2,40 ht environ (09-AS-E-118)</t>
  </si>
  <si>
    <t>2.10</t>
  </si>
  <si>
    <t>MENUISERIES TYPE 9</t>
  </si>
  <si>
    <t>2.10.1</t>
  </si>
  <si>
    <t>2.10.1.1</t>
  </si>
  <si>
    <t>4.2</t>
  </si>
  <si>
    <t>4.2.1</t>
  </si>
  <si>
    <t>Bâtiment 009 Aile Sud</t>
  </si>
  <si>
    <t>4.2.1.1</t>
  </si>
  <si>
    <t>Fenêtres 2 vantaux 1,40 x 3,20 ht environ (09-AS-E-004 et 09-AS-E-008)</t>
  </si>
  <si>
    <t>5.2</t>
  </si>
  <si>
    <t>Dimension 1,46 ml environ</t>
  </si>
  <si>
    <t>7.2</t>
  </si>
  <si>
    <t>Dimensions 1,40 x 2,40 ht environ (09-AS-E-118)</t>
  </si>
  <si>
    <t>8.1</t>
  </si>
  <si>
    <t>Grilles à ventelles pour souches type T2</t>
  </si>
  <si>
    <t>8.1.1</t>
  </si>
  <si>
    <t>8.2.3</t>
  </si>
  <si>
    <t>Fourniture et pose de grilles à ventelles (Tranche Optionnelle 2 Amphithéâtre Desvalières Bâtiment 009)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</si>
  <si>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</si>
  <si>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</si>
  <si>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</si>
  <si>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</si>
  <si>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</si>
  <si>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</si>
  <si>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</si>
  <si>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</si>
  <si>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</si>
  <si>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</si>
  <si>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</si>
  <si>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</si>
  <si>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</si>
  <si>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</si>
  <si>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</si>
  <si>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</si>
  <si>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</si>
  <si>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</si>
  <si>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</si>
  <si>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</si>
  <si>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</si>
  <si>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</si>
  <si>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</si>
  <si>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</si>
  <si>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</si>
  <si>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</si>
  <si>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</si>
  <si>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</si>
  <si>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</si>
  <si>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</si>
  <si>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</si>
  <si>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</si>
  <si>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</si>
  <si>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</si>
  <si>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</si>
  <si>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</si>
  <si>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</si>
  <si>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</si>
  <si>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</si>
  <si>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</si>
  <si>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</si>
  <si>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</si>
  <si>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</si>
  <si>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</si>
  <si>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MOE</t>
  </si>
  <si>
    <t>Qté
Entreprise</t>
  </si>
  <si>
    <t>TRANCHE FERME</t>
  </si>
  <si>
    <t>DÉTAIL QUANTITATIF ESTIMATIF (D.Q.E.)</t>
  </si>
  <si>
    <t>TRANCHE OPTIONNELLE 1 Amphithéâtre de Bourcet Bâtiment 008</t>
  </si>
  <si>
    <t>TRANCHE OPTIONNELLE 2 Amphithéâtre Desvalières Bâtiment 009</t>
  </si>
  <si>
    <t>ÉCOLE MILITAIRE 
BÂTIMENTS 008 ET 009
Réhabilitation lourde de deux bâtiments de 
bureaux et salles dédiées à l'enseignement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</si>
</sst>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[$€];[Red]\-#,##0.00\ [$€]"/>
    <numFmt numFmtId="165" formatCode="_-* #,##0.00\ _€_-;\-* #,##0.00\ _€_-;_-* &quot;-&quot;??\ _€_-;_-@_-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6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ck">
        <color auto="1"/>
      </bottom>
      <diagonal/>
    </border>
  </borders>
  <cellStyleXfs count="8">
    <xf numFmtId="0" fontId="0" fillId="0" borderId="0"/>
    <xf numFmtId="0" fontId="18" fillId="0" borderId="0"/>
    <xf numFmtId="0" fontId="18" fillId="0" borderId="0"/>
    <xf numFmtId="0" fontId="13" fillId="0" borderId="0"/>
    <xf numFmtId="165" fontId="18" fillId="0" borderId="0" applyFont="0" applyFill="0" applyBorder="0" applyAlignment="0" applyProtection="0"/>
    <xf numFmtId="44" fontId="17" fillId="0" borderId="0" applyFont="0" applyFill="0" applyBorder="0" applyAlignment="0" applyProtection="0">
      <alignment vertical="top" wrapText="1"/>
      <protection locked="0"/>
    </xf>
    <xf numFmtId="0" fontId="19" fillId="0" borderId="0"/>
    <xf numFmtId="0" fontId="17" fillId="0" borderId="0" applyAlignment="0">
      <alignment vertical="top" wrapText="1"/>
      <protection locked="0"/>
    </xf>
  </cellStyleXfs>
  <cellXfs count="13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7" fillId="7" borderId="0" xfId="0" applyFont="1" applyFill="1" applyAlignment="1">
      <alignment vertical="top" wrapText="1"/>
    </xf>
    <xf numFmtId="0" fontId="7" fillId="6" borderId="0" xfId="0" applyFont="1" applyFill="1" applyAlignment="1">
      <alignment vertical="top" wrapText="1"/>
    </xf>
    <xf numFmtId="0" fontId="7" fillId="5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7" fillId="0" borderId="2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5" xfId="0" applyFont="1" applyBorder="1" applyAlignment="1">
      <alignment vertical="top"/>
    </xf>
    <xf numFmtId="0" fontId="7" fillId="8" borderId="0" xfId="0" applyFont="1" applyFill="1" applyAlignment="1">
      <alignment vertical="center"/>
    </xf>
    <xf numFmtId="0" fontId="7" fillId="8" borderId="0" xfId="0" applyFont="1" applyFill="1" applyAlignment="1">
      <alignment vertical="top"/>
    </xf>
    <xf numFmtId="0" fontId="7" fillId="8" borderId="0" xfId="0" applyFont="1" applyFill="1" applyAlignment="1">
      <alignment vertical="top" wrapText="1"/>
    </xf>
    <xf numFmtId="0" fontId="7" fillId="8" borderId="2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5" fillId="0" borderId="9" xfId="0" applyFont="1" applyBorder="1" applyAlignment="1">
      <alignment horizontal="right" vertical="top" wrapText="1"/>
    </xf>
    <xf numFmtId="3" fontId="15" fillId="0" borderId="9" xfId="0" applyNumberFormat="1" applyFont="1" applyBorder="1" applyAlignment="1">
      <alignment horizontal="right" vertical="top" wrapText="1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" fontId="17" fillId="0" borderId="14" xfId="0" applyNumberFormat="1" applyFont="1" applyBorder="1" applyAlignment="1">
      <alignment vertical="top" wrapText="1"/>
    </xf>
    <xf numFmtId="0" fontId="7" fillId="8" borderId="3" xfId="0" applyFont="1" applyFill="1" applyBorder="1" applyAlignment="1">
      <alignment vertical="top" wrapText="1"/>
    </xf>
    <xf numFmtId="0" fontId="7" fillId="7" borderId="5" xfId="0" applyFont="1" applyFill="1" applyBorder="1" applyAlignment="1">
      <alignment vertical="top" wrapText="1"/>
    </xf>
    <xf numFmtId="4" fontId="15" fillId="0" borderId="15" xfId="0" applyNumberFormat="1" applyFont="1" applyBorder="1" applyAlignment="1" applyProtection="1">
      <alignment vertical="top" wrapText="1"/>
      <protection locked="0"/>
    </xf>
    <xf numFmtId="0" fontId="0" fillId="0" borderId="8" xfId="0" applyBorder="1"/>
    <xf numFmtId="0" fontId="7" fillId="4" borderId="5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1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3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7" fillId="4" borderId="0" xfId="0" applyFont="1" applyFill="1" applyAlignment="1">
      <alignment vertical="top" wrapText="1"/>
    </xf>
    <xf numFmtId="0" fontId="7" fillId="5" borderId="0" xfId="0" applyFont="1" applyFill="1" applyAlignment="1">
      <alignment vertical="top" wrapText="1"/>
    </xf>
    <xf numFmtId="0" fontId="7" fillId="6" borderId="0" xfId="0" applyFont="1" applyFill="1" applyAlignment="1">
      <alignment vertical="top" wrapText="1"/>
    </xf>
    <xf numFmtId="0" fontId="7" fillId="7" borderId="0" xfId="0" applyFont="1" applyFill="1" applyAlignment="1">
      <alignment vertical="top" wrapText="1"/>
    </xf>
    <xf numFmtId="0" fontId="0" fillId="0" borderId="6" xfId="0" applyBorder="1"/>
    <xf numFmtId="0" fontId="0" fillId="0" borderId="7" xfId="0" applyBorder="1"/>
    <xf numFmtId="0" fontId="7" fillId="8" borderId="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0" fillId="0" borderId="4" xfId="0" applyBorder="1"/>
    <xf numFmtId="0" fontId="7" fillId="4" borderId="4" xfId="0" applyFont="1" applyFill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6" fillId="0" borderId="0" xfId="0" applyFont="1"/>
    <xf numFmtId="0" fontId="16" fillId="0" borderId="5" xfId="0" applyFont="1" applyBorder="1"/>
    <xf numFmtId="0" fontId="7" fillId="7" borderId="4" xfId="0" applyFont="1" applyFill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7" fillId="6" borderId="4" xfId="0" applyFont="1" applyFill="1" applyBorder="1" applyAlignment="1">
      <alignment vertical="top" wrapText="1"/>
    </xf>
  </cellXfs>
  <cellStyles count="8">
    <cellStyle name="Milliers 2 2" xfId="4" xr:uid="{02E9C74C-39E1-46D9-B757-306B6E5FED42}"/>
    <cellStyle name="Monétaire 2 3" xfId="5" xr:uid="{E58FF109-CE14-4101-B672-A51469C85C5D}"/>
    <cellStyle name="Normal" xfId="0" builtinId="0"/>
    <cellStyle name="Normal 2 2" xfId="1" xr:uid="{17D5D64F-F191-4656-8B69-9CED01635DD0}"/>
    <cellStyle name="Normal 2 4 2" xfId="2" xr:uid="{83904EE4-24C0-4E3A-8488-7A5038B80FFC}"/>
    <cellStyle name="Normal 3 3" xfId="7" xr:uid="{3BB266DC-1D8F-40EA-9920-674EEBE9AD06}"/>
    <cellStyle name="Normal 6 2" xfId="6" xr:uid="{9F354489-00FC-452D-AA5D-4C9E9DFDED3C}"/>
    <cellStyle name="Normal 7" xfId="3" xr:uid="{07CFD9DF-BCDB-45B6-BCB3-FC33EDBE3827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5536bc39-1c2d-47ff-8a67-eae4a7d34e9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40ef2463-2384-4b9a-b4e2-6b7dcd6d822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>
      <selection activeCell="J27" sqref="J27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76"/>
      <c r="F2" s="76"/>
      <c r="G2" s="76"/>
      <c r="H2" s="76"/>
      <c r="I2" s="8"/>
    </row>
    <row r="3" spans="2:9" ht="9" customHeight="1" x14ac:dyDescent="0.25">
      <c r="B3" s="5"/>
      <c r="C3" s="6"/>
      <c r="D3" s="7"/>
      <c r="E3" s="76"/>
      <c r="F3" s="76"/>
      <c r="G3" s="76"/>
      <c r="H3" s="76"/>
      <c r="I3" s="8"/>
    </row>
    <row r="4" spans="2:9" ht="9" customHeight="1" x14ac:dyDescent="0.25">
      <c r="B4" s="5"/>
      <c r="C4" s="6"/>
      <c r="D4" s="7"/>
      <c r="E4" s="76"/>
      <c r="F4" s="76"/>
      <c r="G4" s="76"/>
      <c r="H4" s="76"/>
      <c r="I4" s="8"/>
    </row>
    <row r="5" spans="2:9" ht="9" customHeight="1" x14ac:dyDescent="0.25">
      <c r="B5" s="5"/>
      <c r="C5" s="6"/>
      <c r="D5" s="7"/>
      <c r="E5" s="76"/>
      <c r="F5" s="76"/>
      <c r="G5" s="76"/>
      <c r="H5" s="76"/>
      <c r="I5" s="8"/>
    </row>
    <row r="6" spans="2:9" ht="9" customHeight="1" x14ac:dyDescent="0.25">
      <c r="B6" s="5"/>
      <c r="C6" s="6"/>
      <c r="D6" s="7"/>
      <c r="E6" s="76"/>
      <c r="F6" s="76"/>
      <c r="G6" s="76"/>
      <c r="H6" s="76"/>
      <c r="I6" s="8"/>
    </row>
    <row r="7" spans="2:9" ht="9" customHeight="1" x14ac:dyDescent="0.25">
      <c r="B7" s="5"/>
      <c r="C7" s="6"/>
      <c r="D7" s="7"/>
      <c r="E7" s="76"/>
      <c r="F7" s="76"/>
      <c r="G7" s="76"/>
      <c r="H7" s="76"/>
      <c r="I7" s="8"/>
    </row>
    <row r="8" spans="2:9" ht="9" customHeight="1" x14ac:dyDescent="0.25">
      <c r="B8" s="5"/>
      <c r="C8" s="6"/>
      <c r="D8" s="7"/>
      <c r="E8" s="76"/>
      <c r="F8" s="76"/>
      <c r="G8" s="76"/>
      <c r="H8" s="76"/>
      <c r="I8" s="8"/>
    </row>
    <row r="9" spans="2:9" ht="9" customHeight="1" x14ac:dyDescent="0.25">
      <c r="B9" s="5"/>
      <c r="C9" s="6"/>
      <c r="D9" s="7"/>
      <c r="E9" s="76"/>
      <c r="F9" s="76"/>
      <c r="G9" s="76"/>
      <c r="H9" s="76"/>
      <c r="I9" s="8"/>
    </row>
    <row r="10" spans="2:9" ht="9" customHeight="1" x14ac:dyDescent="0.25">
      <c r="B10" s="5"/>
      <c r="C10" s="6"/>
      <c r="D10" s="7"/>
      <c r="E10" s="76"/>
      <c r="F10" s="76"/>
      <c r="G10" s="76"/>
      <c r="H10" s="76"/>
      <c r="I10" s="8"/>
    </row>
    <row r="11" spans="2:9" ht="9" customHeight="1" x14ac:dyDescent="0.25">
      <c r="B11" s="5"/>
      <c r="C11" s="6"/>
      <c r="D11" s="7"/>
      <c r="E11" s="77" t="s">
        <v>344</v>
      </c>
      <c r="F11" s="77"/>
      <c r="G11" s="77"/>
      <c r="H11" s="77"/>
      <c r="I11" s="8"/>
    </row>
    <row r="12" spans="2:9" ht="9" customHeight="1" x14ac:dyDescent="0.25">
      <c r="B12" s="5"/>
      <c r="C12" s="6"/>
      <c r="D12" s="7"/>
      <c r="E12" s="77"/>
      <c r="F12" s="77"/>
      <c r="G12" s="77"/>
      <c r="H12" s="77"/>
      <c r="I12" s="8"/>
    </row>
    <row r="13" spans="2:9" ht="9" customHeight="1" x14ac:dyDescent="0.25">
      <c r="B13" s="5"/>
      <c r="C13" s="6"/>
      <c r="D13" s="7"/>
      <c r="E13" s="77"/>
      <c r="F13" s="77"/>
      <c r="G13" s="77"/>
      <c r="H13" s="77"/>
      <c r="I13" s="8"/>
    </row>
    <row r="14" spans="2:9" ht="9" customHeight="1" x14ac:dyDescent="0.25">
      <c r="B14" s="5"/>
      <c r="C14" s="6"/>
      <c r="D14" s="7"/>
      <c r="E14" s="77"/>
      <c r="F14" s="77"/>
      <c r="G14" s="77"/>
      <c r="H14" s="77"/>
      <c r="I14" s="8"/>
    </row>
    <row r="15" spans="2:9" ht="9" customHeight="1" x14ac:dyDescent="0.25">
      <c r="B15" s="5"/>
      <c r="C15" s="6"/>
      <c r="D15" s="7"/>
      <c r="E15" s="77"/>
      <c r="F15" s="77"/>
      <c r="G15" s="77"/>
      <c r="H15" s="77"/>
      <c r="I15" s="8"/>
    </row>
    <row r="16" spans="2:9" ht="9" customHeight="1" x14ac:dyDescent="0.25">
      <c r="B16" s="5"/>
      <c r="C16" s="6"/>
      <c r="D16" s="7"/>
      <c r="E16" s="77"/>
      <c r="F16" s="77"/>
      <c r="G16" s="77"/>
      <c r="H16" s="77"/>
      <c r="I16" s="8"/>
    </row>
    <row r="17" spans="2:9" ht="9" customHeight="1" x14ac:dyDescent="0.25">
      <c r="B17" s="5"/>
      <c r="C17" s="6"/>
      <c r="D17" s="7"/>
      <c r="E17" s="77"/>
      <c r="F17" s="77"/>
      <c r="G17" s="77"/>
      <c r="H17" s="77"/>
      <c r="I17" s="8"/>
    </row>
    <row r="18" spans="2:9" ht="9" customHeight="1" x14ac:dyDescent="0.25">
      <c r="B18" s="5"/>
      <c r="C18" s="6"/>
      <c r="D18" s="7"/>
      <c r="E18" s="77"/>
      <c r="F18" s="77"/>
      <c r="G18" s="77"/>
      <c r="H18" s="77"/>
      <c r="I18" s="8"/>
    </row>
    <row r="19" spans="2:9" ht="9" customHeight="1" x14ac:dyDescent="0.25">
      <c r="B19" s="5"/>
      <c r="C19" s="6"/>
      <c r="D19" s="7"/>
      <c r="E19" s="77"/>
      <c r="F19" s="77"/>
      <c r="G19" s="77"/>
      <c r="H19" s="77"/>
      <c r="I19" s="8"/>
    </row>
    <row r="20" spans="2:9" ht="9" customHeight="1" x14ac:dyDescent="0.25">
      <c r="B20" s="5"/>
      <c r="C20" s="6"/>
      <c r="D20" s="7"/>
      <c r="E20" s="77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77"/>
      <c r="G20" s="77"/>
      <c r="H20" s="77"/>
      <c r="I20" s="8"/>
    </row>
    <row r="21" spans="2:9" ht="9" customHeight="1" x14ac:dyDescent="0.25">
      <c r="B21" s="5"/>
      <c r="C21" s="6"/>
      <c r="D21" s="7"/>
      <c r="E21" s="77"/>
      <c r="F21" s="77"/>
      <c r="G21" s="77"/>
      <c r="H21" s="77"/>
      <c r="I21" s="8"/>
    </row>
    <row r="22" spans="2:9" ht="9" customHeight="1" x14ac:dyDescent="0.25">
      <c r="B22" s="5"/>
      <c r="C22" s="6"/>
      <c r="D22" s="7"/>
      <c r="E22" s="77"/>
      <c r="F22" s="77"/>
      <c r="G22" s="77"/>
      <c r="H22" s="77"/>
      <c r="I22" s="8"/>
    </row>
    <row r="23" spans="2:9" ht="9" customHeight="1" x14ac:dyDescent="0.25">
      <c r="B23" s="5"/>
      <c r="C23" s="6"/>
      <c r="D23" s="7"/>
      <c r="E23" s="77"/>
      <c r="F23" s="77"/>
      <c r="G23" s="77"/>
      <c r="H23" s="77"/>
      <c r="I23" s="8"/>
    </row>
    <row r="24" spans="2:9" ht="9" customHeight="1" x14ac:dyDescent="0.25">
      <c r="B24" s="5"/>
      <c r="C24" s="6"/>
      <c r="D24" s="7"/>
      <c r="E24" s="77"/>
      <c r="F24" s="77"/>
      <c r="G24" s="77"/>
      <c r="H24" s="77"/>
      <c r="I24" s="8"/>
    </row>
    <row r="25" spans="2:9" ht="9" customHeight="1" x14ac:dyDescent="0.25">
      <c r="B25" s="5"/>
      <c r="C25" s="6"/>
      <c r="D25" s="7"/>
      <c r="E25" s="77"/>
      <c r="F25" s="77"/>
      <c r="G25" s="77"/>
      <c r="H25" s="77"/>
      <c r="I25" s="8"/>
    </row>
    <row r="26" spans="2:9" ht="9" customHeight="1" x14ac:dyDescent="0.25">
      <c r="B26" s="5"/>
      <c r="C26" s="6"/>
      <c r="D26" s="7"/>
      <c r="E26" s="77"/>
      <c r="F26" s="77"/>
      <c r="G26" s="77"/>
      <c r="H26" s="77"/>
      <c r="I26" s="8"/>
    </row>
    <row r="27" spans="2:9" ht="9" customHeight="1" x14ac:dyDescent="0.25">
      <c r="B27" s="5"/>
      <c r="C27" s="6"/>
      <c r="D27" s="7"/>
      <c r="E27" s="77"/>
      <c r="F27" s="77"/>
      <c r="G27" s="77"/>
      <c r="H27" s="77"/>
      <c r="I27" s="8"/>
    </row>
    <row r="28" spans="2:9" ht="9" customHeight="1" x14ac:dyDescent="0.25">
      <c r="B28" s="5"/>
      <c r="C28" s="6"/>
      <c r="D28" s="7"/>
      <c r="E28" s="76"/>
      <c r="F28" s="76"/>
      <c r="G28" s="76"/>
      <c r="H28" s="76"/>
      <c r="I28" s="8"/>
    </row>
    <row r="29" spans="2:9" ht="9" customHeight="1" x14ac:dyDescent="0.25">
      <c r="B29" s="5"/>
      <c r="C29" s="6"/>
      <c r="D29" s="7"/>
      <c r="E29" s="76"/>
      <c r="F29" s="76"/>
      <c r="G29" s="76"/>
      <c r="H29" s="76"/>
      <c r="I29" s="8"/>
    </row>
    <row r="30" spans="2:9" ht="9" customHeight="1" x14ac:dyDescent="0.25">
      <c r="B30" s="5"/>
      <c r="C30" s="6"/>
      <c r="D30" s="7"/>
      <c r="E30" s="76"/>
      <c r="F30" s="76"/>
      <c r="G30" s="76"/>
      <c r="H30" s="76"/>
      <c r="I30" s="8"/>
    </row>
    <row r="31" spans="2:9" ht="9" customHeight="1" x14ac:dyDescent="0.25">
      <c r="B31" s="5"/>
      <c r="C31" s="6"/>
      <c r="D31" s="7"/>
      <c r="E31" s="76"/>
      <c r="F31" s="76"/>
      <c r="G31" s="76"/>
      <c r="H31" s="76"/>
      <c r="I31" s="8"/>
    </row>
    <row r="32" spans="2:9" ht="9" customHeight="1" x14ac:dyDescent="0.25">
      <c r="B32" s="5"/>
      <c r="C32" s="6"/>
      <c r="D32" s="7"/>
      <c r="E32" s="76"/>
      <c r="F32" s="76"/>
      <c r="G32" s="76"/>
      <c r="H32" s="76"/>
      <c r="I32" s="8"/>
    </row>
    <row r="33" spans="2:9" ht="9" customHeight="1" x14ac:dyDescent="0.25">
      <c r="B33" s="5"/>
      <c r="C33" s="6"/>
      <c r="D33" s="7"/>
      <c r="E33" s="76"/>
      <c r="F33" s="76"/>
      <c r="G33" s="76"/>
      <c r="H33" s="76"/>
      <c r="I33" s="8"/>
    </row>
    <row r="34" spans="2:9" ht="9" customHeight="1" x14ac:dyDescent="0.25">
      <c r="B34" s="5"/>
      <c r="C34" s="6"/>
      <c r="D34" s="7"/>
      <c r="E34" s="76"/>
      <c r="F34" s="76"/>
      <c r="G34" s="76"/>
      <c r="H34" s="76"/>
      <c r="I34" s="8"/>
    </row>
    <row r="35" spans="2:9" ht="9" customHeight="1" x14ac:dyDescent="0.25">
      <c r="B35" s="5"/>
      <c r="C35" s="6"/>
      <c r="D35" s="7"/>
      <c r="E35" s="76"/>
      <c r="F35" s="76"/>
      <c r="G35" s="76"/>
      <c r="H35" s="76"/>
      <c r="I35" s="8"/>
    </row>
    <row r="36" spans="2:9" ht="9" customHeight="1" x14ac:dyDescent="0.25">
      <c r="B36" s="5"/>
      <c r="C36" s="6"/>
      <c r="D36" s="7"/>
      <c r="E36" s="76"/>
      <c r="F36" s="76"/>
      <c r="G36" s="76"/>
      <c r="H36" s="76"/>
      <c r="I36" s="8"/>
    </row>
    <row r="37" spans="2:9" ht="9" customHeight="1" x14ac:dyDescent="0.25">
      <c r="B37" s="5"/>
      <c r="C37" s="6"/>
      <c r="D37" s="7"/>
      <c r="E37" s="76"/>
      <c r="F37" s="76"/>
      <c r="G37" s="76"/>
      <c r="H37" s="76"/>
      <c r="I37" s="8"/>
    </row>
    <row r="38" spans="2:9" ht="9" customHeight="1" x14ac:dyDescent="0.25">
      <c r="B38" s="5"/>
      <c r="C38" s="6"/>
      <c r="D38" s="7"/>
      <c r="E38" s="76"/>
      <c r="F38" s="76"/>
      <c r="G38" s="76"/>
      <c r="H38" s="76"/>
      <c r="I38" s="8"/>
    </row>
    <row r="39" spans="2:9" ht="9" customHeight="1" x14ac:dyDescent="0.25">
      <c r="B39" s="5"/>
      <c r="C39" s="6"/>
      <c r="D39" s="7"/>
      <c r="E39" s="76"/>
      <c r="F39" s="76"/>
      <c r="G39" s="76"/>
      <c r="H39" s="76"/>
      <c r="I39" s="8"/>
    </row>
    <row r="40" spans="2:9" ht="9" customHeight="1" x14ac:dyDescent="0.25">
      <c r="B40" s="5"/>
      <c r="C40" s="6"/>
      <c r="D40" s="7"/>
      <c r="E40" s="76"/>
      <c r="F40" s="76"/>
      <c r="G40" s="76"/>
      <c r="H40" s="76"/>
      <c r="I40" s="8"/>
    </row>
    <row r="41" spans="2:9" ht="9" customHeight="1" x14ac:dyDescent="0.25">
      <c r="B41" s="5"/>
      <c r="C41" s="6"/>
      <c r="D41" s="7"/>
      <c r="E41" s="76"/>
      <c r="F41" s="76"/>
      <c r="G41" s="76"/>
      <c r="H41" s="76"/>
      <c r="I41" s="8"/>
    </row>
    <row r="42" spans="2:9" ht="9" customHeight="1" x14ac:dyDescent="0.25">
      <c r="B42" s="5"/>
      <c r="C42" s="6"/>
      <c r="D42" s="7"/>
      <c r="E42" s="76"/>
      <c r="F42" s="76"/>
      <c r="G42" s="76"/>
      <c r="H42" s="76"/>
      <c r="I42" s="8"/>
    </row>
    <row r="43" spans="2:9" ht="9" customHeight="1" x14ac:dyDescent="0.25">
      <c r="B43" s="5"/>
      <c r="C43" s="6"/>
      <c r="D43" s="7"/>
      <c r="E43" s="76"/>
      <c r="F43" s="76"/>
      <c r="G43" s="76"/>
      <c r="H43" s="76"/>
      <c r="I43" s="8"/>
    </row>
    <row r="44" spans="2:9" ht="9" customHeight="1" x14ac:dyDescent="0.25">
      <c r="B44" s="5"/>
      <c r="C44" s="6"/>
      <c r="D44" s="7"/>
      <c r="E44" s="76"/>
      <c r="F44" s="76"/>
      <c r="G44" s="76"/>
      <c r="H44" s="76"/>
      <c r="I44" s="8"/>
    </row>
    <row r="45" spans="2:9" ht="9" customHeight="1" x14ac:dyDescent="0.25">
      <c r="B45" s="5"/>
      <c r="C45" s="6"/>
      <c r="D45" s="7"/>
      <c r="E45" s="76"/>
      <c r="F45" s="76"/>
      <c r="G45" s="76"/>
      <c r="H45" s="7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79" t="s">
        <v>4</v>
      </c>
      <c r="F47" s="76"/>
      <c r="G47" s="76"/>
      <c r="H47" s="76"/>
      <c r="I47" s="8"/>
    </row>
    <row r="48" spans="2:9" ht="9" customHeight="1" x14ac:dyDescent="0.25">
      <c r="B48" s="5"/>
      <c r="C48" s="6"/>
      <c r="D48" s="7"/>
      <c r="E48" s="76"/>
      <c r="F48" s="76"/>
      <c r="G48" s="76"/>
      <c r="H48" s="76"/>
      <c r="I48" s="8"/>
    </row>
    <row r="49" spans="2:9" ht="9" customHeight="1" x14ac:dyDescent="0.25">
      <c r="B49" s="5"/>
      <c r="C49" s="6"/>
      <c r="D49" s="7"/>
      <c r="E49" s="76"/>
      <c r="F49" s="76"/>
      <c r="G49" s="76"/>
      <c r="H49" s="76"/>
      <c r="I49" s="8"/>
    </row>
    <row r="50" spans="2:9" ht="9" customHeight="1" x14ac:dyDescent="0.25">
      <c r="B50" s="5"/>
      <c r="C50" s="6"/>
      <c r="D50" s="7"/>
      <c r="E50" s="76"/>
      <c r="F50" s="76"/>
      <c r="G50" s="76"/>
      <c r="H50" s="76"/>
      <c r="I50" s="8"/>
    </row>
    <row r="51" spans="2:9" ht="9" customHeight="1" x14ac:dyDescent="0.25">
      <c r="B51" s="5"/>
      <c r="C51" s="6"/>
      <c r="D51" s="7"/>
      <c r="E51" s="76"/>
      <c r="F51" s="76"/>
      <c r="G51" s="76"/>
      <c r="H51" s="76"/>
      <c r="I51" s="8"/>
    </row>
    <row r="52" spans="2:9" ht="9" customHeight="1" x14ac:dyDescent="0.25">
      <c r="B52" s="5"/>
      <c r="C52" s="6"/>
      <c r="D52" s="7"/>
      <c r="E52" s="76"/>
      <c r="F52" s="76"/>
      <c r="G52" s="76"/>
      <c r="H52" s="76"/>
      <c r="I52" s="8"/>
    </row>
    <row r="53" spans="2:9" ht="9" customHeight="1" x14ac:dyDescent="0.25">
      <c r="B53" s="5"/>
      <c r="C53" s="6"/>
      <c r="D53" s="7"/>
      <c r="E53" s="76"/>
      <c r="F53" s="76"/>
      <c r="G53" s="76"/>
      <c r="H53" s="76"/>
      <c r="I53" s="8"/>
    </row>
    <row r="54" spans="2:9" ht="9" customHeight="1" x14ac:dyDescent="0.25">
      <c r="B54" s="5"/>
      <c r="C54" s="6"/>
      <c r="D54" s="7"/>
      <c r="E54" s="76"/>
      <c r="F54" s="76"/>
      <c r="G54" s="76"/>
      <c r="H54" s="76"/>
      <c r="I54" s="8"/>
    </row>
    <row r="55" spans="2:9" ht="9" customHeight="1" x14ac:dyDescent="0.25">
      <c r="B55" s="5"/>
      <c r="C55" s="6"/>
      <c r="D55" s="7"/>
      <c r="E55" s="76"/>
      <c r="F55" s="76"/>
      <c r="G55" s="76"/>
      <c r="H55" s="76"/>
      <c r="I55" s="8"/>
    </row>
    <row r="56" spans="2:9" ht="9" customHeight="1" x14ac:dyDescent="0.25">
      <c r="B56" s="5"/>
      <c r="C56" s="6"/>
      <c r="D56" s="7"/>
      <c r="E56" s="76"/>
      <c r="F56" s="76"/>
      <c r="G56" s="76"/>
      <c r="H56" s="76"/>
      <c r="I56" s="8"/>
    </row>
    <row r="57" spans="2:9" ht="9" customHeight="1" x14ac:dyDescent="0.25">
      <c r="B57" s="5"/>
      <c r="C57" s="6"/>
      <c r="D57" s="7"/>
      <c r="E57" s="76"/>
      <c r="F57" s="76"/>
      <c r="G57" s="76"/>
      <c r="H57" s="76"/>
      <c r="I57" s="8"/>
    </row>
    <row r="58" spans="2:9" ht="9" customHeight="1" x14ac:dyDescent="0.25">
      <c r="B58" s="5"/>
      <c r="C58" s="6"/>
      <c r="D58" s="7"/>
      <c r="E58" s="76"/>
      <c r="F58" s="76"/>
      <c r="G58" s="76"/>
      <c r="H58" s="76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78" t="str">
        <f>IF(Paramètres!C9&lt;&gt;"",Paramètres!C9,"")</f>
        <v/>
      </c>
      <c r="F60" s="78"/>
      <c r="G60" s="78"/>
      <c r="H60" s="78"/>
      <c r="I60" s="8"/>
    </row>
    <row r="61" spans="2:9" ht="9" customHeight="1" x14ac:dyDescent="0.25">
      <c r="B61" s="5"/>
      <c r="C61" s="6"/>
      <c r="D61" s="7"/>
      <c r="E61" s="78"/>
      <c r="F61" s="78"/>
      <c r="G61" s="78"/>
      <c r="H61" s="78"/>
      <c r="I61" s="8"/>
    </row>
    <row r="62" spans="2:9" ht="9" customHeight="1" x14ac:dyDescent="0.25">
      <c r="B62" s="5"/>
      <c r="C62" s="6"/>
      <c r="D62" s="7"/>
      <c r="E62" s="78"/>
      <c r="F62" s="78"/>
      <c r="G62" s="78"/>
      <c r="H62" s="78"/>
      <c r="I62" s="8"/>
    </row>
    <row r="63" spans="2:9" ht="9" customHeight="1" x14ac:dyDescent="0.25">
      <c r="B63" s="5"/>
      <c r="C63" s="6"/>
      <c r="D63" s="7"/>
      <c r="E63" s="78" t="str">
        <f>IF(Paramètres!C11&lt;&gt;"",Paramètres!C11,"")</f>
        <v>LOT 07 MENUISERIE - SERRURERIE - PEINTURE - MH</v>
      </c>
      <c r="F63" s="78"/>
      <c r="G63" s="78"/>
      <c r="H63" s="78"/>
      <c r="I63" s="8"/>
    </row>
    <row r="64" spans="2:9" ht="9" customHeight="1" x14ac:dyDescent="0.25">
      <c r="B64" s="5"/>
      <c r="C64" s="6"/>
      <c r="D64" s="7"/>
      <c r="E64" s="78"/>
      <c r="F64" s="78"/>
      <c r="G64" s="78"/>
      <c r="H64" s="78"/>
      <c r="I64" s="8"/>
    </row>
    <row r="65" spans="2:9" ht="9" customHeight="1" x14ac:dyDescent="0.25">
      <c r="B65" s="5"/>
      <c r="C65" s="6"/>
      <c r="D65" s="7"/>
      <c r="E65" s="78"/>
      <c r="F65" s="78"/>
      <c r="G65" s="78"/>
      <c r="H65" s="78"/>
      <c r="I65" s="8"/>
    </row>
    <row r="66" spans="2:9" ht="9" customHeight="1" x14ac:dyDescent="0.25">
      <c r="B66" s="5"/>
      <c r="C66" s="6"/>
      <c r="D66" s="7"/>
      <c r="E66" s="78"/>
      <c r="F66" s="78"/>
      <c r="G66" s="78"/>
      <c r="H66" s="78"/>
      <c r="I66" s="8"/>
    </row>
    <row r="67" spans="2:9" ht="9" customHeight="1" x14ac:dyDescent="0.25">
      <c r="B67" s="5"/>
      <c r="C67" s="6"/>
      <c r="D67" s="7"/>
      <c r="E67" s="78"/>
      <c r="F67" s="78"/>
      <c r="G67" s="78"/>
      <c r="H67" s="78"/>
      <c r="I67" s="8"/>
    </row>
    <row r="68" spans="2:9" ht="9" customHeight="1" x14ac:dyDescent="0.25">
      <c r="B68" s="5"/>
      <c r="C68" s="6"/>
      <c r="D68" s="7"/>
      <c r="E68" s="78"/>
      <c r="F68" s="78"/>
      <c r="G68" s="78"/>
      <c r="H68" s="78"/>
      <c r="I68" s="8"/>
    </row>
    <row r="69" spans="2:9" ht="9" customHeight="1" x14ac:dyDescent="0.25">
      <c r="B69" s="5"/>
      <c r="C69" s="6"/>
      <c r="D69" s="7"/>
      <c r="E69" s="78"/>
      <c r="F69" s="78"/>
      <c r="G69" s="78"/>
      <c r="H69" s="78"/>
      <c r="I69" s="8"/>
    </row>
    <row r="70" spans="2:9" ht="9" customHeight="1" x14ac:dyDescent="0.25">
      <c r="B70" s="5"/>
      <c r="C70" s="6"/>
      <c r="D70" s="7"/>
      <c r="E70" s="80" t="s">
        <v>341</v>
      </c>
      <c r="F70" s="81"/>
      <c r="G70" s="81"/>
      <c r="H70" s="82"/>
      <c r="I70" s="8"/>
    </row>
    <row r="71" spans="2:9" ht="9" customHeight="1" x14ac:dyDescent="0.25">
      <c r="B71" s="5"/>
      <c r="C71" s="6"/>
      <c r="D71" s="7"/>
      <c r="E71" s="83"/>
      <c r="F71" s="77"/>
      <c r="G71" s="77"/>
      <c r="H71" s="84"/>
      <c r="I71" s="8"/>
    </row>
    <row r="72" spans="2:9" ht="9" customHeight="1" x14ac:dyDescent="0.25">
      <c r="B72" s="5"/>
      <c r="C72" s="6"/>
      <c r="D72" s="7"/>
      <c r="E72" s="83"/>
      <c r="F72" s="77"/>
      <c r="G72" s="77"/>
      <c r="H72" s="84"/>
      <c r="I72" s="8"/>
    </row>
    <row r="73" spans="2:9" ht="9" customHeight="1" x14ac:dyDescent="0.25">
      <c r="B73" s="5"/>
      <c r="C73" s="6"/>
      <c r="D73" s="7"/>
      <c r="E73" s="83"/>
      <c r="F73" s="77"/>
      <c r="G73" s="77"/>
      <c r="H73" s="84"/>
      <c r="I73" s="8"/>
    </row>
    <row r="74" spans="2:9" ht="9" customHeight="1" x14ac:dyDescent="0.25">
      <c r="B74" s="5"/>
      <c r="C74" s="6"/>
      <c r="D74" s="7"/>
      <c r="E74" s="83"/>
      <c r="F74" s="77"/>
      <c r="G74" s="77"/>
      <c r="H74" s="84"/>
      <c r="I74" s="8"/>
    </row>
    <row r="75" spans="2:9" ht="9" customHeight="1" x14ac:dyDescent="0.25">
      <c r="B75" s="5"/>
      <c r="C75" s="6"/>
      <c r="D75" s="7"/>
      <c r="E75" s="83"/>
      <c r="F75" s="77"/>
      <c r="G75" s="77"/>
      <c r="H75" s="84"/>
      <c r="I75" s="8"/>
    </row>
    <row r="76" spans="2:9" ht="9" customHeight="1" x14ac:dyDescent="0.25">
      <c r="B76" s="5"/>
      <c r="C76" s="6"/>
      <c r="D76" s="7"/>
      <c r="E76" s="85"/>
      <c r="F76" s="86"/>
      <c r="G76" s="86"/>
      <c r="H76" s="87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91"/>
      <c r="C78" s="89" t="s">
        <v>5</v>
      </c>
      <c r="D78" s="7"/>
      <c r="E78" s="7"/>
      <c r="F78" s="88" t="s">
        <v>0</v>
      </c>
      <c r="G78" s="88">
        <f>IF(Paramètres!C7&lt;&gt;"",Paramètres!C7,"")</f>
        <v>21053</v>
      </c>
      <c r="H78" s="7"/>
      <c r="I78" s="8"/>
    </row>
    <row r="79" spans="2:9" ht="9" customHeight="1" x14ac:dyDescent="0.25">
      <c r="B79" s="91"/>
      <c r="C79" s="90"/>
      <c r="D79" s="7"/>
      <c r="E79" s="7"/>
      <c r="F79" s="88"/>
      <c r="G79" s="88"/>
      <c r="H79" s="7"/>
      <c r="I79" s="8"/>
    </row>
    <row r="80" spans="2:9" ht="9" customHeight="1" x14ac:dyDescent="0.25">
      <c r="B80" s="91"/>
      <c r="C80" s="90"/>
      <c r="D80" s="7"/>
      <c r="E80" s="7"/>
      <c r="F80" s="88" t="s">
        <v>1</v>
      </c>
      <c r="G80" s="92">
        <v>45702</v>
      </c>
      <c r="H80" s="7"/>
      <c r="I80" s="8"/>
    </row>
    <row r="81" spans="2:9" ht="9" customHeight="1" x14ac:dyDescent="0.25">
      <c r="B81" s="91"/>
      <c r="C81" s="90"/>
      <c r="D81" s="7"/>
      <c r="E81" s="7"/>
      <c r="F81" s="88"/>
      <c r="G81" s="88"/>
      <c r="H81" s="7"/>
      <c r="I81" s="8"/>
    </row>
    <row r="82" spans="2:9" ht="9" customHeight="1" x14ac:dyDescent="0.25">
      <c r="B82" s="91"/>
      <c r="C82" s="90"/>
      <c r="D82" s="7"/>
      <c r="E82" s="7"/>
      <c r="F82" s="88" t="s">
        <v>2</v>
      </c>
      <c r="G82" s="88" t="str">
        <f>IF(Paramètres!C15&lt;&gt;"",Paramètres!C15,"")</f>
        <v>DCE</v>
      </c>
      <c r="H82" s="7"/>
      <c r="I82" s="8"/>
    </row>
    <row r="83" spans="2:9" ht="9" customHeight="1" x14ac:dyDescent="0.25">
      <c r="B83" s="91"/>
      <c r="C83" s="90"/>
      <c r="D83" s="7"/>
      <c r="E83" s="7"/>
      <c r="F83" s="88"/>
      <c r="G83" s="88"/>
      <c r="H83" s="7"/>
      <c r="I83" s="8"/>
    </row>
    <row r="84" spans="2:9" ht="9" customHeight="1" x14ac:dyDescent="0.25">
      <c r="B84" s="91"/>
      <c r="C84" s="90"/>
      <c r="D84" s="7"/>
      <c r="E84" s="7"/>
      <c r="F84" s="88" t="s">
        <v>3</v>
      </c>
      <c r="G84" s="8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88"/>
      <c r="G85" s="8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Ff+VGa1d/bE28w7sPnqVBMa3hG6vX01puhOMxjeVmLBNXFzQjchFwx6dgoH39eUX0D69+6ORO4f1NE5tiKVGHw==" saltValue="PyA2tXYTfPgbX9WD7TR/ng==" spinCount="100000" sheet="1" selectLockedCells="1"/>
  <mergeCells count="18">
    <mergeCell ref="B78:B84"/>
    <mergeCell ref="F82:F83"/>
    <mergeCell ref="G82:G83"/>
    <mergeCell ref="F84:F85"/>
    <mergeCell ref="G84:G85"/>
    <mergeCell ref="F80:F81"/>
    <mergeCell ref="G80:G81"/>
    <mergeCell ref="E63:H69"/>
    <mergeCell ref="E70:H76"/>
    <mergeCell ref="F78:F79"/>
    <mergeCell ref="G78:G79"/>
    <mergeCell ref="C78:C84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294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35" t="s">
        <v>295</v>
      </c>
      <c r="B3" s="34" t="s">
        <v>296</v>
      </c>
      <c r="C3" s="93" t="s">
        <v>321</v>
      </c>
      <c r="D3" s="93"/>
      <c r="E3" s="93"/>
      <c r="F3" s="93"/>
      <c r="G3" s="93"/>
      <c r="H3" s="93"/>
      <c r="I3" s="93"/>
      <c r="J3" s="93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35" t="s">
        <v>297</v>
      </c>
      <c r="B5" s="34" t="s">
        <v>298</v>
      </c>
      <c r="C5" s="93" t="s">
        <v>322</v>
      </c>
      <c r="D5" s="93"/>
      <c r="E5" s="93"/>
      <c r="F5" s="93"/>
      <c r="G5" s="93"/>
      <c r="H5" s="93"/>
      <c r="I5" s="93"/>
      <c r="J5" s="93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35" t="s">
        <v>307</v>
      </c>
      <c r="B7" s="34" t="s">
        <v>308</v>
      </c>
      <c r="C7" s="36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309</v>
      </c>
      <c r="B9" s="34" t="s">
        <v>310</v>
      </c>
      <c r="C9" s="36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35" t="s">
        <v>299</v>
      </c>
      <c r="B11" s="34" t="s">
        <v>300</v>
      </c>
      <c r="C11" s="93" t="s">
        <v>34</v>
      </c>
      <c r="D11" s="93"/>
      <c r="E11" s="93"/>
      <c r="F11" s="93"/>
      <c r="G11" s="93"/>
      <c r="H11" s="93"/>
      <c r="I11" s="93"/>
      <c r="J11" s="93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35" t="s">
        <v>311</v>
      </c>
      <c r="B13" s="34" t="s">
        <v>312</v>
      </c>
      <c r="C13" s="36" t="s">
        <v>323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35" t="s">
        <v>313</v>
      </c>
      <c r="B15" s="34" t="s">
        <v>314</v>
      </c>
      <c r="C15" s="36" t="s">
        <v>324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35" t="s">
        <v>315</v>
      </c>
      <c r="B17" s="34" t="s">
        <v>316</v>
      </c>
      <c r="C17" s="36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37">
        <v>0.2</v>
      </c>
      <c r="E19" s="38" t="s">
        <v>317</v>
      </c>
      <c r="AA19" s="7" t="e">
        <f>INT((AA5-AA18*100)/10)</f>
        <v>#REF!</v>
      </c>
    </row>
    <row r="20" spans="1:27" ht="12.75" customHeight="1" x14ac:dyDescent="0.25">
      <c r="C20" s="39">
        <v>5.5E-2</v>
      </c>
      <c r="E20" s="38" t="s">
        <v>318</v>
      </c>
      <c r="AA20" s="7" t="e">
        <f>AA5-AA18*100-AA19*10</f>
        <v>#REF!</v>
      </c>
    </row>
    <row r="21" spans="1:27" ht="12.75" customHeight="1" x14ac:dyDescent="0.25">
      <c r="C21" s="39">
        <v>0</v>
      </c>
      <c r="E21" s="38" t="s">
        <v>319</v>
      </c>
      <c r="AA21" s="7" t="e">
        <f>INT(AA6/10)</f>
        <v>#REF!</v>
      </c>
    </row>
    <row r="22" spans="1:27" ht="12.75" customHeight="1" x14ac:dyDescent="0.25">
      <c r="C22" s="40">
        <v>0</v>
      </c>
      <c r="E22" s="38" t="s">
        <v>320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35" t="s">
        <v>301</v>
      </c>
      <c r="B24" s="34" t="s">
        <v>302</v>
      </c>
      <c r="C24" s="93"/>
      <c r="D24" s="93"/>
      <c r="E24" s="93"/>
      <c r="F24" s="93"/>
      <c r="G24" s="93"/>
      <c r="H24" s="93"/>
      <c r="I24" s="93"/>
      <c r="J24" s="93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35" t="s">
        <v>303</v>
      </c>
      <c r="B26" s="34" t="s">
        <v>304</v>
      </c>
      <c r="C26" s="93"/>
      <c r="D26" s="93"/>
      <c r="E26" s="93"/>
      <c r="F26" s="93"/>
      <c r="G26" s="93"/>
      <c r="H26" s="93"/>
      <c r="I26" s="93"/>
      <c r="J26" s="93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35" t="s">
        <v>305</v>
      </c>
      <c r="B28" s="34" t="s">
        <v>306</v>
      </c>
      <c r="C28" s="93"/>
      <c r="D28" s="93"/>
      <c r="E28" s="93"/>
      <c r="F28" s="93"/>
      <c r="G28" s="93"/>
      <c r="H28" s="93"/>
      <c r="I28" s="93"/>
      <c r="J28" s="93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325</v>
      </c>
      <c r="B1" s="7" t="s">
        <v>326</v>
      </c>
    </row>
    <row r="2" spans="1:3" x14ac:dyDescent="0.25">
      <c r="A2" s="7" t="s">
        <v>327</v>
      </c>
      <c r="B2" s="7" t="s">
        <v>321</v>
      </c>
    </row>
    <row r="3" spans="1:3" x14ac:dyDescent="0.25">
      <c r="A3" s="7" t="s">
        <v>328</v>
      </c>
      <c r="B3" s="7">
        <v>1</v>
      </c>
    </row>
    <row r="4" spans="1:3" x14ac:dyDescent="0.25">
      <c r="A4" s="7" t="s">
        <v>329</v>
      </c>
      <c r="B4" s="7">
        <v>0</v>
      </c>
    </row>
    <row r="5" spans="1:3" x14ac:dyDescent="0.25">
      <c r="A5" s="7" t="s">
        <v>330</v>
      </c>
      <c r="B5" s="7">
        <v>0</v>
      </c>
    </row>
    <row r="6" spans="1:3" x14ac:dyDescent="0.25">
      <c r="A6" s="7" t="s">
        <v>331</v>
      </c>
      <c r="B6" s="7">
        <v>1</v>
      </c>
    </row>
    <row r="7" spans="1:3" x14ac:dyDescent="0.25">
      <c r="A7" s="7" t="s">
        <v>332</v>
      </c>
      <c r="B7" s="7">
        <v>0</v>
      </c>
    </row>
    <row r="8" spans="1:3" x14ac:dyDescent="0.25">
      <c r="A8" s="7" t="s">
        <v>333</v>
      </c>
      <c r="B8" s="7">
        <v>0</v>
      </c>
    </row>
    <row r="9" spans="1:3" x14ac:dyDescent="0.25">
      <c r="A9" s="7" t="s">
        <v>334</v>
      </c>
      <c r="B9" s="7">
        <v>1</v>
      </c>
    </row>
    <row r="10" spans="1:3" x14ac:dyDescent="0.25">
      <c r="A10" s="7" t="s">
        <v>335</v>
      </c>
      <c r="C10" s="7" t="s">
        <v>336</v>
      </c>
    </row>
    <row r="11" spans="1:3" x14ac:dyDescent="0.25">
      <c r="A11" s="7" t="s">
        <v>337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4B407-4AFF-4CAD-9829-3BFA530C8CBE}">
  <sheetPr>
    <outlinePr summaryBelow="0" summaryRight="0"/>
    <pageSetUpPr fitToPage="1"/>
  </sheetPr>
  <dimension ref="A1:S580"/>
  <sheetViews>
    <sheetView showGridLines="0" tabSelected="1" topLeftCell="B539" zoomScaleNormal="100" workbookViewId="0">
      <selection activeCell="U564" sqref="U564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hidden="1" customWidth="1"/>
    <col min="9" max="10" width="12.5703125" hidden="1" customWidth="1"/>
    <col min="11" max="11" width="10.7109375" hidden="1" customWidth="1"/>
    <col min="12" max="17" width="9.140625" hidden="1" customWidth="1"/>
    <col min="18" max="18" width="10.7109375" hidden="1" customWidth="1"/>
    <col min="19" max="68" width="10.7109375" customWidth="1"/>
  </cols>
  <sheetData>
    <row r="1" spans="1:19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9" ht="33.75" x14ac:dyDescent="0.25">
      <c r="A3" s="7" t="s">
        <v>22</v>
      </c>
      <c r="B3" s="13" t="s">
        <v>23</v>
      </c>
      <c r="C3" s="97" t="s">
        <v>24</v>
      </c>
      <c r="D3" s="97"/>
      <c r="E3" s="97"/>
      <c r="F3" s="13" t="s">
        <v>11</v>
      </c>
      <c r="G3" s="13" t="s">
        <v>338</v>
      </c>
      <c r="H3" s="13" t="s">
        <v>339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9" ht="19.5" customHeight="1" x14ac:dyDescent="0.25">
      <c r="A4" s="7">
        <v>2</v>
      </c>
      <c r="B4" s="14"/>
      <c r="C4" s="46" t="s">
        <v>34</v>
      </c>
      <c r="D4" s="46"/>
      <c r="E4" s="46"/>
      <c r="F4" s="15"/>
      <c r="G4" s="15"/>
      <c r="H4" s="15"/>
      <c r="I4" s="15"/>
      <c r="J4" s="14"/>
      <c r="K4" s="7"/>
      <c r="S4" s="59"/>
    </row>
    <row r="5" spans="1:19" ht="27" customHeight="1" x14ac:dyDescent="0.25">
      <c r="A5" s="7"/>
      <c r="B5" s="18"/>
      <c r="C5" s="51" t="s">
        <v>340</v>
      </c>
      <c r="D5" s="52"/>
      <c r="E5" s="52"/>
      <c r="F5" s="53"/>
      <c r="G5" s="53"/>
      <c r="H5" s="53"/>
      <c r="I5" s="53"/>
      <c r="J5" s="18"/>
      <c r="K5" s="7"/>
      <c r="S5" s="59"/>
    </row>
    <row r="6" spans="1:19" ht="18.600000000000001" customHeight="1" x14ac:dyDescent="0.25">
      <c r="A6" s="7">
        <v>3</v>
      </c>
      <c r="B6" s="16" t="s">
        <v>35</v>
      </c>
      <c r="C6" s="98" t="s">
        <v>36</v>
      </c>
      <c r="D6" s="98"/>
      <c r="E6" s="98"/>
      <c r="F6" s="45"/>
      <c r="G6" s="45"/>
      <c r="H6" s="45"/>
      <c r="I6" s="45"/>
      <c r="J6" s="18"/>
      <c r="K6" s="7"/>
      <c r="S6" s="59"/>
    </row>
    <row r="7" spans="1:19" ht="18.75" customHeight="1" x14ac:dyDescent="0.25">
      <c r="A7" s="7">
        <v>3</v>
      </c>
      <c r="B7" s="16"/>
      <c r="C7" s="99" t="s">
        <v>37</v>
      </c>
      <c r="D7" s="99"/>
      <c r="E7" s="99"/>
      <c r="F7" s="17"/>
      <c r="G7" s="17"/>
      <c r="H7" s="17"/>
      <c r="I7" s="17"/>
      <c r="J7" s="18"/>
      <c r="K7" s="7"/>
      <c r="S7" s="59"/>
    </row>
    <row r="8" spans="1:19" x14ac:dyDescent="0.25">
      <c r="A8" s="7">
        <v>4</v>
      </c>
      <c r="B8" s="16"/>
      <c r="C8" s="100" t="s">
        <v>38</v>
      </c>
      <c r="D8" s="100"/>
      <c r="E8" s="100"/>
      <c r="F8" s="19"/>
      <c r="G8" s="19"/>
      <c r="H8" s="19"/>
      <c r="I8" s="19"/>
      <c r="J8" s="20"/>
      <c r="K8" s="7"/>
      <c r="S8" s="59"/>
    </row>
    <row r="9" spans="1:19" ht="27.75" customHeight="1" x14ac:dyDescent="0.25">
      <c r="A9" s="7">
        <v>5</v>
      </c>
      <c r="B9" s="16">
        <v>1</v>
      </c>
      <c r="C9" s="101" t="s">
        <v>39</v>
      </c>
      <c r="D9" s="102"/>
      <c r="E9" s="102"/>
      <c r="F9" s="102"/>
      <c r="G9" s="102"/>
      <c r="H9" s="102"/>
      <c r="I9" s="103"/>
      <c r="J9" s="22"/>
      <c r="K9" s="7"/>
      <c r="S9" s="59"/>
    </row>
    <row r="10" spans="1:19" x14ac:dyDescent="0.25">
      <c r="A10" s="7">
        <v>6</v>
      </c>
      <c r="B10" s="16" t="s">
        <v>40</v>
      </c>
      <c r="C10" s="104" t="s">
        <v>41</v>
      </c>
      <c r="D10" s="104"/>
      <c r="E10" s="104"/>
      <c r="F10" s="23"/>
      <c r="G10" s="23"/>
      <c r="H10" s="23"/>
      <c r="I10" s="23"/>
      <c r="J10" s="24"/>
      <c r="K10" s="7"/>
      <c r="S10" s="59"/>
    </row>
    <row r="11" spans="1:19" ht="36.75" customHeight="1" thickBot="1" x14ac:dyDescent="0.3">
      <c r="A11" s="7">
        <v>9</v>
      </c>
      <c r="B11" s="25" t="s">
        <v>42</v>
      </c>
      <c r="C11" s="94" t="s">
        <v>43</v>
      </c>
      <c r="D11" s="95"/>
      <c r="E11" s="95"/>
      <c r="F11" s="95"/>
      <c r="G11" s="95"/>
      <c r="H11" s="95"/>
      <c r="I11" s="95"/>
      <c r="J11" s="26"/>
      <c r="Q11" s="7">
        <v>2384</v>
      </c>
      <c r="S11" s="59"/>
    </row>
    <row r="12" spans="1:19" ht="16.5" thickTop="1" thickBot="1" x14ac:dyDescent="0.3">
      <c r="A12" s="7" t="s">
        <v>44</v>
      </c>
      <c r="B12" s="25"/>
      <c r="C12" s="96"/>
      <c r="D12" s="96"/>
      <c r="E12" s="96"/>
      <c r="F12" s="27" t="s">
        <v>11</v>
      </c>
      <c r="G12" s="28">
        <v>16</v>
      </c>
      <c r="H12" s="28"/>
      <c r="I12" s="29"/>
      <c r="J12" s="30">
        <f>IF(AND(G12= "",H12= ""), 0, ROUND(ROUND(I12, 2) * ROUND(IF(H12="",G12,H12),  0), 2))</f>
        <v>0</v>
      </c>
      <c r="K12" s="7"/>
      <c r="M12" s="31">
        <v>0.2</v>
      </c>
      <c r="Q12" s="7">
        <v>2384</v>
      </c>
      <c r="S12" s="59"/>
    </row>
    <row r="13" spans="1:19" ht="16.5" thickTop="1" thickBot="1" x14ac:dyDescent="0.3">
      <c r="A13" s="7">
        <v>9</v>
      </c>
      <c r="B13" s="25" t="s">
        <v>45</v>
      </c>
      <c r="C13" s="94" t="s">
        <v>46</v>
      </c>
      <c r="D13" s="95"/>
      <c r="E13" s="95"/>
      <c r="F13" s="95"/>
      <c r="G13" s="95"/>
      <c r="H13" s="95"/>
      <c r="I13" s="95"/>
      <c r="J13" s="26"/>
      <c r="Q13" s="7">
        <v>2384</v>
      </c>
      <c r="S13" s="59"/>
    </row>
    <row r="14" spans="1:19" ht="16.5" thickTop="1" thickBot="1" x14ac:dyDescent="0.3">
      <c r="A14" s="7" t="s">
        <v>44</v>
      </c>
      <c r="B14" s="25"/>
      <c r="C14" s="96"/>
      <c r="D14" s="96"/>
      <c r="E14" s="96"/>
      <c r="F14" s="27" t="s">
        <v>11</v>
      </c>
      <c r="G14" s="28">
        <v>3</v>
      </c>
      <c r="H14" s="28"/>
      <c r="I14" s="29"/>
      <c r="J14" s="30">
        <f>IF(AND(G14= "",H14= ""), 0, ROUND(ROUND(I14, 2) * ROUND(IF(H14="",G14,H14),  0), 2))</f>
        <v>0</v>
      </c>
      <c r="K14" s="7"/>
      <c r="M14" s="31">
        <v>0.2</v>
      </c>
      <c r="Q14" s="7">
        <v>2384</v>
      </c>
      <c r="S14" s="59"/>
    </row>
    <row r="15" spans="1:19" ht="27.2" customHeight="1" thickTop="1" thickBot="1" x14ac:dyDescent="0.3">
      <c r="A15" s="7">
        <v>9</v>
      </c>
      <c r="B15" s="25" t="s">
        <v>47</v>
      </c>
      <c r="C15" s="94" t="s">
        <v>48</v>
      </c>
      <c r="D15" s="95"/>
      <c r="E15" s="95"/>
      <c r="F15" s="95"/>
      <c r="G15" s="95"/>
      <c r="H15" s="95"/>
      <c r="I15" s="95"/>
      <c r="J15" s="26"/>
      <c r="Q15" s="7">
        <v>2384</v>
      </c>
      <c r="S15" s="59"/>
    </row>
    <row r="16" spans="1:19" ht="16.5" thickTop="1" thickBot="1" x14ac:dyDescent="0.3">
      <c r="A16" s="7" t="s">
        <v>44</v>
      </c>
      <c r="B16" s="25"/>
      <c r="C16" s="96"/>
      <c r="D16" s="96"/>
      <c r="E16" s="96"/>
      <c r="F16" s="27" t="s">
        <v>11</v>
      </c>
      <c r="G16" s="28">
        <v>6</v>
      </c>
      <c r="H16" s="28"/>
      <c r="I16" s="29"/>
      <c r="J16" s="30">
        <f>IF(AND(G16= "",H16= ""), 0, ROUND(ROUND(I16, 2) * ROUND(IF(H16="",G16,H16),  0), 2))</f>
        <v>0</v>
      </c>
      <c r="K16" s="7"/>
      <c r="M16" s="31">
        <v>0.2</v>
      </c>
      <c r="Q16" s="7">
        <v>2384</v>
      </c>
      <c r="S16" s="59"/>
    </row>
    <row r="17" spans="1:19" ht="16.5" thickTop="1" thickBot="1" x14ac:dyDescent="0.3">
      <c r="A17" s="7">
        <v>9</v>
      </c>
      <c r="B17" s="25" t="s">
        <v>49</v>
      </c>
      <c r="C17" s="94" t="s">
        <v>50</v>
      </c>
      <c r="D17" s="95"/>
      <c r="E17" s="95"/>
      <c r="F17" s="95"/>
      <c r="G17" s="95"/>
      <c r="H17" s="95"/>
      <c r="I17" s="95"/>
      <c r="J17" s="26"/>
      <c r="Q17" s="7">
        <v>2384</v>
      </c>
      <c r="S17" s="59"/>
    </row>
    <row r="18" spans="1:19" ht="16.5" thickTop="1" thickBot="1" x14ac:dyDescent="0.3">
      <c r="A18" s="7" t="s">
        <v>44</v>
      </c>
      <c r="B18" s="25"/>
      <c r="C18" s="96"/>
      <c r="D18" s="96"/>
      <c r="E18" s="96"/>
      <c r="F18" s="27" t="s">
        <v>11</v>
      </c>
      <c r="G18" s="28">
        <v>26</v>
      </c>
      <c r="H18" s="28"/>
      <c r="I18" s="29"/>
      <c r="J18" s="30">
        <f>IF(AND(G18= "",H18= ""), 0, ROUND(ROUND(I18, 2) * ROUND(IF(H18="",G18,H18),  0), 2))</f>
        <v>0</v>
      </c>
      <c r="K18" s="7"/>
      <c r="M18" s="31">
        <v>0.2</v>
      </c>
      <c r="Q18" s="7">
        <v>2384</v>
      </c>
      <c r="S18" s="59"/>
    </row>
    <row r="19" spans="1:19" ht="16.5" thickTop="1" thickBot="1" x14ac:dyDescent="0.3">
      <c r="A19" s="7">
        <v>9</v>
      </c>
      <c r="B19" s="25" t="s">
        <v>51</v>
      </c>
      <c r="C19" s="94" t="s">
        <v>52</v>
      </c>
      <c r="D19" s="95"/>
      <c r="E19" s="95"/>
      <c r="F19" s="95"/>
      <c r="G19" s="95"/>
      <c r="H19" s="95"/>
      <c r="I19" s="95"/>
      <c r="J19" s="26"/>
      <c r="Q19" s="7">
        <v>2384</v>
      </c>
      <c r="S19" s="59"/>
    </row>
    <row r="20" spans="1:19" ht="16.5" thickTop="1" thickBot="1" x14ac:dyDescent="0.3">
      <c r="A20" s="7" t="s">
        <v>44</v>
      </c>
      <c r="B20" s="25"/>
      <c r="C20" s="96"/>
      <c r="D20" s="96"/>
      <c r="E20" s="96"/>
      <c r="F20" s="27" t="s">
        <v>11</v>
      </c>
      <c r="G20" s="28">
        <v>2</v>
      </c>
      <c r="H20" s="28"/>
      <c r="I20" s="29"/>
      <c r="J20" s="30">
        <f>IF(AND(G20= "",H20= ""), 0, ROUND(ROUND(I20, 2) * ROUND(IF(H20="",G20,H20),  0), 2))</f>
        <v>0</v>
      </c>
      <c r="K20" s="7"/>
      <c r="M20" s="31">
        <v>0.2</v>
      </c>
      <c r="Q20" s="7">
        <v>2384</v>
      </c>
      <c r="S20" s="59"/>
    </row>
    <row r="21" spans="1:19" ht="27.2" customHeight="1" thickTop="1" thickBot="1" x14ac:dyDescent="0.3">
      <c r="A21" s="7">
        <v>9</v>
      </c>
      <c r="B21" s="25" t="s">
        <v>53</v>
      </c>
      <c r="C21" s="94" t="s">
        <v>54</v>
      </c>
      <c r="D21" s="95"/>
      <c r="E21" s="95"/>
      <c r="F21" s="95"/>
      <c r="G21" s="95"/>
      <c r="H21" s="95"/>
      <c r="I21" s="95"/>
      <c r="J21" s="26"/>
      <c r="Q21" s="7">
        <v>2384</v>
      </c>
      <c r="S21" s="59"/>
    </row>
    <row r="22" spans="1:19" ht="16.5" thickTop="1" thickBot="1" x14ac:dyDescent="0.3">
      <c r="A22" s="7" t="s">
        <v>44</v>
      </c>
      <c r="B22" s="25"/>
      <c r="C22" s="96"/>
      <c r="D22" s="96"/>
      <c r="E22" s="96"/>
      <c r="F22" s="27" t="s">
        <v>11</v>
      </c>
      <c r="G22" s="28">
        <v>6</v>
      </c>
      <c r="H22" s="28"/>
      <c r="I22" s="29"/>
      <c r="J22" s="30">
        <f>IF(AND(G22= "",H22= ""), 0, ROUND(ROUND(I22, 2) * ROUND(IF(H22="",G22,H22),  0), 2))</f>
        <v>0</v>
      </c>
      <c r="K22" s="7"/>
      <c r="M22" s="31">
        <v>0.2</v>
      </c>
      <c r="Q22" s="7">
        <v>2384</v>
      </c>
      <c r="S22" s="59"/>
    </row>
    <row r="23" spans="1:19" ht="24" customHeight="1" thickTop="1" thickBot="1" x14ac:dyDescent="0.3">
      <c r="A23" s="7">
        <v>9</v>
      </c>
      <c r="B23" s="25" t="s">
        <v>55</v>
      </c>
      <c r="C23" s="94" t="s">
        <v>56</v>
      </c>
      <c r="D23" s="95"/>
      <c r="E23" s="95"/>
      <c r="F23" s="95"/>
      <c r="G23" s="95"/>
      <c r="H23" s="95"/>
      <c r="I23" s="95"/>
      <c r="J23" s="26"/>
      <c r="Q23" s="7">
        <v>2384</v>
      </c>
      <c r="S23" s="59"/>
    </row>
    <row r="24" spans="1:19" ht="16.5" thickTop="1" thickBot="1" x14ac:dyDescent="0.3">
      <c r="A24" s="7" t="s">
        <v>44</v>
      </c>
      <c r="B24" s="25"/>
      <c r="C24" s="96"/>
      <c r="D24" s="96"/>
      <c r="E24" s="96"/>
      <c r="F24" s="27" t="s">
        <v>11</v>
      </c>
      <c r="G24" s="28">
        <v>2</v>
      </c>
      <c r="H24" s="28"/>
      <c r="I24" s="29"/>
      <c r="J24" s="30">
        <f>IF(AND(G24= "",H24= ""), 0, ROUND(ROUND(I24, 2) * ROUND(IF(H24="",G24,H24),  0), 2))</f>
        <v>0</v>
      </c>
      <c r="K24" s="7"/>
      <c r="M24" s="31">
        <v>0.2</v>
      </c>
      <c r="Q24" s="7">
        <v>2384</v>
      </c>
      <c r="S24" s="59"/>
    </row>
    <row r="25" spans="1:19" ht="27.2" customHeight="1" thickTop="1" thickBot="1" x14ac:dyDescent="0.3">
      <c r="A25" s="7">
        <v>9</v>
      </c>
      <c r="B25" s="25" t="s">
        <v>57</v>
      </c>
      <c r="C25" s="94" t="s">
        <v>58</v>
      </c>
      <c r="D25" s="95"/>
      <c r="E25" s="95"/>
      <c r="F25" s="95"/>
      <c r="G25" s="95"/>
      <c r="H25" s="95"/>
      <c r="I25" s="95"/>
      <c r="J25" s="26"/>
      <c r="Q25" s="7">
        <v>2384</v>
      </c>
      <c r="S25" s="59"/>
    </row>
    <row r="26" spans="1:19" ht="16.5" thickTop="1" thickBot="1" x14ac:dyDescent="0.3">
      <c r="A26" s="7" t="s">
        <v>44</v>
      </c>
      <c r="B26" s="25"/>
      <c r="C26" s="96"/>
      <c r="D26" s="96"/>
      <c r="E26" s="96"/>
      <c r="F26" s="27" t="s">
        <v>11</v>
      </c>
      <c r="G26" s="28">
        <v>6</v>
      </c>
      <c r="H26" s="28"/>
      <c r="I26" s="29"/>
      <c r="J26" s="30">
        <f>IF(AND(G26= "",H26= ""), 0, ROUND(ROUND(I26, 2) * ROUND(IF(H26="",G26,H26),  0), 2))</f>
        <v>0</v>
      </c>
      <c r="K26" s="7"/>
      <c r="M26" s="31">
        <v>0.2</v>
      </c>
      <c r="Q26" s="7">
        <v>2384</v>
      </c>
      <c r="S26" s="59"/>
    </row>
    <row r="27" spans="1:19" ht="15.75" hidden="1" thickTop="1" x14ac:dyDescent="0.25">
      <c r="A27" s="7" t="s">
        <v>59</v>
      </c>
      <c r="S27" s="59"/>
    </row>
    <row r="28" spans="1:19" ht="15.75" hidden="1" thickTop="1" x14ac:dyDescent="0.25">
      <c r="A28" s="7" t="s">
        <v>60</v>
      </c>
      <c r="S28" s="59"/>
    </row>
    <row r="29" spans="1:19" ht="15.75" hidden="1" thickTop="1" x14ac:dyDescent="0.25">
      <c r="A29" s="7" t="s">
        <v>61</v>
      </c>
      <c r="S29" s="59"/>
    </row>
    <row r="30" spans="1:19" ht="15.75" thickTop="1" x14ac:dyDescent="0.25">
      <c r="A30" s="7">
        <v>4</v>
      </c>
      <c r="B30" s="16"/>
      <c r="C30" s="100" t="s">
        <v>62</v>
      </c>
      <c r="D30" s="100"/>
      <c r="E30" s="100"/>
      <c r="F30" s="19"/>
      <c r="G30" s="19"/>
      <c r="H30" s="19"/>
      <c r="I30" s="19"/>
      <c r="J30" s="20"/>
      <c r="K30" s="7"/>
      <c r="S30" s="59"/>
    </row>
    <row r="31" spans="1:19" ht="42" customHeight="1" x14ac:dyDescent="0.25">
      <c r="A31" s="7">
        <v>5</v>
      </c>
      <c r="B31" s="16">
        <v>2</v>
      </c>
      <c r="C31" s="101" t="s">
        <v>63</v>
      </c>
      <c r="D31" s="102"/>
      <c r="E31" s="102"/>
      <c r="F31" s="102"/>
      <c r="G31" s="102"/>
      <c r="H31" s="102"/>
      <c r="I31" s="103"/>
      <c r="J31" s="22"/>
      <c r="K31" s="7"/>
      <c r="S31" s="59"/>
    </row>
    <row r="32" spans="1:19" x14ac:dyDescent="0.25">
      <c r="A32" s="7">
        <v>6</v>
      </c>
      <c r="B32" s="16" t="s">
        <v>64</v>
      </c>
      <c r="C32" s="104" t="s">
        <v>65</v>
      </c>
      <c r="D32" s="104"/>
      <c r="E32" s="104"/>
      <c r="F32" s="23"/>
      <c r="G32" s="23"/>
      <c r="H32" s="23"/>
      <c r="I32" s="23"/>
      <c r="J32" s="24"/>
      <c r="K32" s="7"/>
      <c r="S32" s="59"/>
    </row>
    <row r="33" spans="1:19" x14ac:dyDescent="0.25">
      <c r="A33" s="7">
        <v>8</v>
      </c>
      <c r="B33" s="25" t="s">
        <v>66</v>
      </c>
      <c r="C33" s="105" t="s">
        <v>41</v>
      </c>
      <c r="D33" s="105"/>
      <c r="E33" s="105"/>
      <c r="J33" s="26"/>
      <c r="K33" s="7"/>
      <c r="S33" s="59"/>
    </row>
    <row r="34" spans="1:19" ht="27.2" customHeight="1" thickBot="1" x14ac:dyDescent="0.3">
      <c r="A34" s="7">
        <v>9</v>
      </c>
      <c r="B34" s="25" t="s">
        <v>67</v>
      </c>
      <c r="C34" s="94" t="s">
        <v>54</v>
      </c>
      <c r="D34" s="95"/>
      <c r="E34" s="95"/>
      <c r="F34" s="95"/>
      <c r="G34" s="95"/>
      <c r="H34" s="95"/>
      <c r="I34" s="95"/>
      <c r="J34" s="26"/>
      <c r="Q34" s="7">
        <v>2384</v>
      </c>
      <c r="S34" s="59"/>
    </row>
    <row r="35" spans="1:19" ht="16.5" thickTop="1" thickBot="1" x14ac:dyDescent="0.3">
      <c r="A35" s="7" t="s">
        <v>44</v>
      </c>
      <c r="B35" s="25"/>
      <c r="C35" s="96"/>
      <c r="D35" s="96"/>
      <c r="E35" s="96"/>
      <c r="F35" s="27" t="s">
        <v>11</v>
      </c>
      <c r="G35" s="28">
        <v>6</v>
      </c>
      <c r="H35" s="28"/>
      <c r="I35" s="29"/>
      <c r="J35" s="30">
        <f>IF(AND(G35= "",H35= ""), 0, ROUND(ROUND(I35, 2) * ROUND(IF(H35="",G35,H35),  0), 2))</f>
        <v>0</v>
      </c>
      <c r="K35" s="7"/>
      <c r="M35" s="31">
        <v>0.2</v>
      </c>
      <c r="Q35" s="7">
        <v>2384</v>
      </c>
      <c r="S35" s="59"/>
    </row>
    <row r="36" spans="1:19" ht="15.75" hidden="1" thickTop="1" x14ac:dyDescent="0.25">
      <c r="A36" s="7" t="s">
        <v>68</v>
      </c>
      <c r="S36" s="59"/>
    </row>
    <row r="37" spans="1:19" ht="15.75" hidden="1" thickTop="1" x14ac:dyDescent="0.25">
      <c r="A37" s="7" t="s">
        <v>59</v>
      </c>
      <c r="S37" s="59"/>
    </row>
    <row r="38" spans="1:19" ht="15.75" thickTop="1" x14ac:dyDescent="0.25">
      <c r="A38" s="7">
        <v>6</v>
      </c>
      <c r="B38" s="16" t="s">
        <v>69</v>
      </c>
      <c r="C38" s="104" t="s">
        <v>70</v>
      </c>
      <c r="D38" s="104"/>
      <c r="E38" s="104"/>
      <c r="F38" s="23"/>
      <c r="G38" s="23"/>
      <c r="H38" s="23"/>
      <c r="I38" s="23"/>
      <c r="J38" s="24"/>
      <c r="K38" s="7"/>
      <c r="S38" s="59"/>
    </row>
    <row r="39" spans="1:19" x14ac:dyDescent="0.25">
      <c r="A39" s="7">
        <v>8</v>
      </c>
      <c r="B39" s="25" t="s">
        <v>71</v>
      </c>
      <c r="C39" s="105" t="s">
        <v>41</v>
      </c>
      <c r="D39" s="105"/>
      <c r="E39" s="105"/>
      <c r="J39" s="26"/>
      <c r="K39" s="7"/>
      <c r="S39" s="59"/>
    </row>
    <row r="40" spans="1:19" ht="27.2" customHeight="1" thickBot="1" x14ac:dyDescent="0.3">
      <c r="A40" s="7">
        <v>9</v>
      </c>
      <c r="B40" s="25" t="s">
        <v>72</v>
      </c>
      <c r="C40" s="94" t="s">
        <v>58</v>
      </c>
      <c r="D40" s="95"/>
      <c r="E40" s="95"/>
      <c r="F40" s="95"/>
      <c r="G40" s="95"/>
      <c r="H40" s="95"/>
      <c r="I40" s="95"/>
      <c r="J40" s="26"/>
      <c r="Q40" s="7">
        <v>2384</v>
      </c>
      <c r="S40" s="59"/>
    </row>
    <row r="41" spans="1:19" ht="16.5" thickTop="1" thickBot="1" x14ac:dyDescent="0.3">
      <c r="A41" s="7" t="s">
        <v>44</v>
      </c>
      <c r="B41" s="25"/>
      <c r="C41" s="96"/>
      <c r="D41" s="96"/>
      <c r="E41" s="96"/>
      <c r="F41" s="27" t="s">
        <v>11</v>
      </c>
      <c r="G41" s="28">
        <v>6</v>
      </c>
      <c r="H41" s="28"/>
      <c r="I41" s="29"/>
      <c r="J41" s="30">
        <f>IF(AND(G41= "",H41= ""), 0, ROUND(ROUND(I41, 2) * ROUND(IF(H41="",G41,H41),  0), 2))</f>
        <v>0</v>
      </c>
      <c r="K41" s="7"/>
      <c r="M41" s="31">
        <v>0.2</v>
      </c>
      <c r="Q41" s="7">
        <v>2384</v>
      </c>
      <c r="S41" s="59"/>
    </row>
    <row r="42" spans="1:19" ht="15.75" hidden="1" thickTop="1" x14ac:dyDescent="0.25">
      <c r="A42" s="7" t="s">
        <v>68</v>
      </c>
      <c r="S42" s="59"/>
    </row>
    <row r="43" spans="1:19" ht="15.75" hidden="1" thickTop="1" x14ac:dyDescent="0.25">
      <c r="A43" s="7" t="s">
        <v>59</v>
      </c>
      <c r="S43" s="59"/>
    </row>
    <row r="44" spans="1:19" ht="15.75" thickTop="1" x14ac:dyDescent="0.25">
      <c r="A44" s="7">
        <v>6</v>
      </c>
      <c r="B44" s="16" t="s">
        <v>73</v>
      </c>
      <c r="C44" s="104" t="s">
        <v>74</v>
      </c>
      <c r="D44" s="104"/>
      <c r="E44" s="104"/>
      <c r="F44" s="23"/>
      <c r="G44" s="23"/>
      <c r="H44" s="23"/>
      <c r="I44" s="23"/>
      <c r="J44" s="24"/>
      <c r="K44" s="7"/>
      <c r="S44" s="59"/>
    </row>
    <row r="45" spans="1:19" x14ac:dyDescent="0.25">
      <c r="A45" s="7">
        <v>8</v>
      </c>
      <c r="B45" s="25" t="s">
        <v>75</v>
      </c>
      <c r="C45" s="105" t="s">
        <v>41</v>
      </c>
      <c r="D45" s="105"/>
      <c r="E45" s="105"/>
      <c r="J45" s="26"/>
      <c r="K45" s="7"/>
      <c r="S45" s="59"/>
    </row>
    <row r="46" spans="1:19" ht="27.2" customHeight="1" thickBot="1" x14ac:dyDescent="0.3">
      <c r="A46" s="7">
        <v>9</v>
      </c>
      <c r="B46" s="25" t="s">
        <v>76</v>
      </c>
      <c r="C46" s="94" t="s">
        <v>77</v>
      </c>
      <c r="D46" s="95"/>
      <c r="E46" s="95"/>
      <c r="F46" s="95"/>
      <c r="G46" s="95"/>
      <c r="H46" s="95"/>
      <c r="I46" s="95"/>
      <c r="J46" s="26"/>
      <c r="Q46" s="7">
        <v>2384</v>
      </c>
      <c r="S46" s="59"/>
    </row>
    <row r="47" spans="1:19" ht="16.5" thickTop="1" thickBot="1" x14ac:dyDescent="0.3">
      <c r="A47" s="7" t="s">
        <v>44</v>
      </c>
      <c r="B47" s="25"/>
      <c r="C47" s="96"/>
      <c r="D47" s="96"/>
      <c r="E47" s="96"/>
      <c r="F47" s="27" t="s">
        <v>11</v>
      </c>
      <c r="G47" s="28">
        <v>7</v>
      </c>
      <c r="H47" s="28"/>
      <c r="I47" s="29"/>
      <c r="J47" s="30">
        <f>IF(AND(G47= "",H47= ""), 0, ROUND(ROUND(I47, 2) * ROUND(IF(H47="",G47,H47),  0), 2))</f>
        <v>0</v>
      </c>
      <c r="K47" s="7"/>
      <c r="M47" s="31">
        <v>0.2</v>
      </c>
      <c r="Q47" s="7">
        <v>2384</v>
      </c>
      <c r="S47" s="59"/>
    </row>
    <row r="48" spans="1:19" ht="15.75" hidden="1" thickTop="1" x14ac:dyDescent="0.25">
      <c r="A48" s="7" t="s">
        <v>68</v>
      </c>
      <c r="S48" s="59"/>
    </row>
    <row r="49" spans="1:19" ht="15.75" hidden="1" thickTop="1" x14ac:dyDescent="0.25">
      <c r="A49" s="7" t="s">
        <v>59</v>
      </c>
      <c r="S49" s="59"/>
    </row>
    <row r="50" spans="1:19" ht="15.75" thickTop="1" x14ac:dyDescent="0.25">
      <c r="A50" s="7">
        <v>6</v>
      </c>
      <c r="B50" s="16" t="s">
        <v>78</v>
      </c>
      <c r="C50" s="104" t="s">
        <v>79</v>
      </c>
      <c r="D50" s="104"/>
      <c r="E50" s="104"/>
      <c r="F50" s="23"/>
      <c r="G50" s="23"/>
      <c r="H50" s="23"/>
      <c r="I50" s="23"/>
      <c r="J50" s="24"/>
      <c r="K50" s="7"/>
      <c r="S50" s="59"/>
    </row>
    <row r="51" spans="1:19" x14ac:dyDescent="0.25">
      <c r="A51" s="7">
        <v>8</v>
      </c>
      <c r="B51" s="25" t="s">
        <v>80</v>
      </c>
      <c r="C51" s="105" t="s">
        <v>41</v>
      </c>
      <c r="D51" s="105"/>
      <c r="E51" s="105"/>
      <c r="J51" s="26"/>
      <c r="K51" s="7"/>
      <c r="S51" s="59"/>
    </row>
    <row r="52" spans="1:19" ht="24.75" customHeight="1" thickBot="1" x14ac:dyDescent="0.3">
      <c r="A52" s="7">
        <v>9</v>
      </c>
      <c r="B52" s="25" t="s">
        <v>81</v>
      </c>
      <c r="C52" s="94" t="s">
        <v>82</v>
      </c>
      <c r="D52" s="95"/>
      <c r="E52" s="95"/>
      <c r="F52" s="95"/>
      <c r="G52" s="95"/>
      <c r="H52" s="95"/>
      <c r="I52" s="95"/>
      <c r="J52" s="26"/>
      <c r="Q52" s="7">
        <v>2384</v>
      </c>
      <c r="S52" s="59"/>
    </row>
    <row r="53" spans="1:19" ht="16.5" thickTop="1" thickBot="1" x14ac:dyDescent="0.3">
      <c r="A53" s="7" t="s">
        <v>44</v>
      </c>
      <c r="B53" s="25"/>
      <c r="C53" s="96"/>
      <c r="D53" s="96"/>
      <c r="E53" s="96"/>
      <c r="F53" s="27" t="s">
        <v>11</v>
      </c>
      <c r="G53" s="28">
        <v>26</v>
      </c>
      <c r="H53" s="28"/>
      <c r="I53" s="29"/>
      <c r="J53" s="30">
        <f>IF(AND(G53= "",H53= ""), 0, ROUND(ROUND(I53, 2) * ROUND(IF(H53="",G53,H53),  0), 2))</f>
        <v>0</v>
      </c>
      <c r="K53" s="7"/>
      <c r="M53" s="31">
        <v>0.2</v>
      </c>
      <c r="Q53" s="7">
        <v>2384</v>
      </c>
      <c r="S53" s="59"/>
    </row>
    <row r="54" spans="1:19" ht="16.5" thickTop="1" thickBot="1" x14ac:dyDescent="0.3">
      <c r="A54" s="7">
        <v>9</v>
      </c>
      <c r="B54" s="25" t="s">
        <v>83</v>
      </c>
      <c r="C54" s="94" t="s">
        <v>52</v>
      </c>
      <c r="D54" s="95"/>
      <c r="E54" s="95"/>
      <c r="F54" s="95"/>
      <c r="G54" s="95"/>
      <c r="H54" s="95"/>
      <c r="I54" s="95"/>
      <c r="J54" s="26"/>
      <c r="Q54" s="7">
        <v>2384</v>
      </c>
      <c r="S54" s="59"/>
    </row>
    <row r="55" spans="1:19" ht="16.5" thickTop="1" thickBot="1" x14ac:dyDescent="0.3">
      <c r="A55" s="7" t="s">
        <v>44</v>
      </c>
      <c r="B55" s="25"/>
      <c r="C55" s="96"/>
      <c r="D55" s="96"/>
      <c r="E55" s="96"/>
      <c r="F55" s="27" t="s">
        <v>11</v>
      </c>
      <c r="G55" s="28">
        <v>2</v>
      </c>
      <c r="H55" s="28"/>
      <c r="I55" s="29"/>
      <c r="J55" s="30">
        <f>IF(AND(G55= "",H55= ""), 0, ROUND(ROUND(I55, 2) * ROUND(IF(H55="",G55,H55),  0), 2))</f>
        <v>0</v>
      </c>
      <c r="K55" s="7"/>
      <c r="M55" s="31">
        <v>0.2</v>
      </c>
      <c r="Q55" s="7">
        <v>2384</v>
      </c>
      <c r="S55" s="59"/>
    </row>
    <row r="56" spans="1:19" ht="15.75" hidden="1" thickTop="1" x14ac:dyDescent="0.25">
      <c r="A56" s="7" t="s">
        <v>68</v>
      </c>
      <c r="S56" s="59"/>
    </row>
    <row r="57" spans="1:19" ht="15.75" hidden="1" thickTop="1" x14ac:dyDescent="0.25">
      <c r="A57" s="7" t="s">
        <v>59</v>
      </c>
      <c r="S57" s="59"/>
    </row>
    <row r="58" spans="1:19" ht="15.75" thickTop="1" x14ac:dyDescent="0.25">
      <c r="A58" s="7">
        <v>6</v>
      </c>
      <c r="B58" s="16" t="s">
        <v>84</v>
      </c>
      <c r="C58" s="104" t="s">
        <v>85</v>
      </c>
      <c r="D58" s="104"/>
      <c r="E58" s="104"/>
      <c r="F58" s="23"/>
      <c r="G58" s="23"/>
      <c r="H58" s="23"/>
      <c r="I58" s="23"/>
      <c r="J58" s="24"/>
      <c r="K58" s="7"/>
      <c r="S58" s="59"/>
    </row>
    <row r="59" spans="1:19" x14ac:dyDescent="0.25">
      <c r="A59" s="7">
        <v>8</v>
      </c>
      <c r="B59" s="25" t="s">
        <v>86</v>
      </c>
      <c r="C59" s="105" t="s">
        <v>41</v>
      </c>
      <c r="D59" s="105"/>
      <c r="E59" s="105"/>
      <c r="J59" s="26"/>
      <c r="K59" s="7"/>
      <c r="S59" s="59"/>
    </row>
    <row r="60" spans="1:19" ht="27.2" customHeight="1" thickBot="1" x14ac:dyDescent="0.3">
      <c r="A60" s="7">
        <v>9</v>
      </c>
      <c r="B60" s="25" t="s">
        <v>87</v>
      </c>
      <c r="C60" s="94" t="s">
        <v>88</v>
      </c>
      <c r="D60" s="95"/>
      <c r="E60" s="95"/>
      <c r="F60" s="95"/>
      <c r="G60" s="95"/>
      <c r="H60" s="95"/>
      <c r="I60" s="95"/>
      <c r="J60" s="26"/>
      <c r="Q60" s="7">
        <v>2384</v>
      </c>
      <c r="S60" s="59"/>
    </row>
    <row r="61" spans="1:19" ht="16.5" thickTop="1" thickBot="1" x14ac:dyDescent="0.3">
      <c r="A61" s="7" t="s">
        <v>44</v>
      </c>
      <c r="B61" s="25"/>
      <c r="C61" s="96"/>
      <c r="D61" s="96"/>
      <c r="E61" s="96"/>
      <c r="F61" s="27" t="s">
        <v>11</v>
      </c>
      <c r="G61" s="28">
        <v>17</v>
      </c>
      <c r="H61" s="28"/>
      <c r="I61" s="29"/>
      <c r="J61" s="30">
        <f>IF(AND(G61= "",H61= ""), 0, ROUND(ROUND(I61, 2) * ROUND(IF(H61="",G61,H61),  0), 2))</f>
        <v>0</v>
      </c>
      <c r="K61" s="7"/>
      <c r="M61" s="31">
        <v>0.2</v>
      </c>
      <c r="Q61" s="7">
        <v>2384</v>
      </c>
      <c r="S61" s="59"/>
    </row>
    <row r="62" spans="1:19" ht="15.75" hidden="1" thickTop="1" x14ac:dyDescent="0.25">
      <c r="A62" s="7" t="s">
        <v>68</v>
      </c>
      <c r="S62" s="59"/>
    </row>
    <row r="63" spans="1:19" ht="15.75" hidden="1" thickTop="1" x14ac:dyDescent="0.25">
      <c r="A63" s="7" t="s">
        <v>59</v>
      </c>
      <c r="S63" s="59"/>
    </row>
    <row r="64" spans="1:19" ht="15.75" thickTop="1" x14ac:dyDescent="0.25">
      <c r="A64" s="7">
        <v>6</v>
      </c>
      <c r="B64" s="16" t="s">
        <v>89</v>
      </c>
      <c r="C64" s="104" t="s">
        <v>90</v>
      </c>
      <c r="D64" s="104"/>
      <c r="E64" s="104"/>
      <c r="F64" s="23"/>
      <c r="G64" s="23"/>
      <c r="H64" s="23"/>
      <c r="I64" s="23"/>
      <c r="J64" s="24"/>
      <c r="K64" s="7"/>
      <c r="S64" s="59"/>
    </row>
    <row r="65" spans="1:19" x14ac:dyDescent="0.25">
      <c r="A65" s="7">
        <v>8</v>
      </c>
      <c r="B65" s="25" t="s">
        <v>91</v>
      </c>
      <c r="C65" s="105" t="s">
        <v>41</v>
      </c>
      <c r="D65" s="105"/>
      <c r="E65" s="105"/>
      <c r="J65" s="26"/>
      <c r="K65" s="7"/>
      <c r="S65" s="59"/>
    </row>
    <row r="66" spans="1:19" ht="15.75" thickBot="1" x14ac:dyDescent="0.3">
      <c r="A66" s="7">
        <v>9</v>
      </c>
      <c r="B66" s="25" t="s">
        <v>92</v>
      </c>
      <c r="C66" s="94" t="s">
        <v>46</v>
      </c>
      <c r="D66" s="95"/>
      <c r="E66" s="95"/>
      <c r="F66" s="95"/>
      <c r="G66" s="95"/>
      <c r="H66" s="95"/>
      <c r="I66" s="95"/>
      <c r="J66" s="26"/>
      <c r="Q66" s="7">
        <v>2384</v>
      </c>
      <c r="S66" s="59"/>
    </row>
    <row r="67" spans="1:19" ht="16.5" thickTop="1" thickBot="1" x14ac:dyDescent="0.3">
      <c r="A67" s="7" t="s">
        <v>44</v>
      </c>
      <c r="B67" s="25"/>
      <c r="C67" s="96"/>
      <c r="D67" s="96"/>
      <c r="E67" s="96"/>
      <c r="F67" s="27" t="s">
        <v>11</v>
      </c>
      <c r="G67" s="28">
        <v>3</v>
      </c>
      <c r="H67" s="28"/>
      <c r="I67" s="29"/>
      <c r="J67" s="30">
        <f>IF(AND(G67= "",H67= ""), 0, ROUND(ROUND(I67, 2) * ROUND(IF(H67="",G67,H67),  0), 2))</f>
        <v>0</v>
      </c>
      <c r="K67" s="7"/>
      <c r="M67" s="31">
        <v>0.2</v>
      </c>
      <c r="Q67" s="7">
        <v>2384</v>
      </c>
      <c r="S67" s="59"/>
    </row>
    <row r="68" spans="1:19" ht="27.2" customHeight="1" thickTop="1" thickBot="1" x14ac:dyDescent="0.3">
      <c r="A68" s="7">
        <v>9</v>
      </c>
      <c r="B68" s="25" t="s">
        <v>93</v>
      </c>
      <c r="C68" s="94" t="s">
        <v>48</v>
      </c>
      <c r="D68" s="95"/>
      <c r="E68" s="95"/>
      <c r="F68" s="95"/>
      <c r="G68" s="95"/>
      <c r="H68" s="95"/>
      <c r="I68" s="95"/>
      <c r="J68" s="26"/>
      <c r="Q68" s="7">
        <v>2384</v>
      </c>
      <c r="S68" s="59"/>
    </row>
    <row r="69" spans="1:19" ht="16.5" thickTop="1" thickBot="1" x14ac:dyDescent="0.3">
      <c r="A69" s="7" t="s">
        <v>44</v>
      </c>
      <c r="B69" s="25"/>
      <c r="C69" s="96"/>
      <c r="D69" s="96"/>
      <c r="E69" s="96"/>
      <c r="F69" s="27" t="s">
        <v>11</v>
      </c>
      <c r="G69" s="28">
        <v>6</v>
      </c>
      <c r="H69" s="28"/>
      <c r="I69" s="29"/>
      <c r="J69" s="30">
        <f>IF(AND(G69= "",H69= ""), 0, ROUND(ROUND(I69, 2) * ROUND(IF(H69="",G69,H69),  0), 2))</f>
        <v>0</v>
      </c>
      <c r="K69" s="7"/>
      <c r="M69" s="31">
        <v>0.2</v>
      </c>
      <c r="Q69" s="7">
        <v>2384</v>
      </c>
      <c r="S69" s="59"/>
    </row>
    <row r="70" spans="1:19" ht="15.75" hidden="1" thickTop="1" x14ac:dyDescent="0.25">
      <c r="A70" s="7" t="s">
        <v>68</v>
      </c>
      <c r="S70" s="59"/>
    </row>
    <row r="71" spans="1:19" ht="15.75" hidden="1" thickTop="1" x14ac:dyDescent="0.25">
      <c r="A71" s="7" t="s">
        <v>59</v>
      </c>
      <c r="S71" s="59"/>
    </row>
    <row r="72" spans="1:19" ht="15.75" hidden="1" thickTop="1" x14ac:dyDescent="0.25">
      <c r="A72" s="7" t="s">
        <v>60</v>
      </c>
      <c r="S72" s="59"/>
    </row>
    <row r="73" spans="1:19" ht="15.75" hidden="1" thickTop="1" x14ac:dyDescent="0.25">
      <c r="A73" s="7" t="s">
        <v>61</v>
      </c>
      <c r="S73" s="59"/>
    </row>
    <row r="74" spans="1:19" ht="15.75" thickTop="1" x14ac:dyDescent="0.25">
      <c r="A74" s="7">
        <v>4</v>
      </c>
      <c r="B74" s="16"/>
      <c r="C74" s="100" t="s">
        <v>94</v>
      </c>
      <c r="D74" s="100"/>
      <c r="E74" s="100"/>
      <c r="F74" s="19"/>
      <c r="G74" s="19"/>
      <c r="H74" s="19"/>
      <c r="I74" s="19"/>
      <c r="J74" s="20"/>
      <c r="K74" s="7"/>
      <c r="S74" s="59"/>
    </row>
    <row r="75" spans="1:19" ht="33.75" customHeight="1" x14ac:dyDescent="0.25">
      <c r="A75" s="7">
        <v>5</v>
      </c>
      <c r="B75" s="16">
        <v>5</v>
      </c>
      <c r="C75" s="106" t="s">
        <v>95</v>
      </c>
      <c r="D75" s="106"/>
      <c r="E75" s="106"/>
      <c r="F75" s="21"/>
      <c r="G75" s="21"/>
      <c r="H75" s="21"/>
      <c r="I75" s="21"/>
      <c r="J75" s="22"/>
      <c r="K75" s="7"/>
      <c r="S75" s="59"/>
    </row>
    <row r="76" spans="1:19" ht="15.75" thickBot="1" x14ac:dyDescent="0.3">
      <c r="A76" s="7">
        <v>9</v>
      </c>
      <c r="B76" s="25" t="s">
        <v>96</v>
      </c>
      <c r="C76" s="94" t="s">
        <v>97</v>
      </c>
      <c r="D76" s="95"/>
      <c r="E76" s="95"/>
      <c r="F76" s="95"/>
      <c r="G76" s="95"/>
      <c r="H76" s="95"/>
      <c r="I76" s="95"/>
      <c r="J76" s="26"/>
      <c r="Q76" s="7">
        <v>2384</v>
      </c>
      <c r="S76" s="59"/>
    </row>
    <row r="77" spans="1:19" ht="16.5" thickTop="1" thickBot="1" x14ac:dyDescent="0.3">
      <c r="A77" s="7" t="s">
        <v>44</v>
      </c>
      <c r="B77" s="25"/>
      <c r="C77" s="96"/>
      <c r="D77" s="96"/>
      <c r="E77" s="96"/>
      <c r="F77" s="27" t="s">
        <v>11</v>
      </c>
      <c r="G77" s="28">
        <v>28</v>
      </c>
      <c r="H77" s="28"/>
      <c r="I77" s="29"/>
      <c r="J77" s="30">
        <f>IF(AND(G77= "",H77= ""), 0, ROUND(ROUND(I77, 2) * ROUND(IF(H77="",G77,H77),  0), 2))</f>
        <v>0</v>
      </c>
      <c r="K77" s="7"/>
      <c r="M77" s="31">
        <v>0.2</v>
      </c>
      <c r="Q77" s="7">
        <v>2384</v>
      </c>
      <c r="S77" s="59"/>
    </row>
    <row r="78" spans="1:19" ht="15.75" hidden="1" thickTop="1" x14ac:dyDescent="0.25">
      <c r="A78" s="7" t="s">
        <v>60</v>
      </c>
      <c r="S78" s="59"/>
    </row>
    <row r="79" spans="1:19" ht="27.75" customHeight="1" thickTop="1" x14ac:dyDescent="0.25">
      <c r="A79" s="7">
        <v>5</v>
      </c>
      <c r="B79" s="16">
        <v>6</v>
      </c>
      <c r="C79" s="101" t="s">
        <v>98</v>
      </c>
      <c r="D79" s="102"/>
      <c r="E79" s="102"/>
      <c r="F79" s="102"/>
      <c r="G79" s="102"/>
      <c r="H79" s="49"/>
      <c r="I79" s="50"/>
      <c r="J79" s="22"/>
      <c r="K79" s="7"/>
      <c r="S79" s="59"/>
    </row>
    <row r="80" spans="1:19" ht="15.75" thickBot="1" x14ac:dyDescent="0.3">
      <c r="A80" s="7">
        <v>9</v>
      </c>
      <c r="B80" s="25" t="s">
        <v>99</v>
      </c>
      <c r="C80" s="94" t="s">
        <v>100</v>
      </c>
      <c r="D80" s="95"/>
      <c r="E80" s="95"/>
      <c r="F80" s="95"/>
      <c r="G80" s="95"/>
      <c r="H80" s="95"/>
      <c r="I80" s="95"/>
      <c r="J80" s="26"/>
      <c r="Q80" s="7">
        <v>2384</v>
      </c>
      <c r="S80" s="59"/>
    </row>
    <row r="81" spans="1:19" ht="16.5" thickTop="1" thickBot="1" x14ac:dyDescent="0.3">
      <c r="A81" s="7" t="s">
        <v>44</v>
      </c>
      <c r="B81" s="25"/>
      <c r="C81" s="96"/>
      <c r="D81" s="96"/>
      <c r="E81" s="96"/>
      <c r="F81" s="27" t="s">
        <v>11</v>
      </c>
      <c r="G81" s="28">
        <v>9</v>
      </c>
      <c r="H81" s="28"/>
      <c r="I81" s="29"/>
      <c r="J81" s="30">
        <f>IF(AND(G81= "",H81= ""), 0, ROUND(ROUND(I81, 2) * ROUND(IF(H81="",G81,H81),  0), 2))</f>
        <v>0</v>
      </c>
      <c r="K81" s="7"/>
      <c r="M81" s="31">
        <v>0.2</v>
      </c>
      <c r="Q81" s="7">
        <v>2384</v>
      </c>
      <c r="S81" s="59"/>
    </row>
    <row r="82" spans="1:19" ht="15.75" hidden="1" thickTop="1" x14ac:dyDescent="0.25">
      <c r="A82" s="7" t="s">
        <v>60</v>
      </c>
      <c r="S82" s="59"/>
    </row>
    <row r="83" spans="1:19" ht="15.75" thickTop="1" x14ac:dyDescent="0.25">
      <c r="A83" s="7">
        <v>5</v>
      </c>
      <c r="B83" s="16">
        <v>7</v>
      </c>
      <c r="C83" s="49" t="s">
        <v>101</v>
      </c>
      <c r="D83" s="49"/>
      <c r="E83" s="49"/>
      <c r="F83" s="21"/>
      <c r="G83" s="21"/>
      <c r="H83" s="21"/>
      <c r="I83" s="21"/>
      <c r="J83" s="22"/>
      <c r="K83" s="7"/>
      <c r="S83" s="59"/>
    </row>
    <row r="84" spans="1:19" ht="15.75" thickBot="1" x14ac:dyDescent="0.3">
      <c r="A84" s="7">
        <v>9</v>
      </c>
      <c r="B84" s="25" t="s">
        <v>102</v>
      </c>
      <c r="C84" s="94" t="s">
        <v>103</v>
      </c>
      <c r="D84" s="95"/>
      <c r="E84" s="95"/>
      <c r="F84" s="95"/>
      <c r="G84" s="95"/>
      <c r="H84" s="95"/>
      <c r="I84" s="95"/>
      <c r="J84" s="26"/>
      <c r="Q84" s="7">
        <v>2384</v>
      </c>
      <c r="S84" s="59"/>
    </row>
    <row r="85" spans="1:19" ht="16.5" thickTop="1" thickBot="1" x14ac:dyDescent="0.3">
      <c r="A85" s="7" t="s">
        <v>44</v>
      </c>
      <c r="B85" s="25"/>
      <c r="C85" s="96"/>
      <c r="D85" s="96"/>
      <c r="E85" s="96"/>
      <c r="F85" s="27" t="s">
        <v>11</v>
      </c>
      <c r="G85" s="28">
        <v>2</v>
      </c>
      <c r="H85" s="28"/>
      <c r="I85" s="29"/>
      <c r="J85" s="30">
        <f>IF(AND(G85= "",H85= ""), 0, ROUND(ROUND(I85, 2) * ROUND(IF(H85="",G85,H85),  0), 2))</f>
        <v>0</v>
      </c>
      <c r="K85" s="7"/>
      <c r="M85" s="31">
        <v>0.2</v>
      </c>
      <c r="Q85" s="7">
        <v>2384</v>
      </c>
      <c r="S85" s="59"/>
    </row>
    <row r="86" spans="1:19" ht="15.75" hidden="1" thickTop="1" x14ac:dyDescent="0.25">
      <c r="A86" s="7" t="s">
        <v>60</v>
      </c>
      <c r="S86" s="59"/>
    </row>
    <row r="87" spans="1:19" ht="15.75" thickTop="1" x14ac:dyDescent="0.25">
      <c r="A87" s="7">
        <v>5</v>
      </c>
      <c r="B87" s="16">
        <v>9</v>
      </c>
      <c r="C87" s="49" t="s">
        <v>104</v>
      </c>
      <c r="D87" s="49"/>
      <c r="E87" s="49"/>
      <c r="F87" s="21"/>
      <c r="G87" s="21"/>
      <c r="H87" s="21"/>
      <c r="I87" s="21"/>
      <c r="J87" s="22"/>
      <c r="K87" s="7"/>
      <c r="S87" s="59"/>
    </row>
    <row r="88" spans="1:19" ht="15.75" thickBot="1" x14ac:dyDescent="0.3">
      <c r="A88" s="7">
        <v>9</v>
      </c>
      <c r="B88" s="25" t="s">
        <v>105</v>
      </c>
      <c r="C88" s="94" t="s">
        <v>106</v>
      </c>
      <c r="D88" s="95"/>
      <c r="E88" s="95"/>
      <c r="F88" s="95"/>
      <c r="G88" s="95"/>
      <c r="H88" s="95"/>
      <c r="I88" s="95"/>
      <c r="J88" s="26"/>
      <c r="Q88" s="7">
        <v>2384</v>
      </c>
      <c r="S88" s="59"/>
    </row>
    <row r="89" spans="1:19" ht="16.5" thickTop="1" thickBot="1" x14ac:dyDescent="0.3">
      <c r="A89" s="7" t="s">
        <v>44</v>
      </c>
      <c r="B89" s="25"/>
      <c r="C89" s="96"/>
      <c r="D89" s="96"/>
      <c r="E89" s="96"/>
      <c r="F89" s="27" t="s">
        <v>11</v>
      </c>
      <c r="G89" s="28">
        <v>4</v>
      </c>
      <c r="H89" s="28"/>
      <c r="I89" s="29"/>
      <c r="J89" s="30">
        <f>IF(AND(G89= "",H89= ""), 0, ROUND(ROUND(I89, 2) * ROUND(IF(H89="",G89,H89),  0), 2))</f>
        <v>0</v>
      </c>
      <c r="K89" s="7"/>
      <c r="M89" s="31">
        <v>0.2</v>
      </c>
      <c r="Q89" s="7">
        <v>2384</v>
      </c>
      <c r="S89" s="59"/>
    </row>
    <row r="90" spans="1:19" ht="15.75" hidden="1" thickTop="1" x14ac:dyDescent="0.25">
      <c r="A90" s="7" t="s">
        <v>60</v>
      </c>
      <c r="S90" s="59"/>
    </row>
    <row r="91" spans="1:19" ht="16.899999999999999" customHeight="1" thickTop="1" x14ac:dyDescent="0.25">
      <c r="A91" s="7">
        <v>5</v>
      </c>
      <c r="B91" s="16">
        <v>10</v>
      </c>
      <c r="C91" s="106" t="s">
        <v>107</v>
      </c>
      <c r="D91" s="106"/>
      <c r="E91" s="106"/>
      <c r="F91" s="21"/>
      <c r="G91" s="21"/>
      <c r="H91" s="21"/>
      <c r="I91" s="21"/>
      <c r="J91" s="22"/>
      <c r="K91" s="7"/>
      <c r="S91" s="59"/>
    </row>
    <row r="92" spans="1:19" ht="15.75" thickBot="1" x14ac:dyDescent="0.3">
      <c r="A92" s="7">
        <v>9</v>
      </c>
      <c r="B92" s="25" t="s">
        <v>108</v>
      </c>
      <c r="C92" s="94" t="s">
        <v>109</v>
      </c>
      <c r="D92" s="95"/>
      <c r="E92" s="95"/>
      <c r="F92" s="95"/>
      <c r="G92" s="95"/>
      <c r="H92" s="95"/>
      <c r="I92" s="95"/>
      <c r="J92" s="26"/>
      <c r="Q92" s="7">
        <v>2384</v>
      </c>
      <c r="S92" s="59"/>
    </row>
    <row r="93" spans="1:19" ht="16.5" thickTop="1" thickBot="1" x14ac:dyDescent="0.3">
      <c r="A93" s="7" t="s">
        <v>44</v>
      </c>
      <c r="B93" s="25"/>
      <c r="C93" s="96"/>
      <c r="D93" s="96"/>
      <c r="E93" s="96"/>
      <c r="F93" s="27" t="s">
        <v>110</v>
      </c>
      <c r="G93" s="28">
        <v>20</v>
      </c>
      <c r="H93" s="28"/>
      <c r="I93" s="29"/>
      <c r="J93" s="30">
        <f>IF(AND(G93= "",H93= ""), 0, ROUND(ROUND(I93, 2) * ROUND(IF(H93="",G93,H93),  0), 2))</f>
        <v>0</v>
      </c>
      <c r="K93" s="7"/>
      <c r="M93" s="31">
        <v>0.2</v>
      </c>
      <c r="Q93" s="7">
        <v>2384</v>
      </c>
      <c r="S93" s="59"/>
    </row>
    <row r="94" spans="1:19" ht="15.75" hidden="1" thickTop="1" x14ac:dyDescent="0.25">
      <c r="A94" s="7" t="s">
        <v>60</v>
      </c>
      <c r="S94" s="59"/>
    </row>
    <row r="95" spans="1:19" ht="16.899999999999999" customHeight="1" thickTop="1" x14ac:dyDescent="0.25">
      <c r="A95" s="7">
        <v>5</v>
      </c>
      <c r="B95" s="16">
        <v>11</v>
      </c>
      <c r="C95" s="106" t="s">
        <v>111</v>
      </c>
      <c r="D95" s="106"/>
      <c r="E95" s="106"/>
      <c r="F95" s="21"/>
      <c r="G95" s="21"/>
      <c r="H95" s="21"/>
      <c r="I95" s="21"/>
      <c r="J95" s="22"/>
      <c r="K95" s="7"/>
      <c r="S95" s="59"/>
    </row>
    <row r="96" spans="1:19" ht="15.75" thickBot="1" x14ac:dyDescent="0.3">
      <c r="A96" s="7">
        <v>9</v>
      </c>
      <c r="B96" s="25" t="s">
        <v>112</v>
      </c>
      <c r="C96" s="94" t="s">
        <v>111</v>
      </c>
      <c r="D96" s="95"/>
      <c r="E96" s="95"/>
      <c r="F96" s="95"/>
      <c r="G96" s="95"/>
      <c r="H96" s="95"/>
      <c r="I96" s="95"/>
      <c r="J96" s="26"/>
      <c r="Q96" s="7">
        <v>2384</v>
      </c>
      <c r="S96" s="59"/>
    </row>
    <row r="97" spans="1:19" ht="16.5" thickTop="1" thickBot="1" x14ac:dyDescent="0.3">
      <c r="A97" s="7" t="s">
        <v>44</v>
      </c>
      <c r="B97" s="25"/>
      <c r="C97" s="96"/>
      <c r="D97" s="96"/>
      <c r="E97" s="96"/>
      <c r="F97" s="27" t="s">
        <v>113</v>
      </c>
      <c r="G97" s="28">
        <v>1</v>
      </c>
      <c r="H97" s="28"/>
      <c r="I97" s="29"/>
      <c r="J97" s="30">
        <f>IF(AND(G97= "",H97= ""), 0, ROUND(ROUND(I97, 2) * ROUND(IF(H97="",G97,H97),  0), 2))</f>
        <v>0</v>
      </c>
      <c r="K97" s="7"/>
      <c r="M97" s="31">
        <v>0.2</v>
      </c>
      <c r="Q97" s="7">
        <v>2384</v>
      </c>
      <c r="S97" s="59"/>
    </row>
    <row r="98" spans="1:19" ht="15.75" hidden="1" thickTop="1" x14ac:dyDescent="0.25">
      <c r="A98" s="7" t="s">
        <v>60</v>
      </c>
      <c r="S98" s="59"/>
    </row>
    <row r="99" spans="1:19" ht="15.75" hidden="1" thickTop="1" x14ac:dyDescent="0.25">
      <c r="A99" s="7" t="s">
        <v>61</v>
      </c>
      <c r="S99" s="59"/>
    </row>
    <row r="100" spans="1:19" ht="15.75" hidden="1" thickTop="1" x14ac:dyDescent="0.25">
      <c r="A100" s="7" t="s">
        <v>114</v>
      </c>
      <c r="S100" s="59"/>
    </row>
    <row r="101" spans="1:19" ht="15.75" thickTop="1" x14ac:dyDescent="0.25">
      <c r="A101" s="7" t="s">
        <v>114</v>
      </c>
      <c r="B101" s="26"/>
      <c r="C101" s="95"/>
      <c r="D101" s="95"/>
      <c r="E101" s="95"/>
      <c r="J101" s="26"/>
      <c r="S101" s="59"/>
    </row>
    <row r="102" spans="1:19" hidden="1" x14ac:dyDescent="0.25">
      <c r="B102" s="26"/>
      <c r="C102" s="107" t="s">
        <v>115</v>
      </c>
      <c r="D102" s="106"/>
      <c r="E102" s="106"/>
      <c r="F102" s="108">
        <f>ROUND(SUMIF(K7:K101, IF(K6="","",K6), J7:J101) * 0.2, 2)</f>
        <v>0</v>
      </c>
      <c r="G102" s="108"/>
      <c r="H102" s="108"/>
      <c r="I102" s="108"/>
      <c r="J102" s="109"/>
      <c r="S102" s="59"/>
    </row>
    <row r="103" spans="1:19" hidden="1" x14ac:dyDescent="0.25">
      <c r="B103" s="26"/>
      <c r="C103" s="110" t="s">
        <v>116</v>
      </c>
      <c r="D103" s="111"/>
      <c r="E103" s="111"/>
      <c r="F103" s="112">
        <f>SUM(F102:F102)</f>
        <v>0</v>
      </c>
      <c r="G103" s="112"/>
      <c r="H103" s="112"/>
      <c r="I103" s="112"/>
      <c r="J103" s="113"/>
      <c r="S103" s="59"/>
    </row>
    <row r="104" spans="1:19" ht="18.600000000000001" customHeight="1" x14ac:dyDescent="0.25">
      <c r="A104" s="7">
        <v>3</v>
      </c>
      <c r="B104" s="16" t="s">
        <v>117</v>
      </c>
      <c r="C104" s="114" t="s">
        <v>118</v>
      </c>
      <c r="D104" s="114"/>
      <c r="E104" s="114"/>
      <c r="F104" s="44"/>
      <c r="G104" s="44"/>
      <c r="H104" s="44"/>
      <c r="I104" s="44"/>
      <c r="J104" s="18"/>
      <c r="K104" s="7"/>
      <c r="S104" s="59"/>
    </row>
    <row r="105" spans="1:19" ht="18.600000000000001" customHeight="1" x14ac:dyDescent="0.25">
      <c r="A105" s="7">
        <v>3</v>
      </c>
      <c r="B105" s="16"/>
      <c r="C105" s="99" t="s">
        <v>37</v>
      </c>
      <c r="D105" s="99"/>
      <c r="E105" s="99"/>
      <c r="F105" s="17"/>
      <c r="G105" s="17"/>
      <c r="H105" s="17"/>
      <c r="I105" s="17"/>
      <c r="J105" s="18"/>
      <c r="K105" s="7"/>
      <c r="S105" s="59"/>
    </row>
    <row r="106" spans="1:19" x14ac:dyDescent="0.25">
      <c r="A106" s="7">
        <v>4</v>
      </c>
      <c r="B106" s="16"/>
      <c r="C106" s="100" t="s">
        <v>38</v>
      </c>
      <c r="D106" s="100"/>
      <c r="E106" s="100"/>
      <c r="F106" s="19"/>
      <c r="G106" s="19"/>
      <c r="H106" s="19"/>
      <c r="I106" s="19"/>
      <c r="J106" s="20"/>
      <c r="K106" s="7"/>
      <c r="S106" s="59"/>
    </row>
    <row r="107" spans="1:19" ht="27" customHeight="1" x14ac:dyDescent="0.25">
      <c r="A107" s="7">
        <v>5</v>
      </c>
      <c r="B107" s="16">
        <v>1</v>
      </c>
      <c r="C107" s="101" t="s">
        <v>39</v>
      </c>
      <c r="D107" s="102"/>
      <c r="E107" s="102"/>
      <c r="F107" s="102"/>
      <c r="G107" s="102"/>
      <c r="H107" s="102"/>
      <c r="I107" s="103"/>
      <c r="J107" s="22"/>
      <c r="K107" s="7"/>
      <c r="S107" s="59"/>
    </row>
    <row r="108" spans="1:19" x14ac:dyDescent="0.25">
      <c r="A108" s="7">
        <v>6</v>
      </c>
      <c r="B108" s="16" t="s">
        <v>119</v>
      </c>
      <c r="C108" s="104" t="s">
        <v>120</v>
      </c>
      <c r="D108" s="104"/>
      <c r="E108" s="104"/>
      <c r="F108" s="23"/>
      <c r="G108" s="23"/>
      <c r="H108" s="23"/>
      <c r="I108" s="23"/>
      <c r="J108" s="24"/>
      <c r="K108" s="7"/>
      <c r="S108" s="59"/>
    </row>
    <row r="109" spans="1:19" ht="39.4" customHeight="1" thickBot="1" x14ac:dyDescent="0.3">
      <c r="A109" s="7">
        <v>9</v>
      </c>
      <c r="B109" s="25" t="s">
        <v>35</v>
      </c>
      <c r="C109" s="94" t="s">
        <v>121</v>
      </c>
      <c r="D109" s="95"/>
      <c r="E109" s="95"/>
      <c r="F109" s="95"/>
      <c r="G109" s="95"/>
      <c r="H109" s="95"/>
      <c r="I109" s="95"/>
      <c r="J109" s="26"/>
      <c r="Q109" s="7">
        <v>2390</v>
      </c>
      <c r="S109" s="59"/>
    </row>
    <row r="110" spans="1:19" ht="16.5" thickTop="1" thickBot="1" x14ac:dyDescent="0.3">
      <c r="A110" s="7" t="s">
        <v>44</v>
      </c>
      <c r="B110" s="25"/>
      <c r="C110" s="96"/>
      <c r="D110" s="96"/>
      <c r="E110" s="96"/>
      <c r="F110" s="27" t="s">
        <v>11</v>
      </c>
      <c r="G110" s="28">
        <v>25</v>
      </c>
      <c r="H110" s="28"/>
      <c r="I110" s="29"/>
      <c r="J110" s="30">
        <f>IF(AND(G110= "",H110= ""), 0, ROUND(ROUND(I110, 2) * ROUND(IF(H110="",G110,H110),  0), 2))</f>
        <v>0</v>
      </c>
      <c r="K110" s="7"/>
      <c r="M110" s="31">
        <v>0.2</v>
      </c>
      <c r="Q110" s="7">
        <v>2390</v>
      </c>
      <c r="S110" s="59"/>
    </row>
    <row r="111" spans="1:19" ht="27.2" customHeight="1" thickTop="1" thickBot="1" x14ac:dyDescent="0.3">
      <c r="A111" s="7">
        <v>9</v>
      </c>
      <c r="B111" s="25" t="s">
        <v>122</v>
      </c>
      <c r="C111" s="94" t="s">
        <v>123</v>
      </c>
      <c r="D111" s="95"/>
      <c r="E111" s="95"/>
      <c r="F111" s="95"/>
      <c r="G111" s="95"/>
      <c r="H111" s="95"/>
      <c r="I111" s="95"/>
      <c r="J111" s="26"/>
      <c r="Q111" s="7">
        <v>2390</v>
      </c>
      <c r="S111" s="59"/>
    </row>
    <row r="112" spans="1:19" ht="16.5" thickTop="1" thickBot="1" x14ac:dyDescent="0.3">
      <c r="A112" s="7" t="s">
        <v>44</v>
      </c>
      <c r="B112" s="25"/>
      <c r="C112" s="96"/>
      <c r="D112" s="96"/>
      <c r="E112" s="96"/>
      <c r="F112" s="27" t="s">
        <v>11</v>
      </c>
      <c r="G112" s="28">
        <v>10</v>
      </c>
      <c r="H112" s="28"/>
      <c r="I112" s="29"/>
      <c r="J112" s="30">
        <f>IF(AND(G112= "",H112= ""), 0, ROUND(ROUND(I112, 2) * ROUND(IF(H112="",G112,H112),  0), 2))</f>
        <v>0</v>
      </c>
      <c r="K112" s="7"/>
      <c r="M112" s="31">
        <v>0.2</v>
      </c>
      <c r="Q112" s="7">
        <v>2390</v>
      </c>
      <c r="S112" s="59"/>
    </row>
    <row r="113" spans="1:19" ht="27.2" customHeight="1" thickTop="1" thickBot="1" x14ac:dyDescent="0.3">
      <c r="A113" s="7">
        <v>9</v>
      </c>
      <c r="B113" s="25" t="s">
        <v>124</v>
      </c>
      <c r="C113" s="94" t="s">
        <v>125</v>
      </c>
      <c r="D113" s="95"/>
      <c r="E113" s="95"/>
      <c r="F113" s="95"/>
      <c r="G113" s="95"/>
      <c r="H113" s="95"/>
      <c r="I113" s="95"/>
      <c r="J113" s="26"/>
      <c r="Q113" s="7">
        <v>2390</v>
      </c>
      <c r="S113" s="59"/>
    </row>
    <row r="114" spans="1:19" ht="16.5" thickTop="1" thickBot="1" x14ac:dyDescent="0.3">
      <c r="A114" s="7" t="s">
        <v>44</v>
      </c>
      <c r="B114" s="25"/>
      <c r="C114" s="96"/>
      <c r="D114" s="96"/>
      <c r="E114" s="96"/>
      <c r="F114" s="27" t="s">
        <v>11</v>
      </c>
      <c r="G114" s="28">
        <v>34</v>
      </c>
      <c r="H114" s="28"/>
      <c r="I114" s="29"/>
      <c r="J114" s="30">
        <f>IF(AND(G114= "",H114= ""), 0, ROUND(ROUND(I114, 2) * ROUND(IF(H114="",G114,H114),  0), 2))</f>
        <v>0</v>
      </c>
      <c r="K114" s="7"/>
      <c r="M114" s="31">
        <v>0.2</v>
      </c>
      <c r="Q114" s="7">
        <v>2390</v>
      </c>
      <c r="S114" s="59"/>
    </row>
    <row r="115" spans="1:19" ht="27.2" customHeight="1" thickTop="1" thickBot="1" x14ac:dyDescent="0.3">
      <c r="A115" s="7">
        <v>9</v>
      </c>
      <c r="B115" s="25" t="s">
        <v>126</v>
      </c>
      <c r="C115" s="94" t="s">
        <v>127</v>
      </c>
      <c r="D115" s="95"/>
      <c r="E115" s="95"/>
      <c r="F115" s="95"/>
      <c r="G115" s="95"/>
      <c r="H115" s="95"/>
      <c r="I115" s="95"/>
      <c r="J115" s="26"/>
      <c r="Q115" s="7">
        <v>2390</v>
      </c>
      <c r="S115" s="59"/>
    </row>
    <row r="116" spans="1:19" ht="16.5" thickTop="1" thickBot="1" x14ac:dyDescent="0.3">
      <c r="A116" s="7" t="s">
        <v>44</v>
      </c>
      <c r="B116" s="25"/>
      <c r="C116" s="96"/>
      <c r="D116" s="96"/>
      <c r="E116" s="96"/>
      <c r="F116" s="27" t="s">
        <v>11</v>
      </c>
      <c r="G116" s="28">
        <v>6</v>
      </c>
      <c r="H116" s="28"/>
      <c r="I116" s="29"/>
      <c r="J116" s="30">
        <f>IF(AND(G116= "",H116= ""), 0, ROUND(ROUND(I116, 2) * ROUND(IF(H116="",G116,H116),  0), 2))</f>
        <v>0</v>
      </c>
      <c r="K116" s="7"/>
      <c r="M116" s="31">
        <v>0.2</v>
      </c>
      <c r="Q116" s="7">
        <v>2390</v>
      </c>
      <c r="S116" s="59"/>
    </row>
    <row r="117" spans="1:19" ht="27.2" customHeight="1" thickTop="1" thickBot="1" x14ac:dyDescent="0.3">
      <c r="A117" s="7">
        <v>9</v>
      </c>
      <c r="B117" s="25" t="s">
        <v>128</v>
      </c>
      <c r="C117" s="94" t="s">
        <v>129</v>
      </c>
      <c r="D117" s="95"/>
      <c r="E117" s="95"/>
      <c r="F117" s="95"/>
      <c r="G117" s="95"/>
      <c r="H117" s="95"/>
      <c r="I117" s="95"/>
      <c r="J117" s="26"/>
      <c r="Q117" s="7">
        <v>2390</v>
      </c>
      <c r="S117" s="59"/>
    </row>
    <row r="118" spans="1:19" ht="16.5" thickTop="1" thickBot="1" x14ac:dyDescent="0.3">
      <c r="A118" s="7" t="s">
        <v>44</v>
      </c>
      <c r="B118" s="25"/>
      <c r="C118" s="96"/>
      <c r="D118" s="96"/>
      <c r="E118" s="96"/>
      <c r="F118" s="27" t="s">
        <v>11</v>
      </c>
      <c r="G118" s="28">
        <v>8</v>
      </c>
      <c r="H118" s="28"/>
      <c r="I118" s="29"/>
      <c r="J118" s="30">
        <f>IF(AND(G118= "",H118= ""), 0, ROUND(ROUND(I118, 2) * ROUND(IF(H118="",G118,H118),  0), 2))</f>
        <v>0</v>
      </c>
      <c r="K118" s="7"/>
      <c r="M118" s="31">
        <v>0.2</v>
      </c>
      <c r="Q118" s="7">
        <v>2390</v>
      </c>
      <c r="S118" s="59"/>
    </row>
    <row r="119" spans="1:19" ht="15.75" hidden="1" thickTop="1" x14ac:dyDescent="0.25">
      <c r="A119" s="7" t="s">
        <v>59</v>
      </c>
      <c r="S119" s="59"/>
    </row>
    <row r="120" spans="1:19" ht="15.75" hidden="1" thickTop="1" x14ac:dyDescent="0.25">
      <c r="A120" s="7" t="s">
        <v>60</v>
      </c>
      <c r="S120" s="59"/>
    </row>
    <row r="121" spans="1:19" ht="15.75" hidden="1" thickTop="1" x14ac:dyDescent="0.25">
      <c r="A121" s="7" t="s">
        <v>61</v>
      </c>
      <c r="S121" s="59"/>
    </row>
    <row r="122" spans="1:19" ht="15.75" thickTop="1" x14ac:dyDescent="0.25">
      <c r="A122" s="7">
        <v>4</v>
      </c>
      <c r="B122" s="16"/>
      <c r="C122" s="100" t="s">
        <v>62</v>
      </c>
      <c r="D122" s="100"/>
      <c r="E122" s="100"/>
      <c r="F122" s="19"/>
      <c r="G122" s="19"/>
      <c r="H122" s="19"/>
      <c r="I122" s="19"/>
      <c r="J122" s="20"/>
      <c r="K122" s="7"/>
      <c r="S122" s="59"/>
    </row>
    <row r="123" spans="1:19" ht="41.25" customHeight="1" x14ac:dyDescent="0.25">
      <c r="A123" s="7">
        <v>5</v>
      </c>
      <c r="B123" s="16">
        <v>2</v>
      </c>
      <c r="C123" s="101" t="s">
        <v>63</v>
      </c>
      <c r="D123" s="102"/>
      <c r="E123" s="102"/>
      <c r="F123" s="102"/>
      <c r="G123" s="102"/>
      <c r="H123" s="102"/>
      <c r="I123" s="103"/>
      <c r="J123" s="22"/>
      <c r="K123" s="7"/>
      <c r="S123" s="59"/>
    </row>
    <row r="124" spans="1:19" x14ac:dyDescent="0.25">
      <c r="A124" s="7">
        <v>6</v>
      </c>
      <c r="B124" s="16" t="s">
        <v>64</v>
      </c>
      <c r="C124" s="104" t="s">
        <v>65</v>
      </c>
      <c r="D124" s="104"/>
      <c r="E124" s="104"/>
      <c r="F124" s="23"/>
      <c r="G124" s="23"/>
      <c r="H124" s="23"/>
      <c r="I124" s="23"/>
      <c r="J124" s="24"/>
      <c r="K124" s="7"/>
      <c r="S124" s="59"/>
    </row>
    <row r="125" spans="1:19" x14ac:dyDescent="0.25">
      <c r="A125" s="7">
        <v>8</v>
      </c>
      <c r="B125" s="25" t="s">
        <v>130</v>
      </c>
      <c r="C125" s="105" t="s">
        <v>120</v>
      </c>
      <c r="D125" s="105"/>
      <c r="E125" s="105"/>
      <c r="J125" s="26"/>
      <c r="K125" s="7"/>
      <c r="S125" s="59"/>
    </row>
    <row r="126" spans="1:19" ht="27.2" customHeight="1" thickBot="1" x14ac:dyDescent="0.3">
      <c r="A126" s="7">
        <v>9</v>
      </c>
      <c r="B126" s="25" t="s">
        <v>131</v>
      </c>
      <c r="C126" s="94" t="s">
        <v>132</v>
      </c>
      <c r="D126" s="95"/>
      <c r="E126" s="95"/>
      <c r="F126" s="95"/>
      <c r="G126" s="95"/>
      <c r="H126" s="95"/>
      <c r="I126" s="95"/>
      <c r="J126" s="26"/>
      <c r="Q126" s="7">
        <v>2390</v>
      </c>
      <c r="S126" s="59"/>
    </row>
    <row r="127" spans="1:19" ht="16.5" thickTop="1" thickBot="1" x14ac:dyDescent="0.3">
      <c r="A127" s="7" t="s">
        <v>44</v>
      </c>
      <c r="B127" s="25"/>
      <c r="C127" s="96"/>
      <c r="D127" s="96"/>
      <c r="E127" s="96"/>
      <c r="F127" s="27" t="s">
        <v>11</v>
      </c>
      <c r="G127" s="28">
        <v>10</v>
      </c>
      <c r="H127" s="28"/>
      <c r="I127" s="29"/>
      <c r="J127" s="30">
        <f>IF(AND(G127= "",H127= ""), 0, ROUND(ROUND(I127, 2) * ROUND(IF(H127="",G127,H127),  0), 2))</f>
        <v>0</v>
      </c>
      <c r="K127" s="7"/>
      <c r="M127" s="31">
        <v>0.2</v>
      </c>
      <c r="Q127" s="7">
        <v>2390</v>
      </c>
      <c r="S127" s="59"/>
    </row>
    <row r="128" spans="1:19" ht="15.75" hidden="1" thickTop="1" x14ac:dyDescent="0.25">
      <c r="A128" s="7" t="s">
        <v>68</v>
      </c>
      <c r="S128" s="59"/>
    </row>
    <row r="129" spans="1:19" ht="15.75" hidden="1" thickTop="1" x14ac:dyDescent="0.25">
      <c r="A129" s="7" t="s">
        <v>59</v>
      </c>
      <c r="S129" s="59"/>
    </row>
    <row r="130" spans="1:19" ht="15.75" thickTop="1" x14ac:dyDescent="0.25">
      <c r="A130" s="7">
        <v>6</v>
      </c>
      <c r="B130" s="16" t="s">
        <v>69</v>
      </c>
      <c r="C130" s="104" t="s">
        <v>70</v>
      </c>
      <c r="D130" s="104"/>
      <c r="E130" s="104"/>
      <c r="F130" s="23"/>
      <c r="G130" s="23"/>
      <c r="H130" s="23"/>
      <c r="I130" s="23"/>
      <c r="J130" s="24"/>
      <c r="K130" s="7"/>
      <c r="S130" s="59"/>
    </row>
    <row r="131" spans="1:19" x14ac:dyDescent="0.25">
      <c r="A131" s="7">
        <v>8</v>
      </c>
      <c r="B131" s="25" t="s">
        <v>133</v>
      </c>
      <c r="C131" s="105" t="s">
        <v>120</v>
      </c>
      <c r="D131" s="105"/>
      <c r="E131" s="105"/>
      <c r="J131" s="26"/>
      <c r="K131" s="7"/>
      <c r="S131" s="59"/>
    </row>
    <row r="132" spans="1:19" ht="27.2" customHeight="1" thickBot="1" x14ac:dyDescent="0.3">
      <c r="A132" s="7">
        <v>9</v>
      </c>
      <c r="B132" s="25" t="s">
        <v>134</v>
      </c>
      <c r="C132" s="94" t="s">
        <v>129</v>
      </c>
      <c r="D132" s="95"/>
      <c r="E132" s="95"/>
      <c r="F132" s="95"/>
      <c r="G132" s="95"/>
      <c r="H132" s="95"/>
      <c r="I132" s="95"/>
      <c r="J132" s="26"/>
      <c r="Q132" s="7">
        <v>2390</v>
      </c>
      <c r="S132" s="59"/>
    </row>
    <row r="133" spans="1:19" ht="16.5" thickTop="1" thickBot="1" x14ac:dyDescent="0.3">
      <c r="A133" s="7" t="s">
        <v>44</v>
      </c>
      <c r="B133" s="25"/>
      <c r="C133" s="96"/>
      <c r="D133" s="96"/>
      <c r="E133" s="96"/>
      <c r="F133" s="27" t="s">
        <v>11</v>
      </c>
      <c r="G133" s="28">
        <v>8</v>
      </c>
      <c r="H133" s="28"/>
      <c r="I133" s="29"/>
      <c r="J133" s="30">
        <f>IF(AND(G133= "",H133= ""), 0, ROUND(ROUND(I133, 2) * ROUND(IF(H133="",G133,H133),  0), 2))</f>
        <v>0</v>
      </c>
      <c r="K133" s="7"/>
      <c r="M133" s="31">
        <v>0.2</v>
      </c>
      <c r="Q133" s="7">
        <v>2390</v>
      </c>
      <c r="S133" s="59"/>
    </row>
    <row r="134" spans="1:19" ht="15.75" hidden="1" thickTop="1" x14ac:dyDescent="0.25">
      <c r="A134" s="7" t="s">
        <v>68</v>
      </c>
      <c r="S134" s="59"/>
    </row>
    <row r="135" spans="1:19" ht="15.75" hidden="1" thickTop="1" x14ac:dyDescent="0.25">
      <c r="A135" s="7" t="s">
        <v>59</v>
      </c>
      <c r="S135" s="59"/>
    </row>
    <row r="136" spans="1:19" ht="15.75" thickTop="1" x14ac:dyDescent="0.25">
      <c r="A136" s="7">
        <v>6</v>
      </c>
      <c r="B136" s="16" t="s">
        <v>73</v>
      </c>
      <c r="C136" s="104" t="s">
        <v>74</v>
      </c>
      <c r="D136" s="104"/>
      <c r="E136" s="104"/>
      <c r="F136" s="23"/>
      <c r="G136" s="23"/>
      <c r="H136" s="23"/>
      <c r="I136" s="23"/>
      <c r="J136" s="24"/>
      <c r="K136" s="7"/>
      <c r="S136" s="59"/>
    </row>
    <row r="137" spans="1:19" x14ac:dyDescent="0.25">
      <c r="A137" s="7">
        <v>8</v>
      </c>
      <c r="B137" s="25" t="s">
        <v>135</v>
      </c>
      <c r="C137" s="105" t="s">
        <v>120</v>
      </c>
      <c r="D137" s="105"/>
      <c r="E137" s="105"/>
      <c r="J137" s="26"/>
      <c r="K137" s="7"/>
      <c r="S137" s="59"/>
    </row>
    <row r="138" spans="1:19" ht="27.2" customHeight="1" thickBot="1" x14ac:dyDescent="0.3">
      <c r="A138" s="7">
        <v>9</v>
      </c>
      <c r="B138" s="25" t="s">
        <v>136</v>
      </c>
      <c r="C138" s="94" t="s">
        <v>137</v>
      </c>
      <c r="D138" s="95"/>
      <c r="E138" s="95"/>
      <c r="F138" s="95"/>
      <c r="G138" s="95"/>
      <c r="H138" s="95"/>
      <c r="I138" s="95"/>
      <c r="J138" s="26"/>
      <c r="Q138" s="7">
        <v>2390</v>
      </c>
      <c r="S138" s="59"/>
    </row>
    <row r="139" spans="1:19" ht="16.5" thickTop="1" thickBot="1" x14ac:dyDescent="0.3">
      <c r="A139" s="7" t="s">
        <v>44</v>
      </c>
      <c r="B139" s="25"/>
      <c r="C139" s="96"/>
      <c r="D139" s="96"/>
      <c r="E139" s="96"/>
      <c r="F139" s="27" t="s">
        <v>11</v>
      </c>
      <c r="G139" s="28">
        <v>7</v>
      </c>
      <c r="H139" s="28"/>
      <c r="I139" s="29"/>
      <c r="J139" s="30">
        <f>IF(AND(G139= "",H139= ""), 0, ROUND(ROUND(I139, 2) * ROUND(IF(H139="",G139,H139),  0), 2))</f>
        <v>0</v>
      </c>
      <c r="K139" s="7"/>
      <c r="M139" s="31">
        <v>0.2</v>
      </c>
      <c r="Q139" s="7">
        <v>2390</v>
      </c>
      <c r="S139" s="59"/>
    </row>
    <row r="140" spans="1:19" ht="15.75" hidden="1" thickTop="1" x14ac:dyDescent="0.25">
      <c r="A140" s="7" t="s">
        <v>68</v>
      </c>
      <c r="S140" s="59"/>
    </row>
    <row r="141" spans="1:19" ht="15.75" hidden="1" thickTop="1" x14ac:dyDescent="0.25">
      <c r="A141" s="7" t="s">
        <v>59</v>
      </c>
      <c r="S141" s="59"/>
    </row>
    <row r="142" spans="1:19" ht="15.75" thickTop="1" x14ac:dyDescent="0.25">
      <c r="A142" s="7">
        <v>6</v>
      </c>
      <c r="B142" s="16" t="s">
        <v>78</v>
      </c>
      <c r="C142" s="104" t="s">
        <v>79</v>
      </c>
      <c r="D142" s="104"/>
      <c r="E142" s="104"/>
      <c r="F142" s="23"/>
      <c r="G142" s="23"/>
      <c r="H142" s="23"/>
      <c r="I142" s="23"/>
      <c r="J142" s="24"/>
      <c r="K142" s="7"/>
      <c r="S142" s="59"/>
    </row>
    <row r="143" spans="1:19" x14ac:dyDescent="0.25">
      <c r="A143" s="7">
        <v>8</v>
      </c>
      <c r="B143" s="25" t="s">
        <v>138</v>
      </c>
      <c r="C143" s="105" t="s">
        <v>120</v>
      </c>
      <c r="D143" s="105"/>
      <c r="E143" s="105"/>
      <c r="J143" s="26"/>
      <c r="K143" s="7"/>
      <c r="S143" s="59"/>
    </row>
    <row r="144" spans="1:19" ht="27.2" customHeight="1" thickBot="1" x14ac:dyDescent="0.3">
      <c r="A144" s="7">
        <v>9</v>
      </c>
      <c r="B144" s="25" t="s">
        <v>139</v>
      </c>
      <c r="C144" s="94" t="s">
        <v>125</v>
      </c>
      <c r="D144" s="95"/>
      <c r="E144" s="95"/>
      <c r="F144" s="95"/>
      <c r="G144" s="95"/>
      <c r="H144" s="95"/>
      <c r="I144" s="95"/>
      <c r="J144" s="26"/>
      <c r="Q144" s="7">
        <v>2390</v>
      </c>
      <c r="S144" s="59"/>
    </row>
    <row r="145" spans="1:19" ht="16.5" thickTop="1" thickBot="1" x14ac:dyDescent="0.3">
      <c r="A145" s="7" t="s">
        <v>44</v>
      </c>
      <c r="B145" s="25"/>
      <c r="C145" s="96"/>
      <c r="D145" s="96"/>
      <c r="E145" s="96"/>
      <c r="F145" s="27" t="s">
        <v>11</v>
      </c>
      <c r="G145" s="28">
        <v>34</v>
      </c>
      <c r="H145" s="28"/>
      <c r="I145" s="29"/>
      <c r="J145" s="30">
        <f>IF(AND(G145= "",H145= ""), 0, ROUND(ROUND(I145, 2) * ROUND(IF(H145="",G145,H145),  0), 2))</f>
        <v>0</v>
      </c>
      <c r="K145" s="7"/>
      <c r="M145" s="31">
        <v>0.2</v>
      </c>
      <c r="Q145" s="7">
        <v>2390</v>
      </c>
      <c r="S145" s="59"/>
    </row>
    <row r="146" spans="1:19" ht="15.75" hidden="1" thickTop="1" x14ac:dyDescent="0.25">
      <c r="A146" s="7" t="s">
        <v>68</v>
      </c>
      <c r="S146" s="59"/>
    </row>
    <row r="147" spans="1:19" ht="15.75" hidden="1" thickTop="1" x14ac:dyDescent="0.25">
      <c r="A147" s="7" t="s">
        <v>59</v>
      </c>
      <c r="S147" s="59"/>
    </row>
    <row r="148" spans="1:19" ht="15.75" thickTop="1" x14ac:dyDescent="0.25">
      <c r="A148" s="7">
        <v>6</v>
      </c>
      <c r="B148" s="16" t="s">
        <v>84</v>
      </c>
      <c r="C148" s="104" t="s">
        <v>85</v>
      </c>
      <c r="D148" s="104"/>
      <c r="E148" s="104"/>
      <c r="F148" s="23"/>
      <c r="G148" s="23"/>
      <c r="H148" s="23"/>
      <c r="I148" s="23"/>
      <c r="J148" s="24"/>
      <c r="K148" s="7"/>
      <c r="S148" s="59"/>
    </row>
    <row r="149" spans="1:19" x14ac:dyDescent="0.25">
      <c r="A149" s="7">
        <v>8</v>
      </c>
      <c r="B149" s="25" t="s">
        <v>140</v>
      </c>
      <c r="C149" s="105" t="s">
        <v>120</v>
      </c>
      <c r="D149" s="105"/>
      <c r="E149" s="105"/>
      <c r="J149" s="26"/>
      <c r="K149" s="7"/>
      <c r="S149" s="59"/>
    </row>
    <row r="150" spans="1:19" ht="39.4" customHeight="1" thickBot="1" x14ac:dyDescent="0.3">
      <c r="A150" s="7">
        <v>9</v>
      </c>
      <c r="B150" s="25" t="s">
        <v>141</v>
      </c>
      <c r="C150" s="94" t="s">
        <v>121</v>
      </c>
      <c r="D150" s="95"/>
      <c r="E150" s="95"/>
      <c r="F150" s="95"/>
      <c r="G150" s="95"/>
      <c r="H150" s="95"/>
      <c r="I150" s="95"/>
      <c r="J150" s="26"/>
      <c r="Q150" s="7">
        <v>2390</v>
      </c>
      <c r="S150" s="59"/>
    </row>
    <row r="151" spans="1:19" ht="16.5" thickTop="1" thickBot="1" x14ac:dyDescent="0.3">
      <c r="A151" s="7" t="s">
        <v>44</v>
      </c>
      <c r="B151" s="25"/>
      <c r="C151" s="96"/>
      <c r="D151" s="96"/>
      <c r="E151" s="96"/>
      <c r="F151" s="27" t="s">
        <v>11</v>
      </c>
      <c r="G151" s="28">
        <v>25</v>
      </c>
      <c r="H151" s="28"/>
      <c r="I151" s="29"/>
      <c r="J151" s="30">
        <f>IF(AND(G151= "",H151= ""), 0, ROUND(ROUND(I151, 2) * ROUND(IF(H151="",G151,H151),  0), 2))</f>
        <v>0</v>
      </c>
      <c r="K151" s="7"/>
      <c r="M151" s="31">
        <v>0.2</v>
      </c>
      <c r="Q151" s="7">
        <v>2390</v>
      </c>
      <c r="S151" s="59"/>
    </row>
    <row r="152" spans="1:19" ht="15.75" hidden="1" thickTop="1" x14ac:dyDescent="0.25">
      <c r="A152" s="7" t="s">
        <v>68</v>
      </c>
      <c r="S152" s="59"/>
    </row>
    <row r="153" spans="1:19" ht="15.75" hidden="1" thickTop="1" x14ac:dyDescent="0.25">
      <c r="A153" s="7" t="s">
        <v>59</v>
      </c>
      <c r="S153" s="59"/>
    </row>
    <row r="154" spans="1:19" ht="15.75" thickTop="1" x14ac:dyDescent="0.25">
      <c r="A154" s="7">
        <v>6</v>
      </c>
      <c r="B154" s="16" t="s">
        <v>89</v>
      </c>
      <c r="C154" s="104" t="s">
        <v>90</v>
      </c>
      <c r="D154" s="104"/>
      <c r="E154" s="104"/>
      <c r="F154" s="23"/>
      <c r="G154" s="23"/>
      <c r="H154" s="23"/>
      <c r="I154" s="23"/>
      <c r="J154" s="24"/>
      <c r="K154" s="7"/>
      <c r="S154" s="59"/>
    </row>
    <row r="155" spans="1:19" x14ac:dyDescent="0.25">
      <c r="A155" s="7">
        <v>8</v>
      </c>
      <c r="B155" s="25" t="s">
        <v>142</v>
      </c>
      <c r="C155" s="105" t="s">
        <v>120</v>
      </c>
      <c r="D155" s="105"/>
      <c r="E155" s="105"/>
      <c r="J155" s="26"/>
      <c r="K155" s="7"/>
      <c r="S155" s="59"/>
    </row>
    <row r="156" spans="1:19" ht="27.2" customHeight="1" thickBot="1" x14ac:dyDescent="0.3">
      <c r="A156" s="7">
        <v>9</v>
      </c>
      <c r="B156" s="25" t="s">
        <v>143</v>
      </c>
      <c r="C156" s="94" t="s">
        <v>123</v>
      </c>
      <c r="D156" s="95"/>
      <c r="E156" s="95"/>
      <c r="F156" s="95"/>
      <c r="G156" s="95"/>
      <c r="H156" s="95"/>
      <c r="I156" s="95"/>
      <c r="J156" s="26"/>
      <c r="Q156" s="7">
        <v>2390</v>
      </c>
      <c r="S156" s="59"/>
    </row>
    <row r="157" spans="1:19" ht="16.5" thickTop="1" thickBot="1" x14ac:dyDescent="0.3">
      <c r="A157" s="7" t="s">
        <v>44</v>
      </c>
      <c r="B157" s="25"/>
      <c r="C157" s="96"/>
      <c r="D157" s="96"/>
      <c r="E157" s="96"/>
      <c r="F157" s="27" t="s">
        <v>11</v>
      </c>
      <c r="G157" s="28">
        <v>10</v>
      </c>
      <c r="H157" s="28"/>
      <c r="I157" s="29"/>
      <c r="J157" s="30">
        <f>IF(AND(G157= "",H157= ""), 0, ROUND(ROUND(I157, 2) * ROUND(IF(H157="",G157,H157),  0), 2))</f>
        <v>0</v>
      </c>
      <c r="K157" s="7"/>
      <c r="M157" s="31">
        <v>0.2</v>
      </c>
      <c r="Q157" s="7">
        <v>2390</v>
      </c>
      <c r="S157" s="59"/>
    </row>
    <row r="158" spans="1:19" ht="15.75" hidden="1" thickTop="1" x14ac:dyDescent="0.25">
      <c r="A158" s="7" t="s">
        <v>68</v>
      </c>
      <c r="S158" s="59"/>
    </row>
    <row r="159" spans="1:19" ht="15.75" hidden="1" thickTop="1" x14ac:dyDescent="0.25">
      <c r="A159" s="7" t="s">
        <v>59</v>
      </c>
      <c r="S159" s="59"/>
    </row>
    <row r="160" spans="1:19" ht="15.75" hidden="1" thickTop="1" x14ac:dyDescent="0.25">
      <c r="A160" s="7" t="s">
        <v>60</v>
      </c>
      <c r="S160" s="59"/>
    </row>
    <row r="161" spans="1:19" ht="15.75" hidden="1" thickTop="1" x14ac:dyDescent="0.25">
      <c r="A161" s="7" t="s">
        <v>61</v>
      </c>
      <c r="S161" s="59"/>
    </row>
    <row r="162" spans="1:19" ht="15.75" thickTop="1" x14ac:dyDescent="0.25">
      <c r="A162" s="7">
        <v>4</v>
      </c>
      <c r="B162" s="16"/>
      <c r="C162" s="100" t="s">
        <v>144</v>
      </c>
      <c r="D162" s="100"/>
      <c r="E162" s="100"/>
      <c r="F162" s="19"/>
      <c r="G162" s="19"/>
      <c r="H162" s="19"/>
      <c r="I162" s="19"/>
      <c r="J162" s="20"/>
      <c r="K162" s="7"/>
      <c r="S162" s="59"/>
    </row>
    <row r="163" spans="1:19" ht="30.75" customHeight="1" x14ac:dyDescent="0.25">
      <c r="A163" s="7">
        <v>5</v>
      </c>
      <c r="B163" s="16">
        <v>4</v>
      </c>
      <c r="C163" s="101" t="s">
        <v>145</v>
      </c>
      <c r="D163" s="102"/>
      <c r="E163" s="102"/>
      <c r="F163" s="102"/>
      <c r="G163" s="102"/>
      <c r="H163" s="102"/>
      <c r="I163" s="103"/>
      <c r="J163" s="22"/>
      <c r="K163" s="7"/>
      <c r="S163" s="59"/>
    </row>
    <row r="164" spans="1:19" x14ac:dyDescent="0.25">
      <c r="A164" s="7">
        <v>6</v>
      </c>
      <c r="B164" s="16" t="s">
        <v>146</v>
      </c>
      <c r="C164" s="104" t="s">
        <v>79</v>
      </c>
      <c r="D164" s="104"/>
      <c r="E164" s="104"/>
      <c r="F164" s="23"/>
      <c r="G164" s="23"/>
      <c r="H164" s="23"/>
      <c r="I164" s="23"/>
      <c r="J164" s="24"/>
      <c r="K164" s="7"/>
      <c r="S164" s="59"/>
    </row>
    <row r="165" spans="1:19" x14ac:dyDescent="0.25">
      <c r="A165" s="7">
        <v>8</v>
      </c>
      <c r="B165" s="25" t="s">
        <v>147</v>
      </c>
      <c r="C165" s="105" t="s">
        <v>120</v>
      </c>
      <c r="D165" s="105"/>
      <c r="E165" s="105"/>
      <c r="J165" s="26"/>
      <c r="K165" s="7"/>
      <c r="S165" s="59"/>
    </row>
    <row r="166" spans="1:19" ht="15.75" thickBot="1" x14ac:dyDescent="0.3">
      <c r="A166" s="7">
        <v>9</v>
      </c>
      <c r="B166" s="25" t="s">
        <v>148</v>
      </c>
      <c r="C166" s="94" t="s">
        <v>149</v>
      </c>
      <c r="D166" s="95"/>
      <c r="E166" s="95"/>
      <c r="F166" s="95"/>
      <c r="G166" s="95"/>
      <c r="H166" s="95"/>
      <c r="I166" s="95"/>
      <c r="J166" s="26"/>
      <c r="Q166" s="7">
        <v>2390</v>
      </c>
      <c r="S166" s="59"/>
    </row>
    <row r="167" spans="1:19" ht="16.5" thickTop="1" thickBot="1" x14ac:dyDescent="0.3">
      <c r="A167" s="7" t="s">
        <v>44</v>
      </c>
      <c r="B167" s="25"/>
      <c r="C167" s="96"/>
      <c r="D167" s="96"/>
      <c r="E167" s="96"/>
      <c r="F167" s="27" t="s">
        <v>11</v>
      </c>
      <c r="G167" s="28">
        <v>1</v>
      </c>
      <c r="H167" s="28"/>
      <c r="I167" s="29"/>
      <c r="J167" s="30">
        <f>IF(AND(G167= "",H167= ""), 0, ROUND(ROUND(I167, 2) * ROUND(IF(H167="",G167,H167),  0), 2))</f>
        <v>0</v>
      </c>
      <c r="K167" s="7"/>
      <c r="M167" s="31">
        <v>0.2</v>
      </c>
      <c r="Q167" s="7">
        <v>2390</v>
      </c>
      <c r="S167" s="59"/>
    </row>
    <row r="168" spans="1:19" ht="15.75" hidden="1" thickTop="1" x14ac:dyDescent="0.25">
      <c r="A168" s="7" t="s">
        <v>68</v>
      </c>
      <c r="S168" s="59"/>
    </row>
    <row r="169" spans="1:19" ht="15.75" hidden="1" thickTop="1" x14ac:dyDescent="0.25">
      <c r="A169" s="7" t="s">
        <v>59</v>
      </c>
      <c r="S169" s="59"/>
    </row>
    <row r="170" spans="1:19" ht="15.75" hidden="1" thickTop="1" x14ac:dyDescent="0.25">
      <c r="A170" s="7" t="s">
        <v>60</v>
      </c>
      <c r="S170" s="59"/>
    </row>
    <row r="171" spans="1:19" ht="15.75" hidden="1" thickTop="1" x14ac:dyDescent="0.25">
      <c r="A171" s="7" t="s">
        <v>61</v>
      </c>
      <c r="S171" s="59"/>
    </row>
    <row r="172" spans="1:19" ht="15.75" thickTop="1" x14ac:dyDescent="0.25">
      <c r="A172" s="7">
        <v>4</v>
      </c>
      <c r="B172" s="16"/>
      <c r="C172" s="100" t="s">
        <v>94</v>
      </c>
      <c r="D172" s="100"/>
      <c r="E172" s="100"/>
      <c r="F172" s="19"/>
      <c r="G172" s="19"/>
      <c r="H172" s="19"/>
      <c r="I172" s="19"/>
      <c r="J172" s="20"/>
      <c r="K172" s="7"/>
      <c r="S172" s="59"/>
    </row>
    <row r="173" spans="1:19" x14ac:dyDescent="0.25">
      <c r="A173" s="7">
        <v>5</v>
      </c>
      <c r="B173" s="16">
        <v>5</v>
      </c>
      <c r="C173" s="106" t="s">
        <v>95</v>
      </c>
      <c r="D173" s="106"/>
      <c r="E173" s="106"/>
      <c r="F173" s="21"/>
      <c r="G173" s="21"/>
      <c r="H173" s="21"/>
      <c r="I173" s="21"/>
      <c r="J173" s="22"/>
      <c r="K173" s="7"/>
      <c r="S173" s="59"/>
    </row>
    <row r="174" spans="1:19" ht="15.75" thickBot="1" x14ac:dyDescent="0.3">
      <c r="A174" s="7">
        <v>9</v>
      </c>
      <c r="B174" s="25" t="s">
        <v>96</v>
      </c>
      <c r="C174" s="94" t="s">
        <v>97</v>
      </c>
      <c r="D174" s="95"/>
      <c r="E174" s="95"/>
      <c r="F174" s="95"/>
      <c r="G174" s="95"/>
      <c r="H174" s="95"/>
      <c r="I174" s="95"/>
      <c r="J174" s="26"/>
      <c r="Q174" s="7">
        <v>2390</v>
      </c>
      <c r="S174" s="59"/>
    </row>
    <row r="175" spans="1:19" ht="16.5" thickTop="1" thickBot="1" x14ac:dyDescent="0.3">
      <c r="A175" s="7" t="s">
        <v>44</v>
      </c>
      <c r="B175" s="25"/>
      <c r="C175" s="96"/>
      <c r="D175" s="96"/>
      <c r="E175" s="96"/>
      <c r="F175" s="27" t="s">
        <v>11</v>
      </c>
      <c r="G175" s="28">
        <v>35</v>
      </c>
      <c r="H175" s="28"/>
      <c r="I175" s="29"/>
      <c r="J175" s="30">
        <f>IF(AND(G175= "",H175= ""), 0, ROUND(ROUND(I175, 2) * ROUND(IF(H175="",G175,H175),  0), 2))</f>
        <v>0</v>
      </c>
      <c r="K175" s="7"/>
      <c r="M175" s="31">
        <v>0.2</v>
      </c>
      <c r="Q175" s="7">
        <v>2390</v>
      </c>
      <c r="S175" s="59"/>
    </row>
    <row r="176" spans="1:19" ht="15.75" hidden="1" thickTop="1" x14ac:dyDescent="0.25">
      <c r="A176" s="7" t="s">
        <v>60</v>
      </c>
      <c r="S176" s="59"/>
    </row>
    <row r="177" spans="1:19" ht="26.25" customHeight="1" thickTop="1" x14ac:dyDescent="0.25">
      <c r="A177" s="7">
        <v>5</v>
      </c>
      <c r="B177" s="16">
        <v>6</v>
      </c>
      <c r="C177" s="101" t="s">
        <v>98</v>
      </c>
      <c r="D177" s="102"/>
      <c r="E177" s="102"/>
      <c r="F177" s="102"/>
      <c r="G177" s="102"/>
      <c r="H177" s="21"/>
      <c r="I177" s="21"/>
      <c r="J177" s="22"/>
      <c r="K177" s="7"/>
      <c r="S177" s="59"/>
    </row>
    <row r="178" spans="1:19" ht="15.75" thickBot="1" x14ac:dyDescent="0.3">
      <c r="A178" s="7">
        <v>9</v>
      </c>
      <c r="B178" s="25" t="s">
        <v>99</v>
      </c>
      <c r="C178" s="94" t="s">
        <v>100</v>
      </c>
      <c r="D178" s="95"/>
      <c r="E178" s="95"/>
      <c r="F178" s="95"/>
      <c r="G178" s="95"/>
      <c r="H178" s="95"/>
      <c r="I178" s="95"/>
      <c r="J178" s="26"/>
      <c r="Q178" s="7">
        <v>2390</v>
      </c>
      <c r="S178" s="59"/>
    </row>
    <row r="179" spans="1:19" ht="16.5" thickTop="1" thickBot="1" x14ac:dyDescent="0.3">
      <c r="A179" s="7" t="s">
        <v>44</v>
      </c>
      <c r="B179" s="25"/>
      <c r="C179" s="96"/>
      <c r="D179" s="96"/>
      <c r="E179" s="96"/>
      <c r="F179" s="27" t="s">
        <v>11</v>
      </c>
      <c r="G179" s="28">
        <v>2</v>
      </c>
      <c r="H179" s="28"/>
      <c r="I179" s="29"/>
      <c r="J179" s="30">
        <f>IF(AND(G179= "",H179= ""), 0, ROUND(ROUND(I179, 2) * ROUND(IF(H179="",G179,H179),  0), 2))</f>
        <v>0</v>
      </c>
      <c r="K179" s="7"/>
      <c r="M179" s="31">
        <v>0.2</v>
      </c>
      <c r="Q179" s="7">
        <v>2390</v>
      </c>
      <c r="S179" s="59"/>
    </row>
    <row r="180" spans="1:19" ht="15.75" hidden="1" thickTop="1" x14ac:dyDescent="0.25">
      <c r="A180" s="7" t="s">
        <v>60</v>
      </c>
      <c r="S180" s="59"/>
    </row>
    <row r="181" spans="1:19" ht="15.75" thickTop="1" x14ac:dyDescent="0.25">
      <c r="A181" s="7">
        <v>5</v>
      </c>
      <c r="B181" s="16">
        <v>8</v>
      </c>
      <c r="C181" s="49" t="s">
        <v>150</v>
      </c>
      <c r="D181" s="49"/>
      <c r="E181" s="49"/>
      <c r="F181" s="21"/>
      <c r="G181" s="21"/>
      <c r="H181" s="21"/>
      <c r="I181" s="21"/>
      <c r="J181" s="22"/>
      <c r="K181" s="7"/>
      <c r="S181" s="59"/>
    </row>
    <row r="182" spans="1:19" ht="16.899999999999999" customHeight="1" x14ac:dyDescent="0.25">
      <c r="A182" s="7">
        <v>6</v>
      </c>
      <c r="B182" s="16" t="s">
        <v>151</v>
      </c>
      <c r="C182" s="104" t="s">
        <v>152</v>
      </c>
      <c r="D182" s="104"/>
      <c r="E182" s="104"/>
      <c r="F182" s="23"/>
      <c r="G182" s="23"/>
      <c r="H182" s="23"/>
      <c r="I182" s="23"/>
      <c r="J182" s="24"/>
      <c r="K182" s="7"/>
      <c r="S182" s="59"/>
    </row>
    <row r="183" spans="1:19" ht="15.75" thickBot="1" x14ac:dyDescent="0.3">
      <c r="A183" s="7">
        <v>9</v>
      </c>
      <c r="B183" s="25" t="s">
        <v>153</v>
      </c>
      <c r="C183" s="94" t="s">
        <v>154</v>
      </c>
      <c r="D183" s="95"/>
      <c r="E183" s="95"/>
      <c r="F183" s="95"/>
      <c r="G183" s="95"/>
      <c r="H183" s="95"/>
      <c r="I183" s="95"/>
      <c r="J183" s="26"/>
      <c r="Q183" s="7">
        <v>2390</v>
      </c>
      <c r="S183" s="59"/>
    </row>
    <row r="184" spans="1:19" ht="16.5" thickTop="1" thickBot="1" x14ac:dyDescent="0.3">
      <c r="A184" s="7" t="s">
        <v>44</v>
      </c>
      <c r="B184" s="25"/>
      <c r="C184" s="96"/>
      <c r="D184" s="96"/>
      <c r="E184" s="96"/>
      <c r="F184" s="27" t="s">
        <v>11</v>
      </c>
      <c r="G184" s="28">
        <v>1</v>
      </c>
      <c r="H184" s="28"/>
      <c r="I184" s="29"/>
      <c r="J184" s="30">
        <f>IF(AND(G184= "",H184= ""), 0, ROUND(ROUND(I184, 2) * ROUND(IF(H184="",G184,H184),  0), 2))</f>
        <v>0</v>
      </c>
      <c r="K184" s="7"/>
      <c r="M184" s="31">
        <v>0.2</v>
      </c>
      <c r="Q184" s="7">
        <v>2390</v>
      </c>
      <c r="S184" s="59"/>
    </row>
    <row r="185" spans="1:19" ht="15.75" hidden="1" thickTop="1" x14ac:dyDescent="0.25">
      <c r="A185" s="7" t="s">
        <v>59</v>
      </c>
      <c r="S185" s="59"/>
    </row>
    <row r="186" spans="1:19" ht="15.75" hidden="1" thickTop="1" x14ac:dyDescent="0.25">
      <c r="A186" s="7" t="s">
        <v>60</v>
      </c>
      <c r="S186" s="59"/>
    </row>
    <row r="187" spans="1:19" ht="15.75" thickTop="1" x14ac:dyDescent="0.25">
      <c r="A187" s="7">
        <v>5</v>
      </c>
      <c r="B187" s="16">
        <v>9</v>
      </c>
      <c r="C187" s="49" t="s">
        <v>104</v>
      </c>
      <c r="D187" s="49"/>
      <c r="E187" s="49"/>
      <c r="F187" s="21"/>
      <c r="G187" s="21"/>
      <c r="H187" s="21"/>
      <c r="I187" s="21"/>
      <c r="J187" s="22"/>
      <c r="K187" s="7"/>
      <c r="S187" s="59"/>
    </row>
    <row r="188" spans="1:19" ht="15.75" thickBot="1" x14ac:dyDescent="0.3">
      <c r="A188" s="7">
        <v>9</v>
      </c>
      <c r="B188" s="25" t="s">
        <v>105</v>
      </c>
      <c r="C188" s="94" t="s">
        <v>106</v>
      </c>
      <c r="D188" s="95"/>
      <c r="E188" s="95"/>
      <c r="F188" s="95"/>
      <c r="G188" s="95"/>
      <c r="H188" s="95"/>
      <c r="I188" s="95"/>
      <c r="J188" s="26"/>
      <c r="Q188" s="7">
        <v>2390</v>
      </c>
      <c r="S188" s="59"/>
    </row>
    <row r="189" spans="1:19" ht="16.5" thickTop="1" thickBot="1" x14ac:dyDescent="0.3">
      <c r="A189" s="7" t="s">
        <v>44</v>
      </c>
      <c r="B189" s="25"/>
      <c r="C189" s="96"/>
      <c r="D189" s="96"/>
      <c r="E189" s="96"/>
      <c r="F189" s="27" t="s">
        <v>11</v>
      </c>
      <c r="G189" s="28">
        <v>6</v>
      </c>
      <c r="H189" s="28"/>
      <c r="I189" s="29"/>
      <c r="J189" s="30">
        <f>IF(AND(G189= "",H189= ""), 0, ROUND(ROUND(I189, 2) * ROUND(IF(H189="",G189,H189),  0), 2))</f>
        <v>0</v>
      </c>
      <c r="K189" s="7"/>
      <c r="M189" s="31">
        <v>0.2</v>
      </c>
      <c r="Q189" s="7">
        <v>2390</v>
      </c>
      <c r="S189" s="59"/>
    </row>
    <row r="190" spans="1:19" ht="15.75" hidden="1" thickTop="1" x14ac:dyDescent="0.25">
      <c r="A190" s="7" t="s">
        <v>60</v>
      </c>
      <c r="S190" s="59"/>
    </row>
    <row r="191" spans="1:19" ht="16.899999999999999" customHeight="1" thickTop="1" x14ac:dyDescent="0.25">
      <c r="A191" s="7">
        <v>5</v>
      </c>
      <c r="B191" s="16">
        <v>10</v>
      </c>
      <c r="C191" s="106" t="s">
        <v>107</v>
      </c>
      <c r="D191" s="106"/>
      <c r="E191" s="106"/>
      <c r="F191" s="21"/>
      <c r="G191" s="21"/>
      <c r="H191" s="21"/>
      <c r="I191" s="21"/>
      <c r="J191" s="22"/>
      <c r="K191" s="7"/>
      <c r="S191" s="59"/>
    </row>
    <row r="192" spans="1:19" ht="15.75" thickBot="1" x14ac:dyDescent="0.3">
      <c r="A192" s="7">
        <v>9</v>
      </c>
      <c r="B192" s="25" t="s">
        <v>108</v>
      </c>
      <c r="C192" s="94" t="s">
        <v>109</v>
      </c>
      <c r="D192" s="95"/>
      <c r="E192" s="95"/>
      <c r="F192" s="95"/>
      <c r="G192" s="95"/>
      <c r="H192" s="95"/>
      <c r="I192" s="95"/>
      <c r="J192" s="26"/>
      <c r="Q192" s="7">
        <v>2390</v>
      </c>
      <c r="S192" s="59"/>
    </row>
    <row r="193" spans="1:19" ht="16.5" thickTop="1" thickBot="1" x14ac:dyDescent="0.3">
      <c r="A193" s="7" t="s">
        <v>44</v>
      </c>
      <c r="B193" s="25"/>
      <c r="C193" s="96"/>
      <c r="D193" s="96"/>
      <c r="E193" s="96"/>
      <c r="F193" s="27" t="s">
        <v>110</v>
      </c>
      <c r="G193" s="28">
        <v>20</v>
      </c>
      <c r="H193" s="28"/>
      <c r="I193" s="29"/>
      <c r="J193" s="30">
        <f>IF(AND(G193= "",H193= ""), 0, ROUND(ROUND(I193, 2) * ROUND(IF(H193="",G193,H193),  0), 2))</f>
        <v>0</v>
      </c>
      <c r="K193" s="7"/>
      <c r="M193" s="31">
        <v>0.2</v>
      </c>
      <c r="Q193" s="7">
        <v>2390</v>
      </c>
      <c r="S193" s="59"/>
    </row>
    <row r="194" spans="1:19" ht="15.75" hidden="1" thickTop="1" x14ac:dyDescent="0.25">
      <c r="A194" s="7" t="s">
        <v>60</v>
      </c>
      <c r="S194" s="59"/>
    </row>
    <row r="195" spans="1:19" ht="16.899999999999999" customHeight="1" thickTop="1" x14ac:dyDescent="0.25">
      <c r="A195" s="7">
        <v>5</v>
      </c>
      <c r="B195" s="16">
        <v>11</v>
      </c>
      <c r="C195" s="106" t="s">
        <v>111</v>
      </c>
      <c r="D195" s="106"/>
      <c r="E195" s="106"/>
      <c r="F195" s="21"/>
      <c r="G195" s="21"/>
      <c r="H195" s="21"/>
      <c r="I195" s="21"/>
      <c r="J195" s="22"/>
      <c r="K195" s="7"/>
      <c r="S195" s="59"/>
    </row>
    <row r="196" spans="1:19" ht="15.75" thickBot="1" x14ac:dyDescent="0.3">
      <c r="A196" s="7">
        <v>9</v>
      </c>
      <c r="B196" s="25" t="s">
        <v>112</v>
      </c>
      <c r="C196" s="94" t="s">
        <v>111</v>
      </c>
      <c r="D196" s="95"/>
      <c r="E196" s="95"/>
      <c r="F196" s="95"/>
      <c r="G196" s="95"/>
      <c r="H196" s="95"/>
      <c r="I196" s="95"/>
      <c r="J196" s="26"/>
      <c r="Q196" s="7">
        <v>2390</v>
      </c>
      <c r="S196" s="59"/>
    </row>
    <row r="197" spans="1:19" ht="16.5" thickTop="1" thickBot="1" x14ac:dyDescent="0.3">
      <c r="A197" s="7" t="s">
        <v>44</v>
      </c>
      <c r="B197" s="25"/>
      <c r="C197" s="96"/>
      <c r="D197" s="96"/>
      <c r="E197" s="96"/>
      <c r="F197" s="27" t="s">
        <v>113</v>
      </c>
      <c r="G197" s="28">
        <v>1</v>
      </c>
      <c r="H197" s="28"/>
      <c r="I197" s="29"/>
      <c r="J197" s="30">
        <f>IF(AND(G197= "",H197= ""), 0, ROUND(ROUND(I197, 2) * ROUND(IF(H197="",G197,H197),  0), 2))</f>
        <v>0</v>
      </c>
      <c r="K197" s="7"/>
      <c r="M197" s="31">
        <v>0.2</v>
      </c>
      <c r="Q197" s="7">
        <v>2390</v>
      </c>
      <c r="S197" s="59"/>
    </row>
    <row r="198" spans="1:19" ht="15.75" hidden="1" thickTop="1" x14ac:dyDescent="0.25">
      <c r="A198" s="7" t="s">
        <v>60</v>
      </c>
      <c r="S198" s="59"/>
    </row>
    <row r="199" spans="1:19" ht="15.75" hidden="1" thickTop="1" x14ac:dyDescent="0.25">
      <c r="A199" s="7" t="s">
        <v>61</v>
      </c>
      <c r="S199" s="59"/>
    </row>
    <row r="200" spans="1:19" ht="15.75" hidden="1" thickTop="1" x14ac:dyDescent="0.25">
      <c r="A200" s="7" t="s">
        <v>114</v>
      </c>
      <c r="S200" s="59"/>
    </row>
    <row r="201" spans="1:19" ht="15.75" thickTop="1" x14ac:dyDescent="0.25">
      <c r="A201" s="7" t="s">
        <v>114</v>
      </c>
      <c r="B201" s="26"/>
      <c r="C201" s="95"/>
      <c r="D201" s="95"/>
      <c r="E201" s="95"/>
      <c r="J201" s="26"/>
      <c r="S201" s="59"/>
    </row>
    <row r="202" spans="1:19" hidden="1" x14ac:dyDescent="0.25">
      <c r="B202" s="26"/>
      <c r="C202" s="107" t="s">
        <v>115</v>
      </c>
      <c r="D202" s="106"/>
      <c r="E202" s="106"/>
      <c r="F202" s="108">
        <f>ROUND(SUMIF(K105:K201, IF(K104="","",K104), J105:J201) * 0.2, 2)</f>
        <v>0</v>
      </c>
      <c r="G202" s="108"/>
      <c r="H202" s="108"/>
      <c r="I202" s="108"/>
      <c r="J202" s="109"/>
      <c r="S202" s="59"/>
    </row>
    <row r="203" spans="1:19" hidden="1" x14ac:dyDescent="0.25">
      <c r="B203" s="26"/>
      <c r="C203" s="110" t="s">
        <v>116</v>
      </c>
      <c r="D203" s="111"/>
      <c r="E203" s="111"/>
      <c r="F203" s="112">
        <f>SUM(F202:F202)</f>
        <v>0</v>
      </c>
      <c r="G203" s="112"/>
      <c r="H203" s="112"/>
      <c r="I203" s="112"/>
      <c r="J203" s="113"/>
      <c r="S203" s="59"/>
    </row>
    <row r="204" spans="1:19" ht="18.600000000000001" customHeight="1" x14ac:dyDescent="0.25">
      <c r="A204" s="7">
        <v>3</v>
      </c>
      <c r="B204" s="16" t="s">
        <v>157</v>
      </c>
      <c r="C204" s="115" t="s">
        <v>158</v>
      </c>
      <c r="D204" s="115"/>
      <c r="E204" s="115"/>
      <c r="F204" s="43"/>
      <c r="G204" s="43"/>
      <c r="H204" s="43"/>
      <c r="I204" s="43"/>
      <c r="J204" s="18"/>
      <c r="K204" s="7"/>
      <c r="S204" s="59"/>
    </row>
    <row r="205" spans="1:19" ht="18.600000000000001" customHeight="1" x14ac:dyDescent="0.25">
      <c r="A205" s="7">
        <v>3</v>
      </c>
      <c r="B205" s="16"/>
      <c r="C205" s="99" t="s">
        <v>37</v>
      </c>
      <c r="D205" s="99"/>
      <c r="E205" s="99"/>
      <c r="F205" s="17"/>
      <c r="G205" s="17"/>
      <c r="H205" s="17"/>
      <c r="I205" s="17"/>
      <c r="J205" s="18"/>
      <c r="K205" s="7"/>
      <c r="S205" s="59"/>
    </row>
    <row r="206" spans="1:19" x14ac:dyDescent="0.25">
      <c r="A206" s="7">
        <v>4</v>
      </c>
      <c r="B206" s="16"/>
      <c r="C206" s="100" t="s">
        <v>38</v>
      </c>
      <c r="D206" s="100"/>
      <c r="E206" s="100"/>
      <c r="F206" s="19"/>
      <c r="G206" s="19"/>
      <c r="H206" s="19"/>
      <c r="I206" s="19"/>
      <c r="J206" s="20"/>
      <c r="K206" s="7"/>
      <c r="S206" s="59"/>
    </row>
    <row r="207" spans="1:19" ht="28.5" customHeight="1" x14ac:dyDescent="0.25">
      <c r="A207" s="7">
        <v>5</v>
      </c>
      <c r="B207" s="16">
        <v>1</v>
      </c>
      <c r="C207" s="101" t="s">
        <v>39</v>
      </c>
      <c r="D207" s="102"/>
      <c r="E207" s="102"/>
      <c r="F207" s="102"/>
      <c r="G207" s="102"/>
      <c r="H207" s="102"/>
      <c r="I207" s="103"/>
      <c r="J207" s="22"/>
      <c r="K207" s="7"/>
      <c r="S207" s="59"/>
    </row>
    <row r="208" spans="1:19" x14ac:dyDescent="0.25">
      <c r="A208" s="7">
        <v>6</v>
      </c>
      <c r="B208" s="16" t="s">
        <v>159</v>
      </c>
      <c r="C208" s="104" t="s">
        <v>160</v>
      </c>
      <c r="D208" s="104"/>
      <c r="E208" s="104"/>
      <c r="F208" s="23"/>
      <c r="G208" s="23"/>
      <c r="H208" s="23"/>
      <c r="I208" s="23"/>
      <c r="J208" s="24"/>
      <c r="K208" s="7"/>
      <c r="S208" s="59"/>
    </row>
    <row r="209" spans="1:19" ht="27.2" customHeight="1" thickBot="1" x14ac:dyDescent="0.3">
      <c r="A209" s="7">
        <v>9</v>
      </c>
      <c r="B209" s="25" t="s">
        <v>117</v>
      </c>
      <c r="C209" s="94" t="s">
        <v>161</v>
      </c>
      <c r="D209" s="95"/>
      <c r="E209" s="95"/>
      <c r="F209" s="95"/>
      <c r="G209" s="95"/>
      <c r="H209" s="95"/>
      <c r="I209" s="95"/>
      <c r="J209" s="26"/>
      <c r="Q209" s="7">
        <v>2397</v>
      </c>
      <c r="S209" s="59"/>
    </row>
    <row r="210" spans="1:19" ht="16.5" thickTop="1" thickBot="1" x14ac:dyDescent="0.3">
      <c r="A210" s="7" t="s">
        <v>44</v>
      </c>
      <c r="B210" s="25"/>
      <c r="C210" s="96"/>
      <c r="D210" s="96"/>
      <c r="E210" s="96"/>
      <c r="F210" s="27" t="s">
        <v>11</v>
      </c>
      <c r="G210" s="28">
        <v>25</v>
      </c>
      <c r="H210" s="28"/>
      <c r="I210" s="29"/>
      <c r="J210" s="30">
        <f>IF(AND(G210= "",H210= ""), 0, ROUND(ROUND(I210, 2) * ROUND(IF(H210="",G210,H210),  0), 2))</f>
        <v>0</v>
      </c>
      <c r="K210" s="7"/>
      <c r="M210" s="31">
        <v>0.2</v>
      </c>
      <c r="Q210" s="7">
        <v>2397</v>
      </c>
      <c r="S210" s="59"/>
    </row>
    <row r="211" spans="1:19" ht="27.2" customHeight="1" thickTop="1" thickBot="1" x14ac:dyDescent="0.3">
      <c r="A211" s="7">
        <v>9</v>
      </c>
      <c r="B211" s="25" t="s">
        <v>162</v>
      </c>
      <c r="C211" s="94" t="s">
        <v>163</v>
      </c>
      <c r="D211" s="95"/>
      <c r="E211" s="95"/>
      <c r="F211" s="95"/>
      <c r="G211" s="95"/>
      <c r="H211" s="95"/>
      <c r="I211" s="95"/>
      <c r="J211" s="26"/>
      <c r="Q211" s="7">
        <v>2397</v>
      </c>
      <c r="S211" s="59"/>
    </row>
    <row r="212" spans="1:19" ht="16.5" thickTop="1" thickBot="1" x14ac:dyDescent="0.3">
      <c r="A212" s="7" t="s">
        <v>44</v>
      </c>
      <c r="B212" s="25"/>
      <c r="C212" s="96"/>
      <c r="D212" s="96"/>
      <c r="E212" s="96"/>
      <c r="F212" s="27" t="s">
        <v>11</v>
      </c>
      <c r="G212" s="28">
        <v>7</v>
      </c>
      <c r="H212" s="28"/>
      <c r="I212" s="29"/>
      <c r="J212" s="30">
        <f>IF(AND(G212= "",H212= ""), 0, ROUND(ROUND(I212, 2) * ROUND(IF(H212="",G212,H212),  0), 2))</f>
        <v>0</v>
      </c>
      <c r="K212" s="7"/>
      <c r="M212" s="31">
        <v>0.2</v>
      </c>
      <c r="Q212" s="7">
        <v>2397</v>
      </c>
      <c r="S212" s="59"/>
    </row>
    <row r="213" spans="1:19" ht="27.2" customHeight="1" thickTop="1" thickBot="1" x14ac:dyDescent="0.3">
      <c r="A213" s="7">
        <v>9</v>
      </c>
      <c r="B213" s="25" t="s">
        <v>164</v>
      </c>
      <c r="C213" s="94" t="s">
        <v>165</v>
      </c>
      <c r="D213" s="95"/>
      <c r="E213" s="95"/>
      <c r="F213" s="95"/>
      <c r="G213" s="95"/>
      <c r="H213" s="95"/>
      <c r="I213" s="95"/>
      <c r="J213" s="26"/>
      <c r="Q213" s="7">
        <v>2397</v>
      </c>
      <c r="S213" s="59"/>
    </row>
    <row r="214" spans="1:19" ht="16.5" thickTop="1" thickBot="1" x14ac:dyDescent="0.3">
      <c r="A214" s="7" t="s">
        <v>44</v>
      </c>
      <c r="B214" s="25"/>
      <c r="C214" s="96"/>
      <c r="D214" s="96"/>
      <c r="E214" s="96"/>
      <c r="F214" s="27" t="s">
        <v>11</v>
      </c>
      <c r="G214" s="28">
        <v>32</v>
      </c>
      <c r="H214" s="28"/>
      <c r="I214" s="29"/>
      <c r="J214" s="30">
        <f>IF(AND(G214= "",H214= ""), 0, ROUND(ROUND(I214, 2) * ROUND(IF(H214="",G214,H214),  0), 2))</f>
        <v>0</v>
      </c>
      <c r="K214" s="7"/>
      <c r="M214" s="31">
        <v>0.2</v>
      </c>
      <c r="Q214" s="7">
        <v>2397</v>
      </c>
      <c r="S214" s="59"/>
    </row>
    <row r="215" spans="1:19" ht="27.2" customHeight="1" thickTop="1" thickBot="1" x14ac:dyDescent="0.3">
      <c r="A215" s="7">
        <v>9</v>
      </c>
      <c r="B215" s="25" t="s">
        <v>166</v>
      </c>
      <c r="C215" s="94" t="s">
        <v>167</v>
      </c>
      <c r="D215" s="95"/>
      <c r="E215" s="95"/>
      <c r="F215" s="95"/>
      <c r="G215" s="95"/>
      <c r="H215" s="95"/>
      <c r="I215" s="95"/>
      <c r="J215" s="26"/>
      <c r="Q215" s="7">
        <v>2397</v>
      </c>
      <c r="S215" s="59"/>
    </row>
    <row r="216" spans="1:19" ht="16.5" thickTop="1" thickBot="1" x14ac:dyDescent="0.3">
      <c r="A216" s="7" t="s">
        <v>44</v>
      </c>
      <c r="B216" s="25"/>
      <c r="C216" s="96"/>
      <c r="D216" s="96"/>
      <c r="E216" s="96"/>
      <c r="F216" s="27" t="s">
        <v>11</v>
      </c>
      <c r="G216" s="28">
        <v>11</v>
      </c>
      <c r="H216" s="28"/>
      <c r="I216" s="29"/>
      <c r="J216" s="30">
        <f>IF(AND(G216= "",H216= ""), 0, ROUND(ROUND(I216, 2) * ROUND(IF(H216="",G216,H216),  0), 2))</f>
        <v>0</v>
      </c>
      <c r="K216" s="7"/>
      <c r="M216" s="31">
        <v>0.2</v>
      </c>
      <c r="Q216" s="7">
        <v>2397</v>
      </c>
      <c r="S216" s="59"/>
    </row>
    <row r="217" spans="1:19" ht="21" customHeight="1" thickTop="1" thickBot="1" x14ac:dyDescent="0.3">
      <c r="A217" s="7">
        <v>9</v>
      </c>
      <c r="B217" s="25" t="s">
        <v>168</v>
      </c>
      <c r="C217" s="94" t="s">
        <v>169</v>
      </c>
      <c r="D217" s="95"/>
      <c r="E217" s="95"/>
      <c r="F217" s="95"/>
      <c r="G217" s="95"/>
      <c r="H217" s="95"/>
      <c r="I217" s="95"/>
      <c r="J217" s="26"/>
      <c r="Q217" s="7">
        <v>2397</v>
      </c>
      <c r="S217" s="59"/>
    </row>
    <row r="218" spans="1:19" ht="16.5" thickTop="1" thickBot="1" x14ac:dyDescent="0.3">
      <c r="A218" s="7" t="s">
        <v>44</v>
      </c>
      <c r="B218" s="25"/>
      <c r="C218" s="96"/>
      <c r="D218" s="96"/>
      <c r="E218" s="96"/>
      <c r="F218" s="27" t="s">
        <v>11</v>
      </c>
      <c r="G218" s="28">
        <v>2</v>
      </c>
      <c r="H218" s="28"/>
      <c r="I218" s="29"/>
      <c r="J218" s="30">
        <f>IF(AND(G218= "",H218= ""), 0, ROUND(ROUND(I218, 2) * ROUND(IF(H218="",G218,H218),  0), 2))</f>
        <v>0</v>
      </c>
      <c r="K218" s="7"/>
      <c r="M218" s="31">
        <v>0.2</v>
      </c>
      <c r="Q218" s="7">
        <v>2397</v>
      </c>
      <c r="S218" s="59"/>
    </row>
    <row r="219" spans="1:19" ht="27.2" customHeight="1" thickTop="1" thickBot="1" x14ac:dyDescent="0.3">
      <c r="A219" s="7">
        <v>9</v>
      </c>
      <c r="B219" s="25" t="s">
        <v>170</v>
      </c>
      <c r="C219" s="94" t="s">
        <v>171</v>
      </c>
      <c r="D219" s="95"/>
      <c r="E219" s="95"/>
      <c r="F219" s="95"/>
      <c r="G219" s="95"/>
      <c r="H219" s="95"/>
      <c r="I219" s="95"/>
      <c r="J219" s="26"/>
      <c r="Q219" s="7">
        <v>2397</v>
      </c>
      <c r="S219" s="59"/>
    </row>
    <row r="220" spans="1:19" ht="16.5" thickTop="1" thickBot="1" x14ac:dyDescent="0.3">
      <c r="A220" s="7" t="s">
        <v>44</v>
      </c>
      <c r="B220" s="25"/>
      <c r="C220" s="96"/>
      <c r="D220" s="96"/>
      <c r="E220" s="96"/>
      <c r="F220" s="27" t="s">
        <v>11</v>
      </c>
      <c r="G220" s="28">
        <v>6</v>
      </c>
      <c r="H220" s="28"/>
      <c r="I220" s="29"/>
      <c r="J220" s="30">
        <f>IF(AND(G220= "",H220= ""), 0, ROUND(ROUND(I220, 2) * ROUND(IF(H220="",G220,H220),  0), 2))</f>
        <v>0</v>
      </c>
      <c r="K220" s="7"/>
      <c r="M220" s="31">
        <v>0.2</v>
      </c>
      <c r="Q220" s="7">
        <v>2397</v>
      </c>
      <c r="S220" s="59"/>
    </row>
    <row r="221" spans="1:19" ht="15.75" hidden="1" thickTop="1" x14ac:dyDescent="0.25">
      <c r="A221" s="7" t="s">
        <v>59</v>
      </c>
      <c r="S221" s="59"/>
    </row>
    <row r="222" spans="1:19" ht="15.75" hidden="1" thickTop="1" x14ac:dyDescent="0.25">
      <c r="A222" s="7" t="s">
        <v>60</v>
      </c>
      <c r="S222" s="59"/>
    </row>
    <row r="223" spans="1:19" ht="15.75" hidden="1" thickTop="1" x14ac:dyDescent="0.25">
      <c r="A223" s="7" t="s">
        <v>61</v>
      </c>
      <c r="S223" s="59"/>
    </row>
    <row r="224" spans="1:19" ht="15.75" thickTop="1" x14ac:dyDescent="0.25">
      <c r="A224" s="7">
        <v>4</v>
      </c>
      <c r="B224" s="16"/>
      <c r="C224" s="100" t="s">
        <v>62</v>
      </c>
      <c r="D224" s="100"/>
      <c r="E224" s="100"/>
      <c r="F224" s="19"/>
      <c r="G224" s="19"/>
      <c r="H224" s="19"/>
      <c r="I224" s="19"/>
      <c r="J224" s="20"/>
      <c r="K224" s="7"/>
      <c r="S224" s="59"/>
    </row>
    <row r="225" spans="1:19" ht="40.5" customHeight="1" x14ac:dyDescent="0.25">
      <c r="A225" s="7">
        <v>5</v>
      </c>
      <c r="B225" s="16">
        <v>2</v>
      </c>
      <c r="C225" s="101" t="s">
        <v>63</v>
      </c>
      <c r="D225" s="102"/>
      <c r="E225" s="102"/>
      <c r="F225" s="102"/>
      <c r="G225" s="102"/>
      <c r="H225" s="102"/>
      <c r="I225" s="103"/>
      <c r="J225" s="22"/>
      <c r="K225" s="7"/>
      <c r="S225" s="59"/>
    </row>
    <row r="226" spans="1:19" x14ac:dyDescent="0.25">
      <c r="A226" s="7">
        <v>6</v>
      </c>
      <c r="B226" s="16" t="s">
        <v>64</v>
      </c>
      <c r="C226" s="104" t="s">
        <v>65</v>
      </c>
      <c r="D226" s="104"/>
      <c r="E226" s="104"/>
      <c r="F226" s="23"/>
      <c r="G226" s="23"/>
      <c r="H226" s="23"/>
      <c r="I226" s="23"/>
      <c r="J226" s="24"/>
      <c r="K226" s="7"/>
      <c r="S226" s="59"/>
    </row>
    <row r="227" spans="1:19" x14ac:dyDescent="0.25">
      <c r="A227" s="7">
        <v>8</v>
      </c>
      <c r="B227" s="25" t="s">
        <v>172</v>
      </c>
      <c r="C227" s="105" t="s">
        <v>160</v>
      </c>
      <c r="D227" s="105"/>
      <c r="E227" s="105"/>
      <c r="J227" s="26"/>
      <c r="K227" s="7"/>
      <c r="S227" s="59"/>
    </row>
    <row r="228" spans="1:19" ht="27.2" customHeight="1" thickBot="1" x14ac:dyDescent="0.3">
      <c r="A228" s="7">
        <v>9</v>
      </c>
      <c r="B228" s="25" t="s">
        <v>173</v>
      </c>
      <c r="C228" s="94" t="s">
        <v>174</v>
      </c>
      <c r="D228" s="95"/>
      <c r="E228" s="95"/>
      <c r="F228" s="95"/>
      <c r="G228" s="95"/>
      <c r="H228" s="95"/>
      <c r="I228" s="95"/>
      <c r="J228" s="26"/>
      <c r="Q228" s="7">
        <v>2397</v>
      </c>
      <c r="S228" s="59"/>
    </row>
    <row r="229" spans="1:19" ht="16.5" thickTop="1" thickBot="1" x14ac:dyDescent="0.3">
      <c r="A229" s="7" t="s">
        <v>44</v>
      </c>
      <c r="B229" s="25"/>
      <c r="C229" s="96"/>
      <c r="D229" s="96"/>
      <c r="E229" s="96"/>
      <c r="F229" s="27" t="s">
        <v>11</v>
      </c>
      <c r="G229" s="28">
        <v>9</v>
      </c>
      <c r="H229" s="28"/>
      <c r="I229" s="29"/>
      <c r="J229" s="30">
        <f>IF(AND(G229= "",H229= ""), 0, ROUND(ROUND(I229, 2) * ROUND(IF(H229="",G229,H229),  0), 2))</f>
        <v>0</v>
      </c>
      <c r="K229" s="7"/>
      <c r="M229" s="31">
        <v>0.2</v>
      </c>
      <c r="Q229" s="7">
        <v>2397</v>
      </c>
      <c r="S229" s="59"/>
    </row>
    <row r="230" spans="1:19" ht="15.75" hidden="1" thickTop="1" x14ac:dyDescent="0.25">
      <c r="A230" s="7" t="s">
        <v>68</v>
      </c>
      <c r="S230" s="59"/>
    </row>
    <row r="231" spans="1:19" ht="15.75" hidden="1" thickTop="1" x14ac:dyDescent="0.25">
      <c r="A231" s="7" t="s">
        <v>59</v>
      </c>
      <c r="S231" s="59"/>
    </row>
    <row r="232" spans="1:19" ht="15.75" thickTop="1" x14ac:dyDescent="0.25">
      <c r="A232" s="7">
        <v>6</v>
      </c>
      <c r="B232" s="16" t="s">
        <v>69</v>
      </c>
      <c r="C232" s="104" t="s">
        <v>70</v>
      </c>
      <c r="D232" s="104"/>
      <c r="E232" s="104"/>
      <c r="F232" s="23"/>
      <c r="G232" s="23"/>
      <c r="H232" s="23"/>
      <c r="I232" s="23"/>
      <c r="J232" s="24"/>
      <c r="K232" s="7"/>
      <c r="S232" s="59"/>
    </row>
    <row r="233" spans="1:19" x14ac:dyDescent="0.25">
      <c r="A233" s="7">
        <v>8</v>
      </c>
      <c r="B233" s="25" t="s">
        <v>175</v>
      </c>
      <c r="C233" s="105" t="s">
        <v>160</v>
      </c>
      <c r="D233" s="105"/>
      <c r="E233" s="105"/>
      <c r="J233" s="26"/>
      <c r="K233" s="7"/>
      <c r="S233" s="59"/>
    </row>
    <row r="234" spans="1:19" ht="27.2" customHeight="1" thickBot="1" x14ac:dyDescent="0.3">
      <c r="A234" s="7">
        <v>9</v>
      </c>
      <c r="B234" s="25" t="s">
        <v>176</v>
      </c>
      <c r="C234" s="94" t="s">
        <v>171</v>
      </c>
      <c r="D234" s="95"/>
      <c r="E234" s="95"/>
      <c r="F234" s="95"/>
      <c r="G234" s="95"/>
      <c r="H234" s="95"/>
      <c r="I234" s="95"/>
      <c r="J234" s="26"/>
      <c r="Q234" s="7">
        <v>2397</v>
      </c>
      <c r="S234" s="59"/>
    </row>
    <row r="235" spans="1:19" ht="16.5" thickTop="1" thickBot="1" x14ac:dyDescent="0.3">
      <c r="A235" s="7" t="s">
        <v>44</v>
      </c>
      <c r="B235" s="25"/>
      <c r="C235" s="96"/>
      <c r="D235" s="96"/>
      <c r="E235" s="96"/>
      <c r="F235" s="27" t="s">
        <v>11</v>
      </c>
      <c r="G235" s="28">
        <v>6</v>
      </c>
      <c r="H235" s="28"/>
      <c r="I235" s="29"/>
      <c r="J235" s="30">
        <f>IF(AND(G235= "",H235= ""), 0, ROUND(ROUND(I235, 2) * ROUND(IF(H235="",G235,H235),  0), 2))</f>
        <v>0</v>
      </c>
      <c r="K235" s="7"/>
      <c r="M235" s="31">
        <v>0.2</v>
      </c>
      <c r="Q235" s="7">
        <v>2397</v>
      </c>
      <c r="S235" s="59"/>
    </row>
    <row r="236" spans="1:19" ht="15.75" hidden="1" thickTop="1" x14ac:dyDescent="0.25">
      <c r="A236" s="7" t="s">
        <v>68</v>
      </c>
      <c r="S236" s="59"/>
    </row>
    <row r="237" spans="1:19" ht="15.75" hidden="1" thickTop="1" x14ac:dyDescent="0.25">
      <c r="A237" s="7" t="s">
        <v>59</v>
      </c>
      <c r="S237" s="59"/>
    </row>
    <row r="238" spans="1:19" ht="15.75" thickTop="1" x14ac:dyDescent="0.25">
      <c r="A238" s="7">
        <v>6</v>
      </c>
      <c r="B238" s="16" t="s">
        <v>73</v>
      </c>
      <c r="C238" s="104" t="s">
        <v>74</v>
      </c>
      <c r="D238" s="104"/>
      <c r="E238" s="104"/>
      <c r="F238" s="23"/>
      <c r="G238" s="23"/>
      <c r="H238" s="23"/>
      <c r="I238" s="23"/>
      <c r="J238" s="24"/>
      <c r="K238" s="7"/>
      <c r="S238" s="59"/>
    </row>
    <row r="239" spans="1:19" x14ac:dyDescent="0.25">
      <c r="A239" s="7">
        <v>8</v>
      </c>
      <c r="B239" s="25" t="s">
        <v>177</v>
      </c>
      <c r="C239" s="105" t="s">
        <v>160</v>
      </c>
      <c r="D239" s="105"/>
      <c r="E239" s="105"/>
      <c r="J239" s="26"/>
      <c r="K239" s="7"/>
      <c r="S239" s="59"/>
    </row>
    <row r="240" spans="1:19" ht="27.2" customHeight="1" thickBot="1" x14ac:dyDescent="0.3">
      <c r="A240" s="7">
        <v>9</v>
      </c>
      <c r="B240" s="25" t="s">
        <v>178</v>
      </c>
      <c r="C240" s="94" t="s">
        <v>179</v>
      </c>
      <c r="D240" s="95"/>
      <c r="E240" s="95"/>
      <c r="F240" s="95"/>
      <c r="G240" s="95"/>
      <c r="H240" s="95"/>
      <c r="I240" s="95"/>
      <c r="J240" s="26"/>
      <c r="Q240" s="7">
        <v>2397</v>
      </c>
      <c r="S240" s="59"/>
    </row>
    <row r="241" spans="1:19" ht="16.5" thickTop="1" thickBot="1" x14ac:dyDescent="0.3">
      <c r="A241" s="7" t="s">
        <v>44</v>
      </c>
      <c r="B241" s="25"/>
      <c r="C241" s="96"/>
      <c r="D241" s="96"/>
      <c r="E241" s="96"/>
      <c r="F241" s="27" t="s">
        <v>11</v>
      </c>
      <c r="G241" s="28">
        <v>6</v>
      </c>
      <c r="H241" s="28"/>
      <c r="I241" s="29"/>
      <c r="J241" s="30">
        <f>IF(AND(G241= "",H241= ""), 0, ROUND(ROUND(I241, 2) * ROUND(IF(H241="",G241,H241),  0), 2))</f>
        <v>0</v>
      </c>
      <c r="K241" s="7"/>
      <c r="M241" s="31">
        <v>0.2</v>
      </c>
      <c r="Q241" s="7">
        <v>2397</v>
      </c>
      <c r="S241" s="59"/>
    </row>
    <row r="242" spans="1:19" ht="15.75" hidden="1" thickTop="1" x14ac:dyDescent="0.25">
      <c r="A242" s="7" t="s">
        <v>68</v>
      </c>
      <c r="S242" s="59"/>
    </row>
    <row r="243" spans="1:19" ht="15.75" hidden="1" thickTop="1" x14ac:dyDescent="0.25">
      <c r="A243" s="7" t="s">
        <v>59</v>
      </c>
      <c r="S243" s="59"/>
    </row>
    <row r="244" spans="1:19" ht="15.75" thickTop="1" x14ac:dyDescent="0.25">
      <c r="A244" s="7">
        <v>6</v>
      </c>
      <c r="B244" s="16" t="s">
        <v>78</v>
      </c>
      <c r="C244" s="104" t="s">
        <v>79</v>
      </c>
      <c r="D244" s="104"/>
      <c r="E244" s="104"/>
      <c r="F244" s="23"/>
      <c r="G244" s="23"/>
      <c r="H244" s="23"/>
      <c r="I244" s="23"/>
      <c r="J244" s="24"/>
      <c r="K244" s="7"/>
      <c r="S244" s="59"/>
    </row>
    <row r="245" spans="1:19" x14ac:dyDescent="0.25">
      <c r="A245" s="7">
        <v>8</v>
      </c>
      <c r="B245" s="25" t="s">
        <v>180</v>
      </c>
      <c r="C245" s="105" t="s">
        <v>160</v>
      </c>
      <c r="D245" s="105"/>
      <c r="E245" s="105"/>
      <c r="J245" s="26"/>
      <c r="K245" s="7"/>
      <c r="S245" s="59"/>
    </row>
    <row r="246" spans="1:19" ht="27.2" customHeight="1" thickBot="1" x14ac:dyDescent="0.3">
      <c r="A246" s="7">
        <v>9</v>
      </c>
      <c r="B246" s="25" t="s">
        <v>181</v>
      </c>
      <c r="C246" s="94" t="s">
        <v>165</v>
      </c>
      <c r="D246" s="95"/>
      <c r="E246" s="95"/>
      <c r="F246" s="95"/>
      <c r="G246" s="95"/>
      <c r="H246" s="95"/>
      <c r="I246" s="95"/>
      <c r="J246" s="26"/>
      <c r="Q246" s="7">
        <v>2397</v>
      </c>
      <c r="S246" s="59"/>
    </row>
    <row r="247" spans="1:19" ht="16.5" thickTop="1" thickBot="1" x14ac:dyDescent="0.3">
      <c r="A247" s="7" t="s">
        <v>44</v>
      </c>
      <c r="B247" s="25"/>
      <c r="C247" s="96"/>
      <c r="D247" s="96"/>
      <c r="E247" s="96"/>
      <c r="F247" s="27" t="s">
        <v>11</v>
      </c>
      <c r="G247" s="28">
        <v>32</v>
      </c>
      <c r="H247" s="28"/>
      <c r="I247" s="29"/>
      <c r="J247" s="30">
        <f>IF(AND(G247= "",H247= ""), 0, ROUND(ROUND(I247, 2) * ROUND(IF(H247="",G247,H247),  0), 2))</f>
        <v>0</v>
      </c>
      <c r="K247" s="7"/>
      <c r="M247" s="31">
        <v>0.2</v>
      </c>
      <c r="Q247" s="7">
        <v>2397</v>
      </c>
      <c r="S247" s="59"/>
    </row>
    <row r="248" spans="1:19" ht="15.75" hidden="1" thickTop="1" x14ac:dyDescent="0.25">
      <c r="A248" s="7" t="s">
        <v>68</v>
      </c>
      <c r="S248" s="59"/>
    </row>
    <row r="249" spans="1:19" ht="15.75" hidden="1" thickTop="1" x14ac:dyDescent="0.25">
      <c r="A249" s="7" t="s">
        <v>59</v>
      </c>
      <c r="S249" s="59"/>
    </row>
    <row r="250" spans="1:19" ht="15.75" thickTop="1" x14ac:dyDescent="0.25">
      <c r="A250" s="7">
        <v>6</v>
      </c>
      <c r="B250" s="16" t="s">
        <v>84</v>
      </c>
      <c r="C250" s="104" t="s">
        <v>85</v>
      </c>
      <c r="D250" s="104"/>
      <c r="E250" s="104"/>
      <c r="F250" s="23"/>
      <c r="G250" s="23"/>
      <c r="H250" s="23"/>
      <c r="I250" s="23"/>
      <c r="J250" s="24"/>
      <c r="K250" s="7"/>
      <c r="S250" s="59"/>
    </row>
    <row r="251" spans="1:19" x14ac:dyDescent="0.25">
      <c r="A251" s="7">
        <v>8</v>
      </c>
      <c r="B251" s="25" t="s">
        <v>182</v>
      </c>
      <c r="C251" s="105" t="s">
        <v>160</v>
      </c>
      <c r="D251" s="105"/>
      <c r="E251" s="105"/>
      <c r="J251" s="26"/>
      <c r="K251" s="7"/>
      <c r="S251" s="59"/>
    </row>
    <row r="252" spans="1:19" ht="27.2" customHeight="1" thickBot="1" x14ac:dyDescent="0.3">
      <c r="A252" s="7">
        <v>9</v>
      </c>
      <c r="B252" s="25" t="s">
        <v>183</v>
      </c>
      <c r="C252" s="94" t="s">
        <v>161</v>
      </c>
      <c r="D252" s="95"/>
      <c r="E252" s="95"/>
      <c r="F252" s="95"/>
      <c r="G252" s="95"/>
      <c r="H252" s="95"/>
      <c r="I252" s="95"/>
      <c r="J252" s="26"/>
      <c r="Q252" s="7">
        <v>2397</v>
      </c>
      <c r="S252" s="59"/>
    </row>
    <row r="253" spans="1:19" ht="16.5" thickTop="1" thickBot="1" x14ac:dyDescent="0.3">
      <c r="A253" s="7" t="s">
        <v>44</v>
      </c>
      <c r="B253" s="25"/>
      <c r="C253" s="96"/>
      <c r="D253" s="96"/>
      <c r="E253" s="96"/>
      <c r="F253" s="27" t="s">
        <v>11</v>
      </c>
      <c r="G253" s="28">
        <v>25</v>
      </c>
      <c r="H253" s="28"/>
      <c r="I253" s="29"/>
      <c r="J253" s="30">
        <f>IF(AND(G253= "",H253= ""), 0, ROUND(ROUND(I253, 2) * ROUND(IF(H253="",G253,H253),  0), 2))</f>
        <v>0</v>
      </c>
      <c r="K253" s="7"/>
      <c r="M253" s="31">
        <v>0.2</v>
      </c>
      <c r="Q253" s="7">
        <v>2397</v>
      </c>
      <c r="S253" s="59"/>
    </row>
    <row r="254" spans="1:19" ht="15.75" hidden="1" thickTop="1" x14ac:dyDescent="0.25">
      <c r="A254" s="7" t="s">
        <v>68</v>
      </c>
      <c r="S254" s="59"/>
    </row>
    <row r="255" spans="1:19" ht="15.75" hidden="1" thickTop="1" x14ac:dyDescent="0.25">
      <c r="A255" s="7" t="s">
        <v>59</v>
      </c>
      <c r="S255" s="59"/>
    </row>
    <row r="256" spans="1:19" ht="15.75" thickTop="1" x14ac:dyDescent="0.25">
      <c r="A256" s="7">
        <v>6</v>
      </c>
      <c r="B256" s="16" t="s">
        <v>89</v>
      </c>
      <c r="C256" s="104" t="s">
        <v>90</v>
      </c>
      <c r="D256" s="104"/>
      <c r="E256" s="104"/>
      <c r="F256" s="23"/>
      <c r="G256" s="23"/>
      <c r="H256" s="23"/>
      <c r="I256" s="23"/>
      <c r="J256" s="24"/>
      <c r="K256" s="7"/>
      <c r="S256" s="59"/>
    </row>
    <row r="257" spans="1:19" x14ac:dyDescent="0.25">
      <c r="A257" s="7">
        <v>8</v>
      </c>
      <c r="B257" s="25" t="s">
        <v>184</v>
      </c>
      <c r="C257" s="105" t="s">
        <v>160</v>
      </c>
      <c r="D257" s="105"/>
      <c r="E257" s="105"/>
      <c r="J257" s="26"/>
      <c r="K257" s="7"/>
      <c r="S257" s="59"/>
    </row>
    <row r="258" spans="1:19" ht="27.2" customHeight="1" thickBot="1" x14ac:dyDescent="0.3">
      <c r="A258" s="7">
        <v>9</v>
      </c>
      <c r="B258" s="25" t="s">
        <v>185</v>
      </c>
      <c r="C258" s="94" t="s">
        <v>186</v>
      </c>
      <c r="D258" s="95"/>
      <c r="E258" s="95"/>
      <c r="F258" s="95"/>
      <c r="G258" s="95"/>
      <c r="H258" s="95"/>
      <c r="I258" s="95"/>
      <c r="J258" s="26"/>
      <c r="Q258" s="7">
        <v>2397</v>
      </c>
      <c r="S258" s="59"/>
    </row>
    <row r="259" spans="1:19" ht="16.5" thickTop="1" thickBot="1" x14ac:dyDescent="0.3">
      <c r="A259" s="7" t="s">
        <v>44</v>
      </c>
      <c r="B259" s="25"/>
      <c r="C259" s="96"/>
      <c r="D259" s="96"/>
      <c r="E259" s="96"/>
      <c r="F259" s="27" t="s">
        <v>11</v>
      </c>
      <c r="G259" s="28">
        <v>6</v>
      </c>
      <c r="H259" s="28"/>
      <c r="I259" s="29"/>
      <c r="J259" s="30">
        <f>IF(AND(G259= "",H259= ""), 0, ROUND(ROUND(I259, 2) * ROUND(IF(H259="",G259,H259),  0), 2))</f>
        <v>0</v>
      </c>
      <c r="K259" s="7"/>
      <c r="M259" s="31">
        <v>0.2</v>
      </c>
      <c r="Q259" s="7">
        <v>2397</v>
      </c>
      <c r="S259" s="59"/>
    </row>
    <row r="260" spans="1:19" ht="27.2" customHeight="1" thickTop="1" thickBot="1" x14ac:dyDescent="0.3">
      <c r="A260" s="7">
        <v>9</v>
      </c>
      <c r="B260" s="25" t="s">
        <v>187</v>
      </c>
      <c r="C260" s="94" t="s">
        <v>188</v>
      </c>
      <c r="D260" s="95"/>
      <c r="E260" s="95"/>
      <c r="F260" s="95"/>
      <c r="G260" s="95"/>
      <c r="H260" s="95"/>
      <c r="I260" s="95"/>
      <c r="J260" s="26"/>
      <c r="Q260" s="7">
        <v>2397</v>
      </c>
      <c r="S260" s="59"/>
    </row>
    <row r="261" spans="1:19" ht="16.5" thickTop="1" thickBot="1" x14ac:dyDescent="0.3">
      <c r="A261" s="7" t="s">
        <v>44</v>
      </c>
      <c r="B261" s="25"/>
      <c r="C261" s="96"/>
      <c r="D261" s="96"/>
      <c r="E261" s="96"/>
      <c r="F261" s="27" t="s">
        <v>11</v>
      </c>
      <c r="G261" s="28">
        <v>1</v>
      </c>
      <c r="H261" s="28"/>
      <c r="I261" s="29"/>
      <c r="J261" s="30">
        <f>IF(AND(G261= "",H261= ""), 0, ROUND(ROUND(I261, 2) * ROUND(IF(H261="",G261,H261),  0), 2))</f>
        <v>0</v>
      </c>
      <c r="K261" s="7"/>
      <c r="M261" s="31">
        <v>0.2</v>
      </c>
      <c r="Q261" s="7">
        <v>2397</v>
      </c>
      <c r="S261" s="59"/>
    </row>
    <row r="262" spans="1:19" ht="15.75" hidden="1" thickTop="1" x14ac:dyDescent="0.25">
      <c r="A262" s="7" t="s">
        <v>68</v>
      </c>
      <c r="S262" s="59"/>
    </row>
    <row r="263" spans="1:19" ht="15.75" hidden="1" thickTop="1" x14ac:dyDescent="0.25">
      <c r="A263" s="7" t="s">
        <v>59</v>
      </c>
      <c r="S263" s="59"/>
    </row>
    <row r="264" spans="1:19" ht="15.75" hidden="1" thickTop="1" x14ac:dyDescent="0.25">
      <c r="A264" s="7" t="s">
        <v>60</v>
      </c>
      <c r="S264" s="59"/>
    </row>
    <row r="265" spans="1:19" ht="15.75" hidden="1" thickTop="1" x14ac:dyDescent="0.25">
      <c r="A265" s="7" t="s">
        <v>61</v>
      </c>
      <c r="S265" s="59"/>
    </row>
    <row r="266" spans="1:19" ht="15.75" thickTop="1" x14ac:dyDescent="0.25">
      <c r="A266" s="7">
        <v>4</v>
      </c>
      <c r="B266" s="16"/>
      <c r="C266" s="100" t="s">
        <v>94</v>
      </c>
      <c r="D266" s="100"/>
      <c r="E266" s="100"/>
      <c r="F266" s="19"/>
      <c r="G266" s="19"/>
      <c r="H266" s="19"/>
      <c r="I266" s="19"/>
      <c r="J266" s="20"/>
      <c r="K266" s="7"/>
      <c r="S266" s="59"/>
    </row>
    <row r="267" spans="1:19" x14ac:dyDescent="0.25">
      <c r="A267" s="7">
        <v>5</v>
      </c>
      <c r="B267" s="16">
        <v>5</v>
      </c>
      <c r="C267" s="106" t="s">
        <v>95</v>
      </c>
      <c r="D267" s="106"/>
      <c r="E267" s="106"/>
      <c r="F267" s="21"/>
      <c r="G267" s="21"/>
      <c r="H267" s="21"/>
      <c r="I267" s="21"/>
      <c r="J267" s="22"/>
      <c r="K267" s="7"/>
      <c r="S267" s="59"/>
    </row>
    <row r="268" spans="1:19" ht="15.75" thickBot="1" x14ac:dyDescent="0.3">
      <c r="A268" s="7">
        <v>9</v>
      </c>
      <c r="B268" s="25" t="s">
        <v>96</v>
      </c>
      <c r="C268" s="94" t="s">
        <v>97</v>
      </c>
      <c r="D268" s="95"/>
      <c r="E268" s="95"/>
      <c r="F268" s="95"/>
      <c r="G268" s="95"/>
      <c r="H268" s="95"/>
      <c r="I268" s="95"/>
      <c r="J268" s="26"/>
      <c r="Q268" s="7">
        <v>2397</v>
      </c>
      <c r="S268" s="59"/>
    </row>
    <row r="269" spans="1:19" ht="16.5" thickTop="1" thickBot="1" x14ac:dyDescent="0.3">
      <c r="A269" s="7" t="s">
        <v>44</v>
      </c>
      <c r="B269" s="25"/>
      <c r="C269" s="96"/>
      <c r="D269" s="96"/>
      <c r="E269" s="96"/>
      <c r="F269" s="27" t="s">
        <v>11</v>
      </c>
      <c r="G269" s="28">
        <v>32</v>
      </c>
      <c r="H269" s="28"/>
      <c r="I269" s="29"/>
      <c r="J269" s="30">
        <f>IF(AND(G269= "",H269= ""), 0, ROUND(ROUND(I269, 2) * ROUND(IF(H269="",G269,H269),  0), 2))</f>
        <v>0</v>
      </c>
      <c r="K269" s="7"/>
      <c r="M269" s="31">
        <v>0.2</v>
      </c>
      <c r="Q269" s="7">
        <v>2397</v>
      </c>
      <c r="S269" s="59"/>
    </row>
    <row r="270" spans="1:19" ht="15.75" hidden="1" thickTop="1" x14ac:dyDescent="0.25">
      <c r="A270" s="7" t="s">
        <v>60</v>
      </c>
      <c r="S270" s="59"/>
    </row>
    <row r="271" spans="1:19" ht="26.25" customHeight="1" thickTop="1" x14ac:dyDescent="0.25">
      <c r="A271" s="7">
        <v>5</v>
      </c>
      <c r="B271" s="16">
        <v>6</v>
      </c>
      <c r="C271" s="101" t="s">
        <v>98</v>
      </c>
      <c r="D271" s="102"/>
      <c r="E271" s="102"/>
      <c r="F271" s="102"/>
      <c r="G271" s="102"/>
      <c r="H271" s="21"/>
      <c r="I271" s="21"/>
      <c r="J271" s="22"/>
      <c r="K271" s="7"/>
      <c r="S271" s="59"/>
    </row>
    <row r="272" spans="1:19" ht="15.75" thickBot="1" x14ac:dyDescent="0.3">
      <c r="A272" s="7">
        <v>9</v>
      </c>
      <c r="B272" s="25" t="s">
        <v>99</v>
      </c>
      <c r="C272" s="94" t="s">
        <v>100</v>
      </c>
      <c r="D272" s="95"/>
      <c r="E272" s="95"/>
      <c r="F272" s="95"/>
      <c r="G272" s="95"/>
      <c r="H272" s="95"/>
      <c r="I272" s="95"/>
      <c r="J272" s="26"/>
      <c r="Q272" s="7">
        <v>2397</v>
      </c>
      <c r="S272" s="59"/>
    </row>
    <row r="273" spans="1:19" ht="16.5" thickTop="1" thickBot="1" x14ac:dyDescent="0.3">
      <c r="A273" s="7" t="s">
        <v>44</v>
      </c>
      <c r="B273" s="25"/>
      <c r="C273" s="96"/>
      <c r="D273" s="96"/>
      <c r="E273" s="96"/>
      <c r="F273" s="27" t="s">
        <v>11</v>
      </c>
      <c r="G273" s="28">
        <v>14</v>
      </c>
      <c r="H273" s="28"/>
      <c r="I273" s="29"/>
      <c r="J273" s="30">
        <f>IF(AND(G273= "",H273= ""), 0, ROUND(ROUND(I273, 2) * ROUND(IF(H273="",G273,H273),  0), 2))</f>
        <v>0</v>
      </c>
      <c r="K273" s="7"/>
      <c r="M273" s="31">
        <v>0.2</v>
      </c>
      <c r="Q273" s="7">
        <v>2397</v>
      </c>
      <c r="S273" s="59"/>
    </row>
    <row r="274" spans="1:19" ht="15.75" hidden="1" thickTop="1" x14ac:dyDescent="0.25">
      <c r="A274" s="7" t="s">
        <v>60</v>
      </c>
      <c r="S274" s="59"/>
    </row>
    <row r="275" spans="1:19" ht="15.75" thickTop="1" x14ac:dyDescent="0.25">
      <c r="A275" s="7">
        <v>5</v>
      </c>
      <c r="B275" s="16">
        <v>8</v>
      </c>
      <c r="C275" s="49" t="s">
        <v>150</v>
      </c>
      <c r="D275" s="49"/>
      <c r="E275" s="49"/>
      <c r="F275" s="21"/>
      <c r="G275" s="21"/>
      <c r="H275" s="21"/>
      <c r="I275" s="21"/>
      <c r="J275" s="22"/>
      <c r="K275" s="7"/>
      <c r="S275" s="59"/>
    </row>
    <row r="276" spans="1:19" ht="16.899999999999999" customHeight="1" x14ac:dyDescent="0.25">
      <c r="A276" s="7">
        <v>6</v>
      </c>
      <c r="B276" s="16" t="s">
        <v>151</v>
      </c>
      <c r="C276" s="104" t="s">
        <v>152</v>
      </c>
      <c r="D276" s="104"/>
      <c r="E276" s="104"/>
      <c r="F276" s="23"/>
      <c r="G276" s="23"/>
      <c r="H276" s="23"/>
      <c r="I276" s="23"/>
      <c r="J276" s="24"/>
      <c r="K276" s="7"/>
      <c r="S276" s="59"/>
    </row>
    <row r="277" spans="1:19" ht="15.75" thickBot="1" x14ac:dyDescent="0.3">
      <c r="A277" s="7">
        <v>9</v>
      </c>
      <c r="B277" s="25" t="s">
        <v>153</v>
      </c>
      <c r="C277" s="94" t="s">
        <v>154</v>
      </c>
      <c r="D277" s="95"/>
      <c r="E277" s="95"/>
      <c r="F277" s="95"/>
      <c r="G277" s="95"/>
      <c r="H277" s="95"/>
      <c r="I277" s="95"/>
      <c r="J277" s="26"/>
      <c r="Q277" s="7">
        <v>2397</v>
      </c>
      <c r="S277" s="59"/>
    </row>
    <row r="278" spans="1:19" ht="16.5" thickTop="1" thickBot="1" x14ac:dyDescent="0.3">
      <c r="A278" s="7" t="s">
        <v>44</v>
      </c>
      <c r="B278" s="25"/>
      <c r="C278" s="96"/>
      <c r="D278" s="96"/>
      <c r="E278" s="96"/>
      <c r="F278" s="27" t="s">
        <v>11</v>
      </c>
      <c r="G278" s="28">
        <v>2</v>
      </c>
      <c r="H278" s="28"/>
      <c r="I278" s="29"/>
      <c r="J278" s="30">
        <f>IF(AND(G278= "",H278= ""), 0, ROUND(ROUND(I278, 2) * ROUND(IF(H278="",G278,H278),  0), 2))</f>
        <v>0</v>
      </c>
      <c r="K278" s="7"/>
      <c r="M278" s="31">
        <v>0.2</v>
      </c>
      <c r="Q278" s="7">
        <v>2397</v>
      </c>
      <c r="S278" s="59"/>
    </row>
    <row r="279" spans="1:19" ht="15.75" hidden="1" thickTop="1" x14ac:dyDescent="0.25">
      <c r="A279" s="7" t="s">
        <v>59</v>
      </c>
      <c r="S279" s="59"/>
    </row>
    <row r="280" spans="1:19" ht="15.75" hidden="1" thickTop="1" x14ac:dyDescent="0.25">
      <c r="A280" s="7" t="s">
        <v>60</v>
      </c>
      <c r="S280" s="59"/>
    </row>
    <row r="281" spans="1:19" ht="15.75" thickTop="1" x14ac:dyDescent="0.25">
      <c r="A281" s="7">
        <v>5</v>
      </c>
      <c r="B281" s="16">
        <v>9</v>
      </c>
      <c r="C281" s="49" t="s">
        <v>104</v>
      </c>
      <c r="D281" s="49"/>
      <c r="E281" s="49"/>
      <c r="F281" s="21"/>
      <c r="G281" s="21"/>
      <c r="H281" s="21"/>
      <c r="I281" s="21"/>
      <c r="J281" s="22"/>
      <c r="K281" s="7"/>
      <c r="S281" s="59"/>
    </row>
    <row r="282" spans="1:19" ht="15.75" thickBot="1" x14ac:dyDescent="0.3">
      <c r="A282" s="7">
        <v>9</v>
      </c>
      <c r="B282" s="25" t="s">
        <v>105</v>
      </c>
      <c r="C282" s="94" t="s">
        <v>106</v>
      </c>
      <c r="D282" s="95"/>
      <c r="E282" s="95"/>
      <c r="F282" s="95"/>
      <c r="G282" s="95"/>
      <c r="H282" s="95"/>
      <c r="I282" s="95"/>
      <c r="J282" s="26"/>
      <c r="Q282" s="7">
        <v>2397</v>
      </c>
      <c r="S282" s="59"/>
    </row>
    <row r="283" spans="1:19" ht="16.5" thickTop="1" thickBot="1" x14ac:dyDescent="0.3">
      <c r="A283" s="7" t="s">
        <v>44</v>
      </c>
      <c r="B283" s="25"/>
      <c r="C283" s="96"/>
      <c r="D283" s="96"/>
      <c r="E283" s="96"/>
      <c r="F283" s="27" t="s">
        <v>11</v>
      </c>
      <c r="G283" s="28">
        <v>5</v>
      </c>
      <c r="H283" s="28"/>
      <c r="I283" s="29"/>
      <c r="J283" s="30">
        <f>IF(AND(G283= "",H283= ""), 0, ROUND(ROUND(I283, 2) * ROUND(IF(H283="",G283,H283),  0), 2))</f>
        <v>0</v>
      </c>
      <c r="K283" s="7"/>
      <c r="M283" s="31">
        <v>0.2</v>
      </c>
      <c r="Q283" s="7">
        <v>2397</v>
      </c>
      <c r="S283" s="59"/>
    </row>
    <row r="284" spans="1:19" ht="15.75" hidden="1" thickTop="1" x14ac:dyDescent="0.25">
      <c r="A284" s="7" t="s">
        <v>60</v>
      </c>
      <c r="S284" s="59"/>
    </row>
    <row r="285" spans="1:19" ht="16.899999999999999" customHeight="1" thickTop="1" x14ac:dyDescent="0.25">
      <c r="A285" s="7">
        <v>5</v>
      </c>
      <c r="B285" s="16">
        <v>10</v>
      </c>
      <c r="C285" s="106" t="s">
        <v>107</v>
      </c>
      <c r="D285" s="106"/>
      <c r="E285" s="106"/>
      <c r="F285" s="21"/>
      <c r="G285" s="21"/>
      <c r="H285" s="21"/>
      <c r="I285" s="21"/>
      <c r="J285" s="22"/>
      <c r="K285" s="7"/>
      <c r="S285" s="59"/>
    </row>
    <row r="286" spans="1:19" ht="15.75" thickBot="1" x14ac:dyDescent="0.3">
      <c r="A286" s="7">
        <v>9</v>
      </c>
      <c r="B286" s="25" t="s">
        <v>108</v>
      </c>
      <c r="C286" s="94" t="s">
        <v>109</v>
      </c>
      <c r="D286" s="95"/>
      <c r="E286" s="95"/>
      <c r="F286" s="95"/>
      <c r="G286" s="95"/>
      <c r="H286" s="95"/>
      <c r="I286" s="95"/>
      <c r="J286" s="26"/>
      <c r="Q286" s="7">
        <v>2397</v>
      </c>
      <c r="S286" s="59"/>
    </row>
    <row r="287" spans="1:19" ht="16.5" thickTop="1" thickBot="1" x14ac:dyDescent="0.3">
      <c r="A287" s="7" t="s">
        <v>44</v>
      </c>
      <c r="B287" s="25"/>
      <c r="C287" s="96"/>
      <c r="D287" s="96"/>
      <c r="E287" s="96"/>
      <c r="F287" s="27" t="s">
        <v>110</v>
      </c>
      <c r="G287" s="28">
        <v>20</v>
      </c>
      <c r="H287" s="28"/>
      <c r="I287" s="29"/>
      <c r="J287" s="30">
        <f>IF(AND(G287= "",H287= ""), 0, ROUND(ROUND(I287, 2) * ROUND(IF(H287="",G287,H287),  0), 2))</f>
        <v>0</v>
      </c>
      <c r="K287" s="7"/>
      <c r="M287" s="31">
        <v>0.2</v>
      </c>
      <c r="Q287" s="7">
        <v>2397</v>
      </c>
      <c r="S287" s="59"/>
    </row>
    <row r="288" spans="1:19" ht="15.75" hidden="1" thickTop="1" x14ac:dyDescent="0.25">
      <c r="A288" s="7" t="s">
        <v>60</v>
      </c>
      <c r="S288" s="59"/>
    </row>
    <row r="289" spans="1:19" ht="16.899999999999999" customHeight="1" thickTop="1" x14ac:dyDescent="0.25">
      <c r="A289" s="7">
        <v>5</v>
      </c>
      <c r="B289" s="16">
        <v>11</v>
      </c>
      <c r="C289" s="106" t="s">
        <v>111</v>
      </c>
      <c r="D289" s="106"/>
      <c r="E289" s="106"/>
      <c r="F289" s="21"/>
      <c r="G289" s="21"/>
      <c r="H289" s="21"/>
      <c r="I289" s="21"/>
      <c r="J289" s="22"/>
      <c r="K289" s="7"/>
      <c r="S289" s="59"/>
    </row>
    <row r="290" spans="1:19" ht="15.75" thickBot="1" x14ac:dyDescent="0.3">
      <c r="A290" s="7">
        <v>9</v>
      </c>
      <c r="B290" s="25" t="s">
        <v>112</v>
      </c>
      <c r="C290" s="94" t="s">
        <v>111</v>
      </c>
      <c r="D290" s="95"/>
      <c r="E290" s="95"/>
      <c r="F290" s="95"/>
      <c r="G290" s="95"/>
      <c r="H290" s="95"/>
      <c r="I290" s="95"/>
      <c r="J290" s="26"/>
      <c r="Q290" s="7">
        <v>2397</v>
      </c>
      <c r="S290" s="59"/>
    </row>
    <row r="291" spans="1:19" ht="16.5" thickTop="1" thickBot="1" x14ac:dyDescent="0.3">
      <c r="A291" s="7" t="s">
        <v>44</v>
      </c>
      <c r="B291" s="25"/>
      <c r="C291" s="96"/>
      <c r="D291" s="96"/>
      <c r="E291" s="96"/>
      <c r="F291" s="27" t="s">
        <v>113</v>
      </c>
      <c r="G291" s="28">
        <v>1</v>
      </c>
      <c r="H291" s="28"/>
      <c r="I291" s="29"/>
      <c r="J291" s="30">
        <f>IF(AND(G291= "",H291= ""), 0, ROUND(ROUND(I291, 2) * ROUND(IF(H291="",G291,H291),  0), 2))</f>
        <v>0</v>
      </c>
      <c r="K291" s="7"/>
      <c r="M291" s="31">
        <v>0.2</v>
      </c>
      <c r="Q291" s="7">
        <v>2397</v>
      </c>
      <c r="S291" s="59"/>
    </row>
    <row r="292" spans="1:19" ht="15.75" hidden="1" thickTop="1" x14ac:dyDescent="0.25">
      <c r="A292" s="7" t="s">
        <v>60</v>
      </c>
      <c r="S292" s="59"/>
    </row>
    <row r="293" spans="1:19" ht="15.75" hidden="1" thickTop="1" x14ac:dyDescent="0.25">
      <c r="A293" s="7" t="s">
        <v>61</v>
      </c>
      <c r="S293" s="59"/>
    </row>
    <row r="294" spans="1:19" ht="15.75" hidden="1" thickTop="1" x14ac:dyDescent="0.25">
      <c r="A294" s="7" t="s">
        <v>114</v>
      </c>
      <c r="S294" s="59"/>
    </row>
    <row r="295" spans="1:19" ht="15.75" thickTop="1" x14ac:dyDescent="0.25">
      <c r="A295" s="7" t="s">
        <v>114</v>
      </c>
      <c r="B295" s="26"/>
      <c r="C295" s="95"/>
      <c r="D295" s="95"/>
      <c r="E295" s="95"/>
      <c r="J295" s="26"/>
      <c r="S295" s="59"/>
    </row>
    <row r="296" spans="1:19" hidden="1" x14ac:dyDescent="0.25">
      <c r="B296" s="26"/>
      <c r="C296" s="107" t="s">
        <v>115</v>
      </c>
      <c r="D296" s="106"/>
      <c r="E296" s="106"/>
      <c r="F296" s="108">
        <f>ROUND(SUMIF(K205:K295, IF(K204="","",K204), J205:J295) * 0.2, 2)</f>
        <v>0</v>
      </c>
      <c r="G296" s="108"/>
      <c r="H296" s="108"/>
      <c r="I296" s="108"/>
      <c r="J296" s="109"/>
      <c r="S296" s="59"/>
    </row>
    <row r="297" spans="1:19" hidden="1" x14ac:dyDescent="0.25">
      <c r="B297" s="26"/>
      <c r="C297" s="110" t="s">
        <v>116</v>
      </c>
      <c r="D297" s="111"/>
      <c r="E297" s="111"/>
      <c r="F297" s="112">
        <f>SUM(F296:F296)</f>
        <v>0</v>
      </c>
      <c r="G297" s="112"/>
      <c r="H297" s="112"/>
      <c r="I297" s="112"/>
      <c r="J297" s="113"/>
      <c r="S297" s="59"/>
    </row>
    <row r="298" spans="1:19" ht="18.600000000000001" customHeight="1" x14ac:dyDescent="0.25">
      <c r="A298" s="7">
        <v>3</v>
      </c>
      <c r="B298" s="16" t="s">
        <v>189</v>
      </c>
      <c r="C298" s="116" t="s">
        <v>190</v>
      </c>
      <c r="D298" s="116"/>
      <c r="E298" s="116"/>
      <c r="F298" s="42"/>
      <c r="G298" s="42"/>
      <c r="H298" s="42"/>
      <c r="I298" s="42"/>
      <c r="J298" s="18"/>
      <c r="K298" s="7"/>
      <c r="S298" s="59"/>
    </row>
    <row r="299" spans="1:19" ht="18.600000000000001" customHeight="1" x14ac:dyDescent="0.25">
      <c r="A299" s="7">
        <v>3</v>
      </c>
      <c r="B299" s="16"/>
      <c r="C299" s="99" t="s">
        <v>37</v>
      </c>
      <c r="D299" s="99"/>
      <c r="E299" s="99"/>
      <c r="F299" s="17"/>
      <c r="G299" s="17"/>
      <c r="H299" s="17"/>
      <c r="I299" s="17"/>
      <c r="J299" s="18"/>
      <c r="K299" s="7"/>
      <c r="S299" s="59"/>
    </row>
    <row r="300" spans="1:19" x14ac:dyDescent="0.25">
      <c r="A300" s="7">
        <v>4</v>
      </c>
      <c r="B300" s="16"/>
      <c r="C300" s="100" t="s">
        <v>38</v>
      </c>
      <c r="D300" s="100"/>
      <c r="E300" s="100"/>
      <c r="F300" s="19"/>
      <c r="G300" s="19"/>
      <c r="H300" s="19"/>
      <c r="I300" s="19"/>
      <c r="J300" s="20"/>
      <c r="K300" s="7"/>
      <c r="S300" s="59"/>
    </row>
    <row r="301" spans="1:19" ht="29.25" customHeight="1" x14ac:dyDescent="0.25">
      <c r="A301" s="7">
        <v>5</v>
      </c>
      <c r="B301" s="16">
        <v>1</v>
      </c>
      <c r="C301" s="101" t="s">
        <v>39</v>
      </c>
      <c r="D301" s="102"/>
      <c r="E301" s="102"/>
      <c r="F301" s="102"/>
      <c r="G301" s="102"/>
      <c r="H301" s="102"/>
      <c r="I301" s="103"/>
      <c r="J301" s="22"/>
      <c r="K301" s="7"/>
      <c r="S301" s="59"/>
    </row>
    <row r="302" spans="1:19" x14ac:dyDescent="0.25">
      <c r="A302" s="7">
        <v>6</v>
      </c>
      <c r="B302" s="16" t="s">
        <v>191</v>
      </c>
      <c r="C302" s="104" t="s">
        <v>192</v>
      </c>
      <c r="D302" s="104"/>
      <c r="E302" s="104"/>
      <c r="F302" s="23"/>
      <c r="G302" s="23"/>
      <c r="H302" s="23"/>
      <c r="I302" s="23"/>
      <c r="J302" s="24"/>
      <c r="K302" s="7"/>
      <c r="S302" s="59"/>
    </row>
    <row r="303" spans="1:19" ht="39.4" customHeight="1" thickBot="1" x14ac:dyDescent="0.3">
      <c r="A303" s="7">
        <v>9</v>
      </c>
      <c r="B303" s="25" t="s">
        <v>157</v>
      </c>
      <c r="C303" s="94" t="s">
        <v>193</v>
      </c>
      <c r="D303" s="95"/>
      <c r="E303" s="95"/>
      <c r="F303" s="95"/>
      <c r="G303" s="95"/>
      <c r="H303" s="95"/>
      <c r="I303" s="95"/>
      <c r="J303" s="26"/>
      <c r="Q303" s="7">
        <v>2385</v>
      </c>
      <c r="S303" s="59"/>
    </row>
    <row r="304" spans="1:19" ht="16.5" thickTop="1" thickBot="1" x14ac:dyDescent="0.3">
      <c r="A304" s="7" t="s">
        <v>44</v>
      </c>
      <c r="B304" s="25"/>
      <c r="C304" s="96"/>
      <c r="D304" s="96"/>
      <c r="E304" s="96"/>
      <c r="F304" s="27" t="s">
        <v>11</v>
      </c>
      <c r="G304" s="28">
        <v>29</v>
      </c>
      <c r="H304" s="28"/>
      <c r="I304" s="29"/>
      <c r="J304" s="30">
        <f>IF(AND(G304= "",H304= ""), 0, ROUND(ROUND(I304, 2) * ROUND(IF(H304="",G304,H304),  0), 2))</f>
        <v>0</v>
      </c>
      <c r="K304" s="7"/>
      <c r="M304" s="31">
        <v>0.2</v>
      </c>
      <c r="Q304" s="7">
        <v>2385</v>
      </c>
      <c r="S304" s="59"/>
    </row>
    <row r="305" spans="1:19" ht="27.2" customHeight="1" thickTop="1" thickBot="1" x14ac:dyDescent="0.3">
      <c r="A305" s="7">
        <v>9</v>
      </c>
      <c r="B305" s="25" t="s">
        <v>194</v>
      </c>
      <c r="C305" s="94" t="s">
        <v>195</v>
      </c>
      <c r="D305" s="95"/>
      <c r="E305" s="95"/>
      <c r="F305" s="95"/>
      <c r="G305" s="95"/>
      <c r="H305" s="95"/>
      <c r="I305" s="95"/>
      <c r="J305" s="26"/>
      <c r="Q305" s="7">
        <v>2385</v>
      </c>
      <c r="S305" s="59"/>
    </row>
    <row r="306" spans="1:19" ht="16.5" thickTop="1" thickBot="1" x14ac:dyDescent="0.3">
      <c r="A306" s="7" t="s">
        <v>44</v>
      </c>
      <c r="B306" s="25"/>
      <c r="C306" s="96"/>
      <c r="D306" s="96"/>
      <c r="E306" s="96"/>
      <c r="F306" s="27" t="s">
        <v>11</v>
      </c>
      <c r="G306" s="28">
        <v>5</v>
      </c>
      <c r="H306" s="28"/>
      <c r="I306" s="29"/>
      <c r="J306" s="30">
        <f>IF(AND(G306= "",H306= ""), 0, ROUND(ROUND(I306, 2) * ROUND(IF(H306="",G306,H306),  0), 2))</f>
        <v>0</v>
      </c>
      <c r="K306" s="7"/>
      <c r="M306" s="31">
        <v>0.2</v>
      </c>
      <c r="Q306" s="7">
        <v>2385</v>
      </c>
      <c r="S306" s="59"/>
    </row>
    <row r="307" spans="1:19" ht="33" customHeight="1" thickTop="1" thickBot="1" x14ac:dyDescent="0.3">
      <c r="A307" s="7">
        <v>9</v>
      </c>
      <c r="B307" s="25" t="s">
        <v>196</v>
      </c>
      <c r="C307" s="94" t="s">
        <v>197</v>
      </c>
      <c r="D307" s="95"/>
      <c r="E307" s="95"/>
      <c r="F307" s="95"/>
      <c r="G307" s="95"/>
      <c r="H307" s="95"/>
      <c r="I307" s="95"/>
      <c r="J307" s="26"/>
      <c r="Q307" s="7">
        <v>2385</v>
      </c>
      <c r="S307" s="59"/>
    </row>
    <row r="308" spans="1:19" ht="16.5" thickTop="1" thickBot="1" x14ac:dyDescent="0.3">
      <c r="A308" s="7" t="s">
        <v>44</v>
      </c>
      <c r="B308" s="25"/>
      <c r="C308" s="96"/>
      <c r="D308" s="96"/>
      <c r="E308" s="96"/>
      <c r="F308" s="27" t="s">
        <v>11</v>
      </c>
      <c r="G308" s="28">
        <v>36</v>
      </c>
      <c r="H308" s="28"/>
      <c r="I308" s="29"/>
      <c r="J308" s="30">
        <f>IF(AND(G308= "",H308= ""), 0, ROUND(ROUND(I308, 2) * ROUND(IF(H308="",G308,H308),  0), 2))</f>
        <v>0</v>
      </c>
      <c r="K308" s="7"/>
      <c r="M308" s="31">
        <v>0.2</v>
      </c>
      <c r="Q308" s="7">
        <v>2385</v>
      </c>
      <c r="S308" s="59"/>
    </row>
    <row r="309" spans="1:19" ht="27.2" customHeight="1" thickTop="1" thickBot="1" x14ac:dyDescent="0.3">
      <c r="A309" s="7">
        <v>9</v>
      </c>
      <c r="B309" s="25" t="s">
        <v>198</v>
      </c>
      <c r="C309" s="94" t="s">
        <v>199</v>
      </c>
      <c r="D309" s="95"/>
      <c r="E309" s="95"/>
      <c r="F309" s="95"/>
      <c r="G309" s="95"/>
      <c r="H309" s="95"/>
      <c r="I309" s="95"/>
      <c r="J309" s="26"/>
      <c r="Q309" s="7">
        <v>2385</v>
      </c>
      <c r="S309" s="59"/>
    </row>
    <row r="310" spans="1:19" ht="16.5" thickTop="1" thickBot="1" x14ac:dyDescent="0.3">
      <c r="A310" s="7" t="s">
        <v>44</v>
      </c>
      <c r="B310" s="25"/>
      <c r="C310" s="96"/>
      <c r="D310" s="96"/>
      <c r="E310" s="96"/>
      <c r="F310" s="27" t="s">
        <v>11</v>
      </c>
      <c r="G310" s="28">
        <v>8</v>
      </c>
      <c r="H310" s="28"/>
      <c r="I310" s="29"/>
      <c r="J310" s="30">
        <f>IF(AND(G310= "",H310= ""), 0, ROUND(ROUND(I310, 2) * ROUND(IF(H310="",G310,H310),  0), 2))</f>
        <v>0</v>
      </c>
      <c r="K310" s="7"/>
      <c r="M310" s="31">
        <v>0.2</v>
      </c>
      <c r="Q310" s="7">
        <v>2385</v>
      </c>
      <c r="S310" s="59"/>
    </row>
    <row r="311" spans="1:19" ht="27.2" customHeight="1" thickTop="1" thickBot="1" x14ac:dyDescent="0.3">
      <c r="A311" s="7">
        <v>9</v>
      </c>
      <c r="B311" s="25" t="s">
        <v>200</v>
      </c>
      <c r="C311" s="94" t="s">
        <v>201</v>
      </c>
      <c r="D311" s="95"/>
      <c r="E311" s="95"/>
      <c r="F311" s="95"/>
      <c r="G311" s="95"/>
      <c r="H311" s="95"/>
      <c r="I311" s="95"/>
      <c r="J311" s="26"/>
      <c r="Q311" s="7">
        <v>2385</v>
      </c>
      <c r="S311" s="59"/>
    </row>
    <row r="312" spans="1:19" ht="16.5" thickTop="1" thickBot="1" x14ac:dyDescent="0.3">
      <c r="A312" s="7" t="s">
        <v>44</v>
      </c>
      <c r="B312" s="25"/>
      <c r="C312" s="96"/>
      <c r="D312" s="96"/>
      <c r="E312" s="96"/>
      <c r="F312" s="27" t="s">
        <v>11</v>
      </c>
      <c r="G312" s="28">
        <v>8</v>
      </c>
      <c r="H312" s="28"/>
      <c r="I312" s="29"/>
      <c r="J312" s="30">
        <f>IF(AND(G312= "",H312= ""), 0, ROUND(ROUND(I312, 2) * ROUND(IF(H312="",G312,H312),  0), 2))</f>
        <v>0</v>
      </c>
      <c r="K312" s="7"/>
      <c r="M312" s="31">
        <v>0.2</v>
      </c>
      <c r="Q312" s="7">
        <v>2385</v>
      </c>
      <c r="S312" s="59"/>
    </row>
    <row r="313" spans="1:19" x14ac:dyDescent="0.25">
      <c r="A313" s="7">
        <v>9</v>
      </c>
      <c r="B313" s="25" t="s">
        <v>202</v>
      </c>
      <c r="C313" s="94" t="s">
        <v>203</v>
      </c>
      <c r="D313" s="95"/>
      <c r="E313" s="95"/>
      <c r="F313" s="95"/>
      <c r="G313" s="95"/>
      <c r="H313" s="95"/>
      <c r="I313" s="95"/>
      <c r="J313" s="26"/>
      <c r="Q313" s="7">
        <v>2385</v>
      </c>
      <c r="S313" s="59"/>
    </row>
    <row r="314" spans="1:19" ht="16.5" thickTop="1" thickBot="1" x14ac:dyDescent="0.3">
      <c r="A314" s="7" t="s">
        <v>44</v>
      </c>
      <c r="B314" s="25"/>
      <c r="C314" s="96"/>
      <c r="D314" s="96"/>
      <c r="E314" s="96"/>
      <c r="F314" s="27" t="s">
        <v>11</v>
      </c>
      <c r="G314" s="28">
        <v>2</v>
      </c>
      <c r="H314" s="28"/>
      <c r="I314" s="29"/>
      <c r="J314" s="30">
        <f>IF(AND(G314= "",H314= ""), 0, ROUND(ROUND(I314, 2) * ROUND(IF(H314="",G314,H314),  0), 2))</f>
        <v>0</v>
      </c>
      <c r="K314" s="7"/>
      <c r="M314" s="31">
        <v>0.2</v>
      </c>
      <c r="Q314" s="7">
        <v>2385</v>
      </c>
      <c r="S314" s="59"/>
    </row>
    <row r="315" spans="1:19" ht="15.75" hidden="1" thickTop="1" x14ac:dyDescent="0.25">
      <c r="A315" s="7" t="s">
        <v>59</v>
      </c>
      <c r="S315" s="59"/>
    </row>
    <row r="316" spans="1:19" ht="15.75" hidden="1" thickTop="1" x14ac:dyDescent="0.25">
      <c r="A316" s="7" t="s">
        <v>60</v>
      </c>
      <c r="S316" s="59"/>
    </row>
    <row r="317" spans="1:19" ht="15.75" hidden="1" thickTop="1" x14ac:dyDescent="0.25">
      <c r="A317" s="7" t="s">
        <v>61</v>
      </c>
      <c r="S317" s="59"/>
    </row>
    <row r="318" spans="1:19" ht="15.75" thickTop="1" x14ac:dyDescent="0.25">
      <c r="A318" s="7">
        <v>4</v>
      </c>
      <c r="B318" s="16"/>
      <c r="C318" s="100" t="s">
        <v>62</v>
      </c>
      <c r="D318" s="100"/>
      <c r="E318" s="100"/>
      <c r="F318" s="19"/>
      <c r="G318" s="19"/>
      <c r="H318" s="19"/>
      <c r="I318" s="19"/>
      <c r="J318" s="20"/>
      <c r="K318" s="7"/>
      <c r="S318" s="59"/>
    </row>
    <row r="319" spans="1:19" ht="39.75" customHeight="1" x14ac:dyDescent="0.25">
      <c r="A319" s="7">
        <v>5</v>
      </c>
      <c r="B319" s="16">
        <v>2</v>
      </c>
      <c r="C319" s="101" t="s">
        <v>63</v>
      </c>
      <c r="D319" s="102"/>
      <c r="E319" s="102"/>
      <c r="F319" s="102"/>
      <c r="G319" s="102"/>
      <c r="H319" s="102"/>
      <c r="I319" s="103"/>
      <c r="J319" s="22"/>
      <c r="K319" s="7"/>
      <c r="S319" s="59"/>
    </row>
    <row r="320" spans="1:19" x14ac:dyDescent="0.25">
      <c r="A320" s="7">
        <v>6</v>
      </c>
      <c r="B320" s="16" t="s">
        <v>64</v>
      </c>
      <c r="C320" s="104" t="s">
        <v>65</v>
      </c>
      <c r="D320" s="104"/>
      <c r="E320" s="104"/>
      <c r="F320" s="23"/>
      <c r="G320" s="23"/>
      <c r="H320" s="23"/>
      <c r="I320" s="23"/>
      <c r="J320" s="24"/>
      <c r="K320" s="7"/>
      <c r="S320" s="59"/>
    </row>
    <row r="321" spans="1:19" x14ac:dyDescent="0.25">
      <c r="A321" s="7">
        <v>8</v>
      </c>
      <c r="B321" s="25" t="s">
        <v>204</v>
      </c>
      <c r="C321" s="105" t="s">
        <v>192</v>
      </c>
      <c r="D321" s="105"/>
      <c r="E321" s="105"/>
      <c r="J321" s="26"/>
      <c r="K321" s="7"/>
      <c r="S321" s="59"/>
    </row>
    <row r="322" spans="1:19" ht="27.2" customHeight="1" thickBot="1" x14ac:dyDescent="0.3">
      <c r="A322" s="7">
        <v>9</v>
      </c>
      <c r="B322" s="25" t="s">
        <v>205</v>
      </c>
      <c r="C322" s="94" t="s">
        <v>206</v>
      </c>
      <c r="D322" s="95"/>
      <c r="E322" s="95"/>
      <c r="F322" s="95"/>
      <c r="G322" s="95"/>
      <c r="H322" s="95"/>
      <c r="I322" s="95"/>
      <c r="J322" s="26"/>
      <c r="Q322" s="7">
        <v>2385</v>
      </c>
      <c r="S322" s="59"/>
    </row>
    <row r="323" spans="1:19" ht="16.5" thickTop="1" thickBot="1" x14ac:dyDescent="0.3">
      <c r="A323" s="7" t="s">
        <v>44</v>
      </c>
      <c r="B323" s="25"/>
      <c r="C323" s="96"/>
      <c r="D323" s="96"/>
      <c r="E323" s="96"/>
      <c r="F323" s="27" t="s">
        <v>11</v>
      </c>
      <c r="G323" s="28">
        <v>7</v>
      </c>
      <c r="H323" s="28"/>
      <c r="I323" s="29"/>
      <c r="J323" s="30">
        <f>IF(AND(G323= "",H323= ""), 0, ROUND(ROUND(I323, 2) * ROUND(IF(H323="",G323,H323),  0), 2))</f>
        <v>0</v>
      </c>
      <c r="K323" s="7"/>
      <c r="M323" s="31">
        <v>0.2</v>
      </c>
      <c r="Q323" s="7">
        <v>2385</v>
      </c>
      <c r="S323" s="59"/>
    </row>
    <row r="324" spans="1:19" ht="15.75" hidden="1" thickTop="1" x14ac:dyDescent="0.25">
      <c r="A324" s="7" t="s">
        <v>68</v>
      </c>
      <c r="S324" s="59"/>
    </row>
    <row r="325" spans="1:19" ht="15.75" hidden="1" thickTop="1" x14ac:dyDescent="0.25">
      <c r="A325" s="7" t="s">
        <v>59</v>
      </c>
      <c r="S325" s="59"/>
    </row>
    <row r="326" spans="1:19" ht="15.75" thickTop="1" x14ac:dyDescent="0.25">
      <c r="A326" s="7">
        <v>6</v>
      </c>
      <c r="B326" s="16" t="s">
        <v>69</v>
      </c>
      <c r="C326" s="104" t="s">
        <v>70</v>
      </c>
      <c r="D326" s="104"/>
      <c r="E326" s="104"/>
      <c r="F326" s="23"/>
      <c r="G326" s="23"/>
      <c r="H326" s="23"/>
      <c r="I326" s="23"/>
      <c r="J326" s="24"/>
      <c r="K326" s="7"/>
      <c r="S326" s="59"/>
    </row>
    <row r="327" spans="1:19" x14ac:dyDescent="0.25">
      <c r="A327" s="7">
        <v>8</v>
      </c>
      <c r="B327" s="25" t="s">
        <v>207</v>
      </c>
      <c r="C327" s="105" t="s">
        <v>192</v>
      </c>
      <c r="D327" s="105"/>
      <c r="E327" s="105"/>
      <c r="J327" s="26"/>
      <c r="K327" s="7"/>
      <c r="S327" s="59"/>
    </row>
    <row r="328" spans="1:19" ht="27.2" customHeight="1" thickBot="1" x14ac:dyDescent="0.3">
      <c r="A328" s="7">
        <v>9</v>
      </c>
      <c r="B328" s="25" t="s">
        <v>208</v>
      </c>
      <c r="C328" s="94" t="s">
        <v>209</v>
      </c>
      <c r="D328" s="95"/>
      <c r="E328" s="95"/>
      <c r="F328" s="95"/>
      <c r="G328" s="95"/>
      <c r="H328" s="95"/>
      <c r="I328" s="95"/>
      <c r="J328" s="26"/>
      <c r="Q328" s="7">
        <v>2385</v>
      </c>
      <c r="S328" s="59"/>
    </row>
    <row r="329" spans="1:19" ht="16.5" thickTop="1" thickBot="1" x14ac:dyDescent="0.3">
      <c r="A329" s="7" t="s">
        <v>44</v>
      </c>
      <c r="B329" s="25"/>
      <c r="C329" s="96"/>
      <c r="D329" s="96"/>
      <c r="E329" s="96"/>
      <c r="F329" s="27" t="s">
        <v>11</v>
      </c>
      <c r="G329" s="28">
        <v>6</v>
      </c>
      <c r="H329" s="28"/>
      <c r="I329" s="29"/>
      <c r="J329" s="30">
        <f>IF(AND(G329= "",H329= ""), 0, ROUND(ROUND(I329, 2) * ROUND(IF(H329="",G329,H329),  0), 2))</f>
        <v>0</v>
      </c>
      <c r="K329" s="7"/>
      <c r="M329" s="31">
        <v>0.2</v>
      </c>
      <c r="Q329" s="7">
        <v>2385</v>
      </c>
      <c r="S329" s="59"/>
    </row>
    <row r="330" spans="1:19" ht="27.2" customHeight="1" thickTop="1" thickBot="1" x14ac:dyDescent="0.3">
      <c r="A330" s="7">
        <v>9</v>
      </c>
      <c r="B330" s="25" t="s">
        <v>210</v>
      </c>
      <c r="C330" s="94" t="s">
        <v>211</v>
      </c>
      <c r="D330" s="95"/>
      <c r="E330" s="95"/>
      <c r="F330" s="95"/>
      <c r="G330" s="95"/>
      <c r="H330" s="95"/>
      <c r="I330" s="95"/>
      <c r="J330" s="26"/>
      <c r="Q330" s="7">
        <v>2385</v>
      </c>
      <c r="S330" s="59"/>
    </row>
    <row r="331" spans="1:19" ht="16.5" thickTop="1" thickBot="1" x14ac:dyDescent="0.3">
      <c r="A331" s="7" t="s">
        <v>44</v>
      </c>
      <c r="B331" s="25"/>
      <c r="C331" s="96"/>
      <c r="D331" s="96"/>
      <c r="E331" s="96"/>
      <c r="F331" s="27" t="s">
        <v>11</v>
      </c>
      <c r="G331" s="28">
        <v>2</v>
      </c>
      <c r="H331" s="28"/>
      <c r="I331" s="29"/>
      <c r="J331" s="30">
        <f>IF(AND(G331= "",H331= ""), 0, ROUND(ROUND(I331, 2) * ROUND(IF(H331="",G331,H331),  0), 2))</f>
        <v>0</v>
      </c>
      <c r="K331" s="7"/>
      <c r="M331" s="31">
        <v>0.2</v>
      </c>
      <c r="Q331" s="7">
        <v>2385</v>
      </c>
      <c r="S331" s="59"/>
    </row>
    <row r="332" spans="1:19" ht="15.75" hidden="1" thickTop="1" x14ac:dyDescent="0.25">
      <c r="A332" s="7" t="s">
        <v>68</v>
      </c>
      <c r="S332" s="59"/>
    </row>
    <row r="333" spans="1:19" ht="15.75" hidden="1" thickTop="1" x14ac:dyDescent="0.25">
      <c r="A333" s="7" t="s">
        <v>59</v>
      </c>
      <c r="S333" s="59"/>
    </row>
    <row r="334" spans="1:19" ht="15.75" thickTop="1" x14ac:dyDescent="0.25">
      <c r="A334" s="7">
        <v>6</v>
      </c>
      <c r="B334" s="16" t="s">
        <v>73</v>
      </c>
      <c r="C334" s="104" t="s">
        <v>74</v>
      </c>
      <c r="D334" s="104"/>
      <c r="E334" s="104"/>
      <c r="F334" s="23"/>
      <c r="G334" s="23"/>
      <c r="H334" s="23"/>
      <c r="I334" s="23"/>
      <c r="J334" s="24"/>
      <c r="K334" s="7"/>
      <c r="S334" s="59"/>
    </row>
    <row r="335" spans="1:19" x14ac:dyDescent="0.25">
      <c r="A335" s="7">
        <v>8</v>
      </c>
      <c r="B335" s="25" t="s">
        <v>212</v>
      </c>
      <c r="C335" s="105" t="s">
        <v>192</v>
      </c>
      <c r="D335" s="105"/>
      <c r="E335" s="105"/>
      <c r="J335" s="26"/>
      <c r="K335" s="7"/>
      <c r="S335" s="59"/>
    </row>
    <row r="336" spans="1:19" ht="27.2" customHeight="1" thickBot="1" x14ac:dyDescent="0.3">
      <c r="A336" s="7">
        <v>9</v>
      </c>
      <c r="B336" s="25" t="s">
        <v>213</v>
      </c>
      <c r="C336" s="94" t="s">
        <v>214</v>
      </c>
      <c r="D336" s="95"/>
      <c r="E336" s="95"/>
      <c r="F336" s="95"/>
      <c r="G336" s="95"/>
      <c r="H336" s="95"/>
      <c r="I336" s="95"/>
      <c r="J336" s="26"/>
      <c r="Q336" s="7">
        <v>2385</v>
      </c>
      <c r="S336" s="59"/>
    </row>
    <row r="337" spans="1:19" ht="16.5" thickTop="1" thickBot="1" x14ac:dyDescent="0.3">
      <c r="A337" s="7" t="s">
        <v>44</v>
      </c>
      <c r="B337" s="25"/>
      <c r="C337" s="96"/>
      <c r="D337" s="96"/>
      <c r="E337" s="96"/>
      <c r="F337" s="27" t="s">
        <v>11</v>
      </c>
      <c r="G337" s="28">
        <v>6</v>
      </c>
      <c r="H337" s="28"/>
      <c r="I337" s="29"/>
      <c r="J337" s="30">
        <f>IF(AND(G337= "",H337= ""), 0, ROUND(ROUND(I337, 2) * ROUND(IF(H337="",G337,H337),  0), 2))</f>
        <v>0</v>
      </c>
      <c r="K337" s="7"/>
      <c r="M337" s="31">
        <v>0.2</v>
      </c>
      <c r="Q337" s="7">
        <v>2385</v>
      </c>
      <c r="S337" s="59"/>
    </row>
    <row r="338" spans="1:19" ht="15.75" hidden="1" thickTop="1" x14ac:dyDescent="0.25">
      <c r="A338" s="7" t="s">
        <v>68</v>
      </c>
      <c r="S338" s="59"/>
    </row>
    <row r="339" spans="1:19" ht="15.75" hidden="1" thickTop="1" x14ac:dyDescent="0.25">
      <c r="A339" s="7" t="s">
        <v>59</v>
      </c>
      <c r="S339" s="59"/>
    </row>
    <row r="340" spans="1:19" ht="15.75" thickTop="1" x14ac:dyDescent="0.25">
      <c r="A340" s="7">
        <v>6</v>
      </c>
      <c r="B340" s="16" t="s">
        <v>215</v>
      </c>
      <c r="C340" s="104" t="s">
        <v>216</v>
      </c>
      <c r="D340" s="104"/>
      <c r="E340" s="104"/>
      <c r="F340" s="23"/>
      <c r="G340" s="23"/>
      <c r="H340" s="23"/>
      <c r="I340" s="23"/>
      <c r="J340" s="24"/>
      <c r="K340" s="7"/>
      <c r="S340" s="59"/>
    </row>
    <row r="341" spans="1:19" x14ac:dyDescent="0.25">
      <c r="A341" s="7">
        <v>8</v>
      </c>
      <c r="B341" s="25" t="s">
        <v>217</v>
      </c>
      <c r="C341" s="105" t="s">
        <v>192</v>
      </c>
      <c r="D341" s="105"/>
      <c r="E341" s="105"/>
      <c r="J341" s="26"/>
      <c r="K341" s="7"/>
      <c r="S341" s="59"/>
    </row>
    <row r="342" spans="1:19" ht="15.75" thickBot="1" x14ac:dyDescent="0.3">
      <c r="A342" s="7">
        <v>9</v>
      </c>
      <c r="B342" s="25" t="s">
        <v>218</v>
      </c>
      <c r="C342" s="94" t="s">
        <v>219</v>
      </c>
      <c r="D342" s="95"/>
      <c r="E342" s="95"/>
      <c r="F342" s="95"/>
      <c r="G342" s="95"/>
      <c r="H342" s="95"/>
      <c r="I342" s="95"/>
      <c r="J342" s="26"/>
      <c r="Q342" s="7">
        <v>2385</v>
      </c>
      <c r="S342" s="59"/>
    </row>
    <row r="343" spans="1:19" ht="16.5" thickTop="1" thickBot="1" x14ac:dyDescent="0.3">
      <c r="A343" s="7" t="s">
        <v>44</v>
      </c>
      <c r="B343" s="25"/>
      <c r="C343" s="96"/>
      <c r="D343" s="96"/>
      <c r="E343" s="96"/>
      <c r="F343" s="27" t="s">
        <v>11</v>
      </c>
      <c r="G343" s="28">
        <v>1</v>
      </c>
      <c r="H343" s="28"/>
      <c r="I343" s="29"/>
      <c r="J343" s="30">
        <f>IF(AND(G343= "",H343= ""), 0, ROUND(ROUND(I343, 2) * ROUND(IF(H343="",G343,H343),  0), 2))</f>
        <v>0</v>
      </c>
      <c r="K343" s="7"/>
      <c r="M343" s="31">
        <v>0.2</v>
      </c>
      <c r="Q343" s="7">
        <v>2385</v>
      </c>
      <c r="S343" s="59"/>
    </row>
    <row r="344" spans="1:19" ht="15.75" hidden="1" thickTop="1" x14ac:dyDescent="0.25">
      <c r="A344" s="7" t="s">
        <v>68</v>
      </c>
      <c r="S344" s="59"/>
    </row>
    <row r="345" spans="1:19" ht="15.75" hidden="1" thickTop="1" x14ac:dyDescent="0.25">
      <c r="A345" s="7" t="s">
        <v>59</v>
      </c>
      <c r="S345" s="59"/>
    </row>
    <row r="346" spans="1:19" ht="15.75" thickTop="1" x14ac:dyDescent="0.25">
      <c r="A346" s="7">
        <v>6</v>
      </c>
      <c r="B346" s="16" t="s">
        <v>78</v>
      </c>
      <c r="C346" s="104" t="s">
        <v>79</v>
      </c>
      <c r="D346" s="104"/>
      <c r="E346" s="104"/>
      <c r="F346" s="23"/>
      <c r="G346" s="23"/>
      <c r="H346" s="23"/>
      <c r="I346" s="23"/>
      <c r="J346" s="24"/>
      <c r="K346" s="7"/>
      <c r="S346" s="59"/>
    </row>
    <row r="347" spans="1:19" x14ac:dyDescent="0.25">
      <c r="A347" s="7">
        <v>8</v>
      </c>
      <c r="B347" s="25" t="s">
        <v>220</v>
      </c>
      <c r="C347" s="105" t="s">
        <v>192</v>
      </c>
      <c r="D347" s="105"/>
      <c r="E347" s="105"/>
      <c r="J347" s="26"/>
      <c r="K347" s="7"/>
      <c r="S347" s="59"/>
    </row>
    <row r="348" spans="1:19" ht="36" customHeight="1" thickBot="1" x14ac:dyDescent="0.3">
      <c r="A348" s="7">
        <v>9</v>
      </c>
      <c r="B348" s="25" t="s">
        <v>221</v>
      </c>
      <c r="C348" s="94" t="s">
        <v>197</v>
      </c>
      <c r="D348" s="95"/>
      <c r="E348" s="95"/>
      <c r="F348" s="95"/>
      <c r="G348" s="95"/>
      <c r="H348" s="95"/>
      <c r="I348" s="95"/>
      <c r="J348" s="26"/>
      <c r="Q348" s="7">
        <v>2385</v>
      </c>
      <c r="S348" s="59"/>
    </row>
    <row r="349" spans="1:19" ht="16.5" thickTop="1" thickBot="1" x14ac:dyDescent="0.3">
      <c r="A349" s="7" t="s">
        <v>44</v>
      </c>
      <c r="B349" s="25"/>
      <c r="C349" s="96"/>
      <c r="D349" s="96"/>
      <c r="E349" s="96"/>
      <c r="F349" s="27" t="s">
        <v>11</v>
      </c>
      <c r="G349" s="28">
        <v>36</v>
      </c>
      <c r="H349" s="28"/>
      <c r="I349" s="29"/>
      <c r="J349" s="30">
        <f>IF(AND(G349= "",H349= ""), 0, ROUND(ROUND(I349, 2) * ROUND(IF(H349="",G349,H349),  0), 2))</f>
        <v>0</v>
      </c>
      <c r="K349" s="7"/>
      <c r="M349" s="31">
        <v>0.2</v>
      </c>
      <c r="Q349" s="7">
        <v>2385</v>
      </c>
      <c r="S349" s="59"/>
    </row>
    <row r="350" spans="1:19" ht="15.75" hidden="1" thickTop="1" x14ac:dyDescent="0.25">
      <c r="A350" s="7" t="s">
        <v>68</v>
      </c>
      <c r="S350" s="59"/>
    </row>
    <row r="351" spans="1:19" ht="15.75" hidden="1" thickTop="1" x14ac:dyDescent="0.25">
      <c r="A351" s="7" t="s">
        <v>59</v>
      </c>
      <c r="S351" s="59"/>
    </row>
    <row r="352" spans="1:19" ht="15.75" thickTop="1" x14ac:dyDescent="0.25">
      <c r="A352" s="7">
        <v>6</v>
      </c>
      <c r="B352" s="16" t="s">
        <v>84</v>
      </c>
      <c r="C352" s="104" t="s">
        <v>85</v>
      </c>
      <c r="D352" s="104"/>
      <c r="E352" s="104"/>
      <c r="F352" s="23"/>
      <c r="G352" s="23"/>
      <c r="H352" s="23"/>
      <c r="I352" s="23"/>
      <c r="J352" s="24"/>
      <c r="K352" s="7"/>
      <c r="S352" s="59"/>
    </row>
    <row r="353" spans="1:19" x14ac:dyDescent="0.25">
      <c r="A353" s="7">
        <v>8</v>
      </c>
      <c r="B353" s="25" t="s">
        <v>222</v>
      </c>
      <c r="C353" s="105" t="s">
        <v>192</v>
      </c>
      <c r="D353" s="105"/>
      <c r="E353" s="105"/>
      <c r="J353" s="26"/>
      <c r="K353" s="7"/>
      <c r="S353" s="59"/>
    </row>
    <row r="354" spans="1:19" ht="27.2" customHeight="1" thickBot="1" x14ac:dyDescent="0.3">
      <c r="A354" s="7">
        <v>9</v>
      </c>
      <c r="B354" s="25" t="s">
        <v>223</v>
      </c>
      <c r="C354" s="94" t="s">
        <v>224</v>
      </c>
      <c r="D354" s="95"/>
      <c r="E354" s="95"/>
      <c r="F354" s="95"/>
      <c r="G354" s="95"/>
      <c r="H354" s="95"/>
      <c r="I354" s="95"/>
      <c r="J354" s="26"/>
      <c r="Q354" s="7">
        <v>2385</v>
      </c>
      <c r="S354" s="59"/>
    </row>
    <row r="355" spans="1:19" ht="16.5" thickTop="1" thickBot="1" x14ac:dyDescent="0.3">
      <c r="A355" s="7" t="s">
        <v>44</v>
      </c>
      <c r="B355" s="25"/>
      <c r="C355" s="96"/>
      <c r="D355" s="96"/>
      <c r="E355" s="96"/>
      <c r="F355" s="27" t="s">
        <v>11</v>
      </c>
      <c r="G355" s="28">
        <v>8</v>
      </c>
      <c r="H355" s="28"/>
      <c r="I355" s="29"/>
      <c r="J355" s="30">
        <f>IF(AND(G355= "",H355= ""), 0, ROUND(ROUND(I355, 2) * ROUND(IF(H355="",G355,H355),  0), 2))</f>
        <v>0</v>
      </c>
      <c r="K355" s="7"/>
      <c r="M355" s="31">
        <v>0.2</v>
      </c>
      <c r="Q355" s="7">
        <v>2385</v>
      </c>
      <c r="S355" s="59"/>
    </row>
    <row r="356" spans="1:19" ht="15.75" hidden="1" thickTop="1" x14ac:dyDescent="0.25">
      <c r="A356" s="7" t="s">
        <v>68</v>
      </c>
      <c r="S356" s="59"/>
    </row>
    <row r="357" spans="1:19" ht="15.75" hidden="1" thickTop="1" x14ac:dyDescent="0.25">
      <c r="A357" s="7" t="s">
        <v>59</v>
      </c>
      <c r="S357" s="59"/>
    </row>
    <row r="358" spans="1:19" ht="15.75" thickTop="1" x14ac:dyDescent="0.25">
      <c r="A358" s="7">
        <v>6</v>
      </c>
      <c r="B358" s="16" t="s">
        <v>89</v>
      </c>
      <c r="C358" s="104" t="s">
        <v>90</v>
      </c>
      <c r="D358" s="104"/>
      <c r="E358" s="104"/>
      <c r="F358" s="23"/>
      <c r="G358" s="23"/>
      <c r="H358" s="23"/>
      <c r="I358" s="23"/>
      <c r="J358" s="24"/>
      <c r="K358" s="7"/>
      <c r="S358" s="59"/>
    </row>
    <row r="359" spans="1:19" x14ac:dyDescent="0.25">
      <c r="A359" s="7">
        <v>8</v>
      </c>
      <c r="B359" s="25" t="s">
        <v>225</v>
      </c>
      <c r="C359" s="105" t="s">
        <v>192</v>
      </c>
      <c r="D359" s="105"/>
      <c r="E359" s="105"/>
      <c r="J359" s="26"/>
      <c r="K359" s="7"/>
      <c r="S359" s="59"/>
    </row>
    <row r="360" spans="1:19" ht="15.75" thickBot="1" x14ac:dyDescent="0.3">
      <c r="A360" s="7">
        <v>9</v>
      </c>
      <c r="B360" s="25" t="s">
        <v>226</v>
      </c>
      <c r="C360" s="94" t="s">
        <v>227</v>
      </c>
      <c r="D360" s="95"/>
      <c r="E360" s="95"/>
      <c r="F360" s="95"/>
      <c r="G360" s="95"/>
      <c r="H360" s="95"/>
      <c r="I360" s="95"/>
      <c r="J360" s="26"/>
      <c r="Q360" s="7">
        <v>2385</v>
      </c>
      <c r="S360" s="59"/>
    </row>
    <row r="361" spans="1:19" ht="16.5" thickTop="1" thickBot="1" x14ac:dyDescent="0.3">
      <c r="A361" s="7" t="s">
        <v>44</v>
      </c>
      <c r="B361" s="25"/>
      <c r="C361" s="96"/>
      <c r="D361" s="96"/>
      <c r="E361" s="96"/>
      <c r="F361" s="27" t="s">
        <v>11</v>
      </c>
      <c r="G361" s="28">
        <v>1</v>
      </c>
      <c r="H361" s="28"/>
      <c r="I361" s="29"/>
      <c r="J361" s="30">
        <f>IF(AND(G361= "",H361= ""), 0, ROUND(ROUND(I361, 2) * ROUND(IF(H361="",G361,H361),  0), 2))</f>
        <v>0</v>
      </c>
      <c r="K361" s="7"/>
      <c r="M361" s="31">
        <v>0.2</v>
      </c>
      <c r="Q361" s="7">
        <v>2385</v>
      </c>
      <c r="S361" s="59"/>
    </row>
    <row r="362" spans="1:19" ht="15.75" hidden="1" thickTop="1" x14ac:dyDescent="0.25">
      <c r="A362" s="7" t="s">
        <v>68</v>
      </c>
      <c r="S362" s="59"/>
    </row>
    <row r="363" spans="1:19" ht="15.75" hidden="1" thickTop="1" x14ac:dyDescent="0.25">
      <c r="A363" s="7" t="s">
        <v>59</v>
      </c>
      <c r="S363" s="59"/>
    </row>
    <row r="364" spans="1:19" ht="15.75" hidden="1" thickTop="1" x14ac:dyDescent="0.25">
      <c r="A364" s="7" t="s">
        <v>60</v>
      </c>
      <c r="S364" s="59"/>
    </row>
    <row r="365" spans="1:19" ht="15.75" hidden="1" thickTop="1" x14ac:dyDescent="0.25">
      <c r="A365" s="7" t="s">
        <v>61</v>
      </c>
      <c r="S365" s="59"/>
    </row>
    <row r="366" spans="1:19" ht="31.7" customHeight="1" thickTop="1" x14ac:dyDescent="0.25">
      <c r="A366" s="7">
        <v>4</v>
      </c>
      <c r="B366" s="16"/>
      <c r="C366" s="100" t="s">
        <v>228</v>
      </c>
      <c r="D366" s="100"/>
      <c r="E366" s="100"/>
      <c r="F366" s="19"/>
      <c r="G366" s="19"/>
      <c r="H366" s="19"/>
      <c r="I366" s="19"/>
      <c r="J366" s="20"/>
      <c r="K366" s="7"/>
      <c r="S366" s="59"/>
    </row>
    <row r="367" spans="1:19" ht="32.25" customHeight="1" x14ac:dyDescent="0.25">
      <c r="A367" s="7">
        <v>5</v>
      </c>
      <c r="B367" s="16">
        <v>3</v>
      </c>
      <c r="C367" s="101" t="s">
        <v>229</v>
      </c>
      <c r="D367" s="102"/>
      <c r="E367" s="102"/>
      <c r="F367" s="102"/>
      <c r="G367" s="102"/>
      <c r="H367" s="102"/>
      <c r="I367" s="103"/>
      <c r="J367" s="22"/>
      <c r="K367" s="7"/>
      <c r="S367" s="59"/>
    </row>
    <row r="368" spans="1:19" x14ac:dyDescent="0.25">
      <c r="A368" s="7">
        <v>6</v>
      </c>
      <c r="B368" s="16" t="s">
        <v>230</v>
      </c>
      <c r="C368" s="104" t="s">
        <v>192</v>
      </c>
      <c r="D368" s="104"/>
      <c r="E368" s="104"/>
      <c r="F368" s="23"/>
      <c r="G368" s="23"/>
      <c r="H368" s="23"/>
      <c r="I368" s="23"/>
      <c r="J368" s="24"/>
      <c r="K368" s="7"/>
      <c r="S368" s="59"/>
    </row>
    <row r="369" spans="1:19" ht="27.2" customHeight="1" thickBot="1" x14ac:dyDescent="0.3">
      <c r="A369" s="7">
        <v>9</v>
      </c>
      <c r="B369" s="25" t="s">
        <v>231</v>
      </c>
      <c r="C369" s="94" t="s">
        <v>232</v>
      </c>
      <c r="D369" s="95"/>
      <c r="E369" s="95"/>
      <c r="F369" s="95"/>
      <c r="G369" s="95"/>
      <c r="H369" s="95"/>
      <c r="I369" s="95"/>
      <c r="J369" s="26"/>
      <c r="Q369" s="7">
        <v>2385</v>
      </c>
      <c r="S369" s="59"/>
    </row>
    <row r="370" spans="1:19" ht="16.5" thickTop="1" thickBot="1" x14ac:dyDescent="0.3">
      <c r="A370" s="7" t="s">
        <v>44</v>
      </c>
      <c r="B370" s="25"/>
      <c r="C370" s="96"/>
      <c r="D370" s="96"/>
      <c r="E370" s="96"/>
      <c r="F370" s="27" t="s">
        <v>11</v>
      </c>
      <c r="G370" s="28">
        <v>6</v>
      </c>
      <c r="H370" s="28"/>
      <c r="I370" s="29"/>
      <c r="J370" s="30">
        <f>IF(AND(G370= "",H370= ""), 0, ROUND(ROUND(I370, 2) * ROUND(IF(H370="",G370,H370),  0), 2))</f>
        <v>0</v>
      </c>
      <c r="K370" s="7"/>
      <c r="M370" s="31">
        <v>0.2</v>
      </c>
      <c r="Q370" s="7">
        <v>2385</v>
      </c>
      <c r="S370" s="59"/>
    </row>
    <row r="371" spans="1:19" ht="27.2" customHeight="1" thickTop="1" thickBot="1" x14ac:dyDescent="0.3">
      <c r="A371" s="7">
        <v>9</v>
      </c>
      <c r="B371" s="25" t="s">
        <v>233</v>
      </c>
      <c r="C371" s="94" t="s">
        <v>234</v>
      </c>
      <c r="D371" s="95"/>
      <c r="E371" s="95"/>
      <c r="F371" s="95"/>
      <c r="G371" s="95"/>
      <c r="H371" s="95"/>
      <c r="I371" s="95"/>
      <c r="J371" s="26"/>
      <c r="Q371" s="7">
        <v>2385</v>
      </c>
      <c r="S371" s="59"/>
    </row>
    <row r="372" spans="1:19" ht="16.5" thickTop="1" thickBot="1" x14ac:dyDescent="0.3">
      <c r="A372" s="7" t="s">
        <v>44</v>
      </c>
      <c r="B372" s="25"/>
      <c r="C372" s="96"/>
      <c r="D372" s="96"/>
      <c r="E372" s="96"/>
      <c r="F372" s="27" t="s">
        <v>11</v>
      </c>
      <c r="G372" s="28">
        <v>8</v>
      </c>
      <c r="H372" s="28"/>
      <c r="I372" s="29"/>
      <c r="J372" s="30">
        <f>IF(AND(G372= "",H372= ""), 0, ROUND(ROUND(I372, 2) * ROUND(IF(H372="",G372,H372),  0), 2))</f>
        <v>0</v>
      </c>
      <c r="K372" s="7"/>
      <c r="M372" s="31">
        <v>0.2</v>
      </c>
      <c r="Q372" s="7">
        <v>2385</v>
      </c>
      <c r="S372" s="59"/>
    </row>
    <row r="373" spans="1:19" ht="15.75" hidden="1" thickTop="1" x14ac:dyDescent="0.25">
      <c r="A373" s="7" t="s">
        <v>59</v>
      </c>
      <c r="S373" s="59"/>
    </row>
    <row r="374" spans="1:19" ht="15.75" hidden="1" thickTop="1" x14ac:dyDescent="0.25">
      <c r="A374" s="7" t="s">
        <v>60</v>
      </c>
      <c r="S374" s="59"/>
    </row>
    <row r="375" spans="1:19" ht="15.75" hidden="1" thickTop="1" x14ac:dyDescent="0.25">
      <c r="A375" s="7" t="s">
        <v>61</v>
      </c>
      <c r="S375" s="59"/>
    </row>
    <row r="376" spans="1:19" ht="15.75" thickTop="1" x14ac:dyDescent="0.25">
      <c r="A376" s="7">
        <v>4</v>
      </c>
      <c r="B376" s="16"/>
      <c r="C376" s="100" t="s">
        <v>144</v>
      </c>
      <c r="D376" s="100"/>
      <c r="E376" s="100"/>
      <c r="F376" s="19"/>
      <c r="G376" s="19"/>
      <c r="H376" s="19"/>
      <c r="I376" s="19"/>
      <c r="J376" s="20"/>
      <c r="K376" s="7"/>
      <c r="S376" s="59"/>
    </row>
    <row r="377" spans="1:19" ht="31.5" customHeight="1" x14ac:dyDescent="0.25">
      <c r="A377" s="7">
        <v>5</v>
      </c>
      <c r="B377" s="16">
        <v>4</v>
      </c>
      <c r="C377" s="101" t="s">
        <v>145</v>
      </c>
      <c r="D377" s="102"/>
      <c r="E377" s="102"/>
      <c r="F377" s="102"/>
      <c r="G377" s="102"/>
      <c r="H377" s="102"/>
      <c r="I377" s="103"/>
      <c r="J377" s="22"/>
      <c r="K377" s="7"/>
      <c r="S377" s="59"/>
    </row>
    <row r="378" spans="1:19" x14ac:dyDescent="0.25">
      <c r="A378" s="7">
        <v>6</v>
      </c>
      <c r="B378" s="16" t="s">
        <v>146</v>
      </c>
      <c r="C378" s="104" t="s">
        <v>79</v>
      </c>
      <c r="D378" s="104"/>
      <c r="E378" s="104"/>
      <c r="F378" s="23"/>
      <c r="G378" s="23"/>
      <c r="H378" s="23"/>
      <c r="I378" s="23"/>
      <c r="J378" s="24"/>
      <c r="K378" s="7"/>
      <c r="S378" s="59"/>
    </row>
    <row r="379" spans="1:19" x14ac:dyDescent="0.25">
      <c r="A379" s="7">
        <v>8</v>
      </c>
      <c r="B379" s="25" t="s">
        <v>235</v>
      </c>
      <c r="C379" s="105" t="s">
        <v>192</v>
      </c>
      <c r="D379" s="105"/>
      <c r="E379" s="105"/>
      <c r="J379" s="26"/>
      <c r="K379" s="7"/>
      <c r="S379" s="59"/>
    </row>
    <row r="380" spans="1:19" ht="15.75" thickBot="1" x14ac:dyDescent="0.3">
      <c r="A380" s="7">
        <v>9</v>
      </c>
      <c r="B380" s="25" t="s">
        <v>236</v>
      </c>
      <c r="C380" s="94" t="s">
        <v>237</v>
      </c>
      <c r="D380" s="95"/>
      <c r="E380" s="95"/>
      <c r="F380" s="95"/>
      <c r="G380" s="95"/>
      <c r="H380" s="95"/>
      <c r="I380" s="95"/>
      <c r="J380" s="26"/>
      <c r="Q380" s="7">
        <v>2385</v>
      </c>
      <c r="S380" s="59"/>
    </row>
    <row r="381" spans="1:19" ht="16.5" thickTop="1" thickBot="1" x14ac:dyDescent="0.3">
      <c r="A381" s="7" t="s">
        <v>44</v>
      </c>
      <c r="B381" s="25"/>
      <c r="C381" s="96"/>
      <c r="D381" s="96"/>
      <c r="E381" s="96"/>
      <c r="F381" s="27" t="s">
        <v>11</v>
      </c>
      <c r="G381" s="28">
        <v>1</v>
      </c>
      <c r="H381" s="28"/>
      <c r="I381" s="29"/>
      <c r="J381" s="30">
        <f>IF(AND(G381= "",H381= ""), 0, ROUND(ROUND(I381, 2) * ROUND(IF(H381="",G381,H381),  0), 2))</f>
        <v>0</v>
      </c>
      <c r="K381" s="7"/>
      <c r="M381" s="31">
        <v>0.2</v>
      </c>
      <c r="Q381" s="7">
        <v>2385</v>
      </c>
      <c r="S381" s="59"/>
    </row>
    <row r="382" spans="1:19" ht="15.75" hidden="1" thickTop="1" x14ac:dyDescent="0.25">
      <c r="A382" s="7" t="s">
        <v>68</v>
      </c>
      <c r="S382" s="59"/>
    </row>
    <row r="383" spans="1:19" ht="15.75" hidden="1" thickTop="1" x14ac:dyDescent="0.25">
      <c r="A383" s="7" t="s">
        <v>59</v>
      </c>
      <c r="S383" s="59"/>
    </row>
    <row r="384" spans="1:19" ht="15.75" hidden="1" thickTop="1" x14ac:dyDescent="0.25">
      <c r="A384" s="7" t="s">
        <v>60</v>
      </c>
      <c r="S384" s="59"/>
    </row>
    <row r="385" spans="1:19" ht="15.75" hidden="1" thickTop="1" x14ac:dyDescent="0.25">
      <c r="A385" s="7" t="s">
        <v>61</v>
      </c>
      <c r="S385" s="59"/>
    </row>
    <row r="386" spans="1:19" ht="15.75" thickTop="1" x14ac:dyDescent="0.25">
      <c r="A386" s="7">
        <v>4</v>
      </c>
      <c r="B386" s="16"/>
      <c r="C386" s="100" t="s">
        <v>94</v>
      </c>
      <c r="D386" s="100"/>
      <c r="E386" s="100"/>
      <c r="F386" s="19"/>
      <c r="G386" s="19"/>
      <c r="H386" s="19"/>
      <c r="I386" s="19"/>
      <c r="J386" s="20"/>
      <c r="K386" s="7"/>
      <c r="S386" s="59"/>
    </row>
    <row r="387" spans="1:19" x14ac:dyDescent="0.25">
      <c r="A387" s="7">
        <v>5</v>
      </c>
      <c r="B387" s="16">
        <v>5</v>
      </c>
      <c r="C387" s="106" t="s">
        <v>95</v>
      </c>
      <c r="D387" s="106"/>
      <c r="E387" s="106"/>
      <c r="F387" s="21"/>
      <c r="G387" s="21"/>
      <c r="H387" s="21"/>
      <c r="I387" s="21"/>
      <c r="J387" s="22"/>
      <c r="K387" s="7"/>
      <c r="S387" s="59"/>
    </row>
    <row r="388" spans="1:19" ht="15.75" thickBot="1" x14ac:dyDescent="0.3">
      <c r="A388" s="7">
        <v>9</v>
      </c>
      <c r="B388" s="25" t="s">
        <v>96</v>
      </c>
      <c r="C388" s="94" t="s">
        <v>97</v>
      </c>
      <c r="D388" s="95"/>
      <c r="E388" s="95"/>
      <c r="F388" s="95"/>
      <c r="G388" s="95"/>
      <c r="H388" s="95"/>
      <c r="I388" s="95"/>
      <c r="J388" s="26"/>
      <c r="Q388" s="7">
        <v>2385</v>
      </c>
      <c r="S388" s="59"/>
    </row>
    <row r="389" spans="1:19" ht="16.5" thickTop="1" thickBot="1" x14ac:dyDescent="0.3">
      <c r="A389" s="7" t="s">
        <v>44</v>
      </c>
      <c r="B389" s="25"/>
      <c r="C389" s="96"/>
      <c r="D389" s="96"/>
      <c r="E389" s="96"/>
      <c r="F389" s="27" t="s">
        <v>11</v>
      </c>
      <c r="G389" s="28">
        <v>37</v>
      </c>
      <c r="H389" s="28"/>
      <c r="I389" s="29"/>
      <c r="J389" s="30">
        <f>IF(AND(G389= "",H389= ""), 0, ROUND(ROUND(I389, 2) * ROUND(IF(H389="",G389,H389),  0), 2))</f>
        <v>0</v>
      </c>
      <c r="K389" s="7"/>
      <c r="M389" s="31">
        <v>0.2</v>
      </c>
      <c r="Q389" s="7">
        <v>2385</v>
      </c>
      <c r="S389" s="59"/>
    </row>
    <row r="390" spans="1:19" ht="15.75" hidden="1" thickTop="1" x14ac:dyDescent="0.25">
      <c r="A390" s="7" t="s">
        <v>60</v>
      </c>
      <c r="S390" s="59"/>
    </row>
    <row r="391" spans="1:19" ht="15.75" thickTop="1" x14ac:dyDescent="0.25">
      <c r="A391" s="7">
        <v>5</v>
      </c>
      <c r="B391" s="16">
        <v>8</v>
      </c>
      <c r="C391" s="49" t="s">
        <v>150</v>
      </c>
      <c r="D391" s="49"/>
      <c r="E391" s="49"/>
      <c r="F391" s="21"/>
      <c r="G391" s="21"/>
      <c r="H391" s="21"/>
      <c r="I391" s="21"/>
      <c r="J391" s="22"/>
      <c r="K391" s="7"/>
      <c r="S391" s="59"/>
    </row>
    <row r="392" spans="1:19" ht="16.899999999999999" customHeight="1" x14ac:dyDescent="0.25">
      <c r="A392" s="7">
        <v>6</v>
      </c>
      <c r="B392" s="16" t="s">
        <v>151</v>
      </c>
      <c r="C392" s="104" t="s">
        <v>152</v>
      </c>
      <c r="D392" s="104"/>
      <c r="E392" s="104"/>
      <c r="F392" s="23"/>
      <c r="G392" s="23"/>
      <c r="H392" s="23"/>
      <c r="I392" s="23"/>
      <c r="J392" s="24"/>
      <c r="K392" s="7"/>
      <c r="S392" s="59"/>
    </row>
    <row r="393" spans="1:19" ht="15.75" thickBot="1" x14ac:dyDescent="0.3">
      <c r="A393" s="7">
        <v>9</v>
      </c>
      <c r="B393" s="25" t="s">
        <v>153</v>
      </c>
      <c r="C393" s="94" t="s">
        <v>154</v>
      </c>
      <c r="D393" s="95"/>
      <c r="E393" s="95"/>
      <c r="F393" s="95"/>
      <c r="G393" s="95"/>
      <c r="H393" s="95"/>
      <c r="I393" s="95"/>
      <c r="J393" s="26"/>
      <c r="Q393" s="7">
        <v>2385</v>
      </c>
      <c r="S393" s="59"/>
    </row>
    <row r="394" spans="1:19" ht="16.5" thickTop="1" thickBot="1" x14ac:dyDescent="0.3">
      <c r="A394" s="7" t="s">
        <v>44</v>
      </c>
      <c r="B394" s="25"/>
      <c r="C394" s="96"/>
      <c r="D394" s="96"/>
      <c r="E394" s="96"/>
      <c r="F394" s="27" t="s">
        <v>11</v>
      </c>
      <c r="G394" s="28">
        <v>1</v>
      </c>
      <c r="H394" s="28"/>
      <c r="I394" s="29"/>
      <c r="J394" s="30">
        <f>IF(AND(G394= "",H394= ""), 0, ROUND(ROUND(I394, 2) * ROUND(IF(H394="",G394,H394),  0), 2))</f>
        <v>0</v>
      </c>
      <c r="K394" s="7"/>
      <c r="M394" s="31">
        <v>0.2</v>
      </c>
      <c r="Q394" s="7">
        <v>2385</v>
      </c>
      <c r="S394" s="59"/>
    </row>
    <row r="395" spans="1:19" ht="15.75" hidden="1" thickTop="1" x14ac:dyDescent="0.25">
      <c r="A395" s="7" t="s">
        <v>59</v>
      </c>
      <c r="S395" s="59"/>
    </row>
    <row r="396" spans="1:19" ht="15.75" hidden="1" thickTop="1" x14ac:dyDescent="0.25">
      <c r="A396" s="7" t="s">
        <v>60</v>
      </c>
      <c r="S396" s="59"/>
    </row>
    <row r="397" spans="1:19" ht="33.75" customHeight="1" thickTop="1" x14ac:dyDescent="0.25">
      <c r="A397" s="7">
        <v>5</v>
      </c>
      <c r="B397" s="16">
        <v>9</v>
      </c>
      <c r="C397" s="106" t="s">
        <v>104</v>
      </c>
      <c r="D397" s="106"/>
      <c r="E397" s="106"/>
      <c r="F397" s="21"/>
      <c r="G397" s="21"/>
      <c r="H397" s="21"/>
      <c r="I397" s="21"/>
      <c r="J397" s="22"/>
      <c r="K397" s="7"/>
      <c r="S397" s="59"/>
    </row>
    <row r="398" spans="1:19" ht="15.75" thickBot="1" x14ac:dyDescent="0.3">
      <c r="A398" s="7">
        <v>9</v>
      </c>
      <c r="B398" s="25" t="s">
        <v>105</v>
      </c>
      <c r="C398" s="94" t="s">
        <v>106</v>
      </c>
      <c r="D398" s="95"/>
      <c r="E398" s="95"/>
      <c r="F398" s="95"/>
      <c r="G398" s="95"/>
      <c r="H398" s="95"/>
      <c r="I398" s="95"/>
      <c r="J398" s="26"/>
      <c r="Q398" s="7">
        <v>2385</v>
      </c>
      <c r="S398" s="59"/>
    </row>
    <row r="399" spans="1:19" ht="16.5" thickTop="1" thickBot="1" x14ac:dyDescent="0.3">
      <c r="A399" s="7" t="s">
        <v>44</v>
      </c>
      <c r="B399" s="25"/>
      <c r="C399" s="96"/>
      <c r="D399" s="96"/>
      <c r="E399" s="96"/>
      <c r="F399" s="27" t="s">
        <v>11</v>
      </c>
      <c r="G399" s="28">
        <v>6</v>
      </c>
      <c r="H399" s="28"/>
      <c r="I399" s="29"/>
      <c r="J399" s="30">
        <f>IF(AND(G399= "",H399= ""), 0, ROUND(ROUND(I399, 2) * ROUND(IF(H399="",G399,H399),  0), 2))</f>
        <v>0</v>
      </c>
      <c r="K399" s="7"/>
      <c r="M399" s="31">
        <v>0.2</v>
      </c>
      <c r="Q399" s="7">
        <v>2385</v>
      </c>
      <c r="S399" s="59"/>
    </row>
    <row r="400" spans="1:19" ht="15.75" hidden="1" thickTop="1" x14ac:dyDescent="0.25">
      <c r="A400" s="7" t="s">
        <v>60</v>
      </c>
      <c r="S400" s="59"/>
    </row>
    <row r="401" spans="1:19" ht="16.899999999999999" customHeight="1" thickTop="1" x14ac:dyDescent="0.25">
      <c r="A401" s="7">
        <v>5</v>
      </c>
      <c r="B401" s="16">
        <v>10</v>
      </c>
      <c r="C401" s="106" t="s">
        <v>107</v>
      </c>
      <c r="D401" s="106"/>
      <c r="E401" s="106"/>
      <c r="F401" s="21"/>
      <c r="G401" s="21"/>
      <c r="H401" s="21"/>
      <c r="I401" s="21"/>
      <c r="J401" s="22"/>
      <c r="K401" s="7"/>
      <c r="S401" s="59"/>
    </row>
    <row r="402" spans="1:19" ht="15.75" thickBot="1" x14ac:dyDescent="0.3">
      <c r="A402" s="7">
        <v>9</v>
      </c>
      <c r="B402" s="25" t="s">
        <v>108</v>
      </c>
      <c r="C402" s="94" t="s">
        <v>109</v>
      </c>
      <c r="D402" s="95"/>
      <c r="E402" s="95"/>
      <c r="F402" s="95"/>
      <c r="G402" s="95"/>
      <c r="H402" s="95"/>
      <c r="I402" s="95"/>
      <c r="J402" s="26"/>
      <c r="Q402" s="7">
        <v>2385</v>
      </c>
      <c r="S402" s="59"/>
    </row>
    <row r="403" spans="1:19" ht="16.5" thickTop="1" thickBot="1" x14ac:dyDescent="0.3">
      <c r="A403" s="7" t="s">
        <v>44</v>
      </c>
      <c r="B403" s="25"/>
      <c r="C403" s="96"/>
      <c r="D403" s="96"/>
      <c r="E403" s="96"/>
      <c r="F403" s="27" t="s">
        <v>110</v>
      </c>
      <c r="G403" s="28">
        <v>20</v>
      </c>
      <c r="H403" s="28"/>
      <c r="I403" s="29"/>
      <c r="J403" s="30">
        <f>IF(AND(G403= "",H403= ""), 0, ROUND(ROUND(I403, 2) * ROUND(IF(H403="",G403,H403),  0), 2))</f>
        <v>0</v>
      </c>
      <c r="K403" s="7"/>
      <c r="M403" s="31">
        <v>0.2</v>
      </c>
      <c r="Q403" s="7">
        <v>2385</v>
      </c>
      <c r="S403" s="59"/>
    </row>
    <row r="404" spans="1:19" ht="15.75" hidden="1" thickTop="1" x14ac:dyDescent="0.25">
      <c r="A404" s="7" t="s">
        <v>60</v>
      </c>
      <c r="S404" s="59"/>
    </row>
    <row r="405" spans="1:19" ht="16.899999999999999" customHeight="1" thickTop="1" x14ac:dyDescent="0.25">
      <c r="A405" s="7">
        <v>5</v>
      </c>
      <c r="B405" s="16">
        <v>11</v>
      </c>
      <c r="C405" s="106" t="s">
        <v>111</v>
      </c>
      <c r="D405" s="106"/>
      <c r="E405" s="106"/>
      <c r="F405" s="21"/>
      <c r="G405" s="21"/>
      <c r="H405" s="21"/>
      <c r="I405" s="21"/>
      <c r="J405" s="22"/>
      <c r="K405" s="7"/>
      <c r="S405" s="59"/>
    </row>
    <row r="406" spans="1:19" ht="15.75" thickBot="1" x14ac:dyDescent="0.3">
      <c r="A406" s="7">
        <v>9</v>
      </c>
      <c r="B406" s="25" t="s">
        <v>112</v>
      </c>
      <c r="C406" s="94" t="s">
        <v>111</v>
      </c>
      <c r="D406" s="95"/>
      <c r="E406" s="95"/>
      <c r="F406" s="95"/>
      <c r="G406" s="95"/>
      <c r="H406" s="95"/>
      <c r="I406" s="95"/>
      <c r="J406" s="26"/>
      <c r="Q406" s="7">
        <v>2385</v>
      </c>
      <c r="S406" s="59"/>
    </row>
    <row r="407" spans="1:19" ht="16.5" thickTop="1" thickBot="1" x14ac:dyDescent="0.3">
      <c r="A407" s="7" t="s">
        <v>44</v>
      </c>
      <c r="B407" s="25"/>
      <c r="C407" s="96"/>
      <c r="D407" s="96"/>
      <c r="E407" s="96"/>
      <c r="F407" s="27" t="s">
        <v>113</v>
      </c>
      <c r="G407" s="28">
        <v>1</v>
      </c>
      <c r="H407" s="28"/>
      <c r="I407" s="29"/>
      <c r="J407" s="30">
        <f>IF(AND(G407= "",H407= ""), 0, ROUND(ROUND(I407, 2) * ROUND(IF(H407="",G407,H407),  0), 2))</f>
        <v>0</v>
      </c>
      <c r="K407" s="7"/>
      <c r="M407" s="31">
        <v>0.2</v>
      </c>
      <c r="Q407" s="7">
        <v>2385</v>
      </c>
      <c r="S407" s="59"/>
    </row>
    <row r="408" spans="1:19" ht="15.75" hidden="1" thickTop="1" x14ac:dyDescent="0.25">
      <c r="A408" s="7" t="s">
        <v>60</v>
      </c>
      <c r="S408" s="59"/>
    </row>
    <row r="409" spans="1:19" ht="15.75" hidden="1" thickTop="1" x14ac:dyDescent="0.25">
      <c r="A409" s="7" t="s">
        <v>61</v>
      </c>
      <c r="S409" s="59"/>
    </row>
    <row r="410" spans="1:19" ht="15.75" hidden="1" thickTop="1" x14ac:dyDescent="0.25">
      <c r="A410" s="7" t="s">
        <v>114</v>
      </c>
      <c r="S410" s="59"/>
    </row>
    <row r="411" spans="1:19" ht="15.75" thickTop="1" x14ac:dyDescent="0.25">
      <c r="A411" s="7" t="s">
        <v>114</v>
      </c>
      <c r="B411" s="26"/>
      <c r="C411" s="95"/>
      <c r="D411" s="95"/>
      <c r="E411" s="95"/>
      <c r="J411" s="26"/>
      <c r="S411" s="59"/>
    </row>
    <row r="412" spans="1:19" hidden="1" x14ac:dyDescent="0.25">
      <c r="B412" s="26"/>
      <c r="C412" s="107" t="s">
        <v>115</v>
      </c>
      <c r="D412" s="106"/>
      <c r="E412" s="106"/>
      <c r="F412" s="108">
        <f>ROUND(SUMIF(K299:K411, IF(K298="","",K298), J299:J411) * 0.2, 2)</f>
        <v>0</v>
      </c>
      <c r="G412" s="108"/>
      <c r="H412" s="108"/>
      <c r="I412" s="108"/>
      <c r="J412" s="109"/>
      <c r="S412" s="59"/>
    </row>
    <row r="413" spans="1:19" hidden="1" x14ac:dyDescent="0.25">
      <c r="B413" s="26"/>
      <c r="C413" s="110" t="s">
        <v>116</v>
      </c>
      <c r="D413" s="111"/>
      <c r="E413" s="111"/>
      <c r="F413" s="112">
        <f>SUM(F412:F412)</f>
        <v>0</v>
      </c>
      <c r="G413" s="112"/>
      <c r="H413" s="112"/>
      <c r="I413" s="112"/>
      <c r="J413" s="113"/>
      <c r="S413" s="59"/>
    </row>
    <row r="414" spans="1:19" ht="18.600000000000001" customHeight="1" x14ac:dyDescent="0.25">
      <c r="A414" s="7">
        <v>3</v>
      </c>
      <c r="B414" s="16" t="s">
        <v>42</v>
      </c>
      <c r="C414" s="117" t="s">
        <v>238</v>
      </c>
      <c r="D414" s="117"/>
      <c r="E414" s="117"/>
      <c r="F414" s="41"/>
      <c r="G414" s="41"/>
      <c r="H414" s="41"/>
      <c r="I414" s="41"/>
      <c r="J414" s="18"/>
      <c r="K414" s="7"/>
      <c r="S414" s="59"/>
    </row>
    <row r="415" spans="1:19" ht="18.600000000000001" customHeight="1" x14ac:dyDescent="0.25">
      <c r="A415" s="7">
        <v>3</v>
      </c>
      <c r="B415" s="16"/>
      <c r="C415" s="99" t="s">
        <v>37</v>
      </c>
      <c r="D415" s="99"/>
      <c r="E415" s="99"/>
      <c r="F415" s="17"/>
      <c r="G415" s="17"/>
      <c r="H415" s="17"/>
      <c r="I415" s="17"/>
      <c r="J415" s="18"/>
      <c r="K415" s="7"/>
      <c r="S415" s="59"/>
    </row>
    <row r="416" spans="1:19" x14ac:dyDescent="0.25">
      <c r="A416" s="7">
        <v>4</v>
      </c>
      <c r="B416" s="16"/>
      <c r="C416" s="100" t="s">
        <v>38</v>
      </c>
      <c r="D416" s="100"/>
      <c r="E416" s="100"/>
      <c r="F416" s="19"/>
      <c r="G416" s="19"/>
      <c r="H416" s="19"/>
      <c r="I416" s="19"/>
      <c r="J416" s="20"/>
      <c r="K416" s="7"/>
      <c r="S416" s="59"/>
    </row>
    <row r="417" spans="1:19" ht="27" customHeight="1" x14ac:dyDescent="0.25">
      <c r="A417" s="7">
        <v>5</v>
      </c>
      <c r="B417" s="16">
        <v>1</v>
      </c>
      <c r="C417" s="101" t="s">
        <v>39</v>
      </c>
      <c r="D417" s="102"/>
      <c r="E417" s="102"/>
      <c r="F417" s="102"/>
      <c r="G417" s="102"/>
      <c r="H417" s="102"/>
      <c r="I417" s="103"/>
      <c r="J417" s="22"/>
      <c r="K417" s="7"/>
      <c r="S417" s="59"/>
    </row>
    <row r="418" spans="1:19" ht="16.899999999999999" customHeight="1" x14ac:dyDescent="0.25">
      <c r="A418" s="7">
        <v>6</v>
      </c>
      <c r="B418" s="16" t="s">
        <v>239</v>
      </c>
      <c r="C418" s="104" t="s">
        <v>240</v>
      </c>
      <c r="D418" s="104"/>
      <c r="E418" s="104"/>
      <c r="F418" s="23"/>
      <c r="G418" s="23"/>
      <c r="H418" s="23"/>
      <c r="I418" s="23"/>
      <c r="J418" s="24"/>
      <c r="K418" s="7"/>
      <c r="S418" s="59"/>
    </row>
    <row r="419" spans="1:19" ht="27.2" customHeight="1" thickBot="1" x14ac:dyDescent="0.3">
      <c r="A419" s="7">
        <v>9</v>
      </c>
      <c r="B419" s="25" t="s">
        <v>189</v>
      </c>
      <c r="C419" s="94" t="s">
        <v>241</v>
      </c>
      <c r="D419" s="95"/>
      <c r="E419" s="95"/>
      <c r="F419" s="95"/>
      <c r="G419" s="95"/>
      <c r="H419" s="95"/>
      <c r="I419" s="95"/>
      <c r="J419" s="26"/>
      <c r="Q419" s="7">
        <v>2378</v>
      </c>
      <c r="S419" s="59"/>
    </row>
    <row r="420" spans="1:19" ht="16.5" thickTop="1" thickBot="1" x14ac:dyDescent="0.3">
      <c r="A420" s="7" t="s">
        <v>44</v>
      </c>
      <c r="B420" s="25"/>
      <c r="C420" s="96"/>
      <c r="D420" s="96"/>
      <c r="E420" s="96"/>
      <c r="F420" s="27" t="s">
        <v>11</v>
      </c>
      <c r="G420" s="28">
        <v>21</v>
      </c>
      <c r="H420" s="28"/>
      <c r="I420" s="29"/>
      <c r="J420" s="30">
        <f>IF(AND(G420= "",H420= ""), 0, ROUND(ROUND(I420, 2) * ROUND(IF(H420="",G420,H420),  0), 2))</f>
        <v>0</v>
      </c>
      <c r="K420" s="7"/>
      <c r="M420" s="31">
        <v>0.2</v>
      </c>
      <c r="Q420" s="7">
        <v>2378</v>
      </c>
      <c r="S420" s="59"/>
    </row>
    <row r="421" spans="1:19" ht="39.4" customHeight="1" thickTop="1" thickBot="1" x14ac:dyDescent="0.3">
      <c r="A421" s="7">
        <v>9</v>
      </c>
      <c r="B421" s="25" t="s">
        <v>242</v>
      </c>
      <c r="C421" s="94" t="s">
        <v>243</v>
      </c>
      <c r="D421" s="95"/>
      <c r="E421" s="95"/>
      <c r="F421" s="95"/>
      <c r="G421" s="95"/>
      <c r="H421" s="95"/>
      <c r="I421" s="95"/>
      <c r="J421" s="26"/>
      <c r="Q421" s="7">
        <v>2378</v>
      </c>
      <c r="S421" s="59"/>
    </row>
    <row r="422" spans="1:19" ht="16.5" thickTop="1" thickBot="1" x14ac:dyDescent="0.3">
      <c r="A422" s="7" t="s">
        <v>44</v>
      </c>
      <c r="B422" s="25"/>
      <c r="C422" s="96"/>
      <c r="D422" s="96"/>
      <c r="E422" s="96"/>
      <c r="F422" s="27" t="s">
        <v>11</v>
      </c>
      <c r="G422" s="28">
        <v>12</v>
      </c>
      <c r="H422" s="28"/>
      <c r="I422" s="29"/>
      <c r="J422" s="30">
        <f>IF(AND(G422= "",H422= ""), 0, ROUND(ROUND(I422, 2) * ROUND(IF(H422="",G422,H422),  0), 2))</f>
        <v>0</v>
      </c>
      <c r="K422" s="7"/>
      <c r="M422" s="31">
        <v>0.2</v>
      </c>
      <c r="Q422" s="7">
        <v>2378</v>
      </c>
      <c r="S422" s="59"/>
    </row>
    <row r="423" spans="1:19" ht="27.2" customHeight="1" thickTop="1" thickBot="1" x14ac:dyDescent="0.3">
      <c r="A423" s="7">
        <v>9</v>
      </c>
      <c r="B423" s="25" t="s">
        <v>244</v>
      </c>
      <c r="C423" s="94" t="s">
        <v>245</v>
      </c>
      <c r="D423" s="95"/>
      <c r="E423" s="95"/>
      <c r="F423" s="95"/>
      <c r="G423" s="95"/>
      <c r="H423" s="95"/>
      <c r="I423" s="95"/>
      <c r="J423" s="26"/>
      <c r="Q423" s="7">
        <v>2378</v>
      </c>
      <c r="S423" s="59"/>
    </row>
    <row r="424" spans="1:19" ht="16.5" thickTop="1" thickBot="1" x14ac:dyDescent="0.3">
      <c r="A424" s="7" t="s">
        <v>44</v>
      </c>
      <c r="B424" s="25"/>
      <c r="C424" s="96"/>
      <c r="D424" s="96"/>
      <c r="E424" s="96"/>
      <c r="F424" s="27" t="s">
        <v>11</v>
      </c>
      <c r="G424" s="28">
        <v>35</v>
      </c>
      <c r="H424" s="28"/>
      <c r="I424" s="29"/>
      <c r="J424" s="30">
        <f>IF(AND(G424= "",H424= ""), 0, ROUND(ROUND(I424, 2) * ROUND(IF(H424="",G424,H424),  0), 2))</f>
        <v>0</v>
      </c>
      <c r="K424" s="7"/>
      <c r="M424" s="31">
        <v>0.2</v>
      </c>
      <c r="Q424" s="7">
        <v>2378</v>
      </c>
      <c r="S424" s="59"/>
    </row>
    <row r="425" spans="1:19" ht="16.5" thickTop="1" thickBot="1" x14ac:dyDescent="0.3">
      <c r="A425" s="7">
        <v>9</v>
      </c>
      <c r="B425" s="25" t="s">
        <v>246</v>
      </c>
      <c r="C425" s="94" t="s">
        <v>247</v>
      </c>
      <c r="D425" s="95"/>
      <c r="E425" s="95"/>
      <c r="F425" s="95"/>
      <c r="G425" s="95"/>
      <c r="H425" s="95"/>
      <c r="I425" s="95"/>
      <c r="J425" s="26"/>
      <c r="Q425" s="7">
        <v>2378</v>
      </c>
      <c r="S425" s="59"/>
    </row>
    <row r="426" spans="1:19" ht="16.5" thickTop="1" thickBot="1" x14ac:dyDescent="0.3">
      <c r="A426" s="7" t="s">
        <v>44</v>
      </c>
      <c r="B426" s="25"/>
      <c r="C426" s="96"/>
      <c r="D426" s="96"/>
      <c r="E426" s="96"/>
      <c r="F426" s="27" t="s">
        <v>11</v>
      </c>
      <c r="G426" s="28">
        <v>1</v>
      </c>
      <c r="H426" s="28"/>
      <c r="I426" s="29"/>
      <c r="J426" s="30">
        <f>IF(AND(G426= "",H426= ""), 0, ROUND(ROUND(I426, 2) * ROUND(IF(H426="",G426,H426),  0), 2))</f>
        <v>0</v>
      </c>
      <c r="K426" s="7"/>
      <c r="M426" s="31">
        <v>0.2</v>
      </c>
      <c r="Q426" s="7">
        <v>2378</v>
      </c>
      <c r="S426" s="59"/>
    </row>
    <row r="427" spans="1:19" ht="23.25" customHeight="1" thickTop="1" thickBot="1" x14ac:dyDescent="0.3">
      <c r="A427" s="7">
        <v>9</v>
      </c>
      <c r="B427" s="25" t="s">
        <v>248</v>
      </c>
      <c r="C427" s="94" t="s">
        <v>249</v>
      </c>
      <c r="D427" s="95"/>
      <c r="E427" s="95"/>
      <c r="F427" s="95"/>
      <c r="G427" s="95"/>
      <c r="H427" s="95"/>
      <c r="I427" s="95"/>
      <c r="J427" s="26"/>
      <c r="Q427" s="7">
        <v>2378</v>
      </c>
      <c r="S427" s="59"/>
    </row>
    <row r="428" spans="1:19" ht="16.5" thickTop="1" thickBot="1" x14ac:dyDescent="0.3">
      <c r="A428" s="7" t="s">
        <v>44</v>
      </c>
      <c r="B428" s="25"/>
      <c r="C428" s="96"/>
      <c r="D428" s="96"/>
      <c r="E428" s="96"/>
      <c r="F428" s="27" t="s">
        <v>11</v>
      </c>
      <c r="G428" s="28">
        <v>10</v>
      </c>
      <c r="H428" s="28"/>
      <c r="I428" s="29"/>
      <c r="J428" s="30">
        <f>IF(AND(G428= "",H428= ""), 0, ROUND(ROUND(I428, 2) * ROUND(IF(H428="",G428,H428),  0), 2))</f>
        <v>0</v>
      </c>
      <c r="K428" s="7"/>
      <c r="M428" s="31">
        <v>0.2</v>
      </c>
      <c r="Q428" s="7">
        <v>2378</v>
      </c>
      <c r="S428" s="59"/>
    </row>
    <row r="429" spans="1:19" ht="39.4" customHeight="1" thickTop="1" thickBot="1" x14ac:dyDescent="0.3">
      <c r="A429" s="7">
        <v>9</v>
      </c>
      <c r="B429" s="25" t="s">
        <v>250</v>
      </c>
      <c r="C429" s="94" t="s">
        <v>251</v>
      </c>
      <c r="D429" s="95"/>
      <c r="E429" s="95"/>
      <c r="F429" s="95"/>
      <c r="G429" s="95"/>
      <c r="H429" s="95"/>
      <c r="I429" s="95"/>
      <c r="J429" s="26"/>
      <c r="Q429" s="7">
        <v>2378</v>
      </c>
      <c r="S429" s="59"/>
    </row>
    <row r="430" spans="1:19" ht="16.5" thickTop="1" thickBot="1" x14ac:dyDescent="0.3">
      <c r="A430" s="7" t="s">
        <v>44</v>
      </c>
      <c r="B430" s="25"/>
      <c r="C430" s="96"/>
      <c r="D430" s="96"/>
      <c r="E430" s="96"/>
      <c r="F430" s="27" t="s">
        <v>11</v>
      </c>
      <c r="G430" s="28">
        <v>27</v>
      </c>
      <c r="H430" s="28"/>
      <c r="I430" s="29"/>
      <c r="J430" s="30">
        <f>IF(AND(G430= "",H430= ""), 0, ROUND(ROUND(I430, 2) * ROUND(IF(H430="",G430,H430),  0), 2))</f>
        <v>0</v>
      </c>
      <c r="K430" s="7"/>
      <c r="M430" s="31">
        <v>0.2</v>
      </c>
      <c r="Q430" s="7">
        <v>2378</v>
      </c>
      <c r="S430" s="59"/>
    </row>
    <row r="431" spans="1:19" ht="15.75" hidden="1" thickTop="1" x14ac:dyDescent="0.25">
      <c r="A431" s="7" t="s">
        <v>59</v>
      </c>
      <c r="S431" s="59"/>
    </row>
    <row r="432" spans="1:19" ht="15.75" hidden="1" thickTop="1" x14ac:dyDescent="0.25">
      <c r="A432" s="7" t="s">
        <v>60</v>
      </c>
      <c r="S432" s="59"/>
    </row>
    <row r="433" spans="1:19" ht="15.75" hidden="1" thickTop="1" x14ac:dyDescent="0.25">
      <c r="A433" s="7" t="s">
        <v>61</v>
      </c>
      <c r="S433" s="59"/>
    </row>
    <row r="434" spans="1:19" ht="15.75" thickTop="1" x14ac:dyDescent="0.25">
      <c r="A434" s="7">
        <v>4</v>
      </c>
      <c r="B434" s="16"/>
      <c r="C434" s="100" t="s">
        <v>62</v>
      </c>
      <c r="D434" s="100"/>
      <c r="E434" s="100"/>
      <c r="F434" s="19"/>
      <c r="G434" s="19"/>
      <c r="H434" s="19"/>
      <c r="I434" s="19"/>
      <c r="J434" s="20"/>
      <c r="K434" s="7"/>
      <c r="S434" s="59"/>
    </row>
    <row r="435" spans="1:19" ht="39.75" customHeight="1" x14ac:dyDescent="0.25">
      <c r="A435" s="7">
        <v>5</v>
      </c>
      <c r="B435" s="16">
        <v>2</v>
      </c>
      <c r="C435" s="101" t="s">
        <v>63</v>
      </c>
      <c r="D435" s="102"/>
      <c r="E435" s="102"/>
      <c r="F435" s="102"/>
      <c r="G435" s="102"/>
      <c r="H435" s="102"/>
      <c r="I435" s="103"/>
      <c r="J435" s="22"/>
      <c r="K435" s="7"/>
      <c r="S435" s="59"/>
    </row>
    <row r="436" spans="1:19" x14ac:dyDescent="0.25">
      <c r="A436" s="7">
        <v>6</v>
      </c>
      <c r="B436" s="16" t="s">
        <v>252</v>
      </c>
      <c r="C436" s="104" t="s">
        <v>253</v>
      </c>
      <c r="D436" s="104"/>
      <c r="E436" s="104"/>
      <c r="F436" s="23"/>
      <c r="G436" s="23"/>
      <c r="H436" s="23"/>
      <c r="I436" s="23"/>
      <c r="J436" s="24"/>
      <c r="K436" s="7"/>
      <c r="S436" s="59"/>
    </row>
    <row r="437" spans="1:19" ht="29.45" customHeight="1" x14ac:dyDescent="0.25">
      <c r="A437" s="7">
        <v>8</v>
      </c>
      <c r="B437" s="25" t="s">
        <v>254</v>
      </c>
      <c r="C437" s="105" t="s">
        <v>240</v>
      </c>
      <c r="D437" s="105"/>
      <c r="E437" s="105"/>
      <c r="J437" s="26"/>
      <c r="K437" s="7"/>
      <c r="S437" s="59"/>
    </row>
    <row r="438" spans="1:19" ht="39.4" customHeight="1" thickBot="1" x14ac:dyDescent="0.3">
      <c r="A438" s="7">
        <v>9</v>
      </c>
      <c r="B438" s="25" t="s">
        <v>255</v>
      </c>
      <c r="C438" s="94" t="s">
        <v>256</v>
      </c>
      <c r="D438" s="95"/>
      <c r="E438" s="95"/>
      <c r="F438" s="95"/>
      <c r="G438" s="95"/>
      <c r="H438" s="95"/>
      <c r="I438" s="95"/>
      <c r="J438" s="26"/>
      <c r="Q438" s="7">
        <v>2378</v>
      </c>
      <c r="S438" s="59"/>
    </row>
    <row r="439" spans="1:19" ht="16.5" thickTop="1" thickBot="1" x14ac:dyDescent="0.3">
      <c r="A439" s="7" t="s">
        <v>44</v>
      </c>
      <c r="B439" s="25"/>
      <c r="C439" s="96"/>
      <c r="D439" s="96"/>
      <c r="E439" s="96"/>
      <c r="F439" s="27" t="s">
        <v>11</v>
      </c>
      <c r="G439" s="28">
        <v>26</v>
      </c>
      <c r="H439" s="28"/>
      <c r="I439" s="29"/>
      <c r="J439" s="30">
        <f>IF(AND(G439= "",H439= ""), 0, ROUND(ROUND(I439, 2) * ROUND(IF(H439="",G439,H439),  0), 2))</f>
        <v>0</v>
      </c>
      <c r="K439" s="7"/>
      <c r="M439" s="31">
        <v>0.2</v>
      </c>
      <c r="Q439" s="7">
        <v>2378</v>
      </c>
      <c r="S439" s="59"/>
    </row>
    <row r="440" spans="1:19" ht="27.2" customHeight="1" thickTop="1" thickBot="1" x14ac:dyDescent="0.3">
      <c r="A440" s="7">
        <v>9</v>
      </c>
      <c r="B440" s="25" t="s">
        <v>257</v>
      </c>
      <c r="C440" s="94" t="s">
        <v>258</v>
      </c>
      <c r="D440" s="95"/>
      <c r="E440" s="95"/>
      <c r="F440" s="95"/>
      <c r="G440" s="95"/>
      <c r="H440" s="95"/>
      <c r="I440" s="95"/>
      <c r="J440" s="26"/>
      <c r="Q440" s="7">
        <v>2378</v>
      </c>
      <c r="S440" s="59"/>
    </row>
    <row r="441" spans="1:19" ht="16.5" thickTop="1" thickBot="1" x14ac:dyDescent="0.3">
      <c r="A441" s="7" t="s">
        <v>44</v>
      </c>
      <c r="B441" s="25"/>
      <c r="C441" s="96"/>
      <c r="D441" s="96"/>
      <c r="E441" s="96"/>
      <c r="F441" s="27" t="s">
        <v>11</v>
      </c>
      <c r="G441" s="28">
        <v>1</v>
      </c>
      <c r="H441" s="28"/>
      <c r="I441" s="29"/>
      <c r="J441" s="30">
        <f>IF(AND(G441= "",H441= ""), 0, ROUND(ROUND(I441, 2) * ROUND(IF(H441="",G441,H441),  0), 2))</f>
        <v>0</v>
      </c>
      <c r="K441" s="7"/>
      <c r="M441" s="31">
        <v>0.2</v>
      </c>
      <c r="Q441" s="7">
        <v>2378</v>
      </c>
      <c r="S441" s="59"/>
    </row>
    <row r="442" spans="1:19" ht="15.75" hidden="1" thickTop="1" x14ac:dyDescent="0.25">
      <c r="A442" s="7" t="s">
        <v>68</v>
      </c>
      <c r="S442" s="59"/>
    </row>
    <row r="443" spans="1:19" ht="15.75" hidden="1" thickTop="1" x14ac:dyDescent="0.25">
      <c r="A443" s="7" t="s">
        <v>59</v>
      </c>
      <c r="S443" s="59"/>
    </row>
    <row r="444" spans="1:19" ht="15.75" thickTop="1" x14ac:dyDescent="0.25">
      <c r="A444" s="7">
        <v>6</v>
      </c>
      <c r="B444" s="16" t="s">
        <v>78</v>
      </c>
      <c r="C444" s="104" t="s">
        <v>79</v>
      </c>
      <c r="D444" s="104"/>
      <c r="E444" s="104"/>
      <c r="F444" s="23"/>
      <c r="G444" s="23"/>
      <c r="H444" s="23"/>
      <c r="I444" s="23"/>
      <c r="J444" s="24"/>
      <c r="K444" s="7"/>
      <c r="S444" s="59"/>
    </row>
    <row r="445" spans="1:19" x14ac:dyDescent="0.25">
      <c r="A445" s="7">
        <v>8</v>
      </c>
      <c r="B445" s="25" t="s">
        <v>259</v>
      </c>
      <c r="C445" s="105" t="s">
        <v>240</v>
      </c>
      <c r="D445" s="105"/>
      <c r="E445" s="105"/>
      <c r="J445" s="26"/>
      <c r="K445" s="7"/>
      <c r="S445" s="59"/>
    </row>
    <row r="446" spans="1:19" ht="22.5" customHeight="1" thickBot="1" x14ac:dyDescent="0.3">
      <c r="A446" s="7">
        <v>9</v>
      </c>
      <c r="B446" s="25" t="s">
        <v>260</v>
      </c>
      <c r="C446" s="94" t="s">
        <v>245</v>
      </c>
      <c r="D446" s="95"/>
      <c r="E446" s="95"/>
      <c r="F446" s="95"/>
      <c r="G446" s="95"/>
      <c r="H446" s="95"/>
      <c r="I446" s="95"/>
      <c r="J446" s="26"/>
      <c r="Q446" s="7">
        <v>2378</v>
      </c>
      <c r="S446" s="59"/>
    </row>
    <row r="447" spans="1:19" ht="16.5" thickTop="1" thickBot="1" x14ac:dyDescent="0.3">
      <c r="A447" s="7" t="s">
        <v>44</v>
      </c>
      <c r="B447" s="25"/>
      <c r="C447" s="96"/>
      <c r="D447" s="96"/>
      <c r="E447" s="96"/>
      <c r="F447" s="27" t="s">
        <v>11</v>
      </c>
      <c r="G447" s="28">
        <v>35</v>
      </c>
      <c r="H447" s="28"/>
      <c r="I447" s="29"/>
      <c r="J447" s="30">
        <f>IF(AND(G447= "",H447= ""), 0, ROUND(ROUND(I447, 2) * ROUND(IF(H447="",G447,H447),  0), 2))</f>
        <v>0</v>
      </c>
      <c r="K447" s="7"/>
      <c r="M447" s="31">
        <v>0.2</v>
      </c>
      <c r="Q447" s="7">
        <v>2378</v>
      </c>
      <c r="S447" s="59"/>
    </row>
    <row r="448" spans="1:19" ht="15.75" hidden="1" thickTop="1" x14ac:dyDescent="0.25">
      <c r="A448" s="7" t="s">
        <v>68</v>
      </c>
      <c r="S448" s="59"/>
    </row>
    <row r="449" spans="1:19" ht="15.75" hidden="1" thickTop="1" x14ac:dyDescent="0.25">
      <c r="A449" s="7" t="s">
        <v>59</v>
      </c>
      <c r="S449" s="59"/>
    </row>
    <row r="450" spans="1:19" ht="15.75" thickTop="1" x14ac:dyDescent="0.25">
      <c r="A450" s="7">
        <v>6</v>
      </c>
      <c r="B450" s="16" t="s">
        <v>84</v>
      </c>
      <c r="C450" s="104" t="s">
        <v>85</v>
      </c>
      <c r="D450" s="104"/>
      <c r="E450" s="104"/>
      <c r="F450" s="23"/>
      <c r="G450" s="23"/>
      <c r="H450" s="23"/>
      <c r="I450" s="23"/>
      <c r="J450" s="24"/>
      <c r="K450" s="7"/>
      <c r="S450" s="59"/>
    </row>
    <row r="451" spans="1:19" x14ac:dyDescent="0.25">
      <c r="A451" s="7">
        <v>8</v>
      </c>
      <c r="B451" s="25" t="s">
        <v>222</v>
      </c>
      <c r="C451" s="105" t="s">
        <v>192</v>
      </c>
      <c r="D451" s="105"/>
      <c r="E451" s="105"/>
      <c r="J451" s="26"/>
      <c r="K451" s="7"/>
      <c r="S451" s="59"/>
    </row>
    <row r="452" spans="1:19" ht="25.5" customHeight="1" thickBot="1" x14ac:dyDescent="0.3">
      <c r="A452" s="7">
        <v>9</v>
      </c>
      <c r="B452" s="25" t="s">
        <v>261</v>
      </c>
      <c r="C452" s="94" t="s">
        <v>262</v>
      </c>
      <c r="D452" s="95"/>
      <c r="E452" s="95"/>
      <c r="F452" s="95"/>
      <c r="G452" s="95"/>
      <c r="H452" s="95"/>
      <c r="I452" s="95"/>
      <c r="J452" s="26"/>
      <c r="Q452" s="7">
        <v>2378</v>
      </c>
      <c r="S452" s="59"/>
    </row>
    <row r="453" spans="1:19" ht="16.5" thickTop="1" thickBot="1" x14ac:dyDescent="0.3">
      <c r="A453" s="7" t="s">
        <v>44</v>
      </c>
      <c r="B453" s="25"/>
      <c r="C453" s="96"/>
      <c r="D453" s="96"/>
      <c r="E453" s="96"/>
      <c r="F453" s="27" t="s">
        <v>11</v>
      </c>
      <c r="G453" s="28">
        <v>1</v>
      </c>
      <c r="H453" s="28"/>
      <c r="I453" s="29"/>
      <c r="J453" s="30">
        <f>IF(AND(G453= "",H453= ""), 0, ROUND(ROUND(I453, 2) * ROUND(IF(H453="",G453,H453),  0), 2))</f>
        <v>0</v>
      </c>
      <c r="K453" s="7"/>
      <c r="M453" s="31">
        <v>0.2</v>
      </c>
      <c r="Q453" s="7">
        <v>2378</v>
      </c>
      <c r="S453" s="59"/>
    </row>
    <row r="454" spans="1:19" ht="15.75" hidden="1" thickTop="1" x14ac:dyDescent="0.25">
      <c r="A454" s="7" t="s">
        <v>68</v>
      </c>
      <c r="S454" s="59"/>
    </row>
    <row r="455" spans="1:19" ht="29.45" customHeight="1" thickTop="1" x14ac:dyDescent="0.25">
      <c r="A455" s="7">
        <v>8</v>
      </c>
      <c r="B455" s="25" t="s">
        <v>263</v>
      </c>
      <c r="C455" s="105" t="s">
        <v>240</v>
      </c>
      <c r="D455" s="105"/>
      <c r="E455" s="105"/>
      <c r="J455" s="26"/>
      <c r="K455" s="7"/>
      <c r="S455" s="59"/>
    </row>
    <row r="456" spans="1:19" ht="27.2" customHeight="1" thickBot="1" x14ac:dyDescent="0.3">
      <c r="A456" s="7">
        <v>9</v>
      </c>
      <c r="B456" s="25" t="s">
        <v>264</v>
      </c>
      <c r="C456" s="94" t="s">
        <v>265</v>
      </c>
      <c r="D456" s="95"/>
      <c r="E456" s="95"/>
      <c r="F456" s="95"/>
      <c r="G456" s="95"/>
      <c r="H456" s="95"/>
      <c r="I456" s="95"/>
      <c r="J456" s="26"/>
      <c r="Q456" s="7">
        <v>2378</v>
      </c>
      <c r="S456" s="59"/>
    </row>
    <row r="457" spans="1:19" ht="16.5" thickTop="1" thickBot="1" x14ac:dyDescent="0.3">
      <c r="A457" s="7" t="s">
        <v>44</v>
      </c>
      <c r="B457" s="25"/>
      <c r="C457" s="96"/>
      <c r="D457" s="96"/>
      <c r="E457" s="96"/>
      <c r="F457" s="27" t="s">
        <v>11</v>
      </c>
      <c r="G457" s="28">
        <v>20</v>
      </c>
      <c r="H457" s="28"/>
      <c r="I457" s="29"/>
      <c r="J457" s="30">
        <f>IF(AND(G457= "",H457= ""), 0, ROUND(ROUND(I457, 2) * ROUND(IF(H457="",G457,H457),  0), 2))</f>
        <v>0</v>
      </c>
      <c r="K457" s="7"/>
      <c r="M457" s="31">
        <v>0.2</v>
      </c>
      <c r="Q457" s="7">
        <v>2378</v>
      </c>
      <c r="S457" s="59"/>
    </row>
    <row r="458" spans="1:19" ht="15.75" hidden="1" thickTop="1" x14ac:dyDescent="0.25">
      <c r="A458" s="7" t="s">
        <v>68</v>
      </c>
      <c r="S458" s="59"/>
    </row>
    <row r="459" spans="1:19" ht="15.75" hidden="1" thickTop="1" x14ac:dyDescent="0.25">
      <c r="A459" s="7" t="s">
        <v>59</v>
      </c>
      <c r="S459" s="59"/>
    </row>
    <row r="460" spans="1:19" ht="15.75" thickTop="1" x14ac:dyDescent="0.25">
      <c r="A460" s="7">
        <v>6</v>
      </c>
      <c r="B460" s="16" t="s">
        <v>89</v>
      </c>
      <c r="C460" s="104" t="s">
        <v>90</v>
      </c>
      <c r="D460" s="104"/>
      <c r="E460" s="104"/>
      <c r="F460" s="23"/>
      <c r="G460" s="23"/>
      <c r="H460" s="23"/>
      <c r="I460" s="23"/>
      <c r="J460" s="24"/>
      <c r="K460" s="7"/>
      <c r="S460" s="59"/>
    </row>
    <row r="461" spans="1:19" ht="29.45" customHeight="1" x14ac:dyDescent="0.25">
      <c r="A461" s="7">
        <v>8</v>
      </c>
      <c r="B461" s="25" t="s">
        <v>266</v>
      </c>
      <c r="C461" s="105" t="s">
        <v>240</v>
      </c>
      <c r="D461" s="105"/>
      <c r="E461" s="105"/>
      <c r="J461" s="26"/>
      <c r="K461" s="7"/>
      <c r="S461" s="59"/>
    </row>
    <row r="462" spans="1:19" ht="27.2" customHeight="1" thickBot="1" x14ac:dyDescent="0.3">
      <c r="A462" s="7">
        <v>9</v>
      </c>
      <c r="B462" s="25" t="s">
        <v>267</v>
      </c>
      <c r="C462" s="94" t="s">
        <v>268</v>
      </c>
      <c r="D462" s="95"/>
      <c r="E462" s="95"/>
      <c r="F462" s="95"/>
      <c r="G462" s="95"/>
      <c r="H462" s="95"/>
      <c r="I462" s="95"/>
      <c r="J462" s="26"/>
      <c r="Q462" s="7">
        <v>2378</v>
      </c>
      <c r="S462" s="59"/>
    </row>
    <row r="463" spans="1:19" ht="16.5" thickTop="1" thickBot="1" x14ac:dyDescent="0.3">
      <c r="A463" s="7" t="s">
        <v>44</v>
      </c>
      <c r="B463" s="25"/>
      <c r="C463" s="96"/>
      <c r="D463" s="96"/>
      <c r="E463" s="96"/>
      <c r="F463" s="27" t="s">
        <v>11</v>
      </c>
      <c r="G463" s="28">
        <v>8</v>
      </c>
      <c r="H463" s="28"/>
      <c r="I463" s="29"/>
      <c r="J463" s="30">
        <f>IF(AND(G463= "",H463= ""), 0, ROUND(ROUND(I463, 2) * ROUND(IF(H463="",G463,H463),  0), 2))</f>
        <v>0</v>
      </c>
      <c r="K463" s="7"/>
      <c r="M463" s="31">
        <v>0.2</v>
      </c>
      <c r="Q463" s="7">
        <v>2378</v>
      </c>
      <c r="S463" s="59"/>
    </row>
    <row r="464" spans="1:19" ht="27.2" customHeight="1" thickTop="1" thickBot="1" x14ac:dyDescent="0.3">
      <c r="A464" s="7">
        <v>9</v>
      </c>
      <c r="B464" s="25" t="s">
        <v>269</v>
      </c>
      <c r="C464" s="94" t="s">
        <v>270</v>
      </c>
      <c r="D464" s="95"/>
      <c r="E464" s="95"/>
      <c r="F464" s="95"/>
      <c r="G464" s="95"/>
      <c r="H464" s="95"/>
      <c r="I464" s="95"/>
      <c r="J464" s="26"/>
      <c r="Q464" s="7">
        <v>2378</v>
      </c>
      <c r="S464" s="59"/>
    </row>
    <row r="465" spans="1:19" ht="16.5" thickTop="1" thickBot="1" x14ac:dyDescent="0.3">
      <c r="A465" s="7" t="s">
        <v>44</v>
      </c>
      <c r="B465" s="25"/>
      <c r="C465" s="96"/>
      <c r="D465" s="96"/>
      <c r="E465" s="96"/>
      <c r="F465" s="27" t="s">
        <v>11</v>
      </c>
      <c r="G465" s="28">
        <v>4</v>
      </c>
      <c r="H465" s="28"/>
      <c r="I465" s="29"/>
      <c r="J465" s="30">
        <f>IF(AND(G465= "",H465= ""), 0, ROUND(ROUND(I465, 2) * ROUND(IF(H465="",G465,H465),  0), 2))</f>
        <v>0</v>
      </c>
      <c r="K465" s="7"/>
      <c r="M465" s="31">
        <v>0.2</v>
      </c>
      <c r="Q465" s="7">
        <v>2378</v>
      </c>
      <c r="S465" s="59"/>
    </row>
    <row r="466" spans="1:19" ht="15.75" hidden="1" thickTop="1" x14ac:dyDescent="0.25">
      <c r="A466" s="7" t="s">
        <v>68</v>
      </c>
      <c r="S466" s="59"/>
    </row>
    <row r="467" spans="1:19" ht="15.75" hidden="1" thickTop="1" x14ac:dyDescent="0.25">
      <c r="A467" s="7" t="s">
        <v>59</v>
      </c>
      <c r="S467" s="59"/>
    </row>
    <row r="468" spans="1:19" ht="15.75" thickTop="1" x14ac:dyDescent="0.25">
      <c r="A468" s="7">
        <v>6</v>
      </c>
      <c r="B468" s="16" t="s">
        <v>271</v>
      </c>
      <c r="C468" s="104" t="s">
        <v>272</v>
      </c>
      <c r="D468" s="104"/>
      <c r="E468" s="104"/>
      <c r="F468" s="23"/>
      <c r="G468" s="23"/>
      <c r="H468" s="23"/>
      <c r="I468" s="23"/>
      <c r="J468" s="24"/>
      <c r="K468" s="7"/>
      <c r="S468" s="59"/>
    </row>
    <row r="469" spans="1:19" ht="29.45" customHeight="1" x14ac:dyDescent="0.25">
      <c r="A469" s="7">
        <v>8</v>
      </c>
      <c r="B469" s="25" t="s">
        <v>273</v>
      </c>
      <c r="C469" s="105" t="s">
        <v>240</v>
      </c>
      <c r="D469" s="105"/>
      <c r="E469" s="105"/>
      <c r="J469" s="26"/>
      <c r="K469" s="7"/>
      <c r="S469" s="59"/>
    </row>
    <row r="470" spans="1:19" ht="15.75" thickBot="1" x14ac:dyDescent="0.3">
      <c r="A470" s="7">
        <v>9</v>
      </c>
      <c r="B470" s="25" t="s">
        <v>274</v>
      </c>
      <c r="C470" s="94" t="s">
        <v>275</v>
      </c>
      <c r="D470" s="95"/>
      <c r="E470" s="95"/>
      <c r="F470" s="95"/>
      <c r="G470" s="95"/>
      <c r="H470" s="95"/>
      <c r="I470" s="95"/>
      <c r="J470" s="26"/>
      <c r="Q470" s="7">
        <v>2378</v>
      </c>
      <c r="S470" s="59"/>
    </row>
    <row r="471" spans="1:19" ht="16.5" thickTop="1" thickBot="1" x14ac:dyDescent="0.3">
      <c r="A471" s="7" t="s">
        <v>44</v>
      </c>
      <c r="B471" s="25"/>
      <c r="C471" s="96"/>
      <c r="D471" s="96"/>
      <c r="E471" s="96"/>
      <c r="F471" s="27" t="s">
        <v>11</v>
      </c>
      <c r="G471" s="28">
        <v>1</v>
      </c>
      <c r="H471" s="28"/>
      <c r="I471" s="29"/>
      <c r="J471" s="30">
        <f>IF(AND(G471= "",H471= ""), 0, ROUND(ROUND(I471, 2) * ROUND(IF(H471="",G471,H471),  0), 2))</f>
        <v>0</v>
      </c>
      <c r="K471" s="7"/>
      <c r="M471" s="31">
        <v>0.2</v>
      </c>
      <c r="Q471" s="7">
        <v>2378</v>
      </c>
      <c r="S471" s="59"/>
    </row>
    <row r="472" spans="1:19" ht="15.75" hidden="1" thickTop="1" x14ac:dyDescent="0.25">
      <c r="A472" s="7" t="s">
        <v>68</v>
      </c>
      <c r="S472" s="59"/>
    </row>
    <row r="473" spans="1:19" ht="15.75" hidden="1" thickTop="1" x14ac:dyDescent="0.25">
      <c r="A473" s="7" t="s">
        <v>59</v>
      </c>
      <c r="S473" s="59"/>
    </row>
    <row r="474" spans="1:19" ht="15.75" thickTop="1" x14ac:dyDescent="0.25">
      <c r="A474" s="7">
        <v>6</v>
      </c>
      <c r="B474" s="16" t="s">
        <v>276</v>
      </c>
      <c r="C474" s="104" t="s">
        <v>277</v>
      </c>
      <c r="D474" s="104"/>
      <c r="E474" s="104"/>
      <c r="F474" s="23"/>
      <c r="G474" s="23"/>
      <c r="H474" s="23"/>
      <c r="I474" s="23"/>
      <c r="J474" s="24"/>
      <c r="K474" s="7"/>
      <c r="S474" s="59"/>
    </row>
    <row r="475" spans="1:19" ht="29.45" customHeight="1" x14ac:dyDescent="0.25">
      <c r="A475" s="7">
        <v>8</v>
      </c>
      <c r="B475" s="25" t="s">
        <v>278</v>
      </c>
      <c r="C475" s="105" t="s">
        <v>240</v>
      </c>
      <c r="D475" s="105"/>
      <c r="E475" s="105"/>
      <c r="J475" s="26"/>
      <c r="K475" s="7"/>
      <c r="S475" s="59"/>
    </row>
    <row r="476" spans="1:19" ht="24" customHeight="1" thickBot="1" x14ac:dyDescent="0.3">
      <c r="A476" s="7">
        <v>9</v>
      </c>
      <c r="B476" s="25" t="s">
        <v>279</v>
      </c>
      <c r="C476" s="94" t="s">
        <v>249</v>
      </c>
      <c r="D476" s="95"/>
      <c r="E476" s="95"/>
      <c r="F476" s="95"/>
      <c r="G476" s="95"/>
      <c r="H476" s="95"/>
      <c r="I476" s="95"/>
      <c r="J476" s="26"/>
      <c r="Q476" s="7">
        <v>2378</v>
      </c>
      <c r="S476" s="59"/>
    </row>
    <row r="477" spans="1:19" ht="16.5" thickTop="1" thickBot="1" x14ac:dyDescent="0.3">
      <c r="A477" s="7" t="s">
        <v>44</v>
      </c>
      <c r="B477" s="25"/>
      <c r="C477" s="96"/>
      <c r="D477" s="96"/>
      <c r="E477" s="96"/>
      <c r="F477" s="27" t="s">
        <v>11</v>
      </c>
      <c r="G477" s="28">
        <v>10</v>
      </c>
      <c r="H477" s="28"/>
      <c r="I477" s="29"/>
      <c r="J477" s="30">
        <f>IF(AND(G477= "",H477= ""), 0, ROUND(ROUND(I477, 2) * ROUND(IF(H477="",G477,H477),  0), 2))</f>
        <v>0</v>
      </c>
      <c r="K477" s="7"/>
      <c r="M477" s="31">
        <v>0.2</v>
      </c>
      <c r="Q477" s="7">
        <v>2378</v>
      </c>
      <c r="S477" s="59"/>
    </row>
    <row r="478" spans="1:19" ht="15.75" hidden="1" thickTop="1" x14ac:dyDescent="0.25">
      <c r="A478" s="7" t="s">
        <v>68</v>
      </c>
      <c r="S478" s="59"/>
    </row>
    <row r="479" spans="1:19" ht="15.75" hidden="1" thickTop="1" x14ac:dyDescent="0.25">
      <c r="A479" s="7" t="s">
        <v>59</v>
      </c>
      <c r="S479" s="59"/>
    </row>
    <row r="480" spans="1:19" ht="15.75" hidden="1" thickTop="1" x14ac:dyDescent="0.25">
      <c r="A480" s="7" t="s">
        <v>60</v>
      </c>
      <c r="S480" s="59"/>
    </row>
    <row r="481" spans="1:19" ht="15.75" hidden="1" thickTop="1" x14ac:dyDescent="0.25">
      <c r="A481" s="7" t="s">
        <v>61</v>
      </c>
      <c r="S481" s="59"/>
    </row>
    <row r="482" spans="1:19" ht="15.75" thickTop="1" x14ac:dyDescent="0.25">
      <c r="A482" s="7">
        <v>4</v>
      </c>
      <c r="B482" s="16"/>
      <c r="C482" s="100" t="s">
        <v>144</v>
      </c>
      <c r="D482" s="100"/>
      <c r="E482" s="100"/>
      <c r="F482" s="19"/>
      <c r="G482" s="19"/>
      <c r="H482" s="19"/>
      <c r="I482" s="19"/>
      <c r="J482" s="20"/>
      <c r="K482" s="7"/>
      <c r="S482" s="59"/>
    </row>
    <row r="483" spans="1:19" ht="30.75" customHeight="1" x14ac:dyDescent="0.25">
      <c r="A483" s="7">
        <v>5</v>
      </c>
      <c r="B483" s="16">
        <v>4</v>
      </c>
      <c r="C483" s="101" t="s">
        <v>145</v>
      </c>
      <c r="D483" s="102"/>
      <c r="E483" s="102"/>
      <c r="F483" s="102"/>
      <c r="G483" s="102"/>
      <c r="H483" s="102"/>
      <c r="I483" s="103"/>
      <c r="J483" s="22"/>
      <c r="K483" s="7"/>
      <c r="S483" s="59"/>
    </row>
    <row r="484" spans="1:19" x14ac:dyDescent="0.25">
      <c r="A484" s="7">
        <v>6</v>
      </c>
      <c r="B484" s="16" t="s">
        <v>280</v>
      </c>
      <c r="C484" s="104" t="s">
        <v>85</v>
      </c>
      <c r="D484" s="104"/>
      <c r="E484" s="104"/>
      <c r="F484" s="23"/>
      <c r="G484" s="23"/>
      <c r="H484" s="23"/>
      <c r="I484" s="23"/>
      <c r="J484" s="24"/>
      <c r="K484" s="7"/>
      <c r="S484" s="59"/>
    </row>
    <row r="485" spans="1:19" x14ac:dyDescent="0.25">
      <c r="A485" s="7">
        <v>8</v>
      </c>
      <c r="B485" s="25" t="s">
        <v>281</v>
      </c>
      <c r="C485" s="105" t="s">
        <v>282</v>
      </c>
      <c r="D485" s="105"/>
      <c r="E485" s="105"/>
      <c r="J485" s="26"/>
      <c r="K485" s="7"/>
      <c r="S485" s="59"/>
    </row>
    <row r="486" spans="1:19" ht="15.75" thickBot="1" x14ac:dyDescent="0.3">
      <c r="A486" s="7">
        <v>9</v>
      </c>
      <c r="B486" s="25" t="s">
        <v>283</v>
      </c>
      <c r="C486" s="94" t="s">
        <v>284</v>
      </c>
      <c r="D486" s="95"/>
      <c r="E486" s="95"/>
      <c r="F486" s="95"/>
      <c r="G486" s="95"/>
      <c r="H486" s="95"/>
      <c r="I486" s="95"/>
      <c r="J486" s="26"/>
      <c r="Q486" s="7">
        <v>2378</v>
      </c>
      <c r="S486" s="59"/>
    </row>
    <row r="487" spans="1:19" ht="16.5" thickTop="1" thickBot="1" x14ac:dyDescent="0.3">
      <c r="A487" s="7" t="s">
        <v>44</v>
      </c>
      <c r="B487" s="25"/>
      <c r="C487" s="96"/>
      <c r="D487" s="96"/>
      <c r="E487" s="96"/>
      <c r="F487" s="27" t="s">
        <v>11</v>
      </c>
      <c r="G487" s="28">
        <v>2</v>
      </c>
      <c r="H487" s="28"/>
      <c r="I487" s="29"/>
      <c r="J487" s="30">
        <f>IF(AND(G487= "",H487= ""), 0, ROUND(ROUND(I487, 2) * ROUND(IF(H487="",G487,H487),  0), 2))</f>
        <v>0</v>
      </c>
      <c r="K487" s="7"/>
      <c r="M487" s="31">
        <v>0.2</v>
      </c>
      <c r="Q487" s="7">
        <v>2378</v>
      </c>
      <c r="S487" s="59"/>
    </row>
    <row r="488" spans="1:19" ht="15.75" hidden="1" thickTop="1" x14ac:dyDescent="0.25">
      <c r="A488" s="7" t="s">
        <v>68</v>
      </c>
      <c r="S488" s="59"/>
    </row>
    <row r="489" spans="1:19" ht="15.75" hidden="1" thickTop="1" x14ac:dyDescent="0.25">
      <c r="A489" s="7" t="s">
        <v>59</v>
      </c>
      <c r="S489" s="59"/>
    </row>
    <row r="490" spans="1:19" ht="15.75" hidden="1" thickTop="1" x14ac:dyDescent="0.25">
      <c r="A490" s="7" t="s">
        <v>60</v>
      </c>
      <c r="S490" s="59"/>
    </row>
    <row r="491" spans="1:19" ht="15.75" hidden="1" thickTop="1" x14ac:dyDescent="0.25">
      <c r="A491" s="7" t="s">
        <v>61</v>
      </c>
      <c r="S491" s="59"/>
    </row>
    <row r="492" spans="1:19" ht="15.75" thickTop="1" x14ac:dyDescent="0.25">
      <c r="A492" s="7">
        <v>4</v>
      </c>
      <c r="B492" s="16"/>
      <c r="C492" s="100" t="s">
        <v>94</v>
      </c>
      <c r="D492" s="100"/>
      <c r="E492" s="100"/>
      <c r="F492" s="19"/>
      <c r="G492" s="19"/>
      <c r="H492" s="19"/>
      <c r="I492" s="19"/>
      <c r="J492" s="20"/>
      <c r="K492" s="7"/>
      <c r="S492" s="59"/>
    </row>
    <row r="493" spans="1:19" ht="15" customHeight="1" x14ac:dyDescent="0.25">
      <c r="A493" s="7">
        <v>5</v>
      </c>
      <c r="B493" s="16">
        <v>5</v>
      </c>
      <c r="C493" s="49" t="s">
        <v>95</v>
      </c>
      <c r="D493" s="49"/>
      <c r="E493" s="49"/>
      <c r="F493" s="21"/>
      <c r="G493" s="21"/>
      <c r="H493" s="21"/>
      <c r="I493" s="21"/>
      <c r="J493" s="22"/>
      <c r="K493" s="7"/>
      <c r="S493" s="59"/>
    </row>
    <row r="494" spans="1:19" ht="15.75" thickBot="1" x14ac:dyDescent="0.3">
      <c r="A494" s="7">
        <v>9</v>
      </c>
      <c r="B494" s="25" t="s">
        <v>96</v>
      </c>
      <c r="C494" s="94" t="s">
        <v>97</v>
      </c>
      <c r="D494" s="95"/>
      <c r="E494" s="95"/>
      <c r="F494" s="95"/>
      <c r="G494" s="95"/>
      <c r="H494" s="95"/>
      <c r="I494" s="95"/>
      <c r="J494" s="26"/>
      <c r="Q494" s="7">
        <v>2378</v>
      </c>
      <c r="S494" s="59"/>
    </row>
    <row r="495" spans="1:19" ht="16.5" thickTop="1" thickBot="1" x14ac:dyDescent="0.3">
      <c r="A495" s="7" t="s">
        <v>44</v>
      </c>
      <c r="B495" s="25"/>
      <c r="C495" s="96"/>
      <c r="D495" s="96"/>
      <c r="E495" s="96"/>
      <c r="F495" s="27" t="s">
        <v>11</v>
      </c>
      <c r="G495" s="28">
        <v>36</v>
      </c>
      <c r="H495" s="28"/>
      <c r="I495" s="29"/>
      <c r="J495" s="30">
        <f>IF(AND(G495= "",H495= ""), 0, ROUND(ROUND(I495, 2) * ROUND(IF(H495="",G495,H495),  0), 2))</f>
        <v>0</v>
      </c>
      <c r="K495" s="7"/>
      <c r="M495" s="31">
        <v>0.2</v>
      </c>
      <c r="Q495" s="7">
        <v>2378</v>
      </c>
      <c r="S495" s="59"/>
    </row>
    <row r="496" spans="1:19" ht="16.5" thickTop="1" thickBot="1" x14ac:dyDescent="0.3">
      <c r="A496" s="7">
        <v>9</v>
      </c>
      <c r="B496" s="25" t="s">
        <v>285</v>
      </c>
      <c r="C496" s="94" t="s">
        <v>286</v>
      </c>
      <c r="D496" s="95"/>
      <c r="E496" s="95"/>
      <c r="F496" s="95"/>
      <c r="G496" s="95"/>
      <c r="H496" s="95"/>
      <c r="I496" s="95"/>
      <c r="J496" s="26"/>
      <c r="Q496" s="7">
        <v>2378</v>
      </c>
      <c r="S496" s="59"/>
    </row>
    <row r="497" spans="1:19" ht="16.5" thickTop="1" thickBot="1" x14ac:dyDescent="0.3">
      <c r="A497" s="7" t="s">
        <v>44</v>
      </c>
      <c r="B497" s="25"/>
      <c r="C497" s="96"/>
      <c r="D497" s="96"/>
      <c r="E497" s="96"/>
      <c r="F497" s="27" t="s">
        <v>11</v>
      </c>
      <c r="G497" s="28">
        <v>10</v>
      </c>
      <c r="H497" s="28"/>
      <c r="I497" s="29"/>
      <c r="J497" s="30">
        <f>IF(AND(G497= "",H497= ""), 0, ROUND(ROUND(I497, 2) * ROUND(IF(H497="",G497,H497),  0), 2))</f>
        <v>0</v>
      </c>
      <c r="K497" s="7"/>
      <c r="M497" s="31">
        <v>0.2</v>
      </c>
      <c r="Q497" s="7">
        <v>2378</v>
      </c>
      <c r="S497" s="59"/>
    </row>
    <row r="498" spans="1:19" ht="15.75" hidden="1" thickTop="1" x14ac:dyDescent="0.25">
      <c r="A498" s="7" t="s">
        <v>60</v>
      </c>
      <c r="S498" s="59"/>
    </row>
    <row r="499" spans="1:19" ht="27.75" customHeight="1" thickTop="1" x14ac:dyDescent="0.25">
      <c r="A499" s="7">
        <v>5</v>
      </c>
      <c r="B499" s="16">
        <v>6</v>
      </c>
      <c r="C499" s="101" t="s">
        <v>98</v>
      </c>
      <c r="D499" s="102"/>
      <c r="E499" s="102"/>
      <c r="F499" s="102"/>
      <c r="G499" s="102"/>
      <c r="H499" s="21"/>
      <c r="I499" s="21"/>
      <c r="J499" s="22"/>
      <c r="K499" s="7"/>
      <c r="S499" s="59"/>
    </row>
    <row r="500" spans="1:19" ht="15.75" thickBot="1" x14ac:dyDescent="0.3">
      <c r="A500" s="7">
        <v>9</v>
      </c>
      <c r="B500" s="25" t="s">
        <v>99</v>
      </c>
      <c r="C500" s="94" t="s">
        <v>100</v>
      </c>
      <c r="D500" s="95"/>
      <c r="E500" s="95"/>
      <c r="F500" s="95"/>
      <c r="G500" s="95"/>
      <c r="H500" s="95"/>
      <c r="I500" s="95"/>
      <c r="J500" s="26"/>
      <c r="Q500" s="7">
        <v>2378</v>
      </c>
      <c r="S500" s="59"/>
    </row>
    <row r="501" spans="1:19" ht="16.5" thickTop="1" thickBot="1" x14ac:dyDescent="0.3">
      <c r="A501" s="7" t="s">
        <v>44</v>
      </c>
      <c r="B501" s="25"/>
      <c r="C501" s="96"/>
      <c r="D501" s="96"/>
      <c r="E501" s="96"/>
      <c r="F501" s="27" t="s">
        <v>11</v>
      </c>
      <c r="G501" s="28">
        <v>21</v>
      </c>
      <c r="H501" s="28"/>
      <c r="I501" s="29"/>
      <c r="J501" s="30">
        <f>IF(AND(G501= "",H501= ""), 0, ROUND(ROUND(I501, 2) * ROUND(IF(H501="",G501,H501),  0), 2))</f>
        <v>0</v>
      </c>
      <c r="K501" s="7"/>
      <c r="M501" s="31">
        <v>0.2</v>
      </c>
      <c r="Q501" s="7">
        <v>2378</v>
      </c>
      <c r="S501" s="59"/>
    </row>
    <row r="502" spans="1:19" ht="15.75" hidden="1" thickTop="1" x14ac:dyDescent="0.25">
      <c r="A502" s="7" t="s">
        <v>60</v>
      </c>
      <c r="S502" s="59"/>
    </row>
    <row r="503" spans="1:19" ht="15.75" thickTop="1" x14ac:dyDescent="0.25">
      <c r="A503" s="7">
        <v>5</v>
      </c>
      <c r="B503" s="16">
        <v>7</v>
      </c>
      <c r="C503" s="49" t="s">
        <v>101</v>
      </c>
      <c r="D503" s="49"/>
      <c r="E503" s="49"/>
      <c r="F503" s="21"/>
      <c r="G503" s="21"/>
      <c r="H503" s="21"/>
      <c r="I503" s="21"/>
      <c r="J503" s="22"/>
      <c r="K503" s="7"/>
      <c r="S503" s="59"/>
    </row>
    <row r="504" spans="1:19" ht="15.75" thickBot="1" x14ac:dyDescent="0.3">
      <c r="A504" s="7">
        <v>9</v>
      </c>
      <c r="B504" s="25" t="s">
        <v>287</v>
      </c>
      <c r="C504" s="94" t="s">
        <v>288</v>
      </c>
      <c r="D504" s="95"/>
      <c r="E504" s="95"/>
      <c r="F504" s="95"/>
      <c r="G504" s="95"/>
      <c r="H504" s="95"/>
      <c r="I504" s="95"/>
      <c r="J504" s="26"/>
      <c r="Q504" s="7">
        <v>2378</v>
      </c>
      <c r="S504" s="59"/>
    </row>
    <row r="505" spans="1:19" ht="16.5" thickTop="1" thickBot="1" x14ac:dyDescent="0.3">
      <c r="A505" s="7" t="s">
        <v>44</v>
      </c>
      <c r="B505" s="25"/>
      <c r="C505" s="96"/>
      <c r="D505" s="96"/>
      <c r="E505" s="96"/>
      <c r="F505" s="27" t="s">
        <v>11</v>
      </c>
      <c r="G505" s="28">
        <v>1</v>
      </c>
      <c r="H505" s="28"/>
      <c r="I505" s="29"/>
      <c r="J505" s="30">
        <f>IF(AND(G505= "",H505= ""), 0, ROUND(ROUND(I505, 2) * ROUND(IF(H505="",G505,H505),  0), 2))</f>
        <v>0</v>
      </c>
      <c r="K505" s="7"/>
      <c r="M505" s="31">
        <v>0.2</v>
      </c>
      <c r="Q505" s="7">
        <v>2378</v>
      </c>
      <c r="S505" s="59"/>
    </row>
    <row r="506" spans="1:19" ht="15.75" hidden="1" thickTop="1" x14ac:dyDescent="0.25">
      <c r="A506" s="7" t="s">
        <v>60</v>
      </c>
      <c r="S506" s="59"/>
    </row>
    <row r="507" spans="1:19" ht="15.75" thickTop="1" x14ac:dyDescent="0.25">
      <c r="A507" s="7">
        <v>5</v>
      </c>
      <c r="B507" s="16">
        <v>8</v>
      </c>
      <c r="C507" s="49" t="s">
        <v>150</v>
      </c>
      <c r="D507" s="49"/>
      <c r="E507" s="49"/>
      <c r="F507" s="21"/>
      <c r="G507" s="21"/>
      <c r="H507" s="21"/>
      <c r="I507" s="21"/>
      <c r="J507" s="22"/>
      <c r="K507" s="7"/>
      <c r="S507" s="59"/>
    </row>
    <row r="508" spans="1:19" ht="16.899999999999999" customHeight="1" x14ac:dyDescent="0.25">
      <c r="A508" s="7">
        <v>6</v>
      </c>
      <c r="B508" s="16" t="s">
        <v>289</v>
      </c>
      <c r="C508" s="104" t="s">
        <v>290</v>
      </c>
      <c r="D508" s="104"/>
      <c r="E508" s="104"/>
      <c r="F508" s="23"/>
      <c r="G508" s="23"/>
      <c r="H508" s="23"/>
      <c r="I508" s="23"/>
      <c r="J508" s="24"/>
      <c r="K508" s="7"/>
      <c r="S508" s="59"/>
    </row>
    <row r="509" spans="1:19" ht="15.75" thickBot="1" x14ac:dyDescent="0.3">
      <c r="A509" s="7">
        <v>9</v>
      </c>
      <c r="B509" s="25" t="s">
        <v>291</v>
      </c>
      <c r="C509" s="94" t="s">
        <v>154</v>
      </c>
      <c r="D509" s="95"/>
      <c r="E509" s="95"/>
      <c r="F509" s="95"/>
      <c r="G509" s="95"/>
      <c r="H509" s="95"/>
      <c r="I509" s="95"/>
      <c r="J509" s="26"/>
      <c r="Q509" s="7">
        <v>2378</v>
      </c>
      <c r="S509" s="59"/>
    </row>
    <row r="510" spans="1:19" ht="16.5" thickTop="1" thickBot="1" x14ac:dyDescent="0.3">
      <c r="A510" s="7" t="s">
        <v>44</v>
      </c>
      <c r="B510" s="25"/>
      <c r="C510" s="96"/>
      <c r="D510" s="96"/>
      <c r="E510" s="96"/>
      <c r="F510" s="27" t="s">
        <v>11</v>
      </c>
      <c r="G510" s="28">
        <v>2</v>
      </c>
      <c r="H510" s="28"/>
      <c r="I510" s="29"/>
      <c r="J510" s="30">
        <f>IF(AND(G510= "",H510= ""), 0, ROUND(ROUND(I510, 2) * ROUND(IF(H510="",G510,H510),  0), 2))</f>
        <v>0</v>
      </c>
      <c r="K510" s="7"/>
      <c r="M510" s="31">
        <v>0.2</v>
      </c>
      <c r="Q510" s="7">
        <v>2378</v>
      </c>
      <c r="S510" s="59"/>
    </row>
    <row r="511" spans="1:19" ht="15.75" hidden="1" thickTop="1" x14ac:dyDescent="0.25">
      <c r="A511" s="7" t="s">
        <v>59</v>
      </c>
      <c r="S511" s="59"/>
    </row>
    <row r="512" spans="1:19" ht="16.899999999999999" customHeight="1" thickTop="1" x14ac:dyDescent="0.25">
      <c r="A512" s="7">
        <v>6</v>
      </c>
      <c r="B512" s="16" t="s">
        <v>151</v>
      </c>
      <c r="C512" s="104" t="s">
        <v>152</v>
      </c>
      <c r="D512" s="104"/>
      <c r="E512" s="104"/>
      <c r="F512" s="23"/>
      <c r="G512" s="23"/>
      <c r="H512" s="23"/>
      <c r="I512" s="23"/>
      <c r="J512" s="24"/>
      <c r="K512" s="7"/>
      <c r="S512" s="59"/>
    </row>
    <row r="513" spans="1:19" ht="15.75" thickBot="1" x14ac:dyDescent="0.3">
      <c r="A513" s="7">
        <v>9</v>
      </c>
      <c r="B513" s="25" t="s">
        <v>153</v>
      </c>
      <c r="C513" s="94" t="s">
        <v>154</v>
      </c>
      <c r="D513" s="95"/>
      <c r="E513" s="95"/>
      <c r="F513" s="95"/>
      <c r="G513" s="95"/>
      <c r="H513" s="95"/>
      <c r="I513" s="95"/>
      <c r="J513" s="26"/>
      <c r="Q513" s="7">
        <v>2378</v>
      </c>
      <c r="S513" s="59"/>
    </row>
    <row r="514" spans="1:19" ht="16.5" thickTop="1" thickBot="1" x14ac:dyDescent="0.3">
      <c r="A514" s="7" t="s">
        <v>44</v>
      </c>
      <c r="B514" s="25"/>
      <c r="C514" s="96"/>
      <c r="D514" s="96"/>
      <c r="E514" s="96"/>
      <c r="F514" s="27" t="s">
        <v>11</v>
      </c>
      <c r="G514" s="28">
        <v>1</v>
      </c>
      <c r="H514" s="28"/>
      <c r="I514" s="29"/>
      <c r="J514" s="30">
        <f>IF(AND(G514= "",H514= ""), 0, ROUND(ROUND(I514, 2) * ROUND(IF(H514="",G514,H514),  0), 2))</f>
        <v>0</v>
      </c>
      <c r="K514" s="7"/>
      <c r="M514" s="31">
        <v>0.2</v>
      </c>
      <c r="Q514" s="7">
        <v>2378</v>
      </c>
      <c r="S514" s="59"/>
    </row>
    <row r="515" spans="1:19" ht="15.75" hidden="1" thickTop="1" x14ac:dyDescent="0.25">
      <c r="A515" s="7" t="s">
        <v>59</v>
      </c>
      <c r="S515" s="59"/>
    </row>
    <row r="516" spans="1:19" ht="15.75" hidden="1" thickTop="1" x14ac:dyDescent="0.25">
      <c r="A516" s="7" t="s">
        <v>60</v>
      </c>
      <c r="S516" s="59"/>
    </row>
    <row r="517" spans="1:19" ht="15.75" thickTop="1" x14ac:dyDescent="0.25">
      <c r="A517" s="7">
        <v>5</v>
      </c>
      <c r="B517" s="16">
        <v>9</v>
      </c>
      <c r="C517" s="49" t="s">
        <v>104</v>
      </c>
      <c r="D517" s="49"/>
      <c r="E517" s="49"/>
      <c r="F517" s="21"/>
      <c r="G517" s="21"/>
      <c r="H517" s="21"/>
      <c r="I517" s="21"/>
      <c r="J517" s="22"/>
      <c r="K517" s="7"/>
      <c r="S517" s="59"/>
    </row>
    <row r="518" spans="1:19" ht="15.75" thickBot="1" x14ac:dyDescent="0.3">
      <c r="A518" s="7">
        <v>9</v>
      </c>
      <c r="B518" s="25" t="s">
        <v>105</v>
      </c>
      <c r="C518" s="94" t="s">
        <v>106</v>
      </c>
      <c r="D518" s="95"/>
      <c r="E518" s="95"/>
      <c r="F518" s="95"/>
      <c r="G518" s="95"/>
      <c r="H518" s="95"/>
      <c r="I518" s="95"/>
      <c r="J518" s="26"/>
      <c r="Q518" s="7">
        <v>2378</v>
      </c>
      <c r="S518" s="59"/>
    </row>
    <row r="519" spans="1:19" ht="16.5" thickTop="1" thickBot="1" x14ac:dyDescent="0.3">
      <c r="A519" s="7" t="s">
        <v>44</v>
      </c>
      <c r="B519" s="25"/>
      <c r="C519" s="96"/>
      <c r="D519" s="96"/>
      <c r="E519" s="96"/>
      <c r="F519" s="27" t="s">
        <v>11</v>
      </c>
      <c r="G519" s="28">
        <v>6</v>
      </c>
      <c r="H519" s="28"/>
      <c r="I519" s="29"/>
      <c r="J519" s="30">
        <f>IF(AND(G519= "",H519= ""), 0, ROUND(ROUND(I519, 2) * ROUND(IF(H519="",G519,H519),  0), 2))</f>
        <v>0</v>
      </c>
      <c r="K519" s="7"/>
      <c r="M519" s="31">
        <v>0.2</v>
      </c>
      <c r="Q519" s="7">
        <v>2378</v>
      </c>
      <c r="S519" s="59"/>
    </row>
    <row r="520" spans="1:19" ht="15.75" hidden="1" thickTop="1" x14ac:dyDescent="0.25">
      <c r="A520" s="7" t="s">
        <v>60</v>
      </c>
      <c r="S520" s="59"/>
    </row>
    <row r="521" spans="1:19" ht="16.899999999999999" customHeight="1" thickTop="1" x14ac:dyDescent="0.25">
      <c r="A521" s="7">
        <v>5</v>
      </c>
      <c r="B521" s="16">
        <v>10</v>
      </c>
      <c r="C521" s="106" t="s">
        <v>107</v>
      </c>
      <c r="D521" s="106"/>
      <c r="E521" s="106"/>
      <c r="F521" s="21"/>
      <c r="G521" s="21"/>
      <c r="H521" s="21"/>
      <c r="I521" s="21"/>
      <c r="J521" s="22"/>
      <c r="K521" s="7"/>
      <c r="S521" s="59"/>
    </row>
    <row r="522" spans="1:19" ht="15.75" thickBot="1" x14ac:dyDescent="0.3">
      <c r="A522" s="7">
        <v>9</v>
      </c>
      <c r="B522" s="25" t="s">
        <v>108</v>
      </c>
      <c r="C522" s="94" t="s">
        <v>109</v>
      </c>
      <c r="D522" s="95"/>
      <c r="E522" s="95"/>
      <c r="F522" s="95"/>
      <c r="G522" s="95"/>
      <c r="H522" s="95"/>
      <c r="I522" s="95"/>
      <c r="J522" s="26"/>
      <c r="Q522" s="7">
        <v>2378</v>
      </c>
      <c r="S522" s="59"/>
    </row>
    <row r="523" spans="1:19" ht="16.5" thickTop="1" thickBot="1" x14ac:dyDescent="0.3">
      <c r="A523" s="7" t="s">
        <v>44</v>
      </c>
      <c r="B523" s="25"/>
      <c r="C523" s="96"/>
      <c r="D523" s="96"/>
      <c r="E523" s="96"/>
      <c r="F523" s="27" t="s">
        <v>110</v>
      </c>
      <c r="G523" s="28">
        <v>20</v>
      </c>
      <c r="H523" s="28"/>
      <c r="I523" s="29"/>
      <c r="J523" s="30">
        <f>IF(AND(G523= "",H523= ""), 0, ROUND(ROUND(I523, 2) * ROUND(IF(H523="",G523,H523),  0), 2))</f>
        <v>0</v>
      </c>
      <c r="K523" s="7"/>
      <c r="M523" s="31">
        <v>0.2</v>
      </c>
      <c r="Q523" s="7">
        <v>2378</v>
      </c>
      <c r="S523" s="59"/>
    </row>
    <row r="524" spans="1:19" ht="15.75" hidden="1" thickTop="1" x14ac:dyDescent="0.25">
      <c r="A524" s="7" t="s">
        <v>60</v>
      </c>
      <c r="S524" s="59"/>
    </row>
    <row r="525" spans="1:19" ht="16.899999999999999" customHeight="1" thickTop="1" x14ac:dyDescent="0.25">
      <c r="A525" s="7">
        <v>5</v>
      </c>
      <c r="B525" s="16">
        <v>11</v>
      </c>
      <c r="C525" s="106" t="s">
        <v>111</v>
      </c>
      <c r="D525" s="106"/>
      <c r="E525" s="106"/>
      <c r="F525" s="21"/>
      <c r="G525" s="21"/>
      <c r="H525" s="21"/>
      <c r="I525" s="21"/>
      <c r="J525" s="22"/>
      <c r="K525" s="7"/>
      <c r="S525" s="59"/>
    </row>
    <row r="526" spans="1:19" ht="15.75" thickBot="1" x14ac:dyDescent="0.3">
      <c r="A526" s="7">
        <v>9</v>
      </c>
      <c r="B526" s="25" t="s">
        <v>112</v>
      </c>
      <c r="C526" s="94" t="s">
        <v>111</v>
      </c>
      <c r="D526" s="95"/>
      <c r="E526" s="95"/>
      <c r="F526" s="95"/>
      <c r="G526" s="95"/>
      <c r="H526" s="95"/>
      <c r="I526" s="95"/>
      <c r="J526" s="26"/>
      <c r="Q526" s="7">
        <v>2378</v>
      </c>
      <c r="S526" s="59"/>
    </row>
    <row r="527" spans="1:19" ht="16.5" thickTop="1" thickBot="1" x14ac:dyDescent="0.3">
      <c r="A527" s="7" t="s">
        <v>44</v>
      </c>
      <c r="B527" s="25"/>
      <c r="C527" s="96"/>
      <c r="D527" s="96"/>
      <c r="E527" s="96"/>
      <c r="F527" s="27" t="s">
        <v>113</v>
      </c>
      <c r="G527" s="28">
        <v>1</v>
      </c>
      <c r="H527" s="28"/>
      <c r="I527" s="29"/>
      <c r="J527" s="30">
        <f>IF(AND(G527= "",H527= ""), 0, ROUND(ROUND(I527, 2) * ROUND(IF(H527="",G527,H527),  0), 2))</f>
        <v>0</v>
      </c>
      <c r="K527" s="7"/>
      <c r="M527" s="31">
        <v>0.2</v>
      </c>
      <c r="Q527" s="7">
        <v>2378</v>
      </c>
      <c r="S527" s="59"/>
    </row>
    <row r="528" spans="1:19" ht="15.75" hidden="1" thickTop="1" x14ac:dyDescent="0.25">
      <c r="A528" s="7" t="s">
        <v>60</v>
      </c>
      <c r="S528" s="59"/>
    </row>
    <row r="529" spans="1:19" ht="15.75" hidden="1" thickTop="1" x14ac:dyDescent="0.25">
      <c r="A529" s="7" t="s">
        <v>61</v>
      </c>
      <c r="S529" s="59"/>
    </row>
    <row r="530" spans="1:19" ht="15.75" hidden="1" thickTop="1" x14ac:dyDescent="0.25">
      <c r="A530" s="7" t="s">
        <v>114</v>
      </c>
      <c r="S530" s="59"/>
    </row>
    <row r="531" spans="1:19" ht="15.75" thickTop="1" x14ac:dyDescent="0.25">
      <c r="A531" s="7" t="s">
        <v>114</v>
      </c>
      <c r="B531" s="26"/>
      <c r="C531" s="118"/>
      <c r="D531" s="119"/>
      <c r="E531" s="119"/>
      <c r="F531" s="61"/>
      <c r="G531" s="61"/>
      <c r="H531" s="61"/>
      <c r="I531" s="61"/>
      <c r="J531" s="66"/>
      <c r="S531" s="59"/>
    </row>
    <row r="534" spans="1:19" ht="36" customHeight="1" x14ac:dyDescent="0.25">
      <c r="A534" s="7"/>
      <c r="B534" s="62"/>
      <c r="C534" s="120" t="s">
        <v>342</v>
      </c>
      <c r="D534" s="121"/>
      <c r="E534" s="121"/>
      <c r="F534" s="121"/>
      <c r="G534" s="121"/>
      <c r="H534" s="54"/>
      <c r="I534" s="70"/>
      <c r="J534" s="55"/>
      <c r="K534" s="7"/>
      <c r="S534" s="59"/>
    </row>
    <row r="535" spans="1:19" ht="18.600000000000001" customHeight="1" x14ac:dyDescent="0.25">
      <c r="A535" s="7">
        <v>3</v>
      </c>
      <c r="B535" s="64" t="s">
        <v>117</v>
      </c>
      <c r="C535" s="123" t="s">
        <v>118</v>
      </c>
      <c r="D535" s="114"/>
      <c r="E535" s="114"/>
      <c r="F535" s="44"/>
      <c r="G535" s="44"/>
      <c r="H535" s="44"/>
      <c r="I535" s="74"/>
      <c r="J535" s="56"/>
      <c r="K535" s="7"/>
      <c r="S535" s="59"/>
    </row>
    <row r="536" spans="1:19" ht="18.600000000000001" customHeight="1" x14ac:dyDescent="0.25">
      <c r="A536" s="7">
        <v>3</v>
      </c>
      <c r="B536" s="64"/>
      <c r="C536" s="124" t="s">
        <v>37</v>
      </c>
      <c r="D536" s="99"/>
      <c r="E536" s="99"/>
      <c r="F536" s="17"/>
      <c r="G536" s="17"/>
      <c r="H536" s="17"/>
      <c r="I536" s="56"/>
      <c r="J536" s="56"/>
      <c r="K536" s="7"/>
      <c r="S536" s="59"/>
    </row>
    <row r="537" spans="1:19" x14ac:dyDescent="0.25">
      <c r="A537" s="7">
        <v>4</v>
      </c>
      <c r="B537" s="64"/>
      <c r="C537" s="125" t="s">
        <v>94</v>
      </c>
      <c r="D537" s="100"/>
      <c r="E537" s="100"/>
      <c r="F537" s="19"/>
      <c r="G537" s="19"/>
      <c r="H537" s="19"/>
      <c r="I537" s="67"/>
      <c r="J537" s="67"/>
      <c r="K537" s="7"/>
      <c r="S537" s="59"/>
    </row>
    <row r="538" spans="1:19" hidden="1" x14ac:dyDescent="0.25">
      <c r="A538" s="7" t="s">
        <v>60</v>
      </c>
      <c r="C538" s="59"/>
      <c r="I538" s="60"/>
      <c r="S538" s="59"/>
    </row>
    <row r="539" spans="1:19" x14ac:dyDescent="0.25">
      <c r="A539" s="7">
        <v>5</v>
      </c>
      <c r="B539" s="64">
        <v>8</v>
      </c>
      <c r="C539" s="48" t="s">
        <v>150</v>
      </c>
      <c r="D539" s="49"/>
      <c r="E539" s="49"/>
      <c r="F539" s="21"/>
      <c r="G539" s="21"/>
      <c r="H539" s="21"/>
      <c r="I539" s="47"/>
      <c r="J539" s="47"/>
      <c r="K539" s="7"/>
      <c r="S539" s="59"/>
    </row>
    <row r="540" spans="1:19" ht="16.899999999999999" customHeight="1" x14ac:dyDescent="0.25">
      <c r="A540" s="7">
        <v>6</v>
      </c>
      <c r="B540" s="64" t="s">
        <v>151</v>
      </c>
      <c r="C540" s="126" t="s">
        <v>152</v>
      </c>
      <c r="D540" s="104"/>
      <c r="E540" s="104"/>
      <c r="F540" s="23"/>
      <c r="G540" s="23"/>
      <c r="H540" s="23"/>
      <c r="I540" s="68"/>
      <c r="J540" s="68"/>
      <c r="K540" s="7"/>
      <c r="S540" s="59"/>
    </row>
    <row r="541" spans="1:19" ht="27.2" customHeight="1" thickBot="1" x14ac:dyDescent="0.3">
      <c r="A541" s="7">
        <v>9</v>
      </c>
      <c r="B541" s="65" t="s">
        <v>155</v>
      </c>
      <c r="C541" s="127" t="s">
        <v>156</v>
      </c>
      <c r="D541" s="128"/>
      <c r="E541" s="128"/>
      <c r="F541" s="128"/>
      <c r="G541" s="128"/>
      <c r="H541" s="128"/>
      <c r="I541" s="129"/>
      <c r="J541" s="63"/>
      <c r="Q541" s="7">
        <v>2390</v>
      </c>
      <c r="S541" s="59"/>
    </row>
    <row r="542" spans="1:19" ht="16.5" thickTop="1" thickBot="1" x14ac:dyDescent="0.3">
      <c r="A542" s="7" t="s">
        <v>44</v>
      </c>
      <c r="B542" s="65"/>
      <c r="C542" s="131"/>
      <c r="D542" s="131"/>
      <c r="E542" s="131"/>
      <c r="F542" s="57" t="s">
        <v>11</v>
      </c>
      <c r="G542" s="58">
        <v>1</v>
      </c>
      <c r="H542" s="58"/>
      <c r="I542" s="72"/>
      <c r="J542" s="69">
        <f>IF(AND(G542= "",H542= ""), 0, ROUND(ROUND(I542, 2) * ROUND(IF(H542="",G542,H542),  0), 2))</f>
        <v>0</v>
      </c>
      <c r="K542" s="33"/>
      <c r="L542" s="7">
        <v>116804</v>
      </c>
      <c r="M542" s="31">
        <v>0.2</v>
      </c>
      <c r="Q542" s="7">
        <v>2390</v>
      </c>
      <c r="S542" s="59"/>
    </row>
    <row r="543" spans="1:19" ht="15.75" hidden="1" thickTop="1" x14ac:dyDescent="0.25">
      <c r="A543" s="7" t="s">
        <v>59</v>
      </c>
      <c r="C543" s="59"/>
      <c r="I543" s="60"/>
      <c r="S543" s="59"/>
    </row>
    <row r="544" spans="1:19" ht="15.75" hidden="1" thickTop="1" x14ac:dyDescent="0.25">
      <c r="A544" s="7" t="s">
        <v>60</v>
      </c>
      <c r="C544" s="59"/>
      <c r="I544" s="60"/>
      <c r="S544" s="59"/>
    </row>
    <row r="545" spans="1:19" ht="15.75" hidden="1" thickTop="1" x14ac:dyDescent="0.25">
      <c r="A545" s="7" t="s">
        <v>60</v>
      </c>
      <c r="C545" s="59"/>
      <c r="I545" s="60"/>
      <c r="S545" s="59"/>
    </row>
    <row r="546" spans="1:19" ht="15.75" hidden="1" thickTop="1" x14ac:dyDescent="0.25">
      <c r="A546" s="7" t="s">
        <v>61</v>
      </c>
      <c r="C546" s="59"/>
      <c r="I546" s="60"/>
      <c r="S546" s="59"/>
    </row>
    <row r="547" spans="1:19" ht="15.75" hidden="1" thickTop="1" x14ac:dyDescent="0.25">
      <c r="A547" s="7" t="s">
        <v>114</v>
      </c>
      <c r="C547" s="59"/>
      <c r="I547" s="60"/>
      <c r="S547" s="59"/>
    </row>
    <row r="548" spans="1:19" ht="15.75" thickTop="1" x14ac:dyDescent="0.25">
      <c r="A548" s="7" t="s">
        <v>114</v>
      </c>
      <c r="B548" s="32"/>
      <c r="C548" s="122"/>
      <c r="D548" s="95"/>
      <c r="E548" s="95"/>
      <c r="I548" s="60"/>
      <c r="J548" s="8"/>
      <c r="S548" s="59"/>
    </row>
    <row r="549" spans="1:19" ht="18.600000000000001" customHeight="1" x14ac:dyDescent="0.25">
      <c r="A549" s="7">
        <v>3</v>
      </c>
      <c r="B549" s="64" t="s">
        <v>189</v>
      </c>
      <c r="C549" s="132" t="s">
        <v>190</v>
      </c>
      <c r="D549" s="116"/>
      <c r="E549" s="116"/>
      <c r="F549" s="42"/>
      <c r="G549" s="42"/>
      <c r="H549" s="42"/>
      <c r="I549" s="75"/>
      <c r="J549" s="56"/>
      <c r="K549" s="7"/>
      <c r="S549" s="59"/>
    </row>
    <row r="550" spans="1:19" ht="18.600000000000001" customHeight="1" x14ac:dyDescent="0.25">
      <c r="A550" s="7">
        <v>3</v>
      </c>
      <c r="B550" s="64"/>
      <c r="C550" s="124" t="s">
        <v>37</v>
      </c>
      <c r="D550" s="99"/>
      <c r="E550" s="99"/>
      <c r="F550" s="17"/>
      <c r="G550" s="17"/>
      <c r="H550" s="17"/>
      <c r="I550" s="56"/>
      <c r="J550" s="56"/>
      <c r="K550" s="7"/>
      <c r="S550" s="59"/>
    </row>
    <row r="551" spans="1:19" x14ac:dyDescent="0.25">
      <c r="A551" s="7">
        <v>4</v>
      </c>
      <c r="B551" s="64"/>
      <c r="C551" s="125" t="s">
        <v>94</v>
      </c>
      <c r="D551" s="100"/>
      <c r="E551" s="100"/>
      <c r="F551" s="19"/>
      <c r="G551" s="19"/>
      <c r="H551" s="19"/>
      <c r="I551" s="67"/>
      <c r="J551" s="67"/>
      <c r="K551" s="7"/>
      <c r="S551" s="59"/>
    </row>
    <row r="552" spans="1:19" hidden="1" x14ac:dyDescent="0.25">
      <c r="A552" s="7" t="s">
        <v>60</v>
      </c>
      <c r="C552" s="59"/>
      <c r="I552" s="60"/>
      <c r="S552" s="59"/>
    </row>
    <row r="553" spans="1:19" x14ac:dyDescent="0.25">
      <c r="A553" s="7">
        <v>5</v>
      </c>
      <c r="B553" s="64">
        <v>8</v>
      </c>
      <c r="C553" s="48" t="s">
        <v>150</v>
      </c>
      <c r="D553" s="49"/>
      <c r="E553" s="49"/>
      <c r="F553" s="21"/>
      <c r="G553" s="21"/>
      <c r="H553" s="21"/>
      <c r="I553" s="47"/>
      <c r="J553" s="47"/>
      <c r="K553" s="7"/>
      <c r="S553" s="59"/>
    </row>
    <row r="554" spans="1:19" ht="16.899999999999999" customHeight="1" x14ac:dyDescent="0.25">
      <c r="A554" s="7">
        <v>6</v>
      </c>
      <c r="B554" s="64" t="s">
        <v>151</v>
      </c>
      <c r="C554" s="126" t="s">
        <v>152</v>
      </c>
      <c r="D554" s="104"/>
      <c r="E554" s="104"/>
      <c r="F554" s="23"/>
      <c r="G554" s="23"/>
      <c r="H554" s="23"/>
      <c r="I554" s="68"/>
      <c r="J554" s="68"/>
      <c r="K554" s="7"/>
      <c r="S554" s="59"/>
    </row>
    <row r="555" spans="1:19" ht="27.2" customHeight="1" thickBot="1" x14ac:dyDescent="0.3">
      <c r="A555" s="7">
        <v>9</v>
      </c>
      <c r="B555" s="65" t="s">
        <v>155</v>
      </c>
      <c r="C555" s="127" t="s">
        <v>156</v>
      </c>
      <c r="D555" s="128"/>
      <c r="E555" s="128"/>
      <c r="F555" s="128"/>
      <c r="G555" s="128"/>
      <c r="H555" s="128"/>
      <c r="I555" s="129"/>
      <c r="J555" s="63"/>
      <c r="Q555" s="7">
        <v>2385</v>
      </c>
      <c r="S555" s="59"/>
    </row>
    <row r="556" spans="1:19" ht="16.5" thickTop="1" thickBot="1" x14ac:dyDescent="0.3">
      <c r="A556" s="7" t="s">
        <v>44</v>
      </c>
      <c r="B556" s="65"/>
      <c r="C556" s="131"/>
      <c r="D556" s="131"/>
      <c r="E556" s="131"/>
      <c r="F556" s="57" t="s">
        <v>11</v>
      </c>
      <c r="G556" s="58">
        <v>1</v>
      </c>
      <c r="H556" s="58"/>
      <c r="I556" s="72"/>
      <c r="J556" s="69">
        <f>IF(AND(G556= "",H556= ""), 0, ROUND(ROUND(I556, 2) * ROUND(IF(H556="",G556,H556),  0), 2))</f>
        <v>0</v>
      </c>
      <c r="K556" s="33"/>
      <c r="L556" s="7">
        <v>116804</v>
      </c>
      <c r="M556" s="31">
        <v>0.2</v>
      </c>
      <c r="Q556" s="7">
        <v>2385</v>
      </c>
      <c r="S556" s="59"/>
    </row>
    <row r="557" spans="1:19" ht="15.75" hidden="1" thickTop="1" x14ac:dyDescent="0.25">
      <c r="A557" s="7" t="s">
        <v>59</v>
      </c>
      <c r="C557" s="59"/>
      <c r="I557" s="60"/>
      <c r="S557" s="59"/>
    </row>
    <row r="558" spans="1:19" ht="15.75" hidden="1" thickTop="1" x14ac:dyDescent="0.25">
      <c r="A558" s="7" t="s">
        <v>60</v>
      </c>
      <c r="C558" s="59"/>
      <c r="I558" s="60"/>
      <c r="S558" s="59"/>
    </row>
    <row r="559" spans="1:19" ht="15.75" hidden="1" thickTop="1" x14ac:dyDescent="0.25">
      <c r="A559" s="7" t="s">
        <v>60</v>
      </c>
      <c r="C559" s="59"/>
      <c r="I559" s="60"/>
      <c r="S559" s="59"/>
    </row>
    <row r="560" spans="1:19" ht="15.75" hidden="1" thickTop="1" x14ac:dyDescent="0.25">
      <c r="A560" s="7" t="s">
        <v>61</v>
      </c>
      <c r="C560" s="59"/>
      <c r="I560" s="60"/>
      <c r="S560" s="59"/>
    </row>
    <row r="561" spans="1:19" ht="15.75" hidden="1" thickTop="1" x14ac:dyDescent="0.25">
      <c r="A561" s="7" t="s">
        <v>114</v>
      </c>
      <c r="C561" s="59"/>
      <c r="I561" s="60"/>
      <c r="S561" s="59"/>
    </row>
    <row r="562" spans="1:19" ht="15.75" thickTop="1" x14ac:dyDescent="0.25">
      <c r="A562" s="7" t="s">
        <v>114</v>
      </c>
      <c r="B562" s="32"/>
      <c r="C562" s="118"/>
      <c r="D562" s="119"/>
      <c r="E562" s="119"/>
      <c r="F562" s="61"/>
      <c r="G562" s="61"/>
      <c r="H562" s="61"/>
      <c r="I562" s="73"/>
      <c r="J562" s="12"/>
      <c r="S562" s="59"/>
    </row>
    <row r="565" spans="1:19" ht="37.5" customHeight="1" x14ac:dyDescent="0.25">
      <c r="A565" s="7"/>
      <c r="B565" s="62"/>
      <c r="C565" s="120" t="s">
        <v>343</v>
      </c>
      <c r="D565" s="121"/>
      <c r="E565" s="121"/>
      <c r="F565" s="121"/>
      <c r="G565" s="121"/>
      <c r="H565" s="54"/>
      <c r="I565" s="70"/>
      <c r="J565" s="55"/>
      <c r="K565" s="7"/>
      <c r="S565" s="59"/>
    </row>
    <row r="566" spans="1:19" ht="18.600000000000001" customHeight="1" x14ac:dyDescent="0.25">
      <c r="A566" s="7">
        <v>3</v>
      </c>
      <c r="B566" s="64" t="s">
        <v>42</v>
      </c>
      <c r="C566" s="130" t="s">
        <v>238</v>
      </c>
      <c r="D566" s="117"/>
      <c r="E566" s="117"/>
      <c r="F566" s="41"/>
      <c r="G566" s="41"/>
      <c r="H566" s="41"/>
      <c r="I566" s="71"/>
      <c r="J566" s="56"/>
      <c r="K566" s="7"/>
      <c r="S566" s="59"/>
    </row>
    <row r="567" spans="1:19" ht="18.600000000000001" customHeight="1" x14ac:dyDescent="0.25">
      <c r="A567" s="7">
        <v>3</v>
      </c>
      <c r="B567" s="64"/>
      <c r="C567" s="124" t="s">
        <v>37</v>
      </c>
      <c r="D567" s="99"/>
      <c r="E567" s="99"/>
      <c r="F567" s="17"/>
      <c r="G567" s="17"/>
      <c r="H567" s="17"/>
      <c r="I567" s="56"/>
      <c r="J567" s="56"/>
      <c r="K567" s="7"/>
      <c r="S567" s="59"/>
    </row>
    <row r="568" spans="1:19" x14ac:dyDescent="0.25">
      <c r="A568" s="7">
        <v>4</v>
      </c>
      <c r="B568" s="64"/>
      <c r="C568" s="125" t="s">
        <v>94</v>
      </c>
      <c r="D568" s="100"/>
      <c r="E568" s="100"/>
      <c r="F568" s="19"/>
      <c r="G568" s="19"/>
      <c r="H568" s="19"/>
      <c r="I568" s="67"/>
      <c r="J568" s="67"/>
      <c r="K568" s="7"/>
      <c r="S568" s="59"/>
    </row>
    <row r="569" spans="1:19" hidden="1" x14ac:dyDescent="0.25">
      <c r="A569" s="7" t="s">
        <v>60</v>
      </c>
      <c r="C569" s="59"/>
      <c r="I569" s="60"/>
      <c r="J569" s="60"/>
      <c r="S569" s="59"/>
    </row>
    <row r="570" spans="1:19" x14ac:dyDescent="0.25">
      <c r="A570" s="7">
        <v>5</v>
      </c>
      <c r="B570" s="64">
        <v>8</v>
      </c>
      <c r="C570" s="48" t="s">
        <v>150</v>
      </c>
      <c r="D570" s="49"/>
      <c r="E570" s="49"/>
      <c r="F570" s="21"/>
      <c r="G570" s="21"/>
      <c r="H570" s="21"/>
      <c r="I570" s="47"/>
      <c r="J570" s="47"/>
      <c r="K570" s="7"/>
      <c r="S570" s="59"/>
    </row>
    <row r="571" spans="1:19" hidden="1" x14ac:dyDescent="0.25">
      <c r="A571" s="7" t="s">
        <v>59</v>
      </c>
      <c r="C571" s="59"/>
      <c r="I571" s="60"/>
      <c r="J571" s="60"/>
      <c r="S571" s="59"/>
    </row>
    <row r="572" spans="1:19" ht="16.899999999999999" customHeight="1" x14ac:dyDescent="0.25">
      <c r="A572" s="7">
        <v>6</v>
      </c>
      <c r="B572" s="64" t="s">
        <v>151</v>
      </c>
      <c r="C572" s="126" t="s">
        <v>152</v>
      </c>
      <c r="D572" s="104"/>
      <c r="E572" s="104"/>
      <c r="F572" s="23"/>
      <c r="G572" s="23"/>
      <c r="H572" s="23"/>
      <c r="I572" s="68"/>
      <c r="J572" s="68"/>
      <c r="K572" s="7"/>
      <c r="S572" s="59"/>
    </row>
    <row r="573" spans="1:19" ht="27.2" customHeight="1" thickBot="1" x14ac:dyDescent="0.3">
      <c r="A573" s="7">
        <v>9</v>
      </c>
      <c r="B573" s="65" t="s">
        <v>292</v>
      </c>
      <c r="C573" s="127" t="s">
        <v>293</v>
      </c>
      <c r="D573" s="128"/>
      <c r="E573" s="128"/>
      <c r="F573" s="128"/>
      <c r="G573" s="128"/>
      <c r="H573" s="128"/>
      <c r="I573" s="129"/>
      <c r="J573" s="63"/>
      <c r="Q573" s="7">
        <v>2378</v>
      </c>
      <c r="S573" s="59"/>
    </row>
    <row r="574" spans="1:19" ht="16.5" thickTop="1" thickBot="1" x14ac:dyDescent="0.3">
      <c r="A574" s="7" t="s">
        <v>44</v>
      </c>
      <c r="B574" s="65"/>
      <c r="C574" s="131"/>
      <c r="D574" s="131"/>
      <c r="E574" s="131"/>
      <c r="F574" s="57" t="s">
        <v>11</v>
      </c>
      <c r="G574" s="58">
        <v>2</v>
      </c>
      <c r="H574" s="58"/>
      <c r="I574" s="72"/>
      <c r="J574" s="69">
        <f>IF(AND(G574= "",H574= ""), 0, ROUND(ROUND(I574, 2) * ROUND(IF(H574="",G574,H574),  0), 2))</f>
        <v>0</v>
      </c>
      <c r="K574" s="33"/>
      <c r="L574" s="7">
        <v>215037</v>
      </c>
      <c r="M574" s="31">
        <v>0.2</v>
      </c>
      <c r="Q574" s="7">
        <v>2378</v>
      </c>
      <c r="S574" s="59"/>
    </row>
    <row r="575" spans="1:19" hidden="1" x14ac:dyDescent="0.25">
      <c r="A575" s="7" t="s">
        <v>59</v>
      </c>
      <c r="C575" s="59"/>
      <c r="I575" s="60"/>
      <c r="J575" s="60"/>
      <c r="S575" s="59"/>
    </row>
    <row r="576" spans="1:19" ht="15.75" hidden="1" thickTop="1" x14ac:dyDescent="0.25">
      <c r="A576" s="7" t="s">
        <v>60</v>
      </c>
      <c r="C576" s="59"/>
      <c r="I576" s="60"/>
      <c r="J576" s="60"/>
      <c r="S576" s="59"/>
    </row>
    <row r="577" spans="1:19" ht="15.75" hidden="1" thickTop="1" x14ac:dyDescent="0.25">
      <c r="A577" s="7" t="s">
        <v>60</v>
      </c>
      <c r="C577" s="59"/>
      <c r="I577" s="60"/>
      <c r="J577" s="60"/>
      <c r="S577" s="59"/>
    </row>
    <row r="578" spans="1:19" ht="15.75" hidden="1" thickTop="1" x14ac:dyDescent="0.25">
      <c r="A578" s="7" t="s">
        <v>61</v>
      </c>
      <c r="C578" s="59"/>
      <c r="I578" s="60"/>
      <c r="J578" s="60"/>
      <c r="S578" s="59"/>
    </row>
    <row r="579" spans="1:19" ht="15.75" hidden="1" thickTop="1" x14ac:dyDescent="0.25">
      <c r="A579" s="7" t="s">
        <v>114</v>
      </c>
      <c r="C579" s="59"/>
      <c r="I579" s="60"/>
      <c r="J579" s="60"/>
      <c r="S579" s="59"/>
    </row>
    <row r="580" spans="1:19" ht="15.75" thickTop="1" x14ac:dyDescent="0.25">
      <c r="A580" s="7" t="s">
        <v>114</v>
      </c>
      <c r="B580" s="32"/>
      <c r="C580" s="118"/>
      <c r="D580" s="119"/>
      <c r="E580" s="119"/>
      <c r="F580" s="61"/>
      <c r="G580" s="61"/>
      <c r="H580" s="61"/>
      <c r="I580" s="73"/>
      <c r="J580" s="12"/>
      <c r="S580" s="59"/>
    </row>
  </sheetData>
  <sheetProtection algorithmName="SHA-512" hashValue="qd6CYENhi+B+ggBWu9sNmJIr5M49t6EcYWT3R5Cbp4wgheKK+s2S3ohike2SsjmJut2DW+CO+mI1rzvYJwHNzQ==" saltValue="X8bk7dsRDv4qIDuKSo+Xag==" spinCount="100000" sheet="1" selectLockedCells="1"/>
  <mergeCells count="399">
    <mergeCell ref="C534:G534"/>
    <mergeCell ref="C565:G565"/>
    <mergeCell ref="C548:E548"/>
    <mergeCell ref="C535:E535"/>
    <mergeCell ref="C536:E536"/>
    <mergeCell ref="C537:E537"/>
    <mergeCell ref="C540:E540"/>
    <mergeCell ref="C541:I541"/>
    <mergeCell ref="C580:E580"/>
    <mergeCell ref="C566:E566"/>
    <mergeCell ref="C567:E567"/>
    <mergeCell ref="C568:E568"/>
    <mergeCell ref="C572:E572"/>
    <mergeCell ref="C573:I573"/>
    <mergeCell ref="C574:E574"/>
    <mergeCell ref="C562:E562"/>
    <mergeCell ref="C549:E549"/>
    <mergeCell ref="C550:E550"/>
    <mergeCell ref="C551:E551"/>
    <mergeCell ref="C554:E554"/>
    <mergeCell ref="C555:I555"/>
    <mergeCell ref="C556:E556"/>
    <mergeCell ref="C542:E542"/>
    <mergeCell ref="C527:E527"/>
    <mergeCell ref="C531:E531"/>
    <mergeCell ref="C519:E519"/>
    <mergeCell ref="C521:E521"/>
    <mergeCell ref="C522:I522"/>
    <mergeCell ref="C523:E523"/>
    <mergeCell ref="C525:E525"/>
    <mergeCell ref="C526:I526"/>
    <mergeCell ref="C509:I509"/>
    <mergeCell ref="C510:E510"/>
    <mergeCell ref="C512:E512"/>
    <mergeCell ref="C513:I513"/>
    <mergeCell ref="C514:E514"/>
    <mergeCell ref="C518:I518"/>
    <mergeCell ref="C497:E497"/>
    <mergeCell ref="C500:I500"/>
    <mergeCell ref="C501:E501"/>
    <mergeCell ref="C504:I504"/>
    <mergeCell ref="C505:E505"/>
    <mergeCell ref="C508:E508"/>
    <mergeCell ref="C499:G499"/>
    <mergeCell ref="C486:I486"/>
    <mergeCell ref="C487:E487"/>
    <mergeCell ref="C492:E492"/>
    <mergeCell ref="C494:I494"/>
    <mergeCell ref="C495:E495"/>
    <mergeCell ref="C496:I496"/>
    <mergeCell ref="C476:I476"/>
    <mergeCell ref="C477:E477"/>
    <mergeCell ref="C482:E482"/>
    <mergeCell ref="C483:I483"/>
    <mergeCell ref="C484:E484"/>
    <mergeCell ref="C485:E485"/>
    <mergeCell ref="C468:E468"/>
    <mergeCell ref="C469:E469"/>
    <mergeCell ref="C470:I470"/>
    <mergeCell ref="C471:E471"/>
    <mergeCell ref="C474:E474"/>
    <mergeCell ref="C475:E475"/>
    <mergeCell ref="C460:E460"/>
    <mergeCell ref="C461:E461"/>
    <mergeCell ref="C462:I462"/>
    <mergeCell ref="C463:E463"/>
    <mergeCell ref="C464:I464"/>
    <mergeCell ref="C465:E465"/>
    <mergeCell ref="C451:E451"/>
    <mergeCell ref="C452:I452"/>
    <mergeCell ref="C453:E453"/>
    <mergeCell ref="C455:E455"/>
    <mergeCell ref="C456:I456"/>
    <mergeCell ref="C457:E457"/>
    <mergeCell ref="C441:E441"/>
    <mergeCell ref="C444:E444"/>
    <mergeCell ref="C445:E445"/>
    <mergeCell ref="C446:I446"/>
    <mergeCell ref="C447:E447"/>
    <mergeCell ref="C450:E450"/>
    <mergeCell ref="C435:I435"/>
    <mergeCell ref="C436:E436"/>
    <mergeCell ref="C437:E437"/>
    <mergeCell ref="C438:I438"/>
    <mergeCell ref="C439:E439"/>
    <mergeCell ref="C440:I440"/>
    <mergeCell ref="C426:E426"/>
    <mergeCell ref="C427:I427"/>
    <mergeCell ref="C428:E428"/>
    <mergeCell ref="C429:I429"/>
    <mergeCell ref="C430:E430"/>
    <mergeCell ref="C434:E434"/>
    <mergeCell ref="C420:E420"/>
    <mergeCell ref="C421:I421"/>
    <mergeCell ref="C422:E422"/>
    <mergeCell ref="C423:I423"/>
    <mergeCell ref="C424:E424"/>
    <mergeCell ref="C425:I425"/>
    <mergeCell ref="C414:E414"/>
    <mergeCell ref="C415:E415"/>
    <mergeCell ref="C416:E416"/>
    <mergeCell ref="C417:I417"/>
    <mergeCell ref="C418:E418"/>
    <mergeCell ref="C419:I419"/>
    <mergeCell ref="C412:E412"/>
    <mergeCell ref="F412:J412"/>
    <mergeCell ref="C413:E413"/>
    <mergeCell ref="F413:J413"/>
    <mergeCell ref="C406:I406"/>
    <mergeCell ref="C407:E407"/>
    <mergeCell ref="C411:E411"/>
    <mergeCell ref="C398:I398"/>
    <mergeCell ref="C399:E399"/>
    <mergeCell ref="C401:E401"/>
    <mergeCell ref="C402:I402"/>
    <mergeCell ref="C403:E403"/>
    <mergeCell ref="C405:E405"/>
    <mergeCell ref="C388:I388"/>
    <mergeCell ref="C389:E389"/>
    <mergeCell ref="C392:E392"/>
    <mergeCell ref="C393:I393"/>
    <mergeCell ref="C394:E394"/>
    <mergeCell ref="C397:E397"/>
    <mergeCell ref="C378:E378"/>
    <mergeCell ref="C379:E379"/>
    <mergeCell ref="C380:I380"/>
    <mergeCell ref="C381:E381"/>
    <mergeCell ref="C386:E386"/>
    <mergeCell ref="C387:E387"/>
    <mergeCell ref="C369:I369"/>
    <mergeCell ref="C370:E370"/>
    <mergeCell ref="C371:I371"/>
    <mergeCell ref="C372:E372"/>
    <mergeCell ref="C376:E376"/>
    <mergeCell ref="C377:I377"/>
    <mergeCell ref="C359:E359"/>
    <mergeCell ref="C360:I360"/>
    <mergeCell ref="C361:E361"/>
    <mergeCell ref="C366:E366"/>
    <mergeCell ref="C367:I367"/>
    <mergeCell ref="C368:E368"/>
    <mergeCell ref="C349:E349"/>
    <mergeCell ref="C352:E352"/>
    <mergeCell ref="C353:E353"/>
    <mergeCell ref="C354:I354"/>
    <mergeCell ref="C355:E355"/>
    <mergeCell ref="C358:E358"/>
    <mergeCell ref="C341:E341"/>
    <mergeCell ref="C342:I342"/>
    <mergeCell ref="C343:E343"/>
    <mergeCell ref="C346:E346"/>
    <mergeCell ref="C347:E347"/>
    <mergeCell ref="C348:I348"/>
    <mergeCell ref="C331:E331"/>
    <mergeCell ref="C334:E334"/>
    <mergeCell ref="C335:E335"/>
    <mergeCell ref="C336:I336"/>
    <mergeCell ref="C337:E337"/>
    <mergeCell ref="C340:E340"/>
    <mergeCell ref="C323:E323"/>
    <mergeCell ref="C326:E326"/>
    <mergeCell ref="C327:E327"/>
    <mergeCell ref="C328:I328"/>
    <mergeCell ref="C329:E329"/>
    <mergeCell ref="C330:I330"/>
    <mergeCell ref="C314:E314"/>
    <mergeCell ref="C318:E318"/>
    <mergeCell ref="C319:I319"/>
    <mergeCell ref="C320:E320"/>
    <mergeCell ref="C321:E321"/>
    <mergeCell ref="C322:I322"/>
    <mergeCell ref="C308:E308"/>
    <mergeCell ref="C309:I309"/>
    <mergeCell ref="C310:E310"/>
    <mergeCell ref="C311:I311"/>
    <mergeCell ref="C312:E312"/>
    <mergeCell ref="C313:I313"/>
    <mergeCell ref="C302:E302"/>
    <mergeCell ref="C303:I303"/>
    <mergeCell ref="C304:E304"/>
    <mergeCell ref="C305:I305"/>
    <mergeCell ref="C306:E306"/>
    <mergeCell ref="C307:I307"/>
    <mergeCell ref="C297:E297"/>
    <mergeCell ref="F297:J297"/>
    <mergeCell ref="C298:E298"/>
    <mergeCell ref="C299:E299"/>
    <mergeCell ref="C300:E300"/>
    <mergeCell ref="C301:I301"/>
    <mergeCell ref="C296:E296"/>
    <mergeCell ref="F296:J296"/>
    <mergeCell ref="C287:E287"/>
    <mergeCell ref="C289:E289"/>
    <mergeCell ref="C290:I290"/>
    <mergeCell ref="C291:E291"/>
    <mergeCell ref="C295:E295"/>
    <mergeCell ref="C277:I277"/>
    <mergeCell ref="C278:E278"/>
    <mergeCell ref="C282:I282"/>
    <mergeCell ref="C283:E283"/>
    <mergeCell ref="C285:E285"/>
    <mergeCell ref="C286:I286"/>
    <mergeCell ref="C267:E267"/>
    <mergeCell ref="C268:I268"/>
    <mergeCell ref="C269:E269"/>
    <mergeCell ref="C272:I272"/>
    <mergeCell ref="C273:E273"/>
    <mergeCell ref="C276:E276"/>
    <mergeCell ref="C257:E257"/>
    <mergeCell ref="C258:I258"/>
    <mergeCell ref="C259:E259"/>
    <mergeCell ref="C260:I260"/>
    <mergeCell ref="C261:E261"/>
    <mergeCell ref="C266:E266"/>
    <mergeCell ref="C271:G271"/>
    <mergeCell ref="C247:E247"/>
    <mergeCell ref="C250:E250"/>
    <mergeCell ref="C251:E251"/>
    <mergeCell ref="C252:I252"/>
    <mergeCell ref="C253:E253"/>
    <mergeCell ref="C256:E256"/>
    <mergeCell ref="C239:E239"/>
    <mergeCell ref="C240:I240"/>
    <mergeCell ref="C241:E241"/>
    <mergeCell ref="C244:E244"/>
    <mergeCell ref="C245:E245"/>
    <mergeCell ref="C246:I246"/>
    <mergeCell ref="C229:E229"/>
    <mergeCell ref="C232:E232"/>
    <mergeCell ref="C233:E233"/>
    <mergeCell ref="C234:I234"/>
    <mergeCell ref="C235:E235"/>
    <mergeCell ref="C238:E238"/>
    <mergeCell ref="C220:E220"/>
    <mergeCell ref="C224:E224"/>
    <mergeCell ref="C225:I225"/>
    <mergeCell ref="C226:E226"/>
    <mergeCell ref="C227:E227"/>
    <mergeCell ref="C228:I228"/>
    <mergeCell ref="C214:E214"/>
    <mergeCell ref="C215:I215"/>
    <mergeCell ref="C216:E216"/>
    <mergeCell ref="C217:I217"/>
    <mergeCell ref="C218:E218"/>
    <mergeCell ref="C219:I219"/>
    <mergeCell ref="C208:E208"/>
    <mergeCell ref="C209:I209"/>
    <mergeCell ref="C210:E210"/>
    <mergeCell ref="C211:I211"/>
    <mergeCell ref="C212:E212"/>
    <mergeCell ref="C213:I213"/>
    <mergeCell ref="C203:E203"/>
    <mergeCell ref="F203:J203"/>
    <mergeCell ref="C204:E204"/>
    <mergeCell ref="C205:E205"/>
    <mergeCell ref="C206:E206"/>
    <mergeCell ref="C207:I207"/>
    <mergeCell ref="C202:E202"/>
    <mergeCell ref="F202:J202"/>
    <mergeCell ref="C193:E193"/>
    <mergeCell ref="C195:E195"/>
    <mergeCell ref="C196:I196"/>
    <mergeCell ref="C197:E197"/>
    <mergeCell ref="C201:E201"/>
    <mergeCell ref="C183:I183"/>
    <mergeCell ref="C184:E184"/>
    <mergeCell ref="C188:I188"/>
    <mergeCell ref="C189:E189"/>
    <mergeCell ref="C191:E191"/>
    <mergeCell ref="C192:I192"/>
    <mergeCell ref="C173:E173"/>
    <mergeCell ref="C174:I174"/>
    <mergeCell ref="C175:E175"/>
    <mergeCell ref="C178:I178"/>
    <mergeCell ref="C179:E179"/>
    <mergeCell ref="C182:E182"/>
    <mergeCell ref="C177:G177"/>
    <mergeCell ref="C163:I163"/>
    <mergeCell ref="C164:E164"/>
    <mergeCell ref="C165:E165"/>
    <mergeCell ref="C166:I166"/>
    <mergeCell ref="C167:E167"/>
    <mergeCell ref="C172:E172"/>
    <mergeCell ref="C151:E151"/>
    <mergeCell ref="C154:E154"/>
    <mergeCell ref="C155:E155"/>
    <mergeCell ref="C156:I156"/>
    <mergeCell ref="C157:E157"/>
    <mergeCell ref="C162:E162"/>
    <mergeCell ref="C143:E143"/>
    <mergeCell ref="C144:I144"/>
    <mergeCell ref="C145:E145"/>
    <mergeCell ref="C148:E148"/>
    <mergeCell ref="C149:E149"/>
    <mergeCell ref="C150:I150"/>
    <mergeCell ref="C133:E133"/>
    <mergeCell ref="C136:E136"/>
    <mergeCell ref="C137:E137"/>
    <mergeCell ref="C138:I138"/>
    <mergeCell ref="C139:E139"/>
    <mergeCell ref="C142:E142"/>
    <mergeCell ref="C125:E125"/>
    <mergeCell ref="C126:I126"/>
    <mergeCell ref="C127:E127"/>
    <mergeCell ref="C130:E130"/>
    <mergeCell ref="C131:E131"/>
    <mergeCell ref="C132:I132"/>
    <mergeCell ref="C116:E116"/>
    <mergeCell ref="C117:I117"/>
    <mergeCell ref="C118:E118"/>
    <mergeCell ref="C122:E122"/>
    <mergeCell ref="C123:I123"/>
    <mergeCell ref="C124:E124"/>
    <mergeCell ref="C110:E110"/>
    <mergeCell ref="C111:I111"/>
    <mergeCell ref="C112:E112"/>
    <mergeCell ref="C113:I113"/>
    <mergeCell ref="C114:E114"/>
    <mergeCell ref="C115:I115"/>
    <mergeCell ref="C104:E104"/>
    <mergeCell ref="C105:E105"/>
    <mergeCell ref="C106:E106"/>
    <mergeCell ref="C107:I107"/>
    <mergeCell ref="C108:E108"/>
    <mergeCell ref="C109:I109"/>
    <mergeCell ref="C102:E102"/>
    <mergeCell ref="F102:J102"/>
    <mergeCell ref="C103:E103"/>
    <mergeCell ref="F103:J103"/>
    <mergeCell ref="C96:I96"/>
    <mergeCell ref="C97:E97"/>
    <mergeCell ref="C101:E101"/>
    <mergeCell ref="C88:I88"/>
    <mergeCell ref="C89:E89"/>
    <mergeCell ref="C91:E91"/>
    <mergeCell ref="C92:I92"/>
    <mergeCell ref="C93:E93"/>
    <mergeCell ref="C95:E95"/>
    <mergeCell ref="C76:I76"/>
    <mergeCell ref="C77:E77"/>
    <mergeCell ref="C80:I80"/>
    <mergeCell ref="C81:E81"/>
    <mergeCell ref="C84:I84"/>
    <mergeCell ref="C85:E85"/>
    <mergeCell ref="C66:I66"/>
    <mergeCell ref="C67:E67"/>
    <mergeCell ref="C68:I68"/>
    <mergeCell ref="C69:E69"/>
    <mergeCell ref="C74:E74"/>
    <mergeCell ref="C75:E75"/>
    <mergeCell ref="C79:G79"/>
    <mergeCell ref="C58:E58"/>
    <mergeCell ref="C59:E59"/>
    <mergeCell ref="C60:I60"/>
    <mergeCell ref="C61:E61"/>
    <mergeCell ref="C64:E64"/>
    <mergeCell ref="C65:E65"/>
    <mergeCell ref="C50:E50"/>
    <mergeCell ref="C51:E51"/>
    <mergeCell ref="C52:I52"/>
    <mergeCell ref="C53:E53"/>
    <mergeCell ref="C54:I54"/>
    <mergeCell ref="C55:E55"/>
    <mergeCell ref="C40:I40"/>
    <mergeCell ref="C41:E41"/>
    <mergeCell ref="C44:E44"/>
    <mergeCell ref="C45:E45"/>
    <mergeCell ref="C46:I46"/>
    <mergeCell ref="C47:E47"/>
    <mergeCell ref="C32:E32"/>
    <mergeCell ref="C33:E33"/>
    <mergeCell ref="C34:I34"/>
    <mergeCell ref="C35:E35"/>
    <mergeCell ref="C38:E38"/>
    <mergeCell ref="C39:E39"/>
    <mergeCell ref="C23:I23"/>
    <mergeCell ref="C24:E24"/>
    <mergeCell ref="C25:I25"/>
    <mergeCell ref="C26:E26"/>
    <mergeCell ref="C30:E30"/>
    <mergeCell ref="C31:I31"/>
    <mergeCell ref="C17:I17"/>
    <mergeCell ref="C18:E18"/>
    <mergeCell ref="C19:I19"/>
    <mergeCell ref="C20:E20"/>
    <mergeCell ref="C21:I21"/>
    <mergeCell ref="C22:E22"/>
    <mergeCell ref="C11:I11"/>
    <mergeCell ref="C12:E12"/>
    <mergeCell ref="C13:I13"/>
    <mergeCell ref="C14:E14"/>
    <mergeCell ref="C15:I15"/>
    <mergeCell ref="C16:E16"/>
    <mergeCell ref="C3:E3"/>
    <mergeCell ref="C6:E6"/>
    <mergeCell ref="C7:E7"/>
    <mergeCell ref="C8:E8"/>
    <mergeCell ref="C9:I9"/>
    <mergeCell ref="C10:E10"/>
  </mergeCells>
  <pageMargins left="0.55118110236219997" right="0.55118110236219997" top="0.55118110236219997" bottom="0.55118110236219997" header="0.27559055118109999" footer="0.35433070866142002"/>
  <pageSetup paperSize="9" fitToHeight="0" orientation="portrait" r:id="rId1"/>
  <headerFooter>
    <oddHeader>&amp;L 21053 - BÂTIMENTS 008 ET 009 - ÉCOLE DE GUERRE RESTAURATION DES FAÇADES ET TOITURES
 &amp;RDCE  
DQE -  LOT 07 MENUISERIE - SERRURERIE - PEINTURE -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Paramètres</vt:lpstr>
      <vt:lpstr>Version</vt:lpstr>
      <vt:lpstr>DQE</vt:lpstr>
      <vt:lpstr>CODELOT</vt:lpstr>
      <vt:lpstr>CPVILLEDOSSIER</vt:lpstr>
      <vt:lpstr>DATEVALEUR</vt:lpstr>
      <vt:lpstr>DQE!Impression_des_titres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2025-01-29T08:30:35Z</dcterms:created>
  <dcterms:modified xsi:type="dcterms:W3CDTF">2025-02-14T17:33:38Z</dcterms:modified>
</cp:coreProperties>
</file>