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7°\ECOLE MILITAIRE\Z-21053-ECOLE GUERRE CLOS COUV\07-PRO-DCE\00-RenduFinal\EM_ECOLE DE GUERRE_DCE 2BDM\V2 pour PLACE\01_Pièces Ecrites\05_DPGF - BPU - DQE\LOT 06 CHARPENTE - COUVERTURE MH\"/>
    </mc:Choice>
  </mc:AlternateContent>
  <xr:revisionPtr revIDLastSave="0" documentId="13_ncr:1_{8314E16D-CBEE-4AB4-BBCC-FAD27564EBA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Note liminaire" sheetId="8" r:id="rId2"/>
    <sheet name="DPGF" sheetId="2" r:id="rId3"/>
    <sheet name="Paramètres" sheetId="3" state="hidden" r:id="rId4"/>
    <sheet name="Version" sheetId="4" state="hidden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2">DPGF!$1:$3</definedName>
    <definedName name="INDICELOT">Paramètres!$C$17</definedName>
    <definedName name="jghj" localSheetId="1">#REF!</definedName>
    <definedName name="jghj">#REF!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225" i="2"/>
  <c r="J220" i="2"/>
  <c r="J216" i="2"/>
  <c r="J204" i="2"/>
  <c r="J193" i="2"/>
  <c r="J189" i="2"/>
  <c r="J172" i="2"/>
  <c r="J153" i="2"/>
  <c r="J149" i="2"/>
  <c r="J132" i="2"/>
  <c r="J127" i="2"/>
  <c r="J109" i="2"/>
  <c r="J105" i="2"/>
  <c r="J87" i="2"/>
  <c r="J70" i="2"/>
  <c r="J59" i="2"/>
  <c r="J55" i="2"/>
  <c r="J37" i="2"/>
  <c r="J32" i="2"/>
  <c r="J18" i="2"/>
  <c r="J14" i="2"/>
  <c r="G84" i="1"/>
  <c r="G82" i="1"/>
  <c r="G78" i="1"/>
  <c r="E63" i="1"/>
  <c r="E60" i="1"/>
  <c r="E20" i="1"/>
  <c r="F232" i="2" l="1"/>
  <c r="F179" i="2"/>
  <c r="F94" i="2"/>
  <c r="F246" i="2"/>
  <c r="F180" i="2"/>
  <c r="F245" i="2"/>
  <c r="F233" i="2"/>
  <c r="F140" i="2"/>
  <c r="F247" i="2"/>
  <c r="F244" i="2"/>
  <c r="F248" i="2"/>
  <c r="F139" i="2"/>
  <c r="F95" i="2"/>
  <c r="F44" i="2"/>
  <c r="F45" i="2"/>
  <c r="F141" i="2" l="1"/>
  <c r="F253" i="2"/>
  <c r="F254" i="2" s="1"/>
  <c r="F181" i="2"/>
  <c r="J236" i="2"/>
  <c r="F234" i="2"/>
  <c r="F96" i="2"/>
  <c r="F46" i="2"/>
  <c r="F255" i="2" l="1"/>
  <c r="AA1" i="3" s="1"/>
  <c r="AA3" i="3" s="1"/>
  <c r="AA4" i="3" s="1"/>
  <c r="AA32" i="3" s="1"/>
  <c r="AA37" i="3" l="1"/>
  <c r="AA5" i="3"/>
  <c r="AA6" i="3" s="1"/>
  <c r="AA27" i="3"/>
  <c r="AA42" i="3"/>
  <c r="AA12" i="3"/>
  <c r="AA24" i="3" s="1"/>
  <c r="AA15" i="3"/>
  <c r="AA46" i="3" s="1"/>
  <c r="AA29" i="3" l="1"/>
  <c r="AA16" i="3"/>
  <c r="AA9" i="3"/>
  <c r="AA47" i="3" s="1"/>
  <c r="AA23" i="3"/>
  <c r="AA28" i="3"/>
  <c r="AA38" i="3"/>
  <c r="AA41" i="3"/>
  <c r="AA21" i="3"/>
  <c r="AA22" i="3" s="1"/>
  <c r="AA79" i="3" s="1"/>
  <c r="AA11" i="3"/>
  <c r="AA13" i="3"/>
  <c r="AA7" i="3"/>
  <c r="AA43" i="3" s="1"/>
  <c r="AA18" i="3"/>
  <c r="AA94" i="3" l="1"/>
  <c r="AA90" i="3" s="1"/>
  <c r="AA17" i="3"/>
  <c r="AA82" i="3" s="1"/>
  <c r="AA96" i="3"/>
  <c r="AA92" i="3" s="1"/>
  <c r="AA39" i="3" s="1"/>
  <c r="AA10" i="3"/>
  <c r="AA19" i="3"/>
  <c r="AA93" i="3"/>
  <c r="AA89" i="3" s="1"/>
  <c r="AA50" i="3"/>
  <c r="AA33" i="3" s="1"/>
  <c r="AA14" i="3"/>
  <c r="AA65" i="3" s="1"/>
  <c r="AA57" i="3" s="1"/>
  <c r="AA45" i="3" s="1"/>
  <c r="AA26" i="3" s="1"/>
  <c r="AA71" i="3"/>
  <c r="AA63" i="3" s="1"/>
  <c r="AA55" i="3" s="1"/>
  <c r="AA40" i="3" s="1"/>
  <c r="AA75" i="3" l="1"/>
  <c r="AA67" i="3" s="1"/>
  <c r="AA59" i="3" s="1"/>
  <c r="AA49" i="3" s="1"/>
  <c r="AA31" i="3" s="1"/>
  <c r="AA88" i="3"/>
  <c r="AA84" i="3" s="1"/>
  <c r="AA78" i="3" s="1"/>
  <c r="AA70" i="3" s="1"/>
  <c r="AA62" i="3" s="1"/>
  <c r="AA54" i="3" s="1"/>
  <c r="AA86" i="3"/>
  <c r="AA81" i="3" s="1"/>
  <c r="AA74" i="3" s="1"/>
  <c r="AA66" i="3" s="1"/>
  <c r="AA58" i="3" s="1"/>
  <c r="AA48" i="3" s="1"/>
  <c r="AA30" i="3" s="1"/>
  <c r="AA85" i="3"/>
  <c r="AA80" i="3" s="1"/>
  <c r="AA72" i="3" s="1"/>
  <c r="AA64" i="3" s="1"/>
  <c r="AA56" i="3" s="1"/>
  <c r="AA44" i="3" s="1"/>
  <c r="AA25" i="3"/>
  <c r="AA73" i="3"/>
  <c r="AA95" i="3"/>
  <c r="AA91" i="3" s="1"/>
  <c r="AA51" i="3"/>
  <c r="AA34" i="3" s="1"/>
  <c r="AA20" i="3"/>
  <c r="AA77" i="3" s="1"/>
  <c r="AA87" i="3" l="1"/>
  <c r="AA83" i="3" s="1"/>
  <c r="AA76" i="3" s="1"/>
  <c r="AA68" i="3" s="1"/>
  <c r="AA60" i="3" s="1"/>
  <c r="AA52" i="3" s="1"/>
  <c r="AA69" i="3"/>
  <c r="AA61" i="3" s="1"/>
  <c r="AA53" i="3" s="1"/>
  <c r="AA36" i="3" s="1"/>
  <c r="AA35" i="3" l="1"/>
  <c r="AA98" i="3" s="1"/>
  <c r="AA2" i="3" s="1"/>
</calcChain>
</file>

<file path=xl/sharedStrings.xml><?xml version="1.0" encoding="utf-8"?>
<sst xmlns="http://schemas.openxmlformats.org/spreadsheetml/2006/main" count="423" uniqueCount="188">
  <si>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</si>
  <si>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</si>
  <si>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</si>
  <si>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</si>
  <si>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</si>
  <si>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</si>
  <si>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</si>
  <si>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</si>
  <si>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</si>
  <si>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</si>
  <si>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</si>
  <si>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</si>
  <si>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</si>
  <si>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</si>
  <si>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</si>
  <si>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</si>
  <si>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</si>
  <si>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</si>
  <si>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</si>
  <si>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</si>
  <si>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</si>
  <si>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</si>
  <si>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</si>
  <si>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</si>
  <si>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</si>
  <si>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</si>
  <si>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</si>
  <si>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</si>
  <si>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</si>
  <si>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</si>
  <si>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</si>
  <si>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</si>
  <si>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</si>
  <si>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</si>
  <si>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06 CHARPENTE - COUVERTURE MH</t>
  </si>
  <si>
    <t>1.2.1</t>
  </si>
  <si>
    <t>BÂT.008 AILE NORD</t>
  </si>
  <si>
    <t>DESCRIPTION DES TRAVAUX</t>
  </si>
  <si>
    <t>CHARPENTES EXISTANTES EN RESTAURATION</t>
  </si>
  <si>
    <t>9.&amp;</t>
  </si>
  <si>
    <t>5.&amp;</t>
  </si>
  <si>
    <t>6.&amp;</t>
  </si>
  <si>
    <t>Renforcements ponctuels par moisages, brides, colliers, ...</t>
  </si>
  <si>
    <t>4.1</t>
  </si>
  <si>
    <t>Renforcements ponctuels</t>
  </si>
  <si>
    <t>FT</t>
  </si>
  <si>
    <t>Révision et réfection à l'identique, en recherche, de pièces métalliques dégradées (sabots, équerres, goussets, tirants, ...)</t>
  </si>
  <si>
    <t>5.1</t>
  </si>
  <si>
    <t>Révision et réfection en recherche de pièces métalliques dégradées</t>
  </si>
  <si>
    <t>4.&amp;</t>
  </si>
  <si>
    <t>COUVERTURE EN ARDOISES</t>
  </si>
  <si>
    <t>Dépose en démolition de la couverture</t>
  </si>
  <si>
    <t>8.&amp;</t>
  </si>
  <si>
    <t>TRAVAUX DIVERS</t>
  </si>
  <si>
    <t>Réfection des installations paratonnerre, compris fourniture et pose des pointes de captures, conducteurs et mise à la terre</t>
  </si>
  <si>
    <t>24.1</t>
  </si>
  <si>
    <t>Paratonnerre - Bâtiment 008 - Aile Nord (2 pointes captrices)</t>
  </si>
  <si>
    <t>Dossier des Ouvrages Exécutés (DOE)</t>
  </si>
  <si>
    <t>26.1</t>
  </si>
  <si>
    <t>3.&amp;</t>
  </si>
  <si>
    <t>Total H.T. :</t>
  </si>
  <si>
    <t>Total T.V.A. (20%) :</t>
  </si>
  <si>
    <t>Total T.T.C. :</t>
  </si>
  <si>
    <t>1.3.1</t>
  </si>
  <si>
    <t>BÂT.008 AILE SUD</t>
  </si>
  <si>
    <t>9.3</t>
  </si>
  <si>
    <t>Dépose sans réemploi de l'édicule de ventilation en faîtage de l'aile Sud du bâtiment 008</t>
  </si>
  <si>
    <t>9.3.1</t>
  </si>
  <si>
    <t>En zinc</t>
  </si>
  <si>
    <t>1.4.1</t>
  </si>
  <si>
    <t>BÂT.008 AILE EST</t>
  </si>
  <si>
    <t>24.2</t>
  </si>
  <si>
    <t>Paratonnerre - Bâtiment 008 - Aile Est (1 pointe captrice)</t>
  </si>
  <si>
    <t>1.5.1</t>
  </si>
  <si>
    <t>BÂT.008 AILE OUEST</t>
  </si>
  <si>
    <t>1.1.1</t>
  </si>
  <si>
    <t>BÂT.009 AILE SUD</t>
  </si>
  <si>
    <t>9.5</t>
  </si>
  <si>
    <t>Dépose en conservation des emmarchements en zinc moulé</t>
  </si>
  <si>
    <t>9.5.1</t>
  </si>
  <si>
    <t>Dépose en conservation</t>
  </si>
  <si>
    <t>Restauration et repose des emmarchements en zinc moulé en versant Ouest de l'aile Sud du bâtiment 009</t>
  </si>
  <si>
    <t>22.1</t>
  </si>
  <si>
    <t>Restauration</t>
  </si>
  <si>
    <t>24.3</t>
  </si>
  <si>
    <t>Paratonnerre - Bâtiment 009 - Aile Sud (2 pointes captrices)</t>
  </si>
  <si>
    <t>RECAPITULATIF
LOT 06 CHARPENTE - COUVERTURE MH</t>
  </si>
  <si>
    <t>RECAPITULATIF DES LOCALISATIONS</t>
  </si>
  <si>
    <t>Total du lot LOT 06 CHARPENTE - COUVERTURE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</si>
  <si>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</si>
  <si>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</si>
  <si>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</si>
  <si>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</si>
  <si>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</si>
  <si>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</si>
  <si>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</si>
  <si>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</si>
  <si>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</si>
  <si>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</si>
  <si>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</si>
  <si>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</si>
  <si>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</si>
  <si>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</si>
  <si>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</si>
  <si>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</si>
  <si>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</si>
  <si>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</si>
  <si>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</si>
  <si>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</si>
  <si>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</si>
  <si>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</si>
  <si>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</si>
  <si>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</si>
  <si>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</si>
  <si>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</si>
  <si>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</si>
  <si>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</si>
  <si>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</si>
  <si>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</si>
  <si>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</si>
  <si>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</si>
  <si>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</si>
  <si>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</si>
  <si>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</si>
  <si>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</si>
  <si>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</si>
  <si>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</si>
  <si>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</si>
  <si>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</si>
  <si>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</si>
  <si>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</si>
  <si>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</si>
  <si>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</si>
  <si>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</si>
  <si>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</si>
  <si>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</si>
  <si>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</si>
  <si>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</si>
  <si>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TRANCHE FERME</t>
  </si>
  <si>
    <t>TOTAL TRANCHE FERME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</si>
  <si>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</si>
  <si>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</si>
  <si>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</si>
  <si>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</si>
  <si>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</si>
  <si>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</si>
  <si>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</si>
  <si>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</si>
  <si>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</si>
  <si>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</si>
  <si>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</si>
  <si>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</si>
  <si>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</si>
  <si>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</si>
  <si>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</si>
  <si>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</si>
  <si>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</si>
  <si>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</si>
  <si>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</si>
  <si>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</si>
  <si>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</si>
  <si>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</si>
  <si>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</si>
  <si>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</si>
  <si>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</si>
  <si>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</si>
  <si>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</si>
  <si>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</si>
  <si>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</si>
  <si>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</si>
  <si>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</si>
  <si>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</si>
  <si>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</si>
  <si>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</si>
  <si>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</si>
  <si>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</si>
  <si>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</si>
  <si>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</si>
  <si>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</si>
  <si>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</si>
  <si>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</si>
  <si>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</si>
  <si>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</si>
  <si>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</si>
  <si>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</si>
  <si>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DÉCOMPOSITION DU PRIX GLOBAL ET FORFAITAIRE (D.P.G.F.)</t>
  </si>
  <si>
    <t>ÉCOLE MILITAIRE 
BÂTIMENTS 008 ET 009
Réhabilitation lourde de deux bâtiments de 
bureaux et salles dédiées à l'enseignement</t>
  </si>
  <si>
    <t>Toute modification à une quelconque quantités du DQE joint en annexe du dossier, entraînerait la nullité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</si>
</sst>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#,##0.00\ &quot;€&quot;"/>
    <numFmt numFmtId="166" formatCode="#,##0.00\ _€"/>
    <numFmt numFmtId="167" formatCode="_-* #,##0.00\ _€_-;\-* #,##0.00\ _€_-;_-* &quot;-&quot;??\ _€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6" fillId="0" borderId="0"/>
    <xf numFmtId="0" fontId="15" fillId="0" borderId="0"/>
    <xf numFmtId="167" fontId="16" fillId="0" borderId="0" applyFont="0" applyFill="0" applyBorder="0" applyAlignment="0" applyProtection="0"/>
    <xf numFmtId="44" fontId="20" fillId="0" borderId="0" applyFont="0" applyFill="0" applyBorder="0" applyAlignment="0" applyProtection="0">
      <alignment vertical="top" wrapText="1"/>
      <protection locked="0"/>
    </xf>
    <xf numFmtId="0" fontId="27" fillId="0" borderId="0"/>
    <xf numFmtId="0" fontId="20" fillId="0" borderId="0" applyAlignment="0">
      <alignment vertical="top" wrapText="1"/>
      <protection locked="0"/>
    </xf>
  </cellStyleXfs>
  <cellXfs count="27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top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vertical="top"/>
    </xf>
    <xf numFmtId="0" fontId="8" fillId="3" borderId="0" xfId="0" applyFont="1" applyFill="1" applyAlignment="1">
      <alignment vertical="top" wrapText="1"/>
    </xf>
    <xf numFmtId="0" fontId="4" fillId="0" borderId="0" xfId="0" applyFont="1" applyAlignment="1">
      <alignment vertical="top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0" xfId="0" applyFont="1" applyAlignment="1">
      <alignment horizontal="center" vertical="top" wrapText="1"/>
    </xf>
    <xf numFmtId="0" fontId="14" fillId="0" borderId="0" xfId="0" applyFont="1"/>
    <xf numFmtId="0" fontId="14" fillId="3" borderId="1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0" fontId="8" fillId="3" borderId="4" xfId="0" applyFont="1" applyFill="1" applyBorder="1"/>
    <xf numFmtId="0" fontId="14" fillId="3" borderId="0" xfId="0" applyFont="1" applyFill="1"/>
    <xf numFmtId="165" fontId="9" fillId="3" borderId="5" xfId="0" applyNumberFormat="1" applyFont="1" applyFill="1" applyBorder="1"/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0" fontId="8" fillId="8" borderId="0" xfId="0" applyFont="1" applyFill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17" fillId="0" borderId="1" xfId="1" applyFont="1" applyBorder="1" applyAlignment="1">
      <alignment horizontal="left"/>
    </xf>
    <xf numFmtId="0" fontId="17" fillId="0" borderId="2" xfId="1" applyFont="1" applyBorder="1" applyAlignment="1">
      <alignment horizontal="left"/>
    </xf>
    <xf numFmtId="0" fontId="17" fillId="0" borderId="2" xfId="1" applyFont="1" applyBorder="1" applyAlignment="1">
      <alignment horizontal="center"/>
    </xf>
    <xf numFmtId="166" fontId="17" fillId="0" borderId="2" xfId="1" applyNumberFormat="1" applyFont="1" applyBorder="1" applyAlignment="1">
      <alignment horizontal="center"/>
    </xf>
    <xf numFmtId="166" fontId="17" fillId="0" borderId="3" xfId="1" applyNumberFormat="1" applyFont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7" fillId="0" borderId="0" xfId="3" applyFont="1" applyAlignment="1">
      <alignment vertical="center"/>
    </xf>
    <xf numFmtId="0" fontId="17" fillId="0" borderId="4" xfId="3" applyFont="1" applyBorder="1" applyAlignment="1">
      <alignment vertical="center"/>
    </xf>
    <xf numFmtId="0" fontId="19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2" fontId="17" fillId="0" borderId="0" xfId="1" applyNumberFormat="1" applyFont="1" applyAlignment="1">
      <alignment vertical="center"/>
    </xf>
    <xf numFmtId="0" fontId="17" fillId="0" borderId="0" xfId="1" applyFont="1" applyAlignment="1">
      <alignment horizontal="center" vertical="center"/>
    </xf>
    <xf numFmtId="167" fontId="17" fillId="0" borderId="0" xfId="4" applyFont="1" applyFill="1" applyBorder="1" applyAlignment="1">
      <alignment horizontal="center" vertical="center"/>
    </xf>
    <xf numFmtId="44" fontId="17" fillId="0" borderId="0" xfId="5" applyFont="1" applyFill="1" applyBorder="1" applyAlignment="1" applyProtection="1">
      <alignment horizontal="center" vertical="center"/>
    </xf>
    <xf numFmtId="44" fontId="17" fillId="0" borderId="5" xfId="5" applyFont="1" applyFill="1" applyBorder="1" applyAlignment="1" applyProtection="1">
      <alignment horizontal="center" vertical="center"/>
    </xf>
    <xf numFmtId="0" fontId="21" fillId="0" borderId="4" xfId="1" applyFont="1" applyBorder="1"/>
    <xf numFmtId="0" fontId="22" fillId="0" borderId="0" xfId="1" applyFont="1"/>
    <xf numFmtId="0" fontId="23" fillId="0" borderId="0" xfId="1" applyFont="1"/>
    <xf numFmtId="165" fontId="23" fillId="0" borderId="0" xfId="1" applyNumberFormat="1" applyFont="1"/>
    <xf numFmtId="165" fontId="23" fillId="0" borderId="5" xfId="1" applyNumberFormat="1" applyFont="1" applyBorder="1"/>
    <xf numFmtId="0" fontId="1" fillId="0" borderId="0" xfId="3" applyFont="1"/>
    <xf numFmtId="0" fontId="22" fillId="0" borderId="4" xfId="1" applyFont="1" applyBorder="1"/>
    <xf numFmtId="0" fontId="22" fillId="0" borderId="4" xfId="1" quotePrefix="1" applyFont="1" applyBorder="1"/>
    <xf numFmtId="0" fontId="24" fillId="0" borderId="4" xfId="3" applyFont="1" applyBorder="1" applyAlignment="1">
      <alignment horizontal="left" vertical="center"/>
    </xf>
    <xf numFmtId="0" fontId="25" fillId="0" borderId="4" xfId="1" applyFont="1" applyBorder="1"/>
    <xf numFmtId="0" fontId="26" fillId="0" borderId="0" xfId="1" applyFont="1"/>
    <xf numFmtId="0" fontId="28" fillId="0" borderId="4" xfId="6" applyFont="1" applyBorder="1"/>
    <xf numFmtId="0" fontId="1" fillId="0" borderId="0" xfId="3" applyFont="1" applyAlignment="1">
      <alignment vertical="center"/>
    </xf>
    <xf numFmtId="0" fontId="28" fillId="0" borderId="0" xfId="1" applyFont="1" applyAlignment="1">
      <alignment vertical="center"/>
    </xf>
    <xf numFmtId="0" fontId="29" fillId="0" borderId="4" xfId="3" applyFont="1" applyBorder="1" applyAlignment="1">
      <alignment horizontal="left" vertical="center"/>
    </xf>
    <xf numFmtId="0" fontId="30" fillId="0" borderId="4" xfId="3" applyFont="1" applyBorder="1" applyAlignment="1">
      <alignment horizontal="left" vertical="center"/>
    </xf>
    <xf numFmtId="0" fontId="31" fillId="0" borderId="0" xfId="1" applyFont="1" applyAlignment="1">
      <alignment horizontal="center"/>
    </xf>
    <xf numFmtId="0" fontId="31" fillId="0" borderId="0" xfId="1" applyFont="1" applyAlignment="1">
      <alignment vertical="center"/>
    </xf>
    <xf numFmtId="165" fontId="22" fillId="0" borderId="0" xfId="1" applyNumberFormat="1" applyFont="1"/>
    <xf numFmtId="165" fontId="22" fillId="0" borderId="5" xfId="1" applyNumberFormat="1" applyFont="1" applyBorder="1"/>
    <xf numFmtId="0" fontId="22" fillId="0" borderId="4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2" fillId="0" borderId="5" xfId="1" applyFont="1" applyBorder="1" applyAlignment="1">
      <alignment vertical="center"/>
    </xf>
    <xf numFmtId="0" fontId="32" fillId="0" borderId="4" xfId="1" applyFont="1" applyBorder="1"/>
    <xf numFmtId="0" fontId="33" fillId="0" borderId="0" xfId="1" applyFont="1"/>
    <xf numFmtId="0" fontId="33" fillId="0" borderId="4" xfId="1" applyFont="1" applyBorder="1"/>
    <xf numFmtId="0" fontId="28" fillId="0" borderId="6" xfId="6" applyFont="1" applyBorder="1"/>
    <xf numFmtId="0" fontId="22" fillId="0" borderId="7" xfId="1" applyFont="1" applyBorder="1"/>
    <xf numFmtId="0" fontId="28" fillId="0" borderId="7" xfId="6" applyFont="1" applyBorder="1"/>
    <xf numFmtId="0" fontId="23" fillId="0" borderId="7" xfId="1" applyFont="1" applyBorder="1"/>
    <xf numFmtId="165" fontId="23" fillId="0" borderId="7" xfId="1" applyNumberFormat="1" applyFont="1" applyBorder="1"/>
    <xf numFmtId="165" fontId="23" fillId="0" borderId="8" xfId="1" applyNumberFormat="1" applyFont="1" applyBorder="1"/>
    <xf numFmtId="0" fontId="17" fillId="0" borderId="0" xfId="7" applyFont="1" applyAlignment="1" applyProtection="1">
      <alignment vertical="center"/>
    </xf>
    <xf numFmtId="44" fontId="17" fillId="0" borderId="0" xfId="7" applyNumberFormat="1" applyFont="1" applyAlignment="1" applyProtection="1">
      <alignment vertical="center"/>
    </xf>
    <xf numFmtId="44" fontId="17" fillId="0" borderId="0" xfId="7" applyNumberFormat="1" applyFont="1" applyAlignment="1" applyProtection="1">
      <alignment horizontal="center" vertical="center"/>
    </xf>
    <xf numFmtId="4" fontId="17" fillId="0" borderId="0" xfId="3" applyNumberFormat="1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8" fillId="0" borderId="25" xfId="2" applyFont="1" applyBorder="1" applyAlignment="1">
      <alignment horizontal="center" vertical="center"/>
    </xf>
    <xf numFmtId="0" fontId="18" fillId="0" borderId="26" xfId="2" applyFont="1" applyBorder="1" applyAlignment="1">
      <alignment horizontal="center" vertical="center"/>
    </xf>
    <xf numFmtId="0" fontId="18" fillId="0" borderId="27" xfId="2" applyFont="1" applyBorder="1" applyAlignment="1">
      <alignment horizontal="center" vertical="center"/>
    </xf>
    <xf numFmtId="0" fontId="10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vertical="top" wrapText="1"/>
    </xf>
    <xf numFmtId="164" fontId="2" fillId="0" borderId="21" xfId="0" applyNumberFormat="1" applyFont="1" applyBorder="1" applyAlignment="1">
      <alignment vertical="top" wrapText="1"/>
    </xf>
    <xf numFmtId="164" fontId="2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164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164" fontId="10" fillId="8" borderId="0" xfId="0" applyNumberFormat="1" applyFont="1" applyFill="1" applyAlignment="1">
      <alignment horizontal="right" vertical="top" wrapText="1"/>
    </xf>
    <xf numFmtId="4" fontId="10" fillId="8" borderId="0" xfId="0" applyNumberFormat="1" applyFont="1" applyFill="1" applyAlignment="1">
      <alignment horizontal="right" vertical="top" wrapText="1"/>
    </xf>
    <xf numFmtId="4" fontId="10" fillId="8" borderId="19" xfId="0" applyNumberFormat="1" applyFont="1" applyFill="1" applyBorder="1" applyAlignment="1">
      <alignment horizontal="right"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0" xfId="0" applyFont="1" applyFill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19" xfId="0" applyNumberFormat="1" applyFont="1" applyBorder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164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164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4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8" borderId="2" xfId="0" applyFont="1" applyFill="1" applyBorder="1" applyAlignment="1">
      <alignment horizontal="right" vertical="top" wrapText="1"/>
    </xf>
    <xf numFmtId="0" fontId="10" fillId="8" borderId="3" xfId="0" applyFont="1" applyFill="1" applyBorder="1" applyAlignment="1">
      <alignment horizontal="right" vertical="top" wrapText="1"/>
    </xf>
    <xf numFmtId="0" fontId="10" fillId="8" borderId="1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164" fontId="10" fillId="8" borderId="7" xfId="0" applyNumberFormat="1" applyFont="1" applyFill="1" applyBorder="1" applyAlignment="1">
      <alignment horizontal="right" vertical="top" wrapText="1"/>
    </xf>
    <xf numFmtId="164" fontId="10" fillId="8" borderId="8" xfId="0" applyNumberFormat="1" applyFont="1" applyFill="1" applyBorder="1" applyAlignment="1">
      <alignment horizontal="right" vertical="top" wrapText="1"/>
    </xf>
    <xf numFmtId="0" fontId="10" fillId="8" borderId="6" xfId="0" applyFont="1" applyFill="1" applyBorder="1" applyAlignment="1">
      <alignment vertical="top" wrapText="1"/>
    </xf>
    <xf numFmtId="0" fontId="10" fillId="8" borderId="7" xfId="0" applyFont="1" applyFill="1" applyBorder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2" fillId="7" borderId="4" xfId="0" applyFont="1" applyFill="1" applyBorder="1" applyAlignment="1">
      <alignment vertical="top" wrapText="1"/>
    </xf>
    <xf numFmtId="164" fontId="10" fillId="7" borderId="7" xfId="0" applyNumberFormat="1" applyFont="1" applyFill="1" applyBorder="1" applyAlignment="1">
      <alignment horizontal="right" vertical="top" wrapText="1"/>
    </xf>
    <xf numFmtId="164" fontId="10" fillId="7" borderId="8" xfId="0" applyNumberFormat="1" applyFont="1" applyFill="1" applyBorder="1" applyAlignment="1">
      <alignment horizontal="right"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0" fontId="8" fillId="8" borderId="0" xfId="0" applyFont="1" applyFill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164" fontId="10" fillId="6" borderId="7" xfId="0" applyNumberFormat="1" applyFont="1" applyFill="1" applyBorder="1" applyAlignment="1">
      <alignment horizontal="right" vertical="top" wrapText="1"/>
    </xf>
    <xf numFmtId="164" fontId="10" fillId="6" borderId="8" xfId="0" applyNumberFormat="1" applyFont="1" applyFill="1" applyBorder="1" applyAlignment="1">
      <alignment horizontal="right" vertical="top" wrapText="1"/>
    </xf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164" fontId="10" fillId="5" borderId="7" xfId="0" applyNumberFormat="1" applyFont="1" applyFill="1" applyBorder="1" applyAlignment="1">
      <alignment horizontal="right" vertical="top" wrapText="1"/>
    </xf>
    <xf numFmtId="164" fontId="10" fillId="5" borderId="8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164" fontId="10" fillId="4" borderId="7" xfId="0" applyNumberFormat="1" applyFont="1" applyFill="1" applyBorder="1" applyAlignment="1">
      <alignment horizontal="right" vertical="top" wrapText="1"/>
    </xf>
    <xf numFmtId="164" fontId="10" fillId="4" borderId="8" xfId="0" applyNumberFormat="1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7" fillId="0" borderId="9" xfId="0" applyFont="1" applyBorder="1" applyAlignment="1">
      <alignment vertical="top" wrapText="1"/>
    </xf>
  </cellXfs>
  <cellStyles count="8">
    <cellStyle name="Milliers 2 2" xfId="4" xr:uid="{CCE07F37-C2B3-4DF1-831B-BE60D776FE8A}"/>
    <cellStyle name="Monétaire 2 3" xfId="5" xr:uid="{00E87315-71B7-46DA-B4C2-85BCDD77EBB8}"/>
    <cellStyle name="Normal" xfId="0" builtinId="0"/>
    <cellStyle name="Normal 2 2" xfId="1" xr:uid="{A3FB9B05-67C2-4358-8BEF-E68D27F02650}"/>
    <cellStyle name="Normal 2 4 2" xfId="2" xr:uid="{59F6EB0A-4D0B-41E6-AAFA-67BA82593FAB}"/>
    <cellStyle name="Normal 3 3" xfId="7" xr:uid="{FB84528A-2449-4CA2-9CB2-E8FDF26A43B2}"/>
    <cellStyle name="Normal 6 2" xfId="6" xr:uid="{0404D3EA-338F-4DC8-A9EB-AC21519E9615}"/>
    <cellStyle name="Normal 7" xfId="3" xr:uid="{D57C0906-FD18-4D70-83A0-5BB8A1541DAB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4cd672a5-f0c9-438c-8f3d-31924f706ec9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cf5eee5f-d863-4ffc-98db-e83f1656a49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37" workbookViewId="0">
      <selection activeCell="K29" sqref="K29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40"/>
      <c r="F2" s="140"/>
      <c r="G2" s="140"/>
      <c r="H2" s="140"/>
      <c r="I2" s="8"/>
    </row>
    <row r="3" spans="2:9" ht="9" customHeight="1" x14ac:dyDescent="0.25">
      <c r="B3" s="5"/>
      <c r="C3" s="6"/>
      <c r="D3" s="7"/>
      <c r="E3" s="140"/>
      <c r="F3" s="140"/>
      <c r="G3" s="140"/>
      <c r="H3" s="140"/>
      <c r="I3" s="8"/>
    </row>
    <row r="4" spans="2:9" ht="9" customHeight="1" x14ac:dyDescent="0.25">
      <c r="B4" s="5"/>
      <c r="C4" s="6"/>
      <c r="D4" s="7"/>
      <c r="E4" s="140"/>
      <c r="F4" s="140"/>
      <c r="G4" s="140"/>
      <c r="H4" s="140"/>
      <c r="I4" s="8"/>
    </row>
    <row r="5" spans="2:9" ht="9" customHeight="1" x14ac:dyDescent="0.25">
      <c r="B5" s="5"/>
      <c r="C5" s="6"/>
      <c r="D5" s="7"/>
      <c r="E5" s="140"/>
      <c r="F5" s="140"/>
      <c r="G5" s="140"/>
      <c r="H5" s="140"/>
      <c r="I5" s="8"/>
    </row>
    <row r="6" spans="2:9" ht="9" customHeight="1" x14ac:dyDescent="0.25">
      <c r="B6" s="5"/>
      <c r="C6" s="6"/>
      <c r="D6" s="7"/>
      <c r="E6" s="140"/>
      <c r="F6" s="140"/>
      <c r="G6" s="140"/>
      <c r="H6" s="140"/>
      <c r="I6" s="8"/>
    </row>
    <row r="7" spans="2:9" ht="9" customHeight="1" x14ac:dyDescent="0.25">
      <c r="B7" s="5"/>
      <c r="C7" s="6"/>
      <c r="D7" s="7"/>
      <c r="E7" s="140"/>
      <c r="F7" s="140"/>
      <c r="G7" s="140"/>
      <c r="H7" s="140"/>
      <c r="I7" s="8"/>
    </row>
    <row r="8" spans="2:9" ht="9" customHeight="1" x14ac:dyDescent="0.25">
      <c r="B8" s="5"/>
      <c r="C8" s="6"/>
      <c r="D8" s="7"/>
      <c r="E8" s="140"/>
      <c r="F8" s="140"/>
      <c r="G8" s="140"/>
      <c r="H8" s="140"/>
      <c r="I8" s="8"/>
    </row>
    <row r="9" spans="2:9" ht="9" customHeight="1" x14ac:dyDescent="0.25">
      <c r="B9" s="5"/>
      <c r="C9" s="6"/>
      <c r="D9" s="7"/>
      <c r="E9" s="140"/>
      <c r="F9" s="140"/>
      <c r="G9" s="140"/>
      <c r="H9" s="140"/>
      <c r="I9" s="8"/>
    </row>
    <row r="10" spans="2:9" ht="9" customHeight="1" x14ac:dyDescent="0.25">
      <c r="B10" s="5"/>
      <c r="C10" s="6"/>
      <c r="D10" s="7"/>
      <c r="E10" s="140"/>
      <c r="F10" s="140"/>
      <c r="G10" s="140"/>
      <c r="H10" s="140"/>
      <c r="I10" s="8"/>
    </row>
    <row r="11" spans="2:9" ht="9" customHeight="1" x14ac:dyDescent="0.25">
      <c r="B11" s="5"/>
      <c r="C11" s="6"/>
      <c r="D11" s="7"/>
      <c r="E11" s="133" t="s">
        <v>186</v>
      </c>
      <c r="F11" s="133"/>
      <c r="G11" s="133"/>
      <c r="H11" s="133"/>
      <c r="I11" s="8"/>
    </row>
    <row r="12" spans="2:9" ht="9" customHeight="1" x14ac:dyDescent="0.25">
      <c r="B12" s="5"/>
      <c r="C12" s="6"/>
      <c r="D12" s="7"/>
      <c r="E12" s="133"/>
      <c r="F12" s="133"/>
      <c r="G12" s="133"/>
      <c r="H12" s="133"/>
      <c r="I12" s="8"/>
    </row>
    <row r="13" spans="2:9" ht="9" customHeight="1" x14ac:dyDescent="0.25">
      <c r="B13" s="5"/>
      <c r="C13" s="6"/>
      <c r="D13" s="7"/>
      <c r="E13" s="133"/>
      <c r="F13" s="133"/>
      <c r="G13" s="133"/>
      <c r="H13" s="133"/>
      <c r="I13" s="8"/>
    </row>
    <row r="14" spans="2:9" ht="9" customHeight="1" x14ac:dyDescent="0.25">
      <c r="B14" s="5"/>
      <c r="C14" s="6"/>
      <c r="D14" s="7"/>
      <c r="E14" s="133"/>
      <c r="F14" s="133"/>
      <c r="G14" s="133"/>
      <c r="H14" s="133"/>
      <c r="I14" s="8"/>
    </row>
    <row r="15" spans="2:9" ht="9" customHeight="1" x14ac:dyDescent="0.25">
      <c r="B15" s="5"/>
      <c r="C15" s="6"/>
      <c r="D15" s="7"/>
      <c r="E15" s="133"/>
      <c r="F15" s="133"/>
      <c r="G15" s="133"/>
      <c r="H15" s="133"/>
      <c r="I15" s="8"/>
    </row>
    <row r="16" spans="2:9" ht="9" customHeight="1" x14ac:dyDescent="0.25">
      <c r="B16" s="5"/>
      <c r="C16" s="6"/>
      <c r="D16" s="7"/>
      <c r="E16" s="133"/>
      <c r="F16" s="133"/>
      <c r="G16" s="133"/>
      <c r="H16" s="133"/>
      <c r="I16" s="8"/>
    </row>
    <row r="17" spans="2:9" ht="9" customHeight="1" x14ac:dyDescent="0.25">
      <c r="B17" s="5"/>
      <c r="C17" s="6"/>
      <c r="D17" s="7"/>
      <c r="E17" s="133"/>
      <c r="F17" s="133"/>
      <c r="G17" s="133"/>
      <c r="H17" s="133"/>
      <c r="I17" s="8"/>
    </row>
    <row r="18" spans="2:9" ht="9" customHeight="1" x14ac:dyDescent="0.25">
      <c r="B18" s="5"/>
      <c r="C18" s="6"/>
      <c r="D18" s="7"/>
      <c r="E18" s="133"/>
      <c r="F18" s="133"/>
      <c r="G18" s="133"/>
      <c r="H18" s="133"/>
      <c r="I18" s="8"/>
    </row>
    <row r="19" spans="2:9" ht="9" customHeight="1" x14ac:dyDescent="0.25">
      <c r="B19" s="5"/>
      <c r="C19" s="6"/>
      <c r="D19" s="7"/>
      <c r="E19" s="133"/>
      <c r="F19" s="133"/>
      <c r="G19" s="133"/>
      <c r="H19" s="133"/>
      <c r="I19" s="8"/>
    </row>
    <row r="20" spans="2:9" ht="9" customHeight="1" x14ac:dyDescent="0.25">
      <c r="B20" s="5"/>
      <c r="C20" s="6"/>
      <c r="D20" s="7"/>
      <c r="E20" s="13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33"/>
      <c r="G20" s="133"/>
      <c r="H20" s="133"/>
      <c r="I20" s="8"/>
    </row>
    <row r="21" spans="2:9" ht="9" customHeight="1" x14ac:dyDescent="0.25">
      <c r="B21" s="5"/>
      <c r="C21" s="6"/>
      <c r="D21" s="7"/>
      <c r="E21" s="133"/>
      <c r="F21" s="133"/>
      <c r="G21" s="133"/>
      <c r="H21" s="133"/>
      <c r="I21" s="8"/>
    </row>
    <row r="22" spans="2:9" ht="9" customHeight="1" x14ac:dyDescent="0.25">
      <c r="B22" s="5"/>
      <c r="C22" s="6"/>
      <c r="D22" s="7"/>
      <c r="E22" s="133"/>
      <c r="F22" s="133"/>
      <c r="G22" s="133"/>
      <c r="H22" s="133"/>
      <c r="I22" s="8"/>
    </row>
    <row r="23" spans="2:9" ht="9" customHeight="1" x14ac:dyDescent="0.25">
      <c r="B23" s="5"/>
      <c r="C23" s="6"/>
      <c r="D23" s="7"/>
      <c r="E23" s="133"/>
      <c r="F23" s="133"/>
      <c r="G23" s="133"/>
      <c r="H23" s="133"/>
      <c r="I23" s="8"/>
    </row>
    <row r="24" spans="2:9" ht="9" customHeight="1" x14ac:dyDescent="0.25">
      <c r="B24" s="5"/>
      <c r="C24" s="6"/>
      <c r="D24" s="7"/>
      <c r="E24" s="133"/>
      <c r="F24" s="133"/>
      <c r="G24" s="133"/>
      <c r="H24" s="133"/>
      <c r="I24" s="8"/>
    </row>
    <row r="25" spans="2:9" ht="9" customHeight="1" x14ac:dyDescent="0.25">
      <c r="B25" s="5"/>
      <c r="C25" s="6"/>
      <c r="D25" s="7"/>
      <c r="E25" s="133"/>
      <c r="F25" s="133"/>
      <c r="G25" s="133"/>
      <c r="H25" s="133"/>
      <c r="I25" s="8"/>
    </row>
    <row r="26" spans="2:9" ht="9" customHeight="1" x14ac:dyDescent="0.25">
      <c r="B26" s="5"/>
      <c r="C26" s="6"/>
      <c r="D26" s="7"/>
      <c r="E26" s="133"/>
      <c r="F26" s="133"/>
      <c r="G26" s="133"/>
      <c r="H26" s="133"/>
      <c r="I26" s="8"/>
    </row>
    <row r="27" spans="2:9" ht="9" customHeight="1" x14ac:dyDescent="0.25">
      <c r="B27" s="5"/>
      <c r="C27" s="6"/>
      <c r="D27" s="7"/>
      <c r="E27" s="133"/>
      <c r="F27" s="133"/>
      <c r="G27" s="133"/>
      <c r="H27" s="133"/>
      <c r="I27" s="8"/>
    </row>
    <row r="28" spans="2:9" ht="9" customHeight="1" x14ac:dyDescent="0.25">
      <c r="B28" s="5"/>
      <c r="C28" s="6"/>
      <c r="D28" s="7"/>
      <c r="E28" s="140"/>
      <c r="F28" s="140"/>
      <c r="G28" s="140"/>
      <c r="H28" s="140"/>
      <c r="I28" s="8"/>
    </row>
    <row r="29" spans="2:9" ht="9" customHeight="1" x14ac:dyDescent="0.25">
      <c r="B29" s="5"/>
      <c r="C29" s="6"/>
      <c r="D29" s="7"/>
      <c r="E29" s="140"/>
      <c r="F29" s="140"/>
      <c r="G29" s="140"/>
      <c r="H29" s="140"/>
      <c r="I29" s="8"/>
    </row>
    <row r="30" spans="2:9" ht="9" customHeight="1" x14ac:dyDescent="0.25">
      <c r="B30" s="5"/>
      <c r="C30" s="6"/>
      <c r="D30" s="7"/>
      <c r="E30" s="140"/>
      <c r="F30" s="140"/>
      <c r="G30" s="140"/>
      <c r="H30" s="140"/>
      <c r="I30" s="8"/>
    </row>
    <row r="31" spans="2:9" ht="9" customHeight="1" x14ac:dyDescent="0.25">
      <c r="B31" s="5"/>
      <c r="C31" s="6"/>
      <c r="D31" s="7"/>
      <c r="E31" s="140"/>
      <c r="F31" s="140"/>
      <c r="G31" s="140"/>
      <c r="H31" s="140"/>
      <c r="I31" s="8"/>
    </row>
    <row r="32" spans="2:9" ht="9" customHeight="1" x14ac:dyDescent="0.25">
      <c r="B32" s="5"/>
      <c r="C32" s="6"/>
      <c r="D32" s="7"/>
      <c r="E32" s="140"/>
      <c r="F32" s="140"/>
      <c r="G32" s="140"/>
      <c r="H32" s="140"/>
      <c r="I32" s="8"/>
    </row>
    <row r="33" spans="2:9" ht="9" customHeight="1" x14ac:dyDescent="0.25">
      <c r="B33" s="5"/>
      <c r="C33" s="6"/>
      <c r="D33" s="7"/>
      <c r="E33" s="140"/>
      <c r="F33" s="140"/>
      <c r="G33" s="140"/>
      <c r="H33" s="140"/>
      <c r="I33" s="8"/>
    </row>
    <row r="34" spans="2:9" ht="9" customHeight="1" x14ac:dyDescent="0.25">
      <c r="B34" s="5"/>
      <c r="C34" s="6"/>
      <c r="D34" s="7"/>
      <c r="E34" s="140"/>
      <c r="F34" s="140"/>
      <c r="G34" s="140"/>
      <c r="H34" s="140"/>
      <c r="I34" s="8"/>
    </row>
    <row r="35" spans="2:9" ht="9" customHeight="1" x14ac:dyDescent="0.25">
      <c r="B35" s="5"/>
      <c r="C35" s="6"/>
      <c r="D35" s="7"/>
      <c r="E35" s="140"/>
      <c r="F35" s="140"/>
      <c r="G35" s="140"/>
      <c r="H35" s="140"/>
      <c r="I35" s="8"/>
    </row>
    <row r="36" spans="2:9" ht="9" customHeight="1" x14ac:dyDescent="0.25">
      <c r="B36" s="5"/>
      <c r="C36" s="6"/>
      <c r="D36" s="7"/>
      <c r="E36" s="140"/>
      <c r="F36" s="140"/>
      <c r="G36" s="140"/>
      <c r="H36" s="140"/>
      <c r="I36" s="8"/>
    </row>
    <row r="37" spans="2:9" ht="9" customHeight="1" x14ac:dyDescent="0.25">
      <c r="B37" s="5"/>
      <c r="C37" s="6"/>
      <c r="D37" s="7"/>
      <c r="E37" s="140"/>
      <c r="F37" s="140"/>
      <c r="G37" s="140"/>
      <c r="H37" s="140"/>
      <c r="I37" s="8"/>
    </row>
    <row r="38" spans="2:9" ht="9" customHeight="1" x14ac:dyDescent="0.25">
      <c r="B38" s="5"/>
      <c r="C38" s="6"/>
      <c r="D38" s="7"/>
      <c r="E38" s="140"/>
      <c r="F38" s="140"/>
      <c r="G38" s="140"/>
      <c r="H38" s="140"/>
      <c r="I38" s="8"/>
    </row>
    <row r="39" spans="2:9" ht="9" customHeight="1" x14ac:dyDescent="0.25">
      <c r="B39" s="5"/>
      <c r="C39" s="6"/>
      <c r="D39" s="7"/>
      <c r="E39" s="140"/>
      <c r="F39" s="140"/>
      <c r="G39" s="140"/>
      <c r="H39" s="140"/>
      <c r="I39" s="8"/>
    </row>
    <row r="40" spans="2:9" ht="9" customHeight="1" x14ac:dyDescent="0.25">
      <c r="B40" s="5"/>
      <c r="C40" s="6"/>
      <c r="D40" s="7"/>
      <c r="E40" s="140"/>
      <c r="F40" s="140"/>
      <c r="G40" s="140"/>
      <c r="H40" s="140"/>
      <c r="I40" s="8"/>
    </row>
    <row r="41" spans="2:9" ht="9" customHeight="1" x14ac:dyDescent="0.25">
      <c r="B41" s="5"/>
      <c r="C41" s="6"/>
      <c r="D41" s="7"/>
      <c r="E41" s="140"/>
      <c r="F41" s="140"/>
      <c r="G41" s="140"/>
      <c r="H41" s="140"/>
      <c r="I41" s="8"/>
    </row>
    <row r="42" spans="2:9" ht="9" customHeight="1" x14ac:dyDescent="0.25">
      <c r="B42" s="5"/>
      <c r="C42" s="6"/>
      <c r="D42" s="7"/>
      <c r="E42" s="140"/>
      <c r="F42" s="140"/>
      <c r="G42" s="140"/>
      <c r="H42" s="140"/>
      <c r="I42" s="8"/>
    </row>
    <row r="43" spans="2:9" ht="9" customHeight="1" x14ac:dyDescent="0.25">
      <c r="B43" s="5"/>
      <c r="C43" s="6"/>
      <c r="D43" s="7"/>
      <c r="E43" s="140"/>
      <c r="F43" s="140"/>
      <c r="G43" s="140"/>
      <c r="H43" s="140"/>
      <c r="I43" s="8"/>
    </row>
    <row r="44" spans="2:9" ht="9" customHeight="1" x14ac:dyDescent="0.25">
      <c r="B44" s="5"/>
      <c r="C44" s="6"/>
      <c r="D44" s="7"/>
      <c r="E44" s="140"/>
      <c r="F44" s="140"/>
      <c r="G44" s="140"/>
      <c r="H44" s="140"/>
      <c r="I44" s="8"/>
    </row>
    <row r="45" spans="2:9" ht="9" customHeight="1" x14ac:dyDescent="0.25">
      <c r="B45" s="5"/>
      <c r="C45" s="6"/>
      <c r="D45" s="7"/>
      <c r="E45" s="140"/>
      <c r="F45" s="140"/>
      <c r="G45" s="140"/>
      <c r="H45" s="14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41" t="s">
        <v>4</v>
      </c>
      <c r="F47" s="140"/>
      <c r="G47" s="140"/>
      <c r="H47" s="140"/>
      <c r="I47" s="8"/>
    </row>
    <row r="48" spans="2:9" ht="9" customHeight="1" x14ac:dyDescent="0.25">
      <c r="B48" s="5"/>
      <c r="C48" s="6"/>
      <c r="D48" s="7"/>
      <c r="E48" s="140"/>
      <c r="F48" s="140"/>
      <c r="G48" s="140"/>
      <c r="H48" s="140"/>
      <c r="I48" s="8"/>
    </row>
    <row r="49" spans="2:9" ht="9" customHeight="1" x14ac:dyDescent="0.25">
      <c r="B49" s="5"/>
      <c r="C49" s="6"/>
      <c r="D49" s="7"/>
      <c r="E49" s="140"/>
      <c r="F49" s="140"/>
      <c r="G49" s="140"/>
      <c r="H49" s="140"/>
      <c r="I49" s="8"/>
    </row>
    <row r="50" spans="2:9" ht="9" customHeight="1" x14ac:dyDescent="0.25">
      <c r="B50" s="5"/>
      <c r="C50" s="6"/>
      <c r="D50" s="7"/>
      <c r="E50" s="140"/>
      <c r="F50" s="140"/>
      <c r="G50" s="140"/>
      <c r="H50" s="140"/>
      <c r="I50" s="8"/>
    </row>
    <row r="51" spans="2:9" ht="9" customHeight="1" x14ac:dyDescent="0.25">
      <c r="B51" s="5"/>
      <c r="C51" s="6"/>
      <c r="D51" s="7"/>
      <c r="E51" s="140"/>
      <c r="F51" s="140"/>
      <c r="G51" s="140"/>
      <c r="H51" s="140"/>
      <c r="I51" s="8"/>
    </row>
    <row r="52" spans="2:9" ht="9" customHeight="1" x14ac:dyDescent="0.25">
      <c r="B52" s="5"/>
      <c r="C52" s="6"/>
      <c r="D52" s="7"/>
      <c r="E52" s="140"/>
      <c r="F52" s="140"/>
      <c r="G52" s="140"/>
      <c r="H52" s="140"/>
      <c r="I52" s="8"/>
    </row>
    <row r="53" spans="2:9" ht="9" customHeight="1" x14ac:dyDescent="0.25">
      <c r="B53" s="5"/>
      <c r="C53" s="6"/>
      <c r="D53" s="7"/>
      <c r="E53" s="140"/>
      <c r="F53" s="140"/>
      <c r="G53" s="140"/>
      <c r="H53" s="140"/>
      <c r="I53" s="8"/>
    </row>
    <row r="54" spans="2:9" ht="9" customHeight="1" x14ac:dyDescent="0.25">
      <c r="B54" s="5"/>
      <c r="C54" s="6"/>
      <c r="D54" s="7"/>
      <c r="E54" s="140"/>
      <c r="F54" s="140"/>
      <c r="G54" s="140"/>
      <c r="H54" s="140"/>
      <c r="I54" s="8"/>
    </row>
    <row r="55" spans="2:9" ht="9" customHeight="1" x14ac:dyDescent="0.25">
      <c r="B55" s="5"/>
      <c r="C55" s="6"/>
      <c r="D55" s="7"/>
      <c r="E55" s="140"/>
      <c r="F55" s="140"/>
      <c r="G55" s="140"/>
      <c r="H55" s="140"/>
      <c r="I55" s="8"/>
    </row>
    <row r="56" spans="2:9" ht="9" customHeight="1" x14ac:dyDescent="0.25">
      <c r="B56" s="5"/>
      <c r="C56" s="6"/>
      <c r="D56" s="7"/>
      <c r="E56" s="140"/>
      <c r="F56" s="140"/>
      <c r="G56" s="140"/>
      <c r="H56" s="140"/>
      <c r="I56" s="8"/>
    </row>
    <row r="57" spans="2:9" ht="9" customHeight="1" x14ac:dyDescent="0.25">
      <c r="B57" s="5"/>
      <c r="C57" s="6"/>
      <c r="D57" s="7"/>
      <c r="E57" s="140"/>
      <c r="F57" s="140"/>
      <c r="G57" s="140"/>
      <c r="H57" s="140"/>
      <c r="I57" s="8"/>
    </row>
    <row r="58" spans="2:9" ht="9" customHeight="1" x14ac:dyDescent="0.25">
      <c r="B58" s="5"/>
      <c r="C58" s="6"/>
      <c r="D58" s="7"/>
      <c r="E58" s="140"/>
      <c r="F58" s="140"/>
      <c r="G58" s="140"/>
      <c r="H58" s="140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28" t="str">
        <f>IF(Paramètres!C9&lt;&gt;"",Paramètres!C9,"")</f>
        <v/>
      </c>
      <c r="F60" s="128"/>
      <c r="G60" s="128"/>
      <c r="H60" s="128"/>
      <c r="I60" s="8"/>
    </row>
    <row r="61" spans="2:9" ht="9" customHeight="1" x14ac:dyDescent="0.25">
      <c r="B61" s="5"/>
      <c r="C61" s="6"/>
      <c r="D61" s="7"/>
      <c r="E61" s="128"/>
      <c r="F61" s="128"/>
      <c r="G61" s="128"/>
      <c r="H61" s="128"/>
      <c r="I61" s="8"/>
    </row>
    <row r="62" spans="2:9" ht="9" customHeight="1" x14ac:dyDescent="0.25">
      <c r="B62" s="5"/>
      <c r="C62" s="6"/>
      <c r="D62" s="7"/>
      <c r="E62" s="128"/>
      <c r="F62" s="128"/>
      <c r="G62" s="128"/>
      <c r="H62" s="128"/>
      <c r="I62" s="8"/>
    </row>
    <row r="63" spans="2:9" ht="9" customHeight="1" x14ac:dyDescent="0.25">
      <c r="B63" s="5"/>
      <c r="C63" s="6"/>
      <c r="D63" s="7"/>
      <c r="E63" s="128" t="str">
        <f>IF(Paramètres!C11&lt;&gt;"",Paramètres!C11,"")</f>
        <v>LOT 06 CHARPENTE - COUVERTURE MH</v>
      </c>
      <c r="F63" s="128"/>
      <c r="G63" s="128"/>
      <c r="H63" s="128"/>
      <c r="I63" s="8"/>
    </row>
    <row r="64" spans="2:9" ht="9" customHeight="1" x14ac:dyDescent="0.25">
      <c r="B64" s="5"/>
      <c r="C64" s="6"/>
      <c r="D64" s="7"/>
      <c r="E64" s="128"/>
      <c r="F64" s="128"/>
      <c r="G64" s="128"/>
      <c r="H64" s="128"/>
      <c r="I64" s="8"/>
    </row>
    <row r="65" spans="2:9" ht="9" customHeight="1" x14ac:dyDescent="0.25">
      <c r="B65" s="5"/>
      <c r="C65" s="6"/>
      <c r="D65" s="7"/>
      <c r="E65" s="128"/>
      <c r="F65" s="128"/>
      <c r="G65" s="128"/>
      <c r="H65" s="128"/>
      <c r="I65" s="8"/>
    </row>
    <row r="66" spans="2:9" ht="9" customHeight="1" x14ac:dyDescent="0.25">
      <c r="B66" s="5"/>
      <c r="C66" s="6"/>
      <c r="D66" s="7"/>
      <c r="E66" s="128"/>
      <c r="F66" s="128"/>
      <c r="G66" s="128"/>
      <c r="H66" s="128"/>
      <c r="I66" s="8"/>
    </row>
    <row r="67" spans="2:9" ht="9" customHeight="1" x14ac:dyDescent="0.25">
      <c r="B67" s="5"/>
      <c r="C67" s="6"/>
      <c r="D67" s="7"/>
      <c r="E67" s="128"/>
      <c r="F67" s="128"/>
      <c r="G67" s="128"/>
      <c r="H67" s="128"/>
      <c r="I67" s="8"/>
    </row>
    <row r="68" spans="2:9" ht="9" customHeight="1" x14ac:dyDescent="0.25">
      <c r="B68" s="5"/>
      <c r="C68" s="6"/>
      <c r="D68" s="7"/>
      <c r="E68" s="128"/>
      <c r="F68" s="128"/>
      <c r="G68" s="128"/>
      <c r="H68" s="128"/>
      <c r="I68" s="8"/>
    </row>
    <row r="69" spans="2:9" ht="9" customHeight="1" x14ac:dyDescent="0.25">
      <c r="B69" s="5"/>
      <c r="C69" s="6"/>
      <c r="D69" s="7"/>
      <c r="E69" s="128"/>
      <c r="F69" s="128"/>
      <c r="G69" s="128"/>
      <c r="H69" s="128"/>
      <c r="I69" s="8"/>
    </row>
    <row r="70" spans="2:9" ht="9" customHeight="1" x14ac:dyDescent="0.25">
      <c r="B70" s="5"/>
      <c r="C70" s="6"/>
      <c r="D70" s="7"/>
      <c r="E70" s="129" t="s">
        <v>185</v>
      </c>
      <c r="F70" s="130"/>
      <c r="G70" s="130"/>
      <c r="H70" s="131"/>
      <c r="I70" s="8"/>
    </row>
    <row r="71" spans="2:9" ht="9" customHeight="1" x14ac:dyDescent="0.25">
      <c r="B71" s="5"/>
      <c r="C71" s="6"/>
      <c r="D71" s="7"/>
      <c r="E71" s="132"/>
      <c r="F71" s="133"/>
      <c r="G71" s="133"/>
      <c r="H71" s="134"/>
      <c r="I71" s="8"/>
    </row>
    <row r="72" spans="2:9" ht="9" customHeight="1" x14ac:dyDescent="0.25">
      <c r="B72" s="5"/>
      <c r="C72" s="6"/>
      <c r="D72" s="7"/>
      <c r="E72" s="132"/>
      <c r="F72" s="133"/>
      <c r="G72" s="133"/>
      <c r="H72" s="134"/>
      <c r="I72" s="8"/>
    </row>
    <row r="73" spans="2:9" ht="9" customHeight="1" x14ac:dyDescent="0.25">
      <c r="B73" s="5"/>
      <c r="C73" s="6"/>
      <c r="D73" s="7"/>
      <c r="E73" s="132"/>
      <c r="F73" s="133"/>
      <c r="G73" s="133"/>
      <c r="H73" s="134"/>
      <c r="I73" s="8"/>
    </row>
    <row r="74" spans="2:9" ht="9" customHeight="1" x14ac:dyDescent="0.25">
      <c r="B74" s="5"/>
      <c r="C74" s="6"/>
      <c r="D74" s="7"/>
      <c r="E74" s="132"/>
      <c r="F74" s="133"/>
      <c r="G74" s="133"/>
      <c r="H74" s="134"/>
      <c r="I74" s="8"/>
    </row>
    <row r="75" spans="2:9" ht="9" customHeight="1" x14ac:dyDescent="0.25">
      <c r="B75" s="5"/>
      <c r="C75" s="6"/>
      <c r="D75" s="7"/>
      <c r="E75" s="132"/>
      <c r="F75" s="133"/>
      <c r="G75" s="133"/>
      <c r="H75" s="134"/>
      <c r="I75" s="8"/>
    </row>
    <row r="76" spans="2:9" ht="9" customHeight="1" x14ac:dyDescent="0.25">
      <c r="B76" s="5"/>
      <c r="C76" s="6"/>
      <c r="D76" s="7"/>
      <c r="E76" s="135"/>
      <c r="F76" s="136"/>
      <c r="G76" s="136"/>
      <c r="H76" s="13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25"/>
      <c r="C78" s="138" t="s">
        <v>5</v>
      </c>
      <c r="D78" s="7"/>
      <c r="E78" s="7"/>
      <c r="F78" s="126" t="s">
        <v>0</v>
      </c>
      <c r="G78" s="126">
        <f>IF(Paramètres!C7&lt;&gt;"",Paramètres!C7,"")</f>
        <v>21053</v>
      </c>
      <c r="H78" s="7"/>
      <c r="I78" s="8"/>
    </row>
    <row r="79" spans="2:9" ht="9" customHeight="1" x14ac:dyDescent="0.25">
      <c r="B79" s="125"/>
      <c r="C79" s="139"/>
      <c r="D79" s="7"/>
      <c r="E79" s="7"/>
      <c r="F79" s="126"/>
      <c r="G79" s="126"/>
      <c r="H79" s="7"/>
      <c r="I79" s="8"/>
    </row>
    <row r="80" spans="2:9" ht="9" customHeight="1" x14ac:dyDescent="0.25">
      <c r="B80" s="125"/>
      <c r="C80" s="139"/>
      <c r="D80" s="7"/>
      <c r="E80" s="7"/>
      <c r="F80" s="126" t="s">
        <v>1</v>
      </c>
      <c r="G80" s="127">
        <v>45702</v>
      </c>
      <c r="H80" s="7"/>
      <c r="I80" s="8"/>
    </row>
    <row r="81" spans="2:9" ht="9" customHeight="1" x14ac:dyDescent="0.25">
      <c r="B81" s="125"/>
      <c r="C81" s="139"/>
      <c r="D81" s="7"/>
      <c r="E81" s="7"/>
      <c r="F81" s="126"/>
      <c r="G81" s="126"/>
      <c r="H81" s="7"/>
      <c r="I81" s="8"/>
    </row>
    <row r="82" spans="2:9" ht="9" customHeight="1" x14ac:dyDescent="0.25">
      <c r="B82" s="125"/>
      <c r="C82" s="139"/>
      <c r="D82" s="7"/>
      <c r="E82" s="7"/>
      <c r="F82" s="126" t="s">
        <v>2</v>
      </c>
      <c r="G82" s="126" t="str">
        <f>IF(Paramètres!C15&lt;&gt;"",Paramètres!C15,"")</f>
        <v>DCE</v>
      </c>
      <c r="H82" s="7"/>
      <c r="I82" s="8"/>
    </row>
    <row r="83" spans="2:9" ht="9" customHeight="1" x14ac:dyDescent="0.25">
      <c r="B83" s="125"/>
      <c r="C83" s="139"/>
      <c r="D83" s="7"/>
      <c r="E83" s="7"/>
      <c r="F83" s="126"/>
      <c r="G83" s="126"/>
      <c r="H83" s="7"/>
      <c r="I83" s="8"/>
    </row>
    <row r="84" spans="2:9" ht="9" customHeight="1" x14ac:dyDescent="0.25">
      <c r="B84" s="125"/>
      <c r="C84" s="139"/>
      <c r="D84" s="7"/>
      <c r="E84" s="7"/>
      <c r="F84" s="126" t="s">
        <v>3</v>
      </c>
      <c r="G84" s="126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26"/>
      <c r="G85" s="126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GNGhTr8yP2iqs7J6/xp5C0feoXqbAaOOpmoz5xoOry8x2kW2BcihyjdeVhqXusY83IlCPA3zckp68AYYZsY3DA==" saltValue="J5UJnkIgkkJbeo121/Yzhg==" spinCount="100000" sheet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E6294-1306-483E-9E7C-C54DCEFC806A}">
  <sheetPr>
    <pageSetUpPr fitToPage="1"/>
  </sheetPr>
  <dimension ref="A1:T66"/>
  <sheetViews>
    <sheetView showZeros="0" tabSelected="1" view="pageBreakPreview" topLeftCell="A23" zoomScaleNormal="120" zoomScaleSheetLayoutView="100" zoomScalePageLayoutView="120" workbookViewId="0">
      <selection activeCell="H43" sqref="H43"/>
    </sheetView>
  </sheetViews>
  <sheetFormatPr baseColWidth="10" defaultColWidth="10.85546875" defaultRowHeight="15" x14ac:dyDescent="0.25"/>
  <cols>
    <col min="1" max="1" width="5.42578125" style="80" customWidth="1"/>
    <col min="2" max="2" width="6.42578125" style="121" customWidth="1"/>
    <col min="3" max="9" width="6.7109375" style="121" customWidth="1"/>
    <col min="10" max="10" width="9.42578125" style="121" customWidth="1"/>
    <col min="11" max="12" width="6.7109375" style="121" customWidth="1"/>
    <col min="13" max="13" width="10" style="121" customWidth="1"/>
    <col min="14" max="14" width="11.7109375" style="121" customWidth="1"/>
    <col min="15" max="15" width="15.42578125" style="122" customWidth="1"/>
    <col min="16" max="16" width="18.42578125" style="123" customWidth="1"/>
    <col min="17" max="17" width="14" style="80" bestFit="1" customWidth="1"/>
    <col min="18" max="18" width="10.85546875" style="80"/>
    <col min="19" max="19" width="10.85546875" style="124"/>
    <col min="20" max="16384" width="10.85546875" style="80"/>
  </cols>
  <sheetData>
    <row r="1" spans="1:16" s="79" customFormat="1" x14ac:dyDescent="0.25">
      <c r="A1" s="74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6"/>
      <c r="N1" s="76"/>
      <c r="O1" s="77"/>
      <c r="P1" s="78"/>
    </row>
    <row r="2" spans="1:16" ht="18.75" x14ac:dyDescent="0.25">
      <c r="A2" s="142" t="s">
        <v>140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4"/>
    </row>
    <row r="3" spans="1:16" x14ac:dyDescent="0.25">
      <c r="A3" s="81"/>
      <c r="B3" s="82"/>
      <c r="C3" s="83"/>
      <c r="D3" s="83"/>
      <c r="E3" s="83"/>
      <c r="F3" s="83"/>
      <c r="G3" s="83"/>
      <c r="H3" s="83"/>
      <c r="I3" s="83"/>
      <c r="J3" s="84"/>
      <c r="K3" s="83"/>
      <c r="L3" s="83"/>
      <c r="M3" s="85"/>
      <c r="N3" s="86"/>
      <c r="O3" s="87"/>
      <c r="P3" s="88"/>
    </row>
    <row r="4" spans="1:16" s="94" customFormat="1" ht="15.75" x14ac:dyDescent="0.25">
      <c r="A4" s="89" t="s">
        <v>141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1"/>
      <c r="O4" s="92"/>
      <c r="P4" s="93"/>
    </row>
    <row r="5" spans="1:16" s="94" customFormat="1" ht="15.75" x14ac:dyDescent="0.25">
      <c r="A5" s="95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1"/>
      <c r="O5" s="92"/>
      <c r="P5" s="93"/>
    </row>
    <row r="6" spans="1:16" s="94" customFormat="1" ht="15.75" x14ac:dyDescent="0.25">
      <c r="A6" s="95" t="s">
        <v>142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1"/>
      <c r="O6" s="92"/>
      <c r="P6" s="93"/>
    </row>
    <row r="7" spans="1:16" s="94" customFormat="1" ht="15.75" x14ac:dyDescent="0.25">
      <c r="A7" s="95" t="s">
        <v>143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1"/>
      <c r="O7" s="92"/>
      <c r="P7" s="93"/>
    </row>
    <row r="8" spans="1:16" s="94" customFormat="1" ht="15.75" x14ac:dyDescent="0.25">
      <c r="A8" s="95" t="s">
        <v>144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1"/>
      <c r="O8" s="92"/>
      <c r="P8" s="93"/>
    </row>
    <row r="9" spans="1:16" s="94" customFormat="1" ht="15.75" x14ac:dyDescent="0.25">
      <c r="A9" s="95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1"/>
      <c r="O9" s="92"/>
      <c r="P9" s="93"/>
    </row>
    <row r="10" spans="1:16" s="94" customFormat="1" ht="15.75" x14ac:dyDescent="0.25">
      <c r="A10" s="95" t="s">
        <v>145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1"/>
      <c r="O10" s="92"/>
      <c r="P10" s="93"/>
    </row>
    <row r="11" spans="1:16" s="94" customFormat="1" ht="15.75" x14ac:dyDescent="0.25">
      <c r="A11" s="95" t="s">
        <v>146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1"/>
      <c r="O11" s="92"/>
      <c r="P11" s="93"/>
    </row>
    <row r="12" spans="1:16" s="94" customFormat="1" ht="15.75" x14ac:dyDescent="0.25">
      <c r="A12" s="95" t="s">
        <v>147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1"/>
      <c r="O12" s="92"/>
      <c r="P12" s="93"/>
    </row>
    <row r="13" spans="1:16" s="94" customFormat="1" ht="15.75" x14ac:dyDescent="0.25">
      <c r="A13" s="96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1"/>
      <c r="O13" s="92"/>
      <c r="P13" s="93"/>
    </row>
    <row r="14" spans="1:16" s="94" customFormat="1" ht="15.75" x14ac:dyDescent="0.25">
      <c r="A14" s="95" t="s">
        <v>148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1"/>
      <c r="O14" s="92"/>
      <c r="P14" s="93"/>
    </row>
    <row r="15" spans="1:16" s="94" customFormat="1" ht="15.75" x14ac:dyDescent="0.25">
      <c r="A15" s="95" t="s">
        <v>149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1"/>
      <c r="O15" s="92"/>
      <c r="P15" s="93"/>
    </row>
    <row r="16" spans="1:16" s="94" customFormat="1" ht="15.75" x14ac:dyDescent="0.25">
      <c r="A16" s="95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1"/>
      <c r="O16" s="92"/>
      <c r="P16" s="93"/>
    </row>
    <row r="17" spans="1:20" s="94" customFormat="1" ht="15.75" x14ac:dyDescent="0.25">
      <c r="A17" s="95" t="s">
        <v>150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1"/>
      <c r="O17" s="92"/>
      <c r="P17" s="93"/>
    </row>
    <row r="18" spans="1:20" s="94" customFormat="1" ht="15.75" x14ac:dyDescent="0.25">
      <c r="A18" s="95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1"/>
      <c r="O18" s="92"/>
      <c r="P18" s="93"/>
    </row>
    <row r="19" spans="1:20" s="94" customFormat="1" ht="15.75" x14ac:dyDescent="0.25">
      <c r="A19" s="89" t="s">
        <v>151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1"/>
      <c r="O19" s="92"/>
      <c r="P19" s="93"/>
    </row>
    <row r="20" spans="1:20" s="94" customFormat="1" ht="15.75" x14ac:dyDescent="0.25">
      <c r="A20" s="97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1"/>
      <c r="O20" s="92"/>
      <c r="P20" s="93"/>
    </row>
    <row r="21" spans="1:20" s="94" customFormat="1" ht="15.75" x14ac:dyDescent="0.25">
      <c r="A21" s="95" t="s">
        <v>152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1"/>
      <c r="O21" s="92"/>
      <c r="P21" s="93"/>
    </row>
    <row r="22" spans="1:20" s="94" customFormat="1" ht="15.75" x14ac:dyDescent="0.25">
      <c r="A22" s="95" t="s">
        <v>153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1"/>
      <c r="O22" s="92"/>
      <c r="P22" s="93"/>
    </row>
    <row r="23" spans="1:20" s="94" customFormat="1" ht="15.75" x14ac:dyDescent="0.25">
      <c r="A23" s="95" t="s">
        <v>154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1"/>
      <c r="O23" s="92"/>
      <c r="P23" s="93"/>
    </row>
    <row r="24" spans="1:20" s="94" customFormat="1" ht="15.75" x14ac:dyDescent="0.25">
      <c r="A24" s="95" t="s">
        <v>155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1"/>
      <c r="O24" s="92"/>
      <c r="P24" s="93"/>
    </row>
    <row r="25" spans="1:20" s="94" customFormat="1" ht="15.75" x14ac:dyDescent="0.25">
      <c r="A25" s="95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1"/>
      <c r="O25" s="92"/>
      <c r="P25" s="93"/>
    </row>
    <row r="26" spans="1:20" s="94" customFormat="1" ht="15.75" x14ac:dyDescent="0.25">
      <c r="A26" s="98" t="s">
        <v>156</v>
      </c>
      <c r="B26" s="90"/>
      <c r="C26" s="99" t="s">
        <v>157</v>
      </c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1"/>
      <c r="O26" s="92"/>
      <c r="P26" s="93"/>
    </row>
    <row r="27" spans="1:20" s="94" customFormat="1" ht="15.75" x14ac:dyDescent="0.25">
      <c r="A27" s="10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1"/>
      <c r="O27" s="92"/>
      <c r="P27" s="93"/>
    </row>
    <row r="28" spans="1:20" s="94" customFormat="1" ht="15.75" x14ac:dyDescent="0.25">
      <c r="A28" s="89" t="s">
        <v>158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1"/>
      <c r="O28" s="92"/>
      <c r="P28" s="93"/>
      <c r="T28" s="101"/>
    </row>
    <row r="29" spans="1:20" s="94" customFormat="1" ht="15.75" x14ac:dyDescent="0.25">
      <c r="A29" s="97"/>
      <c r="B29" s="90"/>
      <c r="C29" s="102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1"/>
      <c r="O29" s="92"/>
      <c r="P29" s="93"/>
      <c r="T29" s="101"/>
    </row>
    <row r="30" spans="1:20" s="94" customFormat="1" ht="15.75" x14ac:dyDescent="0.25">
      <c r="A30" s="103" t="s">
        <v>159</v>
      </c>
      <c r="B30" s="90"/>
      <c r="C30" s="102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1"/>
      <c r="O30" s="92"/>
      <c r="P30" s="93"/>
      <c r="T30" s="101"/>
    </row>
    <row r="31" spans="1:20" s="94" customFormat="1" ht="15.75" x14ac:dyDescent="0.25">
      <c r="A31" s="104" t="s">
        <v>160</v>
      </c>
      <c r="B31" s="90"/>
      <c r="C31" s="102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1"/>
      <c r="O31" s="92"/>
      <c r="P31" s="93"/>
      <c r="T31" s="101"/>
    </row>
    <row r="32" spans="1:20" s="94" customFormat="1" ht="15.75" x14ac:dyDescent="0.25">
      <c r="A32" s="104" t="s">
        <v>161</v>
      </c>
      <c r="B32" s="90"/>
      <c r="C32" s="102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1"/>
      <c r="O32" s="92"/>
      <c r="P32" s="93"/>
      <c r="T32" s="101"/>
    </row>
    <row r="33" spans="1:20" s="94" customFormat="1" ht="15.75" x14ac:dyDescent="0.25">
      <c r="A33" s="104" t="s">
        <v>162</v>
      </c>
      <c r="B33" s="90"/>
      <c r="C33" s="102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1"/>
      <c r="O33" s="92"/>
      <c r="P33" s="93"/>
      <c r="T33" s="101"/>
    </row>
    <row r="34" spans="1:20" s="94" customFormat="1" ht="15.75" x14ac:dyDescent="0.25">
      <c r="A34" s="104" t="s">
        <v>163</v>
      </c>
      <c r="B34" s="90"/>
      <c r="C34" s="102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1"/>
      <c r="O34" s="92"/>
      <c r="P34" s="93"/>
      <c r="T34" s="101"/>
    </row>
    <row r="35" spans="1:20" s="94" customFormat="1" ht="15.75" x14ac:dyDescent="0.25">
      <c r="A35" s="104"/>
      <c r="B35" s="90"/>
      <c r="C35" s="102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1"/>
      <c r="O35" s="92"/>
      <c r="P35" s="93"/>
      <c r="T35" s="101"/>
    </row>
    <row r="36" spans="1:20" s="94" customFormat="1" ht="15.75" x14ac:dyDescent="0.25">
      <c r="A36" s="103" t="s">
        <v>164</v>
      </c>
      <c r="B36" s="90"/>
      <c r="C36" s="102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1"/>
      <c r="O36" s="92"/>
      <c r="P36" s="93"/>
      <c r="T36" s="101"/>
    </row>
    <row r="37" spans="1:20" s="94" customFormat="1" ht="15.75" x14ac:dyDescent="0.25">
      <c r="A37" s="95" t="s">
        <v>165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1"/>
      <c r="O37" s="92"/>
      <c r="P37" s="93"/>
    </row>
    <row r="38" spans="1:20" s="94" customFormat="1" ht="15.75" x14ac:dyDescent="0.25">
      <c r="A38" s="95" t="s">
        <v>166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1"/>
      <c r="O38" s="92"/>
      <c r="P38" s="93"/>
    </row>
    <row r="39" spans="1:20" s="94" customFormat="1" ht="15.75" x14ac:dyDescent="0.25">
      <c r="A39" s="95" t="s">
        <v>167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1"/>
      <c r="O39" s="92"/>
      <c r="P39" s="93"/>
    </row>
    <row r="40" spans="1:20" s="94" customFormat="1" ht="15.75" x14ac:dyDescent="0.25">
      <c r="A40" s="95" t="s">
        <v>187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1"/>
      <c r="O40" s="92"/>
      <c r="P40" s="93"/>
    </row>
    <row r="41" spans="1:20" s="94" customFormat="1" ht="15.75" x14ac:dyDescent="0.25">
      <c r="A41" s="100"/>
      <c r="B41" s="105"/>
      <c r="C41" s="105"/>
      <c r="D41" s="105"/>
      <c r="E41" s="105"/>
      <c r="F41" s="105"/>
      <c r="G41" s="105"/>
      <c r="H41" s="105"/>
      <c r="I41" s="90"/>
      <c r="J41" s="90"/>
      <c r="K41" s="90"/>
      <c r="L41" s="90"/>
      <c r="M41" s="90"/>
      <c r="N41" s="91"/>
      <c r="O41" s="92"/>
      <c r="P41" s="93"/>
    </row>
    <row r="42" spans="1:20" s="94" customFormat="1" ht="15.75" x14ac:dyDescent="0.25">
      <c r="A42" s="89" t="s">
        <v>168</v>
      </c>
      <c r="B42" s="90"/>
      <c r="C42" s="90"/>
      <c r="D42" s="90"/>
      <c r="E42" s="106"/>
      <c r="F42" s="106"/>
      <c r="G42" s="106"/>
      <c r="H42" s="106"/>
      <c r="I42" s="90"/>
      <c r="J42" s="90"/>
      <c r="K42" s="90"/>
      <c r="L42" s="90"/>
      <c r="M42" s="90"/>
      <c r="N42" s="90"/>
      <c r="O42" s="107"/>
      <c r="P42" s="108"/>
    </row>
    <row r="43" spans="1:20" s="94" customFormat="1" ht="15.75" x14ac:dyDescent="0.25">
      <c r="A43" s="97"/>
      <c r="B43" s="90"/>
      <c r="C43" s="90"/>
      <c r="D43" s="90"/>
      <c r="E43" s="102"/>
      <c r="F43" s="102"/>
      <c r="G43" s="102"/>
      <c r="H43" s="102"/>
      <c r="I43" s="90"/>
      <c r="J43" s="90"/>
      <c r="K43" s="90"/>
      <c r="L43" s="90"/>
      <c r="M43" s="90"/>
      <c r="N43" s="90"/>
      <c r="O43" s="107"/>
      <c r="P43" s="108"/>
    </row>
    <row r="44" spans="1:20" s="94" customFormat="1" ht="15.75" x14ac:dyDescent="0.25">
      <c r="A44" s="95" t="s">
        <v>169</v>
      </c>
      <c r="B44" s="90"/>
      <c r="C44" s="90"/>
      <c r="D44" s="90"/>
      <c r="E44" s="102"/>
      <c r="F44" s="102"/>
      <c r="G44" s="102"/>
      <c r="H44" s="102"/>
      <c r="I44" s="90"/>
      <c r="J44" s="90"/>
      <c r="K44" s="90"/>
      <c r="L44" s="90"/>
      <c r="M44" s="90"/>
      <c r="N44" s="90"/>
      <c r="O44" s="107"/>
      <c r="P44" s="108"/>
    </row>
    <row r="45" spans="1:20" s="94" customFormat="1" ht="15.75" x14ac:dyDescent="0.25">
      <c r="A45" s="95" t="s">
        <v>170</v>
      </c>
      <c r="B45" s="90"/>
      <c r="C45" s="90"/>
      <c r="D45" s="90"/>
      <c r="E45" s="102"/>
      <c r="F45" s="102"/>
      <c r="G45" s="102"/>
      <c r="H45" s="102"/>
      <c r="I45" s="90"/>
      <c r="J45" s="90"/>
      <c r="K45" s="90"/>
      <c r="L45" s="90"/>
      <c r="M45" s="90"/>
      <c r="N45" s="90"/>
      <c r="O45" s="107"/>
      <c r="P45" s="108"/>
    </row>
    <row r="46" spans="1:20" s="94" customFormat="1" ht="15.75" x14ac:dyDescent="0.25">
      <c r="A46" s="95" t="s">
        <v>171</v>
      </c>
      <c r="B46" s="90"/>
      <c r="C46" s="90"/>
      <c r="D46" s="90"/>
      <c r="E46" s="102"/>
      <c r="F46" s="102"/>
      <c r="G46" s="102"/>
      <c r="H46" s="102"/>
      <c r="I46" s="90"/>
      <c r="J46" s="90"/>
      <c r="K46" s="90"/>
      <c r="L46" s="90"/>
      <c r="M46" s="90"/>
      <c r="N46" s="90"/>
      <c r="O46" s="107"/>
      <c r="P46" s="108"/>
    </row>
    <row r="47" spans="1:20" s="94" customFormat="1" ht="15.75" x14ac:dyDescent="0.25">
      <c r="A47" s="95"/>
      <c r="B47" s="90"/>
      <c r="C47" s="90"/>
      <c r="D47" s="90"/>
      <c r="E47" s="102"/>
      <c r="F47" s="102"/>
      <c r="G47" s="102"/>
      <c r="H47" s="102"/>
      <c r="I47" s="90"/>
      <c r="J47" s="90"/>
      <c r="K47" s="90"/>
      <c r="L47" s="90"/>
      <c r="M47" s="90"/>
      <c r="N47" s="90"/>
      <c r="O47" s="107"/>
      <c r="P47" s="108"/>
    </row>
    <row r="48" spans="1:20" s="94" customFormat="1" ht="15.75" x14ac:dyDescent="0.25">
      <c r="A48" s="89" t="s">
        <v>172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107"/>
      <c r="P48" s="108"/>
    </row>
    <row r="49" spans="1:16" s="94" customFormat="1" ht="15.75" x14ac:dyDescent="0.25">
      <c r="A49" s="97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107"/>
      <c r="P49" s="108"/>
    </row>
    <row r="50" spans="1:16" s="94" customFormat="1" ht="15.75" x14ac:dyDescent="0.25">
      <c r="A50" s="95" t="s">
        <v>173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107"/>
      <c r="P50" s="108"/>
    </row>
    <row r="51" spans="1:16" s="94" customFormat="1" ht="15.75" x14ac:dyDescent="0.25">
      <c r="A51" s="95" t="s">
        <v>174</v>
      </c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107"/>
      <c r="P51" s="108"/>
    </row>
    <row r="52" spans="1:16" s="94" customFormat="1" ht="15.75" x14ac:dyDescent="0.25">
      <c r="A52" s="95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107"/>
      <c r="P52" s="108"/>
    </row>
    <row r="53" spans="1:16" s="94" customFormat="1" ht="15.75" x14ac:dyDescent="0.25">
      <c r="A53" s="89" t="s">
        <v>175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107"/>
      <c r="P53" s="108"/>
    </row>
    <row r="54" spans="1:16" s="94" customFormat="1" ht="15.75" x14ac:dyDescent="0.25">
      <c r="A54" s="97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1"/>
      <c r="O54" s="92"/>
      <c r="P54" s="93"/>
    </row>
    <row r="55" spans="1:16" s="94" customFormat="1" ht="15.75" x14ac:dyDescent="0.25">
      <c r="A55" s="109" t="s">
        <v>176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1"/>
    </row>
    <row r="56" spans="1:16" s="94" customFormat="1" ht="15.75" x14ac:dyDescent="0.25">
      <c r="A56" s="95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1"/>
      <c r="O56" s="92"/>
      <c r="P56" s="93"/>
    </row>
    <row r="57" spans="1:16" s="94" customFormat="1" ht="15.75" x14ac:dyDescent="0.25">
      <c r="A57" s="95" t="s">
        <v>177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1"/>
      <c r="O57" s="92"/>
      <c r="P57" s="93"/>
    </row>
    <row r="58" spans="1:16" s="94" customFormat="1" ht="15.75" x14ac:dyDescent="0.25">
      <c r="A58" s="95" t="s">
        <v>178</v>
      </c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1"/>
      <c r="O58" s="92"/>
      <c r="P58" s="93"/>
    </row>
    <row r="59" spans="1:16" s="94" customFormat="1" ht="15.75" x14ac:dyDescent="0.25">
      <c r="A59" s="95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1"/>
      <c r="O59" s="92"/>
      <c r="P59" s="93"/>
    </row>
    <row r="60" spans="1:16" s="94" customFormat="1" ht="15.75" x14ac:dyDescent="0.25">
      <c r="A60" s="112" t="s">
        <v>179</v>
      </c>
      <c r="B60" s="90"/>
      <c r="C60" s="90"/>
      <c r="D60" s="90"/>
      <c r="E60" s="90" t="s">
        <v>180</v>
      </c>
      <c r="F60" s="90"/>
      <c r="G60" s="90"/>
      <c r="H60" s="90"/>
      <c r="I60" s="90"/>
      <c r="J60" s="90"/>
      <c r="K60" s="90"/>
      <c r="L60" s="90"/>
      <c r="M60" s="90"/>
      <c r="N60" s="91"/>
      <c r="O60" s="92"/>
      <c r="P60" s="93"/>
    </row>
    <row r="61" spans="1:16" s="94" customFormat="1" ht="15.75" x14ac:dyDescent="0.25">
      <c r="A61" s="10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1"/>
      <c r="O61" s="92"/>
      <c r="P61" s="93"/>
    </row>
    <row r="62" spans="1:16" s="94" customFormat="1" ht="15.75" x14ac:dyDescent="0.25">
      <c r="A62" s="112" t="s">
        <v>181</v>
      </c>
      <c r="B62" s="90"/>
      <c r="C62" s="90"/>
      <c r="D62" s="90"/>
      <c r="E62" s="90" t="s">
        <v>182</v>
      </c>
      <c r="F62" s="90"/>
      <c r="G62" s="90"/>
      <c r="H62" s="90"/>
      <c r="I62" s="90"/>
      <c r="J62" s="90"/>
      <c r="K62" s="90"/>
      <c r="L62" s="90"/>
      <c r="M62" s="90"/>
      <c r="N62" s="91"/>
      <c r="O62" s="92"/>
      <c r="P62" s="93"/>
    </row>
    <row r="63" spans="1:16" s="94" customFormat="1" ht="15.75" x14ac:dyDescent="0.25">
      <c r="A63" s="10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1"/>
      <c r="O63" s="92"/>
      <c r="P63" s="93"/>
    </row>
    <row r="64" spans="1:16" s="94" customFormat="1" ht="15.75" x14ac:dyDescent="0.25">
      <c r="A64" s="98" t="s">
        <v>156</v>
      </c>
      <c r="B64" s="113"/>
      <c r="C64" s="113" t="s">
        <v>183</v>
      </c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1"/>
      <c r="O64" s="92"/>
      <c r="P64" s="93"/>
    </row>
    <row r="65" spans="1:16" s="94" customFormat="1" ht="15.75" x14ac:dyDescent="0.25">
      <c r="A65" s="114"/>
      <c r="B65" s="113"/>
      <c r="C65" s="113" t="s">
        <v>184</v>
      </c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1"/>
      <c r="O65" s="92"/>
      <c r="P65" s="93"/>
    </row>
    <row r="66" spans="1:16" s="94" customFormat="1" ht="15.75" x14ac:dyDescent="0.25">
      <c r="A66" s="115"/>
      <c r="B66" s="116"/>
      <c r="C66" s="117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8"/>
      <c r="O66" s="119"/>
      <c r="P66" s="120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59"/>
  <sheetViews>
    <sheetView showGridLines="0" topLeftCell="B1" workbookViewId="0">
      <pane ySplit="3" topLeftCell="A4" activePane="bottomLeft" state="frozen"/>
      <selection pane="bottomLeft" activeCell="I225" sqref="I225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customWidth="1"/>
    <col min="9" max="9" width="12.5703125" customWidth="1"/>
    <col min="10" max="10" width="13.5703125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13" t="s">
        <v>23</v>
      </c>
      <c r="C3" s="266" t="s">
        <v>24</v>
      </c>
      <c r="D3" s="266"/>
      <c r="E3" s="266"/>
      <c r="F3" s="13" t="s">
        <v>11</v>
      </c>
      <c r="G3" s="13" t="s">
        <v>136</v>
      </c>
      <c r="H3" s="13" t="s">
        <v>137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5.75" x14ac:dyDescent="0.25">
      <c r="A4" s="7">
        <v>2</v>
      </c>
      <c r="B4" s="14"/>
      <c r="C4" s="267" t="s">
        <v>34</v>
      </c>
      <c r="D4" s="267"/>
      <c r="E4" s="267"/>
      <c r="F4" s="15"/>
      <c r="G4" s="15"/>
      <c r="H4" s="15"/>
      <c r="I4" s="15"/>
      <c r="J4" s="14"/>
      <c r="K4" s="7"/>
    </row>
    <row r="5" spans="1:17" ht="27" customHeight="1" x14ac:dyDescent="0.25">
      <c r="A5" s="7"/>
      <c r="B5" s="18"/>
      <c r="C5" s="44" t="s">
        <v>138</v>
      </c>
      <c r="D5" s="45"/>
      <c r="E5" s="45"/>
      <c r="F5" s="46"/>
      <c r="G5" s="46"/>
      <c r="H5" s="46"/>
      <c r="I5" s="46"/>
      <c r="J5" s="18"/>
      <c r="K5" s="7"/>
    </row>
    <row r="6" spans="1:17" ht="18.600000000000001" customHeight="1" x14ac:dyDescent="0.25">
      <c r="A6" s="7">
        <v>3</v>
      </c>
      <c r="B6" s="16" t="s">
        <v>35</v>
      </c>
      <c r="C6" s="268" t="s">
        <v>36</v>
      </c>
      <c r="D6" s="268"/>
      <c r="E6" s="268"/>
      <c r="F6" s="73"/>
      <c r="G6" s="73"/>
      <c r="H6" s="73"/>
      <c r="I6" s="73"/>
      <c r="J6" s="18"/>
      <c r="K6" s="7"/>
    </row>
    <row r="7" spans="1:17" ht="18.600000000000001" customHeight="1" x14ac:dyDescent="0.25">
      <c r="A7" s="7">
        <v>3</v>
      </c>
      <c r="B7" s="16"/>
      <c r="C7" s="217" t="s">
        <v>37</v>
      </c>
      <c r="D7" s="217"/>
      <c r="E7" s="217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/>
      <c r="C8" s="215" t="s">
        <v>38</v>
      </c>
      <c r="D8" s="215"/>
      <c r="E8" s="215"/>
      <c r="F8" s="19"/>
      <c r="G8" s="19"/>
      <c r="H8" s="19"/>
      <c r="I8" s="19"/>
      <c r="J8" s="20"/>
      <c r="K8" s="7"/>
    </row>
    <row r="9" spans="1:17" hidden="1" x14ac:dyDescent="0.25">
      <c r="A9" s="7" t="s">
        <v>40</v>
      </c>
    </row>
    <row r="10" spans="1:17" hidden="1" x14ac:dyDescent="0.25">
      <c r="A10" s="7" t="s">
        <v>41</v>
      </c>
    </row>
    <row r="11" spans="1:17" hidden="1" x14ac:dyDescent="0.25">
      <c r="A11" s="7" t="s">
        <v>40</v>
      </c>
    </row>
    <row r="12" spans="1:17" x14ac:dyDescent="0.25">
      <c r="A12" s="7">
        <v>5</v>
      </c>
      <c r="B12" s="16">
        <v>4</v>
      </c>
      <c r="C12" s="43" t="s">
        <v>42</v>
      </c>
      <c r="D12" s="43"/>
      <c r="E12" s="43"/>
      <c r="F12" s="21"/>
      <c r="G12" s="21"/>
      <c r="H12" s="21"/>
      <c r="I12" s="21"/>
      <c r="J12" s="22"/>
      <c r="K12" s="7"/>
    </row>
    <row r="13" spans="1:17" ht="15.75" thickBot="1" x14ac:dyDescent="0.3">
      <c r="A13" s="7">
        <v>9</v>
      </c>
      <c r="B13" s="23" t="s">
        <v>43</v>
      </c>
      <c r="C13" s="211" t="s">
        <v>44</v>
      </c>
      <c r="D13" s="151"/>
      <c r="E13" s="151"/>
      <c r="F13" s="151"/>
      <c r="G13" s="151"/>
      <c r="H13" s="151"/>
      <c r="I13" s="151"/>
      <c r="J13" s="24"/>
      <c r="Q13" s="7">
        <v>2384</v>
      </c>
    </row>
    <row r="14" spans="1:17" ht="16.5" thickTop="1" thickBot="1" x14ac:dyDescent="0.3">
      <c r="A14" s="7" t="s">
        <v>39</v>
      </c>
      <c r="B14" s="23"/>
      <c r="C14" s="195"/>
      <c r="D14" s="195"/>
      <c r="E14" s="195"/>
      <c r="F14" s="25" t="s">
        <v>45</v>
      </c>
      <c r="G14" s="29">
        <v>1</v>
      </c>
      <c r="H14" s="29"/>
      <c r="I14" s="26"/>
      <c r="J14" s="27">
        <f>IF(AND(G14= "",H14= ""), 0, ROUND(ROUND(I14, 2) * ROUND(IF(H14="",G14,H14),  0), 2))</f>
        <v>0</v>
      </c>
      <c r="K14" s="7"/>
      <c r="M14" s="28">
        <v>0.2</v>
      </c>
      <c r="Q14" s="7">
        <v>2384</v>
      </c>
    </row>
    <row r="15" spans="1:17" hidden="1" x14ac:dyDescent="0.25">
      <c r="A15" s="7" t="s">
        <v>40</v>
      </c>
    </row>
    <row r="16" spans="1:17" ht="31.5" customHeight="1" thickTop="1" x14ac:dyDescent="0.25">
      <c r="A16" s="7">
        <v>5</v>
      </c>
      <c r="B16" s="16">
        <v>5</v>
      </c>
      <c r="C16" s="212" t="s">
        <v>46</v>
      </c>
      <c r="D16" s="213"/>
      <c r="E16" s="213"/>
      <c r="F16" s="213"/>
      <c r="G16" s="213"/>
      <c r="H16" s="213"/>
      <c r="I16" s="214"/>
      <c r="J16" s="22"/>
      <c r="K16" s="7"/>
    </row>
    <row r="17" spans="1:17" ht="15.75" thickBot="1" x14ac:dyDescent="0.3">
      <c r="A17" s="7">
        <v>9</v>
      </c>
      <c r="B17" s="23" t="s">
        <v>47</v>
      </c>
      <c r="C17" s="211" t="s">
        <v>48</v>
      </c>
      <c r="D17" s="151"/>
      <c r="E17" s="151"/>
      <c r="F17" s="151"/>
      <c r="G17" s="151"/>
      <c r="H17" s="151"/>
      <c r="I17" s="151"/>
      <c r="J17" s="24"/>
      <c r="Q17" s="7">
        <v>2384</v>
      </c>
    </row>
    <row r="18" spans="1:17" ht="16.5" thickTop="1" thickBot="1" x14ac:dyDescent="0.3">
      <c r="A18" s="7" t="s">
        <v>39</v>
      </c>
      <c r="B18" s="23"/>
      <c r="C18" s="195"/>
      <c r="D18" s="195"/>
      <c r="E18" s="195"/>
      <c r="F18" s="25" t="s">
        <v>45</v>
      </c>
      <c r="G18" s="29">
        <v>1</v>
      </c>
      <c r="H18" s="29"/>
      <c r="I18" s="26"/>
      <c r="J18" s="27">
        <f>IF(AND(G18= "",H18= ""), 0, ROUND(ROUND(I18, 2) * ROUND(IF(H18="",G18,H18),  0), 2))</f>
        <v>0</v>
      </c>
      <c r="K18" s="7"/>
      <c r="M18" s="28">
        <v>0.2</v>
      </c>
      <c r="Q18" s="7">
        <v>2384</v>
      </c>
    </row>
    <row r="19" spans="1:17" hidden="1" x14ac:dyDescent="0.25">
      <c r="A19" s="7" t="s">
        <v>40</v>
      </c>
    </row>
    <row r="20" spans="1:17" hidden="1" x14ac:dyDescent="0.25">
      <c r="A20" s="7" t="s">
        <v>49</v>
      </c>
    </row>
    <row r="21" spans="1:17" hidden="1" x14ac:dyDescent="0.25">
      <c r="A21" s="7" t="s">
        <v>41</v>
      </c>
    </row>
    <row r="22" spans="1:17" hidden="1" x14ac:dyDescent="0.25">
      <c r="A22" s="7" t="s">
        <v>40</v>
      </c>
    </row>
    <row r="23" spans="1:17" hidden="1" x14ac:dyDescent="0.25">
      <c r="A23" s="7" t="s">
        <v>49</v>
      </c>
    </row>
    <row r="24" spans="1:17" hidden="1" x14ac:dyDescent="0.25">
      <c r="A24" s="7" t="s">
        <v>41</v>
      </c>
    </row>
    <row r="25" spans="1:17" hidden="1" x14ac:dyDescent="0.25">
      <c r="A25" s="7" t="s">
        <v>40</v>
      </c>
    </row>
    <row r="26" spans="1:17" hidden="1" x14ac:dyDescent="0.25">
      <c r="A26" s="7" t="s">
        <v>49</v>
      </c>
    </row>
    <row r="27" spans="1:17" hidden="1" x14ac:dyDescent="0.25">
      <c r="A27" s="7" t="s">
        <v>40</v>
      </c>
    </row>
    <row r="28" spans="1:17" hidden="1" x14ac:dyDescent="0.25">
      <c r="A28" s="7" t="s">
        <v>49</v>
      </c>
    </row>
    <row r="29" spans="1:17" ht="15.75" thickTop="1" x14ac:dyDescent="0.25">
      <c r="A29" s="7">
        <v>4</v>
      </c>
      <c r="B29" s="16"/>
      <c r="C29" s="215" t="s">
        <v>53</v>
      </c>
      <c r="D29" s="215"/>
      <c r="E29" s="215"/>
      <c r="F29" s="19"/>
      <c r="G29" s="19"/>
      <c r="H29" s="19"/>
      <c r="I29" s="19"/>
      <c r="J29" s="20"/>
      <c r="K29" s="7"/>
    </row>
    <row r="30" spans="1:17" ht="29.25" customHeight="1" x14ac:dyDescent="0.25">
      <c r="A30" s="7">
        <v>5</v>
      </c>
      <c r="B30" s="16">
        <v>24</v>
      </c>
      <c r="C30" s="212" t="s">
        <v>54</v>
      </c>
      <c r="D30" s="213"/>
      <c r="E30" s="213"/>
      <c r="F30" s="213"/>
      <c r="G30" s="213"/>
      <c r="H30" s="213"/>
      <c r="I30" s="214"/>
      <c r="J30" s="22"/>
      <c r="K30" s="7"/>
    </row>
    <row r="31" spans="1:17" x14ac:dyDescent="0.25">
      <c r="A31" s="7">
        <v>9</v>
      </c>
      <c r="B31" s="23" t="s">
        <v>55</v>
      </c>
      <c r="C31" s="211" t="s">
        <v>56</v>
      </c>
      <c r="D31" s="151"/>
      <c r="E31" s="151"/>
      <c r="F31" s="151"/>
      <c r="G31" s="151"/>
      <c r="H31" s="151"/>
      <c r="I31" s="151"/>
      <c r="J31" s="24"/>
      <c r="Q31" s="7">
        <v>2384</v>
      </c>
    </row>
    <row r="32" spans="1:17" ht="16.5" thickTop="1" thickBot="1" x14ac:dyDescent="0.3">
      <c r="A32" s="7" t="s">
        <v>39</v>
      </c>
      <c r="B32" s="23"/>
      <c r="C32" s="195"/>
      <c r="D32" s="195"/>
      <c r="E32" s="195"/>
      <c r="F32" s="25" t="s">
        <v>45</v>
      </c>
      <c r="G32" s="29">
        <v>1</v>
      </c>
      <c r="H32" s="29"/>
      <c r="I32" s="26"/>
      <c r="J32" s="27">
        <f>IF(AND(G32= "",H32= ""), 0, ROUND(ROUND(I32, 2) * ROUND(IF(H32="",G32,H32),  0), 2))</f>
        <v>0</v>
      </c>
      <c r="K32" s="7"/>
      <c r="M32" s="28">
        <v>0.2</v>
      </c>
      <c r="Q32" s="7">
        <v>2384</v>
      </c>
    </row>
    <row r="33" spans="1:17" hidden="1" x14ac:dyDescent="0.25">
      <c r="A33" s="7" t="s">
        <v>40</v>
      </c>
    </row>
    <row r="34" spans="1:17" hidden="1" x14ac:dyDescent="0.25">
      <c r="A34" s="7" t="s">
        <v>40</v>
      </c>
    </row>
    <row r="35" spans="1:17" ht="16.899999999999999" customHeight="1" thickTop="1" x14ac:dyDescent="0.25">
      <c r="A35" s="7">
        <v>5</v>
      </c>
      <c r="B35" s="16">
        <v>26</v>
      </c>
      <c r="C35" s="210" t="s">
        <v>57</v>
      </c>
      <c r="D35" s="210"/>
      <c r="E35" s="210"/>
      <c r="F35" s="21"/>
      <c r="G35" s="21"/>
      <c r="H35" s="21"/>
      <c r="I35" s="21"/>
      <c r="J35" s="22"/>
      <c r="K35" s="7"/>
    </row>
    <row r="36" spans="1:17" ht="15.75" thickBot="1" x14ac:dyDescent="0.3">
      <c r="A36" s="7">
        <v>9</v>
      </c>
      <c r="B36" s="23" t="s">
        <v>58</v>
      </c>
      <c r="C36" s="211" t="s">
        <v>57</v>
      </c>
      <c r="D36" s="151"/>
      <c r="E36" s="151"/>
      <c r="F36" s="151"/>
      <c r="G36" s="151"/>
      <c r="H36" s="151"/>
      <c r="I36" s="151"/>
      <c r="J36" s="24"/>
      <c r="Q36" s="7">
        <v>2384</v>
      </c>
    </row>
    <row r="37" spans="1:17" ht="16.5" thickTop="1" thickBot="1" x14ac:dyDescent="0.3">
      <c r="A37" s="7" t="s">
        <v>39</v>
      </c>
      <c r="B37" s="23"/>
      <c r="C37" s="195"/>
      <c r="D37" s="195"/>
      <c r="E37" s="195"/>
      <c r="F37" s="25" t="s">
        <v>45</v>
      </c>
      <c r="G37" s="29">
        <v>1</v>
      </c>
      <c r="H37" s="29"/>
      <c r="I37" s="26"/>
      <c r="J37" s="27">
        <f>IF(AND(G37= "",H37= ""), 0, ROUND(ROUND(I37, 2) * ROUND(IF(H37="",G37,H37),  0), 2))</f>
        <v>0</v>
      </c>
      <c r="K37" s="7"/>
      <c r="M37" s="28">
        <v>0.2</v>
      </c>
      <c r="Q37" s="7">
        <v>2384</v>
      </c>
    </row>
    <row r="38" spans="1:17" hidden="1" x14ac:dyDescent="0.25">
      <c r="A38" s="7" t="s">
        <v>40</v>
      </c>
    </row>
    <row r="39" spans="1:17" hidden="1" x14ac:dyDescent="0.25">
      <c r="A39" s="7" t="s">
        <v>49</v>
      </c>
    </row>
    <row r="40" spans="1:17" hidden="1" x14ac:dyDescent="0.25">
      <c r="A40" s="7" t="s">
        <v>59</v>
      </c>
    </row>
    <row r="41" spans="1:17" ht="15.75" thickTop="1" x14ac:dyDescent="0.25">
      <c r="A41" s="7" t="s">
        <v>59</v>
      </c>
      <c r="B41" s="24"/>
      <c r="C41" s="151"/>
      <c r="D41" s="151"/>
      <c r="E41" s="151"/>
      <c r="J41" s="24"/>
    </row>
    <row r="42" spans="1:17" x14ac:dyDescent="0.25">
      <c r="B42" s="24"/>
      <c r="C42" s="257" t="s">
        <v>36</v>
      </c>
      <c r="D42" s="258"/>
      <c r="E42" s="258"/>
      <c r="F42" s="255"/>
      <c r="G42" s="255"/>
      <c r="H42" s="255"/>
      <c r="I42" s="255"/>
      <c r="J42" s="256"/>
    </row>
    <row r="43" spans="1:17" x14ac:dyDescent="0.25">
      <c r="B43" s="24"/>
      <c r="C43" s="261"/>
      <c r="D43" s="259"/>
      <c r="E43" s="259"/>
      <c r="F43" s="259"/>
      <c r="G43" s="259"/>
      <c r="H43" s="259"/>
      <c r="I43" s="259"/>
      <c r="J43" s="260"/>
    </row>
    <row r="44" spans="1:17" x14ac:dyDescent="0.25">
      <c r="B44" s="24"/>
      <c r="C44" s="264" t="s">
        <v>60</v>
      </c>
      <c r="D44" s="265"/>
      <c r="E44" s="265"/>
      <c r="F44" s="262">
        <f>SUMIF(K7:K41, IF(K6="","",K6), J7:J41)</f>
        <v>0</v>
      </c>
      <c r="G44" s="262"/>
      <c r="H44" s="262"/>
      <c r="I44" s="262"/>
      <c r="J44" s="263"/>
    </row>
    <row r="45" spans="1:17" hidden="1" x14ac:dyDescent="0.25">
      <c r="B45" s="24"/>
      <c r="C45" s="209" t="s">
        <v>61</v>
      </c>
      <c r="D45" s="210"/>
      <c r="E45" s="210"/>
      <c r="F45" s="207">
        <f>ROUND(SUMIF(K7:K41, IF(K6="","",K6), J7:J41) * 0.2, 2)</f>
        <v>0</v>
      </c>
      <c r="G45" s="207"/>
      <c r="H45" s="207"/>
      <c r="I45" s="207"/>
      <c r="J45" s="208"/>
    </row>
    <row r="46" spans="1:17" hidden="1" x14ac:dyDescent="0.25">
      <c r="B46" s="24"/>
      <c r="C46" s="175" t="s">
        <v>62</v>
      </c>
      <c r="D46" s="176"/>
      <c r="E46" s="176"/>
      <c r="F46" s="173">
        <f>SUM(F44:F45)</f>
        <v>0</v>
      </c>
      <c r="G46" s="173"/>
      <c r="H46" s="173"/>
      <c r="I46" s="173"/>
      <c r="J46" s="174"/>
    </row>
    <row r="47" spans="1:17" ht="18.600000000000001" customHeight="1" x14ac:dyDescent="0.25">
      <c r="A47" s="7">
        <v>3</v>
      </c>
      <c r="B47" s="16" t="s">
        <v>63</v>
      </c>
      <c r="C47" s="254" t="s">
        <v>64</v>
      </c>
      <c r="D47" s="254"/>
      <c r="E47" s="254"/>
      <c r="F47" s="72"/>
      <c r="G47" s="72"/>
      <c r="H47" s="72"/>
      <c r="I47" s="72"/>
      <c r="J47" s="18"/>
      <c r="K47" s="7"/>
    </row>
    <row r="48" spans="1:17" ht="18.600000000000001" customHeight="1" x14ac:dyDescent="0.25">
      <c r="A48" s="7">
        <v>3</v>
      </c>
      <c r="B48" s="16"/>
      <c r="C48" s="217" t="s">
        <v>37</v>
      </c>
      <c r="D48" s="217"/>
      <c r="E48" s="217"/>
      <c r="F48" s="17"/>
      <c r="G48" s="17"/>
      <c r="H48" s="17"/>
      <c r="I48" s="17"/>
      <c r="J48" s="18"/>
      <c r="K48" s="7"/>
    </row>
    <row r="49" spans="1:17" x14ac:dyDescent="0.25">
      <c r="A49" s="7">
        <v>4</v>
      </c>
      <c r="B49" s="16"/>
      <c r="C49" s="215" t="s">
        <v>38</v>
      </c>
      <c r="D49" s="215"/>
      <c r="E49" s="215"/>
      <c r="F49" s="19"/>
      <c r="G49" s="19"/>
      <c r="H49" s="19"/>
      <c r="I49" s="19"/>
      <c r="J49" s="20"/>
      <c r="K49" s="7"/>
    </row>
    <row r="50" spans="1:17" hidden="1" x14ac:dyDescent="0.25">
      <c r="A50" s="7" t="s">
        <v>40</v>
      </c>
    </row>
    <row r="51" spans="1:17" hidden="1" x14ac:dyDescent="0.25">
      <c r="A51" s="7" t="s">
        <v>41</v>
      </c>
    </row>
    <row r="52" spans="1:17" hidden="1" x14ac:dyDescent="0.25">
      <c r="A52" s="7" t="s">
        <v>40</v>
      </c>
    </row>
    <row r="53" spans="1:17" x14ac:dyDescent="0.25">
      <c r="A53" s="7">
        <v>5</v>
      </c>
      <c r="B53" s="16">
        <v>4</v>
      </c>
      <c r="C53" s="43" t="s">
        <v>42</v>
      </c>
      <c r="D53" s="43"/>
      <c r="E53" s="43"/>
      <c r="F53" s="21"/>
      <c r="G53" s="21"/>
      <c r="H53" s="21"/>
      <c r="I53" s="21"/>
      <c r="J53" s="22"/>
      <c r="K53" s="7"/>
    </row>
    <row r="54" spans="1:17" ht="15.75" thickBot="1" x14ac:dyDescent="0.3">
      <c r="A54" s="7">
        <v>9</v>
      </c>
      <c r="B54" s="23" t="s">
        <v>43</v>
      </c>
      <c r="C54" s="211" t="s">
        <v>44</v>
      </c>
      <c r="D54" s="151"/>
      <c r="E54" s="151"/>
      <c r="F54" s="151"/>
      <c r="G54" s="151"/>
      <c r="H54" s="151"/>
      <c r="I54" s="151"/>
      <c r="J54" s="24"/>
      <c r="Q54" s="7">
        <v>2390</v>
      </c>
    </row>
    <row r="55" spans="1:17" ht="16.5" thickTop="1" thickBot="1" x14ac:dyDescent="0.3">
      <c r="A55" s="7" t="s">
        <v>39</v>
      </c>
      <c r="B55" s="23"/>
      <c r="C55" s="195"/>
      <c r="D55" s="195"/>
      <c r="E55" s="195"/>
      <c r="F55" s="25" t="s">
        <v>45</v>
      </c>
      <c r="G55" s="29">
        <v>1</v>
      </c>
      <c r="H55" s="29"/>
      <c r="I55" s="26"/>
      <c r="J55" s="27">
        <f>IF(AND(G55= "",H55= ""), 0, ROUND(ROUND(I55, 2) * ROUND(IF(H55="",G55,H55),  0), 2))</f>
        <v>0</v>
      </c>
      <c r="K55" s="7"/>
      <c r="M55" s="28">
        <v>0.2</v>
      </c>
      <c r="Q55" s="7">
        <v>2390</v>
      </c>
    </row>
    <row r="56" spans="1:17" hidden="1" x14ac:dyDescent="0.25">
      <c r="A56" s="7" t="s">
        <v>40</v>
      </c>
    </row>
    <row r="57" spans="1:17" ht="29.25" customHeight="1" thickTop="1" x14ac:dyDescent="0.25">
      <c r="A57" s="7">
        <v>5</v>
      </c>
      <c r="B57" s="16">
        <v>5</v>
      </c>
      <c r="C57" s="212" t="s">
        <v>46</v>
      </c>
      <c r="D57" s="213"/>
      <c r="E57" s="213"/>
      <c r="F57" s="213"/>
      <c r="G57" s="213"/>
      <c r="H57" s="213"/>
      <c r="I57" s="214"/>
      <c r="J57" s="22"/>
      <c r="K57" s="7"/>
    </row>
    <row r="58" spans="1:17" ht="15.75" thickBot="1" x14ac:dyDescent="0.3">
      <c r="A58" s="7">
        <v>9</v>
      </c>
      <c r="B58" s="23" t="s">
        <v>47</v>
      </c>
      <c r="C58" s="211" t="s">
        <v>48</v>
      </c>
      <c r="D58" s="151"/>
      <c r="E58" s="151"/>
      <c r="F58" s="151"/>
      <c r="G58" s="151"/>
      <c r="H58" s="151"/>
      <c r="I58" s="151"/>
      <c r="J58" s="24"/>
      <c r="Q58" s="7">
        <v>2390</v>
      </c>
    </row>
    <row r="59" spans="1:17" ht="16.5" thickTop="1" thickBot="1" x14ac:dyDescent="0.3">
      <c r="A59" s="7" t="s">
        <v>39</v>
      </c>
      <c r="B59" s="23"/>
      <c r="C59" s="195"/>
      <c r="D59" s="195"/>
      <c r="E59" s="195"/>
      <c r="F59" s="25" t="s">
        <v>45</v>
      </c>
      <c r="G59" s="29">
        <v>1</v>
      </c>
      <c r="H59" s="29"/>
      <c r="I59" s="26"/>
      <c r="J59" s="27">
        <f>IF(AND(G59= "",H59= ""), 0, ROUND(ROUND(I59, 2) * ROUND(IF(H59="",G59,H59),  0), 2))</f>
        <v>0</v>
      </c>
      <c r="K59" s="7"/>
      <c r="M59" s="28">
        <v>0.2</v>
      </c>
      <c r="Q59" s="7">
        <v>2390</v>
      </c>
    </row>
    <row r="60" spans="1:17" hidden="1" x14ac:dyDescent="0.25">
      <c r="A60" s="7" t="s">
        <v>40</v>
      </c>
    </row>
    <row r="61" spans="1:17" hidden="1" x14ac:dyDescent="0.25">
      <c r="A61" s="7" t="s">
        <v>49</v>
      </c>
    </row>
    <row r="62" spans="1:17" hidden="1" x14ac:dyDescent="0.25">
      <c r="A62" s="7" t="s">
        <v>41</v>
      </c>
    </row>
    <row r="63" spans="1:17" hidden="1" x14ac:dyDescent="0.25">
      <c r="A63" s="7" t="s">
        <v>40</v>
      </c>
    </row>
    <row r="64" spans="1:17" hidden="1" x14ac:dyDescent="0.25">
      <c r="A64" s="7" t="s">
        <v>49</v>
      </c>
    </row>
    <row r="65" spans="1:17" ht="15.75" thickTop="1" x14ac:dyDescent="0.25">
      <c r="A65" s="7">
        <v>4</v>
      </c>
      <c r="B65" s="16"/>
      <c r="C65" s="215" t="s">
        <v>50</v>
      </c>
      <c r="D65" s="215"/>
      <c r="E65" s="215"/>
      <c r="F65" s="19"/>
      <c r="G65" s="19"/>
      <c r="H65" s="19"/>
      <c r="I65" s="19"/>
      <c r="J65" s="20"/>
      <c r="K65" s="7"/>
    </row>
    <row r="66" spans="1:17" ht="16.899999999999999" customHeight="1" x14ac:dyDescent="0.25">
      <c r="A66" s="7">
        <v>5</v>
      </c>
      <c r="B66" s="16">
        <v>9</v>
      </c>
      <c r="C66" s="210" t="s">
        <v>51</v>
      </c>
      <c r="D66" s="210"/>
      <c r="E66" s="210"/>
      <c r="F66" s="21"/>
      <c r="G66" s="21"/>
      <c r="H66" s="21"/>
      <c r="I66" s="21"/>
      <c r="J66" s="22"/>
      <c r="K66" s="7"/>
    </row>
    <row r="67" spans="1:17" hidden="1" x14ac:dyDescent="0.25">
      <c r="A67" s="7" t="s">
        <v>52</v>
      </c>
    </row>
    <row r="68" spans="1:17" x14ac:dyDescent="0.25">
      <c r="A68" s="7">
        <v>8</v>
      </c>
      <c r="B68" s="23" t="s">
        <v>65</v>
      </c>
      <c r="C68" s="47" t="s">
        <v>66</v>
      </c>
      <c r="D68" s="47"/>
      <c r="E68" s="47"/>
      <c r="J68" s="24"/>
      <c r="K68" s="7"/>
    </row>
    <row r="69" spans="1:17" ht="15.75" thickBot="1" x14ac:dyDescent="0.3">
      <c r="A69" s="7">
        <v>9</v>
      </c>
      <c r="B69" s="23" t="s">
        <v>67</v>
      </c>
      <c r="C69" s="211" t="s">
        <v>68</v>
      </c>
      <c r="D69" s="151"/>
      <c r="E69" s="151"/>
      <c r="F69" s="151"/>
      <c r="G69" s="151"/>
      <c r="H69" s="151"/>
      <c r="I69" s="151"/>
      <c r="J69" s="24"/>
      <c r="Q69" s="7">
        <v>2390</v>
      </c>
    </row>
    <row r="70" spans="1:17" ht="16.5" thickTop="1" thickBot="1" x14ac:dyDescent="0.3">
      <c r="A70" s="7" t="s">
        <v>39</v>
      </c>
      <c r="B70" s="23"/>
      <c r="C70" s="195"/>
      <c r="D70" s="195"/>
      <c r="E70" s="195"/>
      <c r="F70" s="25" t="s">
        <v>45</v>
      </c>
      <c r="G70" s="29">
        <v>1</v>
      </c>
      <c r="H70" s="29"/>
      <c r="I70" s="26"/>
      <c r="J70" s="27">
        <f>IF(AND(G70= "",H70= ""), 0, ROUND(ROUND(I70, 2) * ROUND(IF(H70="",G70,H70),  0), 2))</f>
        <v>0</v>
      </c>
      <c r="K70" s="7"/>
      <c r="M70" s="28">
        <v>0.2</v>
      </c>
      <c r="Q70" s="7">
        <v>2390</v>
      </c>
    </row>
    <row r="71" spans="1:17" hidden="1" x14ac:dyDescent="0.25">
      <c r="A71" s="7" t="s">
        <v>52</v>
      </c>
    </row>
    <row r="72" spans="1:17" hidden="1" x14ac:dyDescent="0.25">
      <c r="A72" s="7" t="s">
        <v>52</v>
      </c>
    </row>
    <row r="73" spans="1:17" hidden="1" x14ac:dyDescent="0.25">
      <c r="A73" s="7" t="s">
        <v>40</v>
      </c>
    </row>
    <row r="74" spans="1:17" hidden="1" x14ac:dyDescent="0.25">
      <c r="A74" s="7" t="s">
        <v>40</v>
      </c>
    </row>
    <row r="75" spans="1:17" hidden="1" x14ac:dyDescent="0.25">
      <c r="A75" s="7" t="s">
        <v>41</v>
      </c>
    </row>
    <row r="76" spans="1:17" hidden="1" x14ac:dyDescent="0.25">
      <c r="A76" s="7" t="s">
        <v>40</v>
      </c>
    </row>
    <row r="77" spans="1:17" hidden="1" x14ac:dyDescent="0.25">
      <c r="A77" s="7" t="s">
        <v>49</v>
      </c>
    </row>
    <row r="78" spans="1:17" hidden="1" x14ac:dyDescent="0.25">
      <c r="A78" s="7" t="s">
        <v>41</v>
      </c>
    </row>
    <row r="79" spans="1:17" hidden="1" x14ac:dyDescent="0.25">
      <c r="A79" s="7" t="s">
        <v>40</v>
      </c>
    </row>
    <row r="80" spans="1:17" hidden="1" x14ac:dyDescent="0.25">
      <c r="A80" s="7" t="s">
        <v>49</v>
      </c>
    </row>
    <row r="81" spans="1:17" hidden="1" x14ac:dyDescent="0.25">
      <c r="A81" s="7" t="s">
        <v>40</v>
      </c>
    </row>
    <row r="82" spans="1:17" hidden="1" x14ac:dyDescent="0.25">
      <c r="A82" s="7" t="s">
        <v>49</v>
      </c>
    </row>
    <row r="83" spans="1:17" ht="15.75" thickTop="1" x14ac:dyDescent="0.25">
      <c r="A83" s="7">
        <v>4</v>
      </c>
      <c r="B83" s="16"/>
      <c r="C83" s="215" t="s">
        <v>53</v>
      </c>
      <c r="D83" s="215"/>
      <c r="E83" s="215"/>
      <c r="F83" s="19"/>
      <c r="G83" s="19"/>
      <c r="H83" s="19"/>
      <c r="I83" s="19"/>
      <c r="J83" s="20"/>
      <c r="K83" s="7"/>
    </row>
    <row r="84" spans="1:17" hidden="1" x14ac:dyDescent="0.25">
      <c r="A84" s="7" t="s">
        <v>40</v>
      </c>
    </row>
    <row r="85" spans="1:17" ht="16.899999999999999" customHeight="1" x14ac:dyDescent="0.25">
      <c r="A85" s="7">
        <v>5</v>
      </c>
      <c r="B85" s="16">
        <v>26</v>
      </c>
      <c r="C85" s="210" t="s">
        <v>57</v>
      </c>
      <c r="D85" s="210"/>
      <c r="E85" s="210"/>
      <c r="F85" s="21"/>
      <c r="G85" s="21"/>
      <c r="H85" s="21"/>
      <c r="I85" s="21"/>
      <c r="J85" s="22"/>
      <c r="K85" s="7"/>
    </row>
    <row r="86" spans="1:17" ht="15.75" thickBot="1" x14ac:dyDescent="0.3">
      <c r="A86" s="7">
        <v>9</v>
      </c>
      <c r="B86" s="23" t="s">
        <v>58</v>
      </c>
      <c r="C86" s="211" t="s">
        <v>57</v>
      </c>
      <c r="D86" s="151"/>
      <c r="E86" s="151"/>
      <c r="F86" s="151"/>
      <c r="G86" s="151"/>
      <c r="H86" s="151"/>
      <c r="I86" s="151"/>
      <c r="J86" s="24"/>
      <c r="Q86" s="7">
        <v>2390</v>
      </c>
    </row>
    <row r="87" spans="1:17" ht="16.5" thickTop="1" thickBot="1" x14ac:dyDescent="0.3">
      <c r="A87" s="7" t="s">
        <v>39</v>
      </c>
      <c r="B87" s="23"/>
      <c r="C87" s="195"/>
      <c r="D87" s="195"/>
      <c r="E87" s="195"/>
      <c r="F87" s="25" t="s">
        <v>45</v>
      </c>
      <c r="G87" s="29">
        <v>1</v>
      </c>
      <c r="H87" s="29"/>
      <c r="I87" s="26"/>
      <c r="J87" s="27">
        <f>IF(AND(G87= "",H87= ""), 0, ROUND(ROUND(I87, 2) * ROUND(IF(H87="",G87,H87),  0), 2))</f>
        <v>0</v>
      </c>
      <c r="K87" s="7"/>
      <c r="M87" s="28">
        <v>0.2</v>
      </c>
      <c r="Q87" s="7">
        <v>2390</v>
      </c>
    </row>
    <row r="88" spans="1:17" hidden="1" x14ac:dyDescent="0.25">
      <c r="A88" s="7" t="s">
        <v>40</v>
      </c>
    </row>
    <row r="89" spans="1:17" hidden="1" x14ac:dyDescent="0.25">
      <c r="A89" s="7" t="s">
        <v>49</v>
      </c>
    </row>
    <row r="90" spans="1:17" hidden="1" x14ac:dyDescent="0.25">
      <c r="A90" s="7" t="s">
        <v>59</v>
      </c>
    </row>
    <row r="91" spans="1:17" ht="15.75" thickTop="1" x14ac:dyDescent="0.25">
      <c r="A91" s="7" t="s">
        <v>59</v>
      </c>
      <c r="B91" s="24"/>
      <c r="C91" s="151"/>
      <c r="D91" s="151"/>
      <c r="E91" s="151"/>
      <c r="J91" s="24"/>
    </row>
    <row r="92" spans="1:17" x14ac:dyDescent="0.25">
      <c r="B92" s="24"/>
      <c r="C92" s="245" t="s">
        <v>64</v>
      </c>
      <c r="D92" s="246"/>
      <c r="E92" s="246"/>
      <c r="F92" s="243"/>
      <c r="G92" s="243"/>
      <c r="H92" s="243"/>
      <c r="I92" s="243"/>
      <c r="J92" s="244"/>
    </row>
    <row r="93" spans="1:17" x14ac:dyDescent="0.25">
      <c r="B93" s="24"/>
      <c r="C93" s="249"/>
      <c r="D93" s="247"/>
      <c r="E93" s="247"/>
      <c r="F93" s="247"/>
      <c r="G93" s="247"/>
      <c r="H93" s="247"/>
      <c r="I93" s="247"/>
      <c r="J93" s="248"/>
    </row>
    <row r="94" spans="1:17" x14ac:dyDescent="0.25">
      <c r="B94" s="24"/>
      <c r="C94" s="252" t="s">
        <v>60</v>
      </c>
      <c r="D94" s="253"/>
      <c r="E94" s="253"/>
      <c r="F94" s="250">
        <f>SUMIF(K48:K91, IF(K47="","",K47), J48:J91)</f>
        <v>0</v>
      </c>
      <c r="G94" s="250"/>
      <c r="H94" s="250"/>
      <c r="I94" s="250"/>
      <c r="J94" s="251"/>
    </row>
    <row r="95" spans="1:17" hidden="1" x14ac:dyDescent="0.25">
      <c r="B95" s="24"/>
      <c r="C95" s="209" t="s">
        <v>61</v>
      </c>
      <c r="D95" s="210"/>
      <c r="E95" s="210"/>
      <c r="F95" s="207">
        <f>ROUND(SUMIF(K48:K91, IF(K47="","",K47), J48:J91) * 0.2, 2)</f>
        <v>0</v>
      </c>
      <c r="G95" s="207"/>
      <c r="H95" s="207"/>
      <c r="I95" s="207"/>
      <c r="J95" s="208"/>
    </row>
    <row r="96" spans="1:17" hidden="1" x14ac:dyDescent="0.25">
      <c r="B96" s="24"/>
      <c r="C96" s="175" t="s">
        <v>62</v>
      </c>
      <c r="D96" s="176"/>
      <c r="E96" s="176"/>
      <c r="F96" s="173">
        <f>SUM(F94:F95)</f>
        <v>0</v>
      </c>
      <c r="G96" s="173"/>
      <c r="H96" s="173"/>
      <c r="I96" s="173"/>
      <c r="J96" s="174"/>
    </row>
    <row r="97" spans="1:17" ht="18.600000000000001" customHeight="1" x14ac:dyDescent="0.25">
      <c r="A97" s="7">
        <v>3</v>
      </c>
      <c r="B97" s="16" t="s">
        <v>69</v>
      </c>
      <c r="C97" s="242" t="s">
        <v>70</v>
      </c>
      <c r="D97" s="242"/>
      <c r="E97" s="242"/>
      <c r="F97" s="71"/>
      <c r="G97" s="71"/>
      <c r="H97" s="71"/>
      <c r="I97" s="71"/>
      <c r="J97" s="18"/>
      <c r="K97" s="7"/>
    </row>
    <row r="98" spans="1:17" ht="18.600000000000001" customHeight="1" x14ac:dyDescent="0.25">
      <c r="A98" s="7">
        <v>3</v>
      </c>
      <c r="B98" s="16"/>
      <c r="C98" s="217" t="s">
        <v>37</v>
      </c>
      <c r="D98" s="217"/>
      <c r="E98" s="217"/>
      <c r="F98" s="17"/>
      <c r="G98" s="17"/>
      <c r="H98" s="17"/>
      <c r="I98" s="17"/>
      <c r="J98" s="18"/>
      <c r="K98" s="7"/>
    </row>
    <row r="99" spans="1:17" x14ac:dyDescent="0.25">
      <c r="A99" s="7">
        <v>4</v>
      </c>
      <c r="B99" s="16"/>
      <c r="C99" s="215" t="s">
        <v>38</v>
      </c>
      <c r="D99" s="215"/>
      <c r="E99" s="215"/>
      <c r="F99" s="19"/>
      <c r="G99" s="19"/>
      <c r="H99" s="19"/>
      <c r="I99" s="19"/>
      <c r="J99" s="20"/>
      <c r="K99" s="7"/>
    </row>
    <row r="100" spans="1:17" hidden="1" x14ac:dyDescent="0.25">
      <c r="A100" s="7" t="s">
        <v>40</v>
      </c>
    </row>
    <row r="101" spans="1:17" hidden="1" x14ac:dyDescent="0.25">
      <c r="A101" s="7" t="s">
        <v>41</v>
      </c>
    </row>
    <row r="102" spans="1:17" hidden="1" x14ac:dyDescent="0.25">
      <c r="A102" s="7" t="s">
        <v>40</v>
      </c>
    </row>
    <row r="103" spans="1:17" x14ac:dyDescent="0.25">
      <c r="A103" s="7">
        <v>5</v>
      </c>
      <c r="B103" s="16">
        <v>4</v>
      </c>
      <c r="C103" s="43" t="s">
        <v>42</v>
      </c>
      <c r="D103" s="43"/>
      <c r="E103" s="43"/>
      <c r="F103" s="21"/>
      <c r="G103" s="21"/>
      <c r="H103" s="21"/>
      <c r="I103" s="21"/>
      <c r="J103" s="22"/>
      <c r="K103" s="7"/>
    </row>
    <row r="104" spans="1:17" ht="15.75" thickBot="1" x14ac:dyDescent="0.3">
      <c r="A104" s="7">
        <v>9</v>
      </c>
      <c r="B104" s="23" t="s">
        <v>43</v>
      </c>
      <c r="C104" s="211" t="s">
        <v>44</v>
      </c>
      <c r="D104" s="151"/>
      <c r="E104" s="151"/>
      <c r="F104" s="151"/>
      <c r="G104" s="151"/>
      <c r="H104" s="151"/>
      <c r="I104" s="151"/>
      <c r="J104" s="24"/>
      <c r="Q104" s="7">
        <v>2397</v>
      </c>
    </row>
    <row r="105" spans="1:17" ht="16.5" thickTop="1" thickBot="1" x14ac:dyDescent="0.3">
      <c r="A105" s="7" t="s">
        <v>39</v>
      </c>
      <c r="B105" s="23"/>
      <c r="C105" s="195"/>
      <c r="D105" s="195"/>
      <c r="E105" s="195"/>
      <c r="F105" s="25" t="s">
        <v>45</v>
      </c>
      <c r="G105" s="29">
        <v>1</v>
      </c>
      <c r="H105" s="29"/>
      <c r="I105" s="26"/>
      <c r="J105" s="27">
        <f>IF(AND(G105= "",H105= ""), 0, ROUND(ROUND(I105, 2) * ROUND(IF(H105="",G105,H105),  0), 2))</f>
        <v>0</v>
      </c>
      <c r="K105" s="7"/>
      <c r="M105" s="28">
        <v>0.2</v>
      </c>
      <c r="Q105" s="7">
        <v>2397</v>
      </c>
    </row>
    <row r="106" spans="1:17" hidden="1" x14ac:dyDescent="0.25">
      <c r="A106" s="7" t="s">
        <v>40</v>
      </c>
    </row>
    <row r="107" spans="1:17" ht="29.25" customHeight="1" thickTop="1" x14ac:dyDescent="0.25">
      <c r="A107" s="7">
        <v>5</v>
      </c>
      <c r="B107" s="16">
        <v>5</v>
      </c>
      <c r="C107" s="212" t="s">
        <v>46</v>
      </c>
      <c r="D107" s="213"/>
      <c r="E107" s="213"/>
      <c r="F107" s="213"/>
      <c r="G107" s="213"/>
      <c r="H107" s="213"/>
      <c r="I107" s="214"/>
      <c r="J107" s="22"/>
      <c r="K107" s="7"/>
    </row>
    <row r="108" spans="1:17" ht="15.75" thickBot="1" x14ac:dyDescent="0.3">
      <c r="A108" s="7">
        <v>9</v>
      </c>
      <c r="B108" s="23" t="s">
        <v>47</v>
      </c>
      <c r="C108" s="211" t="s">
        <v>48</v>
      </c>
      <c r="D108" s="151"/>
      <c r="E108" s="151"/>
      <c r="F108" s="151"/>
      <c r="G108" s="151"/>
      <c r="H108" s="151"/>
      <c r="I108" s="151"/>
      <c r="J108" s="24"/>
      <c r="Q108" s="7">
        <v>2397</v>
      </c>
    </row>
    <row r="109" spans="1:17" ht="16.5" thickTop="1" thickBot="1" x14ac:dyDescent="0.3">
      <c r="A109" s="7" t="s">
        <v>39</v>
      </c>
      <c r="B109" s="23"/>
      <c r="C109" s="195"/>
      <c r="D109" s="195"/>
      <c r="E109" s="195"/>
      <c r="F109" s="25" t="s">
        <v>45</v>
      </c>
      <c r="G109" s="29">
        <v>1</v>
      </c>
      <c r="H109" s="29"/>
      <c r="I109" s="26"/>
      <c r="J109" s="27">
        <f>IF(AND(G109= "",H109= ""), 0, ROUND(ROUND(I109, 2) * ROUND(IF(H109="",G109,H109),  0), 2))</f>
        <v>0</v>
      </c>
      <c r="K109" s="7"/>
      <c r="M109" s="28">
        <v>0.2</v>
      </c>
      <c r="Q109" s="7">
        <v>2397</v>
      </c>
    </row>
    <row r="110" spans="1:17" hidden="1" x14ac:dyDescent="0.25">
      <c r="A110" s="7" t="s">
        <v>40</v>
      </c>
    </row>
    <row r="111" spans="1:17" hidden="1" x14ac:dyDescent="0.25">
      <c r="A111" s="7" t="s">
        <v>49</v>
      </c>
    </row>
    <row r="112" spans="1:17" hidden="1" x14ac:dyDescent="0.25">
      <c r="A112" s="7" t="s">
        <v>41</v>
      </c>
    </row>
    <row r="113" spans="1:17" hidden="1" x14ac:dyDescent="0.25">
      <c r="A113" s="7" t="s">
        <v>40</v>
      </c>
    </row>
    <row r="114" spans="1:17" hidden="1" x14ac:dyDescent="0.25">
      <c r="A114" s="7" t="s">
        <v>49</v>
      </c>
    </row>
    <row r="115" spans="1:17" hidden="1" x14ac:dyDescent="0.25">
      <c r="A115" s="7" t="s">
        <v>41</v>
      </c>
    </row>
    <row r="116" spans="1:17" hidden="1" x14ac:dyDescent="0.25">
      <c r="A116" s="7" t="s">
        <v>40</v>
      </c>
    </row>
    <row r="117" spans="1:17" hidden="1" x14ac:dyDescent="0.25">
      <c r="A117" s="7" t="s">
        <v>49</v>
      </c>
    </row>
    <row r="118" spans="1:17" hidden="1" x14ac:dyDescent="0.25">
      <c r="A118" s="7" t="s">
        <v>41</v>
      </c>
    </row>
    <row r="119" spans="1:17" hidden="1" x14ac:dyDescent="0.25">
      <c r="A119" s="7" t="s">
        <v>40</v>
      </c>
    </row>
    <row r="120" spans="1:17" hidden="1" x14ac:dyDescent="0.25">
      <c r="A120" s="7" t="s">
        <v>49</v>
      </c>
    </row>
    <row r="121" spans="1:17" hidden="1" x14ac:dyDescent="0.25">
      <c r="A121" s="7" t="s">
        <v>40</v>
      </c>
    </row>
    <row r="122" spans="1:17" hidden="1" x14ac:dyDescent="0.25">
      <c r="A122" s="7" t="s">
        <v>49</v>
      </c>
    </row>
    <row r="123" spans="1:17" ht="15.75" thickTop="1" x14ac:dyDescent="0.25">
      <c r="A123" s="7">
        <v>4</v>
      </c>
      <c r="B123" s="16"/>
      <c r="C123" s="215" t="s">
        <v>53</v>
      </c>
      <c r="D123" s="215"/>
      <c r="E123" s="215"/>
      <c r="F123" s="19"/>
      <c r="G123" s="19"/>
      <c r="H123" s="19"/>
      <c r="I123" s="19"/>
      <c r="J123" s="20"/>
      <c r="K123" s="7"/>
    </row>
    <row r="124" spans="1:17" hidden="1" x14ac:dyDescent="0.25">
      <c r="A124" s="7" t="s">
        <v>40</v>
      </c>
    </row>
    <row r="125" spans="1:17" ht="30" customHeight="1" x14ac:dyDescent="0.25">
      <c r="A125" s="7">
        <v>5</v>
      </c>
      <c r="B125" s="16">
        <v>24</v>
      </c>
      <c r="C125" s="212" t="s">
        <v>54</v>
      </c>
      <c r="D125" s="213"/>
      <c r="E125" s="213"/>
      <c r="F125" s="213"/>
      <c r="G125" s="213"/>
      <c r="H125" s="213"/>
      <c r="I125" s="214"/>
      <c r="J125" s="22"/>
      <c r="K125" s="7"/>
    </row>
    <row r="126" spans="1:17" ht="15.75" thickBot="1" x14ac:dyDescent="0.3">
      <c r="A126" s="7">
        <v>9</v>
      </c>
      <c r="B126" s="23" t="s">
        <v>71</v>
      </c>
      <c r="C126" s="211" t="s">
        <v>72</v>
      </c>
      <c r="D126" s="151"/>
      <c r="E126" s="151"/>
      <c r="F126" s="151"/>
      <c r="G126" s="151"/>
      <c r="H126" s="151"/>
      <c r="I126" s="151"/>
      <c r="J126" s="24"/>
      <c r="Q126" s="7">
        <v>2397</v>
      </c>
    </row>
    <row r="127" spans="1:17" ht="16.5" thickTop="1" thickBot="1" x14ac:dyDescent="0.3">
      <c r="A127" s="7" t="s">
        <v>39</v>
      </c>
      <c r="B127" s="23"/>
      <c r="C127" s="195"/>
      <c r="D127" s="195"/>
      <c r="E127" s="195"/>
      <c r="F127" s="25" t="s">
        <v>45</v>
      </c>
      <c r="G127" s="29">
        <v>1</v>
      </c>
      <c r="H127" s="29"/>
      <c r="I127" s="26"/>
      <c r="J127" s="27">
        <f>IF(AND(G127= "",H127= ""), 0, ROUND(ROUND(I127, 2) * ROUND(IF(H127="",G127,H127),  0), 2))</f>
        <v>0</v>
      </c>
      <c r="K127" s="7"/>
      <c r="M127" s="28">
        <v>0.2</v>
      </c>
      <c r="Q127" s="7">
        <v>2397</v>
      </c>
    </row>
    <row r="128" spans="1:17" hidden="1" x14ac:dyDescent="0.25">
      <c r="A128" s="7" t="s">
        <v>40</v>
      </c>
    </row>
    <row r="129" spans="1:17" hidden="1" x14ac:dyDescent="0.25">
      <c r="A129" s="7" t="s">
        <v>40</v>
      </c>
    </row>
    <row r="130" spans="1:17" ht="16.899999999999999" customHeight="1" thickTop="1" x14ac:dyDescent="0.25">
      <c r="A130" s="7">
        <v>5</v>
      </c>
      <c r="B130" s="16">
        <v>26</v>
      </c>
      <c r="C130" s="210" t="s">
        <v>57</v>
      </c>
      <c r="D130" s="210"/>
      <c r="E130" s="210"/>
      <c r="F130" s="21"/>
      <c r="G130" s="21"/>
      <c r="H130" s="21"/>
      <c r="I130" s="21"/>
      <c r="J130" s="22"/>
      <c r="K130" s="7"/>
    </row>
    <row r="131" spans="1:17" ht="15.75" thickBot="1" x14ac:dyDescent="0.3">
      <c r="A131" s="7">
        <v>9</v>
      </c>
      <c r="B131" s="23" t="s">
        <v>58</v>
      </c>
      <c r="C131" s="211" t="s">
        <v>57</v>
      </c>
      <c r="D131" s="151"/>
      <c r="E131" s="151"/>
      <c r="F131" s="151"/>
      <c r="G131" s="151"/>
      <c r="H131" s="151"/>
      <c r="I131" s="151"/>
      <c r="J131" s="24"/>
      <c r="Q131" s="7">
        <v>2397</v>
      </c>
    </row>
    <row r="132" spans="1:17" ht="16.5" thickTop="1" thickBot="1" x14ac:dyDescent="0.3">
      <c r="A132" s="7" t="s">
        <v>39</v>
      </c>
      <c r="B132" s="23"/>
      <c r="C132" s="195"/>
      <c r="D132" s="195"/>
      <c r="E132" s="195"/>
      <c r="F132" s="25" t="s">
        <v>45</v>
      </c>
      <c r="G132" s="29">
        <v>1</v>
      </c>
      <c r="H132" s="29"/>
      <c r="I132" s="26"/>
      <c r="J132" s="27">
        <f>IF(AND(G132= "",H132= ""), 0, ROUND(ROUND(I132, 2) * ROUND(IF(H132="",G132,H132),  0), 2))</f>
        <v>0</v>
      </c>
      <c r="K132" s="7"/>
      <c r="M132" s="28">
        <v>0.2</v>
      </c>
      <c r="Q132" s="7">
        <v>2397</v>
      </c>
    </row>
    <row r="133" spans="1:17" hidden="1" x14ac:dyDescent="0.25">
      <c r="A133" s="7" t="s">
        <v>40</v>
      </c>
    </row>
    <row r="134" spans="1:17" hidden="1" x14ac:dyDescent="0.25">
      <c r="A134" s="7" t="s">
        <v>49</v>
      </c>
    </row>
    <row r="135" spans="1:17" hidden="1" x14ac:dyDescent="0.25">
      <c r="A135" s="7" t="s">
        <v>59</v>
      </c>
    </row>
    <row r="136" spans="1:17" ht="15.75" thickTop="1" x14ac:dyDescent="0.25">
      <c r="A136" s="7" t="s">
        <v>59</v>
      </c>
      <c r="B136" s="24"/>
      <c r="C136" s="151"/>
      <c r="D136" s="151"/>
      <c r="E136" s="151"/>
      <c r="J136" s="24"/>
    </row>
    <row r="137" spans="1:17" x14ac:dyDescent="0.25">
      <c r="B137" s="24"/>
      <c r="C137" s="233" t="s">
        <v>70</v>
      </c>
      <c r="D137" s="234"/>
      <c r="E137" s="234"/>
      <c r="F137" s="231"/>
      <c r="G137" s="231"/>
      <c r="H137" s="231"/>
      <c r="I137" s="231"/>
      <c r="J137" s="232"/>
    </row>
    <row r="138" spans="1:17" x14ac:dyDescent="0.25">
      <c r="B138" s="24"/>
      <c r="C138" s="237"/>
      <c r="D138" s="235"/>
      <c r="E138" s="235"/>
      <c r="F138" s="235"/>
      <c r="G138" s="235"/>
      <c r="H138" s="235"/>
      <c r="I138" s="235"/>
      <c r="J138" s="236"/>
    </row>
    <row r="139" spans="1:17" x14ac:dyDescent="0.25">
      <c r="B139" s="24"/>
      <c r="C139" s="240" t="s">
        <v>60</v>
      </c>
      <c r="D139" s="241"/>
      <c r="E139" s="241"/>
      <c r="F139" s="238">
        <f>SUMIF(K98:K136, IF(K97="","",K97), J98:J136)</f>
        <v>0</v>
      </c>
      <c r="G139" s="238"/>
      <c r="H139" s="238"/>
      <c r="I139" s="238"/>
      <c r="J139" s="239"/>
    </row>
    <row r="140" spans="1:17" hidden="1" x14ac:dyDescent="0.25">
      <c r="B140" s="24"/>
      <c r="C140" s="209" t="s">
        <v>61</v>
      </c>
      <c r="D140" s="210"/>
      <c r="E140" s="210"/>
      <c r="F140" s="207">
        <f>ROUND(SUMIF(K98:K136, IF(K97="","",K97), J98:J136) * 0.2, 2)</f>
        <v>0</v>
      </c>
      <c r="G140" s="207"/>
      <c r="H140" s="207"/>
      <c r="I140" s="207"/>
      <c r="J140" s="208"/>
    </row>
    <row r="141" spans="1:17" hidden="1" x14ac:dyDescent="0.25">
      <c r="B141" s="24"/>
      <c r="C141" s="175" t="s">
        <v>62</v>
      </c>
      <c r="D141" s="176"/>
      <c r="E141" s="176"/>
      <c r="F141" s="173">
        <f>SUM(F139:F140)</f>
        <v>0</v>
      </c>
      <c r="G141" s="173"/>
      <c r="H141" s="173"/>
      <c r="I141" s="173"/>
      <c r="J141" s="174"/>
    </row>
    <row r="142" spans="1:17" ht="18.600000000000001" customHeight="1" x14ac:dyDescent="0.25">
      <c r="A142" s="7">
        <v>3</v>
      </c>
      <c r="B142" s="16" t="s">
        <v>73</v>
      </c>
      <c r="C142" s="230" t="s">
        <v>74</v>
      </c>
      <c r="D142" s="230"/>
      <c r="E142" s="230"/>
      <c r="F142" s="70"/>
      <c r="G142" s="70"/>
      <c r="H142" s="70"/>
      <c r="I142" s="70"/>
      <c r="J142" s="18"/>
      <c r="K142" s="7"/>
    </row>
    <row r="143" spans="1:17" ht="18.600000000000001" customHeight="1" x14ac:dyDescent="0.25">
      <c r="A143" s="7">
        <v>3</v>
      </c>
      <c r="B143" s="16"/>
      <c r="C143" s="217" t="s">
        <v>37</v>
      </c>
      <c r="D143" s="217"/>
      <c r="E143" s="217"/>
      <c r="F143" s="17"/>
      <c r="G143" s="17"/>
      <c r="H143" s="17"/>
      <c r="I143" s="17"/>
      <c r="J143" s="18"/>
      <c r="K143" s="7"/>
    </row>
    <row r="144" spans="1:17" x14ac:dyDescent="0.25">
      <c r="A144" s="7">
        <v>4</v>
      </c>
      <c r="B144" s="16"/>
      <c r="C144" s="215" t="s">
        <v>38</v>
      </c>
      <c r="D144" s="215"/>
      <c r="E144" s="215"/>
      <c r="F144" s="19"/>
      <c r="G144" s="19"/>
      <c r="H144" s="19"/>
      <c r="I144" s="19"/>
      <c r="J144" s="20"/>
      <c r="K144" s="7"/>
    </row>
    <row r="145" spans="1:17" hidden="1" x14ac:dyDescent="0.25">
      <c r="A145" s="7" t="s">
        <v>41</v>
      </c>
    </row>
    <row r="146" spans="1:17" hidden="1" x14ac:dyDescent="0.25">
      <c r="A146" s="7" t="s">
        <v>40</v>
      </c>
    </row>
    <row r="147" spans="1:17" x14ac:dyDescent="0.25">
      <c r="A147" s="7">
        <v>5</v>
      </c>
      <c r="B147" s="16">
        <v>4</v>
      </c>
      <c r="C147" s="43" t="s">
        <v>42</v>
      </c>
      <c r="D147" s="43"/>
      <c r="E147" s="43"/>
      <c r="F147" s="21"/>
      <c r="G147" s="21"/>
      <c r="H147" s="21"/>
      <c r="I147" s="21"/>
      <c r="J147" s="22"/>
      <c r="K147" s="7"/>
    </row>
    <row r="148" spans="1:17" ht="15.75" thickBot="1" x14ac:dyDescent="0.3">
      <c r="A148" s="7">
        <v>9</v>
      </c>
      <c r="B148" s="23" t="s">
        <v>43</v>
      </c>
      <c r="C148" s="211" t="s">
        <v>44</v>
      </c>
      <c r="D148" s="151"/>
      <c r="E148" s="151"/>
      <c r="F148" s="151"/>
      <c r="G148" s="151"/>
      <c r="H148" s="151"/>
      <c r="I148" s="151"/>
      <c r="J148" s="24"/>
      <c r="Q148" s="7">
        <v>2385</v>
      </c>
    </row>
    <row r="149" spans="1:17" ht="16.5" thickTop="1" thickBot="1" x14ac:dyDescent="0.3">
      <c r="A149" s="7" t="s">
        <v>39</v>
      </c>
      <c r="B149" s="23"/>
      <c r="C149" s="195"/>
      <c r="D149" s="195"/>
      <c r="E149" s="195"/>
      <c r="F149" s="25" t="s">
        <v>45</v>
      </c>
      <c r="G149" s="29">
        <v>1</v>
      </c>
      <c r="H149" s="29"/>
      <c r="I149" s="26"/>
      <c r="J149" s="27">
        <f>IF(AND(G149= "",H149= ""), 0, ROUND(ROUND(I149, 2) * ROUND(IF(H149="",G149,H149),  0), 2))</f>
        <v>0</v>
      </c>
      <c r="K149" s="7"/>
      <c r="M149" s="28">
        <v>0.2</v>
      </c>
      <c r="Q149" s="7">
        <v>2385</v>
      </c>
    </row>
    <row r="150" spans="1:17" hidden="1" x14ac:dyDescent="0.25">
      <c r="A150" s="7" t="s">
        <v>40</v>
      </c>
    </row>
    <row r="151" spans="1:17" ht="28.5" customHeight="1" thickTop="1" x14ac:dyDescent="0.25">
      <c r="A151" s="7">
        <v>5</v>
      </c>
      <c r="B151" s="16">
        <v>5</v>
      </c>
      <c r="C151" s="212" t="s">
        <v>46</v>
      </c>
      <c r="D151" s="213"/>
      <c r="E151" s="213"/>
      <c r="F151" s="213"/>
      <c r="G151" s="213"/>
      <c r="H151" s="213"/>
      <c r="I151" s="214"/>
      <c r="J151" s="22"/>
      <c r="K151" s="7"/>
    </row>
    <row r="152" spans="1:17" ht="15.75" thickBot="1" x14ac:dyDescent="0.3">
      <c r="A152" s="7">
        <v>9</v>
      </c>
      <c r="B152" s="23" t="s">
        <v>47</v>
      </c>
      <c r="C152" s="211" t="s">
        <v>48</v>
      </c>
      <c r="D152" s="151"/>
      <c r="E152" s="151"/>
      <c r="F152" s="151"/>
      <c r="G152" s="151"/>
      <c r="H152" s="151"/>
      <c r="I152" s="151"/>
      <c r="J152" s="24"/>
      <c r="Q152" s="7">
        <v>2385</v>
      </c>
    </row>
    <row r="153" spans="1:17" ht="16.5" thickTop="1" thickBot="1" x14ac:dyDescent="0.3">
      <c r="A153" s="7" t="s">
        <v>39</v>
      </c>
      <c r="B153" s="23"/>
      <c r="C153" s="195"/>
      <c r="D153" s="195"/>
      <c r="E153" s="195"/>
      <c r="F153" s="25" t="s">
        <v>45</v>
      </c>
      <c r="G153" s="29">
        <v>1</v>
      </c>
      <c r="H153" s="29"/>
      <c r="I153" s="26"/>
      <c r="J153" s="27">
        <f>IF(AND(G153= "",H153= ""), 0, ROUND(ROUND(I153, 2) * ROUND(IF(H153="",G153,H153),  0), 2))</f>
        <v>0</v>
      </c>
      <c r="K153" s="7"/>
      <c r="M153" s="28">
        <v>0.2</v>
      </c>
      <c r="Q153" s="7">
        <v>2385</v>
      </c>
    </row>
    <row r="154" spans="1:17" hidden="1" x14ac:dyDescent="0.25">
      <c r="A154" s="7" t="s">
        <v>40</v>
      </c>
    </row>
    <row r="155" spans="1:17" hidden="1" x14ac:dyDescent="0.25">
      <c r="A155" s="7" t="s">
        <v>49</v>
      </c>
    </row>
    <row r="156" spans="1:17" hidden="1" x14ac:dyDescent="0.25">
      <c r="A156" s="7" t="s">
        <v>41</v>
      </c>
    </row>
    <row r="157" spans="1:17" hidden="1" x14ac:dyDescent="0.25">
      <c r="A157" s="7" t="s">
        <v>40</v>
      </c>
    </row>
    <row r="158" spans="1:17" hidden="1" x14ac:dyDescent="0.25">
      <c r="A158" s="7" t="s">
        <v>49</v>
      </c>
    </row>
    <row r="159" spans="1:17" hidden="1" x14ac:dyDescent="0.25">
      <c r="A159" s="7" t="s">
        <v>41</v>
      </c>
    </row>
    <row r="160" spans="1:17" hidden="1" x14ac:dyDescent="0.25">
      <c r="A160" s="7" t="s">
        <v>40</v>
      </c>
    </row>
    <row r="161" spans="1:17" hidden="1" x14ac:dyDescent="0.25">
      <c r="A161" s="7" t="s">
        <v>49</v>
      </c>
    </row>
    <row r="162" spans="1:17" hidden="1" x14ac:dyDescent="0.25">
      <c r="A162" s="7" t="s">
        <v>41</v>
      </c>
    </row>
    <row r="163" spans="1:17" hidden="1" x14ac:dyDescent="0.25">
      <c r="A163" s="7" t="s">
        <v>40</v>
      </c>
    </row>
    <row r="164" spans="1:17" hidden="1" x14ac:dyDescent="0.25">
      <c r="A164" s="7" t="s">
        <v>49</v>
      </c>
    </row>
    <row r="165" spans="1:17" hidden="1" x14ac:dyDescent="0.25">
      <c r="A165" s="7" t="s">
        <v>40</v>
      </c>
    </row>
    <row r="166" spans="1:17" hidden="1" x14ac:dyDescent="0.25">
      <c r="A166" s="7" t="s">
        <v>49</v>
      </c>
    </row>
    <row r="167" spans="1:17" ht="15.75" thickTop="1" x14ac:dyDescent="0.25">
      <c r="A167" s="7">
        <v>4</v>
      </c>
      <c r="B167" s="16"/>
      <c r="C167" s="215" t="s">
        <v>53</v>
      </c>
      <c r="D167" s="215"/>
      <c r="E167" s="215"/>
      <c r="F167" s="19"/>
      <c r="G167" s="19"/>
      <c r="H167" s="19"/>
      <c r="I167" s="19"/>
      <c r="J167" s="20"/>
      <c r="K167" s="7"/>
    </row>
    <row r="168" spans="1:17" hidden="1" x14ac:dyDescent="0.25">
      <c r="A168" s="7" t="s">
        <v>40</v>
      </c>
    </row>
    <row r="169" spans="1:17" hidden="1" x14ac:dyDescent="0.25">
      <c r="A169" s="7" t="s">
        <v>40</v>
      </c>
    </row>
    <row r="170" spans="1:17" ht="16.899999999999999" customHeight="1" x14ac:dyDescent="0.25">
      <c r="A170" s="7">
        <v>5</v>
      </c>
      <c r="B170" s="16">
        <v>26</v>
      </c>
      <c r="C170" s="210" t="s">
        <v>57</v>
      </c>
      <c r="D170" s="210"/>
      <c r="E170" s="210"/>
      <c r="F170" s="21"/>
      <c r="G170" s="21"/>
      <c r="H170" s="21"/>
      <c r="I170" s="21"/>
      <c r="J170" s="22"/>
      <c r="K170" s="7"/>
    </row>
    <row r="171" spans="1:17" ht="15.75" thickBot="1" x14ac:dyDescent="0.3">
      <c r="A171" s="7">
        <v>9</v>
      </c>
      <c r="B171" s="23" t="s">
        <v>58</v>
      </c>
      <c r="C171" s="211" t="s">
        <v>57</v>
      </c>
      <c r="D171" s="151"/>
      <c r="E171" s="151"/>
      <c r="F171" s="151"/>
      <c r="G171" s="151"/>
      <c r="H171" s="151"/>
      <c r="I171" s="151"/>
      <c r="J171" s="24"/>
      <c r="Q171" s="7">
        <v>2385</v>
      </c>
    </row>
    <row r="172" spans="1:17" ht="16.5" thickTop="1" thickBot="1" x14ac:dyDescent="0.3">
      <c r="A172" s="7" t="s">
        <v>39</v>
      </c>
      <c r="B172" s="23"/>
      <c r="C172" s="195"/>
      <c r="D172" s="195"/>
      <c r="E172" s="195"/>
      <c r="F172" s="25" t="s">
        <v>45</v>
      </c>
      <c r="G172" s="29">
        <v>1</v>
      </c>
      <c r="H172" s="29"/>
      <c r="I172" s="26"/>
      <c r="J172" s="27">
        <f>IF(AND(G172= "",H172= ""), 0, ROUND(ROUND(I172, 2) * ROUND(IF(H172="",G172,H172),  0), 2))</f>
        <v>0</v>
      </c>
      <c r="K172" s="7"/>
      <c r="M172" s="28">
        <v>0.2</v>
      </c>
      <c r="Q172" s="7">
        <v>2385</v>
      </c>
    </row>
    <row r="173" spans="1:17" hidden="1" x14ac:dyDescent="0.25">
      <c r="A173" s="7" t="s">
        <v>40</v>
      </c>
    </row>
    <row r="174" spans="1:17" hidden="1" x14ac:dyDescent="0.25">
      <c r="A174" s="7" t="s">
        <v>49</v>
      </c>
    </row>
    <row r="175" spans="1:17" hidden="1" x14ac:dyDescent="0.25">
      <c r="A175" s="7" t="s">
        <v>59</v>
      </c>
    </row>
    <row r="176" spans="1:17" ht="15.75" thickTop="1" x14ac:dyDescent="0.25">
      <c r="A176" s="7" t="s">
        <v>59</v>
      </c>
      <c r="B176" s="24"/>
      <c r="C176" s="151"/>
      <c r="D176" s="151"/>
      <c r="E176" s="151"/>
      <c r="J176" s="24"/>
    </row>
    <row r="177" spans="1:17" x14ac:dyDescent="0.25">
      <c r="B177" s="24"/>
      <c r="C177" s="228" t="s">
        <v>74</v>
      </c>
      <c r="D177" s="229"/>
      <c r="E177" s="229"/>
      <c r="F177" s="226"/>
      <c r="G177" s="226"/>
      <c r="H177" s="226"/>
      <c r="I177" s="226"/>
      <c r="J177" s="227"/>
    </row>
    <row r="178" spans="1:17" x14ac:dyDescent="0.25">
      <c r="B178" s="24"/>
      <c r="C178" s="220"/>
      <c r="D178" s="218"/>
      <c r="E178" s="218"/>
      <c r="F178" s="218"/>
      <c r="G178" s="218"/>
      <c r="H178" s="218"/>
      <c r="I178" s="218"/>
      <c r="J178" s="219"/>
    </row>
    <row r="179" spans="1:17" x14ac:dyDescent="0.25">
      <c r="B179" s="24"/>
      <c r="C179" s="223" t="s">
        <v>60</v>
      </c>
      <c r="D179" s="224"/>
      <c r="E179" s="224"/>
      <c r="F179" s="221">
        <f>SUMIF(K143:K176, IF(K142="","",K142), J143:J176)</f>
        <v>0</v>
      </c>
      <c r="G179" s="221"/>
      <c r="H179" s="221"/>
      <c r="I179" s="221"/>
      <c r="J179" s="222"/>
    </row>
    <row r="180" spans="1:17" hidden="1" x14ac:dyDescent="0.25">
      <c r="B180" s="24"/>
      <c r="C180" s="209" t="s">
        <v>61</v>
      </c>
      <c r="D180" s="210"/>
      <c r="E180" s="210"/>
      <c r="F180" s="207">
        <f>ROUND(SUMIF(K143:K176, IF(K142="","",K142), J143:J176) * 0.2, 2)</f>
        <v>0</v>
      </c>
      <c r="G180" s="207"/>
      <c r="H180" s="207"/>
      <c r="I180" s="207"/>
      <c r="J180" s="208"/>
    </row>
    <row r="181" spans="1:17" hidden="1" x14ac:dyDescent="0.25">
      <c r="B181" s="24"/>
      <c r="C181" s="175" t="s">
        <v>62</v>
      </c>
      <c r="D181" s="176"/>
      <c r="E181" s="176"/>
      <c r="F181" s="173">
        <f>SUM(F179:F180)</f>
        <v>0</v>
      </c>
      <c r="G181" s="173"/>
      <c r="H181" s="173"/>
      <c r="I181" s="173"/>
      <c r="J181" s="174"/>
    </row>
    <row r="182" spans="1:17" ht="18.600000000000001" customHeight="1" x14ac:dyDescent="0.25">
      <c r="A182" s="7">
        <v>3</v>
      </c>
      <c r="B182" s="16" t="s">
        <v>75</v>
      </c>
      <c r="C182" s="225" t="s">
        <v>76</v>
      </c>
      <c r="D182" s="225"/>
      <c r="E182" s="225"/>
      <c r="F182" s="69"/>
      <c r="G182" s="69"/>
      <c r="H182" s="69"/>
      <c r="I182" s="69"/>
      <c r="J182" s="18"/>
      <c r="K182" s="7"/>
    </row>
    <row r="183" spans="1:17" ht="18.600000000000001" customHeight="1" x14ac:dyDescent="0.25">
      <c r="A183" s="7">
        <v>3</v>
      </c>
      <c r="B183" s="16"/>
      <c r="C183" s="217" t="s">
        <v>37</v>
      </c>
      <c r="D183" s="217"/>
      <c r="E183" s="217"/>
      <c r="F183" s="17"/>
      <c r="G183" s="17"/>
      <c r="H183" s="17"/>
      <c r="I183" s="17"/>
      <c r="J183" s="18"/>
      <c r="K183" s="7"/>
    </row>
    <row r="184" spans="1:17" x14ac:dyDescent="0.25">
      <c r="A184" s="7">
        <v>4</v>
      </c>
      <c r="B184" s="16"/>
      <c r="C184" s="215" t="s">
        <v>38</v>
      </c>
      <c r="D184" s="215"/>
      <c r="E184" s="215"/>
      <c r="F184" s="19"/>
      <c r="G184" s="19"/>
      <c r="H184" s="19"/>
      <c r="I184" s="19"/>
      <c r="J184" s="20"/>
      <c r="K184" s="7"/>
    </row>
    <row r="185" spans="1:17" hidden="1" x14ac:dyDescent="0.25">
      <c r="A185" s="7" t="s">
        <v>41</v>
      </c>
    </row>
    <row r="186" spans="1:17" hidden="1" x14ac:dyDescent="0.25">
      <c r="A186" s="7" t="s">
        <v>40</v>
      </c>
    </row>
    <row r="187" spans="1:17" x14ac:dyDescent="0.25">
      <c r="A187" s="7">
        <v>5</v>
      </c>
      <c r="B187" s="16">
        <v>4</v>
      </c>
      <c r="C187" s="43" t="s">
        <v>42</v>
      </c>
      <c r="D187" s="43"/>
      <c r="E187" s="43"/>
      <c r="F187" s="21"/>
      <c r="G187" s="21"/>
      <c r="H187" s="21"/>
      <c r="I187" s="21"/>
      <c r="J187" s="22"/>
      <c r="K187" s="7"/>
    </row>
    <row r="188" spans="1:17" ht="15.75" thickBot="1" x14ac:dyDescent="0.3">
      <c r="A188" s="7">
        <v>9</v>
      </c>
      <c r="B188" s="23" t="s">
        <v>43</v>
      </c>
      <c r="C188" s="211" t="s">
        <v>44</v>
      </c>
      <c r="D188" s="151"/>
      <c r="E188" s="151"/>
      <c r="F188" s="151"/>
      <c r="G188" s="151"/>
      <c r="H188" s="151"/>
      <c r="I188" s="151"/>
      <c r="J188" s="24"/>
      <c r="Q188" s="7">
        <v>2378</v>
      </c>
    </row>
    <row r="189" spans="1:17" ht="16.5" thickTop="1" thickBot="1" x14ac:dyDescent="0.3">
      <c r="A189" s="7" t="s">
        <v>39</v>
      </c>
      <c r="B189" s="23"/>
      <c r="C189" s="195"/>
      <c r="D189" s="195"/>
      <c r="E189" s="195"/>
      <c r="F189" s="25" t="s">
        <v>45</v>
      </c>
      <c r="G189" s="29">
        <v>1</v>
      </c>
      <c r="H189" s="29"/>
      <c r="I189" s="26"/>
      <c r="J189" s="27">
        <f>IF(AND(G189= "",H189= ""), 0, ROUND(ROUND(I189, 2) * ROUND(IF(H189="",G189,H189),  0), 2))</f>
        <v>0</v>
      </c>
      <c r="K189" s="7"/>
      <c r="M189" s="28">
        <v>0.2</v>
      </c>
      <c r="Q189" s="7">
        <v>2378</v>
      </c>
    </row>
    <row r="190" spans="1:17" hidden="1" x14ac:dyDescent="0.25">
      <c r="A190" s="7" t="s">
        <v>40</v>
      </c>
    </row>
    <row r="191" spans="1:17" ht="30.75" customHeight="1" thickTop="1" x14ac:dyDescent="0.25">
      <c r="A191" s="7">
        <v>5</v>
      </c>
      <c r="B191" s="16">
        <v>5</v>
      </c>
      <c r="C191" s="212" t="s">
        <v>46</v>
      </c>
      <c r="D191" s="213"/>
      <c r="E191" s="213"/>
      <c r="F191" s="213"/>
      <c r="G191" s="213"/>
      <c r="H191" s="213"/>
      <c r="I191" s="214"/>
      <c r="J191" s="22"/>
      <c r="K191" s="7"/>
    </row>
    <row r="192" spans="1:17" ht="15.75" thickBot="1" x14ac:dyDescent="0.3">
      <c r="A192" s="7">
        <v>9</v>
      </c>
      <c r="B192" s="23" t="s">
        <v>47</v>
      </c>
      <c r="C192" s="211" t="s">
        <v>48</v>
      </c>
      <c r="D192" s="151"/>
      <c r="E192" s="151"/>
      <c r="F192" s="151"/>
      <c r="G192" s="151"/>
      <c r="H192" s="151"/>
      <c r="I192" s="151"/>
      <c r="J192" s="24"/>
      <c r="Q192" s="7">
        <v>2378</v>
      </c>
    </row>
    <row r="193" spans="1:17" ht="16.5" thickTop="1" thickBot="1" x14ac:dyDescent="0.3">
      <c r="A193" s="7" t="s">
        <v>39</v>
      </c>
      <c r="B193" s="23"/>
      <c r="C193" s="195"/>
      <c r="D193" s="195"/>
      <c r="E193" s="195"/>
      <c r="F193" s="25" t="s">
        <v>45</v>
      </c>
      <c r="G193" s="29">
        <v>1</v>
      </c>
      <c r="H193" s="29"/>
      <c r="I193" s="26"/>
      <c r="J193" s="27">
        <f>IF(AND(G193= "",H193= ""), 0, ROUND(ROUND(I193, 2) * ROUND(IF(H193="",G193,H193),  0), 2))</f>
        <v>0</v>
      </c>
      <c r="K193" s="7"/>
      <c r="M193" s="28">
        <v>0.2</v>
      </c>
      <c r="Q193" s="7">
        <v>2378</v>
      </c>
    </row>
    <row r="194" spans="1:17" hidden="1" x14ac:dyDescent="0.25">
      <c r="A194" s="7" t="s">
        <v>40</v>
      </c>
    </row>
    <row r="195" spans="1:17" hidden="1" x14ac:dyDescent="0.25">
      <c r="A195" s="7" t="s">
        <v>49</v>
      </c>
    </row>
    <row r="196" spans="1:17" hidden="1" x14ac:dyDescent="0.25">
      <c r="A196" s="7" t="s">
        <v>41</v>
      </c>
    </row>
    <row r="197" spans="1:17" hidden="1" x14ac:dyDescent="0.25">
      <c r="A197" s="7" t="s">
        <v>40</v>
      </c>
    </row>
    <row r="198" spans="1:17" hidden="1" x14ac:dyDescent="0.25">
      <c r="A198" s="7" t="s">
        <v>49</v>
      </c>
    </row>
    <row r="199" spans="1:17" ht="15.75" thickTop="1" x14ac:dyDescent="0.25">
      <c r="A199" s="7">
        <v>4</v>
      </c>
      <c r="B199" s="16"/>
      <c r="C199" s="215" t="s">
        <v>50</v>
      </c>
      <c r="D199" s="215"/>
      <c r="E199" s="215"/>
      <c r="F199" s="19"/>
      <c r="G199" s="19"/>
      <c r="H199" s="19"/>
      <c r="I199" s="19"/>
      <c r="J199" s="20"/>
      <c r="K199" s="7"/>
    </row>
    <row r="200" spans="1:17" ht="16.899999999999999" customHeight="1" x14ac:dyDescent="0.25">
      <c r="A200" s="7">
        <v>5</v>
      </c>
      <c r="B200" s="16">
        <v>9</v>
      </c>
      <c r="C200" s="210" t="s">
        <v>51</v>
      </c>
      <c r="D200" s="210"/>
      <c r="E200" s="210"/>
      <c r="F200" s="21"/>
      <c r="G200" s="21"/>
      <c r="H200" s="21"/>
      <c r="I200" s="21"/>
      <c r="J200" s="22"/>
      <c r="K200" s="7"/>
    </row>
    <row r="201" spans="1:17" hidden="1" x14ac:dyDescent="0.25">
      <c r="A201" s="7" t="s">
        <v>52</v>
      </c>
    </row>
    <row r="202" spans="1:17" x14ac:dyDescent="0.25">
      <c r="A202" s="7">
        <v>8</v>
      </c>
      <c r="B202" s="23" t="s">
        <v>77</v>
      </c>
      <c r="C202" s="216" t="s">
        <v>78</v>
      </c>
      <c r="D202" s="216"/>
      <c r="E202" s="216"/>
      <c r="J202" s="24"/>
      <c r="K202" s="7"/>
    </row>
    <row r="203" spans="1:17" ht="15.75" thickBot="1" x14ac:dyDescent="0.3">
      <c r="A203" s="7">
        <v>9</v>
      </c>
      <c r="B203" s="23" t="s">
        <v>79</v>
      </c>
      <c r="C203" s="211" t="s">
        <v>80</v>
      </c>
      <c r="D203" s="151"/>
      <c r="E203" s="151"/>
      <c r="F203" s="151"/>
      <c r="G203" s="151"/>
      <c r="H203" s="151"/>
      <c r="I203" s="151"/>
      <c r="J203" s="24"/>
      <c r="Q203" s="7">
        <v>2378</v>
      </c>
    </row>
    <row r="204" spans="1:17" ht="16.5" thickTop="1" thickBot="1" x14ac:dyDescent="0.3">
      <c r="A204" s="7" t="s">
        <v>39</v>
      </c>
      <c r="B204" s="23"/>
      <c r="C204" s="195"/>
      <c r="D204" s="195"/>
      <c r="E204" s="195"/>
      <c r="F204" s="25" t="s">
        <v>45</v>
      </c>
      <c r="G204" s="29">
        <v>1</v>
      </c>
      <c r="H204" s="29"/>
      <c r="I204" s="26"/>
      <c r="J204" s="27">
        <f>IF(AND(G204= "",H204= ""), 0, ROUND(ROUND(I204, 2) * ROUND(IF(H204="",G204,H204),  0), 2))</f>
        <v>0</v>
      </c>
      <c r="K204" s="7"/>
      <c r="M204" s="28">
        <v>0.2</v>
      </c>
      <c r="Q204" s="7">
        <v>2378</v>
      </c>
    </row>
    <row r="205" spans="1:17" hidden="1" x14ac:dyDescent="0.25">
      <c r="A205" s="7" t="s">
        <v>52</v>
      </c>
    </row>
    <row r="206" spans="1:17" hidden="1" x14ac:dyDescent="0.25">
      <c r="A206" s="7" t="s">
        <v>40</v>
      </c>
    </row>
    <row r="207" spans="1:17" hidden="1" x14ac:dyDescent="0.25">
      <c r="A207" s="7" t="s">
        <v>41</v>
      </c>
    </row>
    <row r="208" spans="1:17" hidden="1" x14ac:dyDescent="0.25">
      <c r="A208" s="7" t="s">
        <v>40</v>
      </c>
    </row>
    <row r="209" spans="1:17" hidden="1" x14ac:dyDescent="0.25">
      <c r="A209" s="7" t="s">
        <v>49</v>
      </c>
    </row>
    <row r="210" spans="1:17" hidden="1" x14ac:dyDescent="0.25">
      <c r="A210" s="7" t="s">
        <v>40</v>
      </c>
    </row>
    <row r="211" spans="1:17" hidden="1" x14ac:dyDescent="0.25">
      <c r="A211" s="7" t="s">
        <v>49</v>
      </c>
    </row>
    <row r="212" spans="1:17" ht="15.75" thickTop="1" x14ac:dyDescent="0.25">
      <c r="A212" s="7">
        <v>4</v>
      </c>
      <c r="B212" s="16"/>
      <c r="C212" s="215" t="s">
        <v>53</v>
      </c>
      <c r="D212" s="215"/>
      <c r="E212" s="215"/>
      <c r="F212" s="19"/>
      <c r="G212" s="19"/>
      <c r="H212" s="19"/>
      <c r="I212" s="19"/>
      <c r="J212" s="20"/>
      <c r="K212" s="7"/>
    </row>
    <row r="213" spans="1:17" hidden="1" x14ac:dyDescent="0.25">
      <c r="A213" s="7" t="s">
        <v>40</v>
      </c>
    </row>
    <row r="214" spans="1:17" ht="30" customHeight="1" x14ac:dyDescent="0.25">
      <c r="A214" s="7">
        <v>5</v>
      </c>
      <c r="B214" s="16">
        <v>22</v>
      </c>
      <c r="C214" s="212" t="s">
        <v>81</v>
      </c>
      <c r="D214" s="213"/>
      <c r="E214" s="213"/>
      <c r="F214" s="213"/>
      <c r="G214" s="213"/>
      <c r="H214" s="213"/>
      <c r="I214" s="214"/>
      <c r="J214" s="22"/>
      <c r="K214" s="7"/>
    </row>
    <row r="215" spans="1:17" ht="15.75" thickBot="1" x14ac:dyDescent="0.3">
      <c r="A215" s="7">
        <v>9</v>
      </c>
      <c r="B215" s="23" t="s">
        <v>82</v>
      </c>
      <c r="C215" s="211" t="s">
        <v>83</v>
      </c>
      <c r="D215" s="151"/>
      <c r="E215" s="151"/>
      <c r="F215" s="151"/>
      <c r="G215" s="151"/>
      <c r="H215" s="151"/>
      <c r="I215" s="151"/>
      <c r="J215" s="24"/>
      <c r="Q215" s="7">
        <v>2378</v>
      </c>
    </row>
    <row r="216" spans="1:17" ht="16.5" thickTop="1" thickBot="1" x14ac:dyDescent="0.3">
      <c r="A216" s="7" t="s">
        <v>39</v>
      </c>
      <c r="B216" s="23"/>
      <c r="C216" s="195"/>
      <c r="D216" s="195"/>
      <c r="E216" s="195"/>
      <c r="F216" s="25" t="s">
        <v>45</v>
      </c>
      <c r="G216" s="29">
        <v>1</v>
      </c>
      <c r="H216" s="29"/>
      <c r="I216" s="26"/>
      <c r="J216" s="27">
        <f>IF(AND(G216= "",H216= ""), 0, ROUND(ROUND(I216, 2) * ROUND(IF(H216="",G216,H216),  0), 2))</f>
        <v>0</v>
      </c>
      <c r="K216" s="7"/>
      <c r="M216" s="28">
        <v>0.2</v>
      </c>
      <c r="Q216" s="7">
        <v>2378</v>
      </c>
    </row>
    <row r="217" spans="1:17" hidden="1" x14ac:dyDescent="0.25">
      <c r="A217" s="7" t="s">
        <v>40</v>
      </c>
    </row>
    <row r="218" spans="1:17" ht="30.75" customHeight="1" thickTop="1" x14ac:dyDescent="0.25">
      <c r="A218" s="7">
        <v>5</v>
      </c>
      <c r="B218" s="16">
        <v>24</v>
      </c>
      <c r="C218" s="212" t="s">
        <v>54</v>
      </c>
      <c r="D218" s="213"/>
      <c r="E218" s="213"/>
      <c r="F218" s="213"/>
      <c r="G218" s="213"/>
      <c r="H218" s="213"/>
      <c r="I218" s="214"/>
      <c r="J218" s="22"/>
      <c r="K218" s="7"/>
    </row>
    <row r="219" spans="1:17" ht="15.75" thickBot="1" x14ac:dyDescent="0.3">
      <c r="A219" s="7">
        <v>9</v>
      </c>
      <c r="B219" s="23" t="s">
        <v>84</v>
      </c>
      <c r="C219" s="211" t="s">
        <v>85</v>
      </c>
      <c r="D219" s="151"/>
      <c r="E219" s="151"/>
      <c r="F219" s="151"/>
      <c r="G219" s="151"/>
      <c r="H219" s="151"/>
      <c r="I219" s="151"/>
      <c r="J219" s="24"/>
      <c r="Q219" s="7">
        <v>2378</v>
      </c>
    </row>
    <row r="220" spans="1:17" ht="16.5" thickTop="1" thickBot="1" x14ac:dyDescent="0.3">
      <c r="A220" s="7" t="s">
        <v>39</v>
      </c>
      <c r="B220" s="23"/>
      <c r="C220" s="195"/>
      <c r="D220" s="195"/>
      <c r="E220" s="195"/>
      <c r="F220" s="25" t="s">
        <v>45</v>
      </c>
      <c r="G220" s="29">
        <v>1</v>
      </c>
      <c r="H220" s="29"/>
      <c r="I220" s="26"/>
      <c r="J220" s="27">
        <f>IF(AND(G220= "",H220= ""), 0, ROUND(ROUND(I220, 2) * ROUND(IF(H220="",G220,H220),  0), 2))</f>
        <v>0</v>
      </c>
      <c r="K220" s="7"/>
      <c r="M220" s="28">
        <v>0.2</v>
      </c>
      <c r="Q220" s="7">
        <v>2378</v>
      </c>
    </row>
    <row r="221" spans="1:17" hidden="1" x14ac:dyDescent="0.25">
      <c r="A221" s="7" t="s">
        <v>40</v>
      </c>
    </row>
    <row r="222" spans="1:17" hidden="1" x14ac:dyDescent="0.25">
      <c r="A222" s="7" t="s">
        <v>40</v>
      </c>
    </row>
    <row r="223" spans="1:17" ht="16.899999999999999" customHeight="1" thickTop="1" x14ac:dyDescent="0.25">
      <c r="A223" s="7">
        <v>5</v>
      </c>
      <c r="B223" s="16">
        <v>26</v>
      </c>
      <c r="C223" s="210" t="s">
        <v>57</v>
      </c>
      <c r="D223" s="210"/>
      <c r="E223" s="210"/>
      <c r="F223" s="21"/>
      <c r="G223" s="21"/>
      <c r="H223" s="21"/>
      <c r="I223" s="21"/>
      <c r="J223" s="22"/>
      <c r="K223" s="7"/>
    </row>
    <row r="224" spans="1:17" ht="15.75" thickBot="1" x14ac:dyDescent="0.3">
      <c r="A224" s="7">
        <v>9</v>
      </c>
      <c r="B224" s="23" t="s">
        <v>58</v>
      </c>
      <c r="C224" s="211" t="s">
        <v>57</v>
      </c>
      <c r="D224" s="151"/>
      <c r="E224" s="151"/>
      <c r="F224" s="151"/>
      <c r="G224" s="151"/>
      <c r="H224" s="151"/>
      <c r="I224" s="151"/>
      <c r="J224" s="24"/>
      <c r="Q224" s="7">
        <v>2378</v>
      </c>
    </row>
    <row r="225" spans="1:17" ht="16.5" thickTop="1" thickBot="1" x14ac:dyDescent="0.3">
      <c r="A225" s="7" t="s">
        <v>39</v>
      </c>
      <c r="B225" s="23"/>
      <c r="C225" s="195"/>
      <c r="D225" s="195"/>
      <c r="E225" s="195"/>
      <c r="F225" s="25" t="s">
        <v>45</v>
      </c>
      <c r="G225" s="29">
        <v>1</v>
      </c>
      <c r="H225" s="29"/>
      <c r="I225" s="26"/>
      <c r="J225" s="27">
        <f>IF(AND(G225= "",H225= ""), 0, ROUND(ROUND(I225, 2) * ROUND(IF(H225="",G225,H225),  0), 2))</f>
        <v>0</v>
      </c>
      <c r="K225" s="7"/>
      <c r="M225" s="28">
        <v>0.2</v>
      </c>
      <c r="Q225" s="7">
        <v>2378</v>
      </c>
    </row>
    <row r="226" spans="1:17" hidden="1" x14ac:dyDescent="0.25">
      <c r="A226" s="7" t="s">
        <v>40</v>
      </c>
    </row>
    <row r="227" spans="1:17" hidden="1" x14ac:dyDescent="0.25">
      <c r="A227" s="7" t="s">
        <v>49</v>
      </c>
    </row>
    <row r="228" spans="1:17" hidden="1" x14ac:dyDescent="0.25">
      <c r="A228" s="7" t="s">
        <v>59</v>
      </c>
    </row>
    <row r="229" spans="1:17" ht="15.75" thickTop="1" x14ac:dyDescent="0.25">
      <c r="A229" s="7" t="s">
        <v>59</v>
      </c>
      <c r="B229" s="24"/>
      <c r="C229" s="151"/>
      <c r="D229" s="151"/>
      <c r="E229" s="151"/>
      <c r="J229" s="24"/>
    </row>
    <row r="230" spans="1:17" x14ac:dyDescent="0.25">
      <c r="B230" s="24"/>
      <c r="C230" s="198" t="s">
        <v>76</v>
      </c>
      <c r="D230" s="199"/>
      <c r="E230" s="199"/>
      <c r="F230" s="196"/>
      <c r="G230" s="196"/>
      <c r="H230" s="196"/>
      <c r="I230" s="196"/>
      <c r="J230" s="197"/>
    </row>
    <row r="231" spans="1:17" x14ac:dyDescent="0.25">
      <c r="B231" s="24"/>
      <c r="C231" s="202"/>
      <c r="D231" s="200"/>
      <c r="E231" s="200"/>
      <c r="F231" s="200"/>
      <c r="G231" s="200"/>
      <c r="H231" s="200"/>
      <c r="I231" s="200"/>
      <c r="J231" s="201"/>
    </row>
    <row r="232" spans="1:17" x14ac:dyDescent="0.25">
      <c r="B232" s="24"/>
      <c r="C232" s="205" t="s">
        <v>60</v>
      </c>
      <c r="D232" s="206"/>
      <c r="E232" s="206"/>
      <c r="F232" s="203">
        <f>SUMIF(K183:K229, IF(K182="","",K182), J183:J229)</f>
        <v>0</v>
      </c>
      <c r="G232" s="203"/>
      <c r="H232" s="203"/>
      <c r="I232" s="203"/>
      <c r="J232" s="204"/>
    </row>
    <row r="233" spans="1:17" hidden="1" x14ac:dyDescent="0.25">
      <c r="B233" s="24"/>
      <c r="C233" s="209" t="s">
        <v>61</v>
      </c>
      <c r="D233" s="210"/>
      <c r="E233" s="210"/>
      <c r="F233" s="207">
        <f>ROUND(SUMIF(K183:K229, IF(K182="","",K182), J183:J229) * 0.2, 2)</f>
        <v>0</v>
      </c>
      <c r="G233" s="207"/>
      <c r="H233" s="207"/>
      <c r="I233" s="207"/>
      <c r="J233" s="208"/>
    </row>
    <row r="234" spans="1:17" hidden="1" x14ac:dyDescent="0.25">
      <c r="B234" s="24"/>
      <c r="C234" s="175" t="s">
        <v>62</v>
      </c>
      <c r="D234" s="176"/>
      <c r="E234" s="176"/>
      <c r="F234" s="173">
        <f>SUM(F232:F233)</f>
        <v>0</v>
      </c>
      <c r="G234" s="173"/>
      <c r="H234" s="173"/>
      <c r="I234" s="173"/>
      <c r="J234" s="174"/>
    </row>
    <row r="235" spans="1:17" s="59" customFormat="1" ht="14.25" x14ac:dyDescent="0.2">
      <c r="C235" s="60"/>
      <c r="D235" s="61"/>
      <c r="E235" s="61"/>
      <c r="F235" s="61"/>
      <c r="G235" s="61"/>
      <c r="H235" s="61"/>
      <c r="I235" s="61"/>
      <c r="J235" s="62"/>
    </row>
    <row r="236" spans="1:17" s="59" customFormat="1" ht="15.75" x14ac:dyDescent="0.25">
      <c r="C236" s="63" t="s">
        <v>139</v>
      </c>
      <c r="D236" s="64"/>
      <c r="E236" s="64"/>
      <c r="F236" s="64"/>
      <c r="G236" s="64"/>
      <c r="H236" s="64"/>
      <c r="I236" s="64"/>
      <c r="J236" s="65">
        <f>+F232+F179+F139+F94+F44</f>
        <v>0</v>
      </c>
    </row>
    <row r="237" spans="1:17" s="59" customFormat="1" ht="14.25" x14ac:dyDescent="0.2">
      <c r="C237" s="66"/>
      <c r="D237" s="67"/>
      <c r="E237" s="67"/>
      <c r="F237" s="67"/>
      <c r="G237" s="67"/>
      <c r="H237" s="67"/>
      <c r="I237" s="67"/>
      <c r="J237" s="68"/>
    </row>
    <row r="238" spans="1:17" s="59" customFormat="1" ht="14.25" x14ac:dyDescent="0.2"/>
    <row r="239" spans="1:17" ht="37.15" customHeight="1" x14ac:dyDescent="0.25">
      <c r="B239" s="7"/>
      <c r="C239" s="177" t="s">
        <v>86</v>
      </c>
      <c r="D239" s="177"/>
      <c r="E239" s="177"/>
      <c r="F239" s="177"/>
      <c r="G239" s="177"/>
      <c r="H239" s="177"/>
      <c r="I239" s="177"/>
      <c r="J239" s="177"/>
    </row>
    <row r="240" spans="1:17" ht="15.75" thickBot="1" x14ac:dyDescent="0.3"/>
    <row r="241" spans="1:10" ht="9" customHeight="1" x14ac:dyDescent="0.25">
      <c r="C241" s="55"/>
      <c r="D241" s="56"/>
      <c r="E241" s="56"/>
      <c r="F241" s="56"/>
      <c r="G241" s="56"/>
      <c r="H241" s="56"/>
      <c r="I241" s="56"/>
      <c r="J241" s="57"/>
    </row>
    <row r="242" spans="1:10" ht="15.75" x14ac:dyDescent="0.25">
      <c r="C242" s="178" t="s">
        <v>87</v>
      </c>
      <c r="D242" s="177"/>
      <c r="E242" s="177"/>
      <c r="F242" s="177"/>
      <c r="G242" s="177"/>
      <c r="H242" s="177"/>
      <c r="I242" s="177"/>
      <c r="J242" s="179"/>
    </row>
    <row r="243" spans="1:10" ht="21" customHeight="1" x14ac:dyDescent="0.25">
      <c r="C243" s="48" t="s">
        <v>138</v>
      </c>
      <c r="D243" s="58"/>
      <c r="E243" s="58"/>
      <c r="F243" s="58"/>
      <c r="G243" s="58"/>
      <c r="H243" s="58"/>
      <c r="I243" s="58"/>
      <c r="J243" s="49"/>
    </row>
    <row r="244" spans="1:10" x14ac:dyDescent="0.25">
      <c r="C244" s="183" t="s">
        <v>36</v>
      </c>
      <c r="D244" s="184"/>
      <c r="E244" s="184"/>
      <c r="F244" s="180">
        <f>SUMIF(K9:K37, "", J9:J37)</f>
        <v>0</v>
      </c>
      <c r="G244" s="181"/>
      <c r="H244" s="181"/>
      <c r="I244" s="181"/>
      <c r="J244" s="182"/>
    </row>
    <row r="245" spans="1:10" x14ac:dyDescent="0.25">
      <c r="C245" s="188" t="s">
        <v>64</v>
      </c>
      <c r="D245" s="189"/>
      <c r="E245" s="189"/>
      <c r="F245" s="185">
        <f>SUMIF(K50:K87, "", J50:J87)</f>
        <v>0</v>
      </c>
      <c r="G245" s="186"/>
      <c r="H245" s="186"/>
      <c r="I245" s="186"/>
      <c r="J245" s="187"/>
    </row>
    <row r="246" spans="1:10" x14ac:dyDescent="0.25">
      <c r="C246" s="193" t="s">
        <v>70</v>
      </c>
      <c r="D246" s="194"/>
      <c r="E246" s="194"/>
      <c r="F246" s="190">
        <f>SUMIF(K100:K132, "", J100:J132)</f>
        <v>0</v>
      </c>
      <c r="G246" s="191"/>
      <c r="H246" s="191"/>
      <c r="I246" s="191"/>
      <c r="J246" s="192"/>
    </row>
    <row r="247" spans="1:10" x14ac:dyDescent="0.25">
      <c r="C247" s="157" t="s">
        <v>74</v>
      </c>
      <c r="D247" s="158"/>
      <c r="E247" s="158"/>
      <c r="F247" s="154">
        <f>SUMIF(K145:K172, "", J145:J172)</f>
        <v>0</v>
      </c>
      <c r="G247" s="155"/>
      <c r="H247" s="155"/>
      <c r="I247" s="155"/>
      <c r="J247" s="156"/>
    </row>
    <row r="248" spans="1:10" x14ac:dyDescent="0.25">
      <c r="C248" s="162" t="s">
        <v>76</v>
      </c>
      <c r="D248" s="163"/>
      <c r="E248" s="163"/>
      <c r="F248" s="159">
        <f>SUMIF(K185:K225, "", J185:J225)</f>
        <v>0</v>
      </c>
      <c r="G248" s="160"/>
      <c r="H248" s="160"/>
      <c r="I248" s="160"/>
      <c r="J248" s="161"/>
    </row>
    <row r="249" spans="1:10" ht="9" customHeight="1" thickBot="1" x14ac:dyDescent="0.3">
      <c r="C249" s="50"/>
      <c r="D249" s="51"/>
      <c r="E249" s="51"/>
      <c r="F249" s="52"/>
      <c r="G249" s="53"/>
      <c r="H249" s="53"/>
      <c r="I249" s="53"/>
      <c r="J249" s="54"/>
    </row>
    <row r="250" spans="1:10" ht="15.75" thickBot="1" x14ac:dyDescent="0.3">
      <c r="C250" s="31"/>
      <c r="D250" s="21"/>
      <c r="E250" s="21"/>
      <c r="F250" s="30"/>
      <c r="G250" s="32"/>
      <c r="H250" s="32"/>
      <c r="I250" s="32"/>
      <c r="J250" s="32"/>
    </row>
    <row r="251" spans="1:10" x14ac:dyDescent="0.25">
      <c r="C251" s="164" t="s">
        <v>88</v>
      </c>
      <c r="D251" s="165"/>
      <c r="E251" s="165"/>
      <c r="F251" s="33"/>
      <c r="G251" s="33"/>
      <c r="H251" s="33"/>
      <c r="I251" s="33"/>
      <c r="J251" s="34"/>
    </row>
    <row r="252" spans="1:10" x14ac:dyDescent="0.25">
      <c r="C252" s="166"/>
      <c r="D252" s="167"/>
      <c r="E252" s="167"/>
      <c r="F252" s="167"/>
      <c r="G252" s="167"/>
      <c r="H252" s="167"/>
      <c r="I252" s="167"/>
      <c r="J252" s="168"/>
    </row>
    <row r="253" spans="1:10" x14ac:dyDescent="0.25">
      <c r="A253" s="35"/>
      <c r="C253" s="169" t="s">
        <v>60</v>
      </c>
      <c r="D253" s="140"/>
      <c r="E253" s="140"/>
      <c r="F253" s="170">
        <f>ROUND(SUM(F244:J248),2)</f>
        <v>0</v>
      </c>
      <c r="G253" s="171"/>
      <c r="H253" s="171"/>
      <c r="I253" s="171"/>
      <c r="J253" s="172"/>
    </row>
    <row r="254" spans="1:10" x14ac:dyDescent="0.25">
      <c r="A254" s="35"/>
      <c r="C254" s="169" t="s">
        <v>61</v>
      </c>
      <c r="D254" s="140"/>
      <c r="E254" s="140"/>
      <c r="F254" s="170">
        <f>ROUND(F253*0.2,2)</f>
        <v>0</v>
      </c>
      <c r="G254" s="171"/>
      <c r="H254" s="171"/>
      <c r="I254" s="171"/>
      <c r="J254" s="172"/>
    </row>
    <row r="255" spans="1:10" x14ac:dyDescent="0.25">
      <c r="C255" s="145" t="s">
        <v>62</v>
      </c>
      <c r="D255" s="146"/>
      <c r="E255" s="146"/>
      <c r="F255" s="147">
        <f>SUM(F253:F254)</f>
        <v>0</v>
      </c>
      <c r="G255" s="148"/>
      <c r="H255" s="148"/>
      <c r="I255" s="148"/>
      <c r="J255" s="149"/>
    </row>
    <row r="256" spans="1:10" x14ac:dyDescent="0.25">
      <c r="C256" s="150"/>
      <c r="D256" s="151"/>
      <c r="E256" s="151"/>
      <c r="F256" s="151"/>
      <c r="G256" s="151"/>
      <c r="H256" s="151"/>
      <c r="I256" s="151"/>
      <c r="J256" s="151"/>
    </row>
    <row r="257" spans="3:10" ht="56.65" customHeight="1" x14ac:dyDescent="0.25">
      <c r="F257" s="152" t="s">
        <v>89</v>
      </c>
      <c r="G257" s="152"/>
      <c r="H257" s="152"/>
      <c r="I257" s="152"/>
      <c r="J257" s="152"/>
    </row>
    <row r="259" spans="3:10" ht="85.15" customHeight="1" x14ac:dyDescent="0.25">
      <c r="C259" s="153" t="s">
        <v>90</v>
      </c>
      <c r="D259" s="153"/>
      <c r="F259" s="153" t="s">
        <v>91</v>
      </c>
      <c r="G259" s="153"/>
      <c r="H259" s="153"/>
      <c r="I259" s="153"/>
      <c r="J259" s="153"/>
    </row>
  </sheetData>
  <sheetProtection algorithmName="SHA-512" hashValue="S+cYrdRibBkg0+QLYOdrTuK8eJijQSjM0sq7yKa+ABfVY/UwEiynsNODa4oDe592nex+ZvzDsTes9DD/tnNBFQ==" saltValue="QmZWlg4LInsxTCy4upxihA==" spinCount="100000" sheet="1" selectLockedCells="1"/>
  <mergeCells count="162">
    <mergeCell ref="C3:E3"/>
    <mergeCell ref="C4:E4"/>
    <mergeCell ref="C6:E6"/>
    <mergeCell ref="C7:E7"/>
    <mergeCell ref="C8:E8"/>
    <mergeCell ref="C29:E29"/>
    <mergeCell ref="C31:I31"/>
    <mergeCell ref="C32:E32"/>
    <mergeCell ref="C30:I30"/>
    <mergeCell ref="C17:I17"/>
    <mergeCell ref="C18:E18"/>
    <mergeCell ref="C13:I13"/>
    <mergeCell ref="C14:E14"/>
    <mergeCell ref="C16:I16"/>
    <mergeCell ref="C54:I54"/>
    <mergeCell ref="F45:J45"/>
    <mergeCell ref="C45:E45"/>
    <mergeCell ref="F46:J46"/>
    <mergeCell ref="C46:E46"/>
    <mergeCell ref="C47:E47"/>
    <mergeCell ref="C48:E48"/>
    <mergeCell ref="C49:E49"/>
    <mergeCell ref="C35:E35"/>
    <mergeCell ref="C36:I36"/>
    <mergeCell ref="C37:E37"/>
    <mergeCell ref="C41:E41"/>
    <mergeCell ref="F42:J42"/>
    <mergeCell ref="C42:E42"/>
    <mergeCell ref="F43:J43"/>
    <mergeCell ref="C43:E43"/>
    <mergeCell ref="F44:J44"/>
    <mergeCell ref="C44:E44"/>
    <mergeCell ref="C83:E83"/>
    <mergeCell ref="C85:E85"/>
    <mergeCell ref="C86:I86"/>
    <mergeCell ref="C87:E87"/>
    <mergeCell ref="C65:E65"/>
    <mergeCell ref="C66:E66"/>
    <mergeCell ref="C69:I69"/>
    <mergeCell ref="C70:E70"/>
    <mergeCell ref="C55:E55"/>
    <mergeCell ref="C58:I58"/>
    <mergeCell ref="C59:E59"/>
    <mergeCell ref="C57:I57"/>
    <mergeCell ref="F96:J96"/>
    <mergeCell ref="C96:E96"/>
    <mergeCell ref="C97:E97"/>
    <mergeCell ref="C98:E98"/>
    <mergeCell ref="C99:E99"/>
    <mergeCell ref="C91:E91"/>
    <mergeCell ref="F92:J92"/>
    <mergeCell ref="C92:E92"/>
    <mergeCell ref="F93:J93"/>
    <mergeCell ref="C93:E93"/>
    <mergeCell ref="F94:J94"/>
    <mergeCell ref="C94:E94"/>
    <mergeCell ref="F95:J95"/>
    <mergeCell ref="C95:E95"/>
    <mergeCell ref="C126:I126"/>
    <mergeCell ref="C127:E127"/>
    <mergeCell ref="C130:E130"/>
    <mergeCell ref="C131:I131"/>
    <mergeCell ref="C125:I125"/>
    <mergeCell ref="C123:E123"/>
    <mergeCell ref="C108:I108"/>
    <mergeCell ref="C109:E109"/>
    <mergeCell ref="C104:I104"/>
    <mergeCell ref="C105:E105"/>
    <mergeCell ref="C107:I107"/>
    <mergeCell ref="C148:I148"/>
    <mergeCell ref="C149:E149"/>
    <mergeCell ref="C151:I151"/>
    <mergeCell ref="F141:J141"/>
    <mergeCell ref="C141:E141"/>
    <mergeCell ref="C142:E142"/>
    <mergeCell ref="C143:E143"/>
    <mergeCell ref="C144:E144"/>
    <mergeCell ref="C132:E132"/>
    <mergeCell ref="C136:E136"/>
    <mergeCell ref="F137:J137"/>
    <mergeCell ref="C137:E137"/>
    <mergeCell ref="F138:J138"/>
    <mergeCell ref="C138:E138"/>
    <mergeCell ref="F139:J139"/>
    <mergeCell ref="C139:E139"/>
    <mergeCell ref="F140:J140"/>
    <mergeCell ref="C140:E140"/>
    <mergeCell ref="C170:E170"/>
    <mergeCell ref="C171:I171"/>
    <mergeCell ref="C172:E172"/>
    <mergeCell ref="C176:E176"/>
    <mergeCell ref="F177:J177"/>
    <mergeCell ref="C177:E177"/>
    <mergeCell ref="C167:E167"/>
    <mergeCell ref="C152:I152"/>
    <mergeCell ref="C153:E153"/>
    <mergeCell ref="C183:E183"/>
    <mergeCell ref="C184:E184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C182:E182"/>
    <mergeCell ref="C202:E202"/>
    <mergeCell ref="C203:I203"/>
    <mergeCell ref="C204:E204"/>
    <mergeCell ref="C199:E199"/>
    <mergeCell ref="C200:E200"/>
    <mergeCell ref="C188:I188"/>
    <mergeCell ref="C189:E189"/>
    <mergeCell ref="C192:I192"/>
    <mergeCell ref="C193:E193"/>
    <mergeCell ref="C191:I191"/>
    <mergeCell ref="C216:E216"/>
    <mergeCell ref="C219:I219"/>
    <mergeCell ref="C220:E220"/>
    <mergeCell ref="C223:E223"/>
    <mergeCell ref="C224:I224"/>
    <mergeCell ref="C218:I218"/>
    <mergeCell ref="C212:E212"/>
    <mergeCell ref="C215:I215"/>
    <mergeCell ref="C214:I214"/>
    <mergeCell ref="C225:E225"/>
    <mergeCell ref="C229:E229"/>
    <mergeCell ref="F230:J230"/>
    <mergeCell ref="C230:E230"/>
    <mergeCell ref="F231:J231"/>
    <mergeCell ref="C231:E231"/>
    <mergeCell ref="F232:J232"/>
    <mergeCell ref="C232:E232"/>
    <mergeCell ref="F233:J233"/>
    <mergeCell ref="C233:E233"/>
    <mergeCell ref="F234:J234"/>
    <mergeCell ref="C234:E234"/>
    <mergeCell ref="C239:J239"/>
    <mergeCell ref="C242:J242"/>
    <mergeCell ref="F244:J244"/>
    <mergeCell ref="C244:E244"/>
    <mergeCell ref="F245:J245"/>
    <mergeCell ref="C245:E245"/>
    <mergeCell ref="F246:J246"/>
    <mergeCell ref="C246:E246"/>
    <mergeCell ref="C255:E255"/>
    <mergeCell ref="F255:J255"/>
    <mergeCell ref="C256:J256"/>
    <mergeCell ref="F257:J257"/>
    <mergeCell ref="C259:D259"/>
    <mergeCell ref="F259:J259"/>
    <mergeCell ref="F247:J247"/>
    <mergeCell ref="C247:E247"/>
    <mergeCell ref="F248:J248"/>
    <mergeCell ref="C248:E248"/>
    <mergeCell ref="C251:E251"/>
    <mergeCell ref="C252:J252"/>
    <mergeCell ref="C253:E253"/>
    <mergeCell ref="F253:J253"/>
    <mergeCell ref="C254:E254"/>
    <mergeCell ref="F254:J254"/>
  </mergeCells>
  <pageMargins left="0.55118110236219997" right="0.55118110236219997" top="0.55118110236219997" bottom="0.55118110236219997" header="0.27559055118109999" footer="0.35433070866142002"/>
  <pageSetup paperSize="9" fitToHeight="0" orientation="portrait"/>
  <headerFooter>
    <oddHeader>&amp;L 21053 - BÂTIMENTS 008 ET 009 - ÉCOLE DE GUERRE RESTAURATION DES FAÇADES ET TOITURES
 &amp;RDCE  
DPGF -  LOT 06 CHARPENTE - COUVERTURE MH</oddHeader>
    <oddFooter>&amp;L 2BDM Architectes J. MOULIN&amp;RPage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92</v>
      </c>
      <c r="AA1" s="7">
        <f>IF(DPGF!F255&lt;&gt;"",DPGF!F255,"0")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93</v>
      </c>
      <c r="B3" s="36" t="s">
        <v>94</v>
      </c>
      <c r="C3" s="269" t="s">
        <v>119</v>
      </c>
      <c r="D3" s="269"/>
      <c r="E3" s="269"/>
      <c r="F3" s="269"/>
      <c r="G3" s="269"/>
      <c r="H3" s="269"/>
      <c r="I3" s="269"/>
      <c r="J3" s="26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95</v>
      </c>
      <c r="B5" s="36" t="s">
        <v>96</v>
      </c>
      <c r="C5" s="269" t="s">
        <v>120</v>
      </c>
      <c r="D5" s="269"/>
      <c r="E5" s="269"/>
      <c r="F5" s="269"/>
      <c r="G5" s="269"/>
      <c r="H5" s="269"/>
      <c r="I5" s="269"/>
      <c r="J5" s="26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105</v>
      </c>
      <c r="B7" s="36" t="s">
        <v>106</v>
      </c>
      <c r="C7" s="38">
        <v>21053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107</v>
      </c>
      <c r="B9" s="36" t="s">
        <v>108</v>
      </c>
      <c r="C9" s="38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97</v>
      </c>
      <c r="B11" s="36" t="s">
        <v>98</v>
      </c>
      <c r="C11" s="269" t="s">
        <v>34</v>
      </c>
      <c r="D11" s="269"/>
      <c r="E11" s="269"/>
      <c r="F11" s="269"/>
      <c r="G11" s="269"/>
      <c r="H11" s="269"/>
      <c r="I11" s="269"/>
      <c r="J11" s="26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109</v>
      </c>
      <c r="B13" s="36" t="s">
        <v>110</v>
      </c>
      <c r="C13" s="38" t="s">
        <v>121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111</v>
      </c>
      <c r="B15" s="36" t="s">
        <v>112</v>
      </c>
      <c r="C15" s="38" t="s">
        <v>122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113</v>
      </c>
      <c r="B17" s="36" t="s">
        <v>114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115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116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117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118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99</v>
      </c>
      <c r="B24" s="36" t="s">
        <v>100</v>
      </c>
      <c r="C24" s="269"/>
      <c r="D24" s="269"/>
      <c r="E24" s="269"/>
      <c r="F24" s="269"/>
      <c r="G24" s="269"/>
      <c r="H24" s="269"/>
      <c r="I24" s="269"/>
      <c r="J24" s="26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101</v>
      </c>
      <c r="B26" s="36" t="s">
        <v>102</v>
      </c>
      <c r="C26" s="269"/>
      <c r="D26" s="269"/>
      <c r="E26" s="269"/>
      <c r="F26" s="269"/>
      <c r="G26" s="269"/>
      <c r="H26" s="269"/>
      <c r="I26" s="269"/>
      <c r="J26" s="26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103</v>
      </c>
      <c r="B28" s="36" t="s">
        <v>104</v>
      </c>
      <c r="C28" s="269"/>
      <c r="D28" s="269"/>
      <c r="E28" s="269"/>
      <c r="F28" s="269"/>
      <c r="G28" s="269"/>
      <c r="H28" s="269"/>
      <c r="I28" s="269"/>
      <c r="J28" s="26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123</v>
      </c>
      <c r="B1" s="7" t="s">
        <v>124</v>
      </c>
    </row>
    <row r="2" spans="1:3" x14ac:dyDescent="0.25">
      <c r="A2" s="7" t="s">
        <v>125</v>
      </c>
      <c r="B2" s="7" t="s">
        <v>119</v>
      </c>
    </row>
    <row r="3" spans="1:3" x14ac:dyDescent="0.25">
      <c r="A3" s="7" t="s">
        <v>126</v>
      </c>
      <c r="B3" s="7">
        <v>1</v>
      </c>
    </row>
    <row r="4" spans="1:3" x14ac:dyDescent="0.25">
      <c r="A4" s="7" t="s">
        <v>127</v>
      </c>
      <c r="B4" s="7">
        <v>0</v>
      </c>
    </row>
    <row r="5" spans="1:3" x14ac:dyDescent="0.25">
      <c r="A5" s="7" t="s">
        <v>128</v>
      </c>
      <c r="B5" s="7">
        <v>0</v>
      </c>
    </row>
    <row r="6" spans="1:3" x14ac:dyDescent="0.25">
      <c r="A6" s="7" t="s">
        <v>129</v>
      </c>
      <c r="B6" s="7">
        <v>1</v>
      </c>
    </row>
    <row r="7" spans="1:3" x14ac:dyDescent="0.25">
      <c r="A7" s="7" t="s">
        <v>130</v>
      </c>
      <c r="B7" s="7">
        <v>0</v>
      </c>
    </row>
    <row r="8" spans="1:3" x14ac:dyDescent="0.25">
      <c r="A8" s="7" t="s">
        <v>131</v>
      </c>
      <c r="B8" s="7">
        <v>0</v>
      </c>
    </row>
    <row r="9" spans="1:3" x14ac:dyDescent="0.25">
      <c r="A9" s="7" t="s">
        <v>132</v>
      </c>
      <c r="B9" s="7">
        <v>1</v>
      </c>
    </row>
    <row r="10" spans="1:3" x14ac:dyDescent="0.25">
      <c r="A10" s="7" t="s">
        <v>133</v>
      </c>
      <c r="C10" s="7" t="s">
        <v>134</v>
      </c>
    </row>
    <row r="11" spans="1:3" x14ac:dyDescent="0.25">
      <c r="A11" s="7" t="s">
        <v>135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2025-01-29T09:47:20Z</dcterms:created>
  <dcterms:modified xsi:type="dcterms:W3CDTF">2025-02-17T10:42:27Z</dcterms:modified>
</cp:coreProperties>
</file>