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2. Services\Nettoyage des locaux\Nouveau DCE nettoyage\DCE\Lot n°2 locaux médicaux\"/>
    </mc:Choice>
  </mc:AlternateContent>
  <bookViews>
    <workbookView xWindow="240" yWindow="75" windowWidth="19425" windowHeight="7995"/>
  </bookViews>
  <sheets>
    <sheet name="DPGF locaux médicaux" sheetId="20" r:id="rId1"/>
    <sheet name="BPU" sheetId="23" r:id="rId2"/>
    <sheet name="DQE" sheetId="21" r:id="rId3"/>
  </sheets>
  <definedNames>
    <definedName name="_xlnm.Print_Titles" localSheetId="0">'DPGF locaux médicaux'!$A:$A</definedName>
    <definedName name="_xlnm.Print_Area" localSheetId="0">'DPGF locaux médicaux'!$A$1:$I$7</definedName>
  </definedNames>
  <calcPr calcId="162913"/>
</workbook>
</file>

<file path=xl/calcChain.xml><?xml version="1.0" encoding="utf-8"?>
<calcChain xmlns="http://schemas.openxmlformats.org/spreadsheetml/2006/main">
  <c r="B5" i="21" l="1"/>
  <c r="B6" i="21"/>
  <c r="B7" i="21"/>
  <c r="D24" i="21"/>
  <c r="D23" i="21"/>
  <c r="D22" i="21"/>
  <c r="D21" i="21"/>
  <c r="D20" i="21"/>
  <c r="D46" i="23" l="1"/>
  <c r="E24" i="21" l="1"/>
  <c r="E23" i="21"/>
  <c r="E22" i="21"/>
  <c r="E21" i="21"/>
  <c r="E20" i="21"/>
  <c r="E25" i="21" l="1"/>
  <c r="E26" i="21" s="1"/>
  <c r="E27" i="21" s="1"/>
  <c r="H6" i="21" l="1"/>
  <c r="H7" i="21"/>
  <c r="H5" i="21"/>
  <c r="F6" i="21"/>
  <c r="F7" i="21"/>
  <c r="F5" i="21"/>
  <c r="D6" i="21"/>
  <c r="D7" i="21"/>
  <c r="D5" i="21"/>
  <c r="D73" i="23" l="1"/>
  <c r="D72" i="23"/>
  <c r="D71" i="23"/>
  <c r="D70" i="23"/>
  <c r="D69" i="23"/>
  <c r="D68" i="23"/>
  <c r="D67" i="23"/>
  <c r="D66" i="23"/>
  <c r="D65" i="23"/>
  <c r="D64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7" i="23"/>
  <c r="D45" i="23"/>
  <c r="D43" i="23"/>
  <c r="D42" i="23"/>
  <c r="D40" i="23"/>
  <c r="D39" i="23"/>
  <c r="D38" i="23"/>
  <c r="D37" i="23"/>
  <c r="D36" i="23"/>
  <c r="D35" i="23"/>
  <c r="D34" i="23"/>
  <c r="D33" i="23"/>
  <c r="D31" i="23"/>
  <c r="D30" i="23"/>
  <c r="D29" i="23"/>
  <c r="D28" i="23"/>
  <c r="D27" i="23"/>
  <c r="D25" i="23"/>
  <c r="D24" i="23"/>
  <c r="D23" i="23"/>
  <c r="D22" i="23"/>
  <c r="D20" i="23"/>
  <c r="D19" i="23"/>
  <c r="D18" i="23"/>
  <c r="D17" i="23"/>
  <c r="D16" i="23"/>
  <c r="D15" i="23"/>
  <c r="D14" i="23"/>
  <c r="D12" i="23"/>
  <c r="D11" i="23"/>
  <c r="D10" i="23"/>
  <c r="D9" i="23"/>
  <c r="D8" i="23"/>
  <c r="D7" i="23"/>
  <c r="D6" i="23"/>
  <c r="D5" i="23"/>
  <c r="D4" i="23"/>
  <c r="H8" i="21" l="1"/>
  <c r="I8" i="21" s="1"/>
  <c r="F8" i="21"/>
  <c r="G8" i="21" s="1"/>
  <c r="D8" i="21"/>
  <c r="E8" i="21" s="1"/>
  <c r="B8" i="21"/>
  <c r="I7" i="21"/>
  <c r="G7" i="21"/>
  <c r="E7" i="21"/>
  <c r="C7" i="21"/>
  <c r="I6" i="21"/>
  <c r="G6" i="21"/>
  <c r="E6" i="21"/>
  <c r="C6" i="21"/>
  <c r="I5" i="21"/>
  <c r="G5" i="21"/>
  <c r="E5" i="21"/>
  <c r="C5" i="21"/>
  <c r="B10" i="21" l="1"/>
  <c r="C8" i="21"/>
  <c r="B12" i="21" s="1"/>
  <c r="I6" i="20"/>
  <c r="I7" i="20"/>
  <c r="G6" i="20"/>
  <c r="G7" i="20"/>
  <c r="E6" i="20"/>
  <c r="E7" i="20"/>
  <c r="C6" i="20"/>
  <c r="C7" i="20"/>
  <c r="I5" i="20" l="1"/>
  <c r="G5" i="20"/>
  <c r="E5" i="20"/>
  <c r="C5" i="20"/>
</calcChain>
</file>

<file path=xl/sharedStrings.xml><?xml version="1.0" encoding="utf-8"?>
<sst xmlns="http://schemas.openxmlformats.org/spreadsheetml/2006/main" count="198" uniqueCount="114">
  <si>
    <t>€ HT</t>
  </si>
  <si>
    <t>€ TTC</t>
  </si>
  <si>
    <t>SITES</t>
  </si>
  <si>
    <t xml:space="preserve">*Prestations annuelles
</t>
  </si>
  <si>
    <r>
      <rPr>
        <b/>
        <sz val="11"/>
        <rFont val="Calibri"/>
        <family val="2"/>
      </rPr>
      <t>CDOP</t>
    </r>
    <r>
      <rPr>
        <sz val="11"/>
        <rFont val="Calibri"/>
        <family val="2"/>
      </rPr>
      <t xml:space="preserve"> 96 rue du Faubourg du Temple - 75011 Paris</t>
    </r>
  </si>
  <si>
    <r>
      <rPr>
        <b/>
        <sz val="11"/>
        <rFont val="Calibri"/>
        <family val="2"/>
      </rPr>
      <t>CENTRE DE SANTE REAUMUR 106</t>
    </r>
    <r>
      <rPr>
        <sz val="11"/>
        <rFont val="Calibri"/>
        <family val="2"/>
      </rPr>
      <t xml:space="preserve"> rue Réaumur - 75002 Paris</t>
    </r>
  </si>
  <si>
    <r>
      <rPr>
        <b/>
        <sz val="11"/>
        <rFont val="Calibri"/>
        <family val="2"/>
      </rPr>
      <t>CENTRE D'EXAMENS DE SANTE AMELOT 96 rue Amelot</t>
    </r>
    <r>
      <rPr>
        <sz val="11"/>
        <rFont val="Calibri"/>
        <family val="2"/>
      </rPr>
      <t xml:space="preserve"> - 75011 Paris</t>
    </r>
  </si>
  <si>
    <t xml:space="preserve">Montant annuel des prestations programmées de l'ensemble des sites </t>
  </si>
  <si>
    <t>Montant annuel HT pour l'ensemble des sites</t>
  </si>
  <si>
    <t>Montant annuel TTC pour l'ensemble des sites</t>
  </si>
  <si>
    <t>Désignation des prestations</t>
  </si>
  <si>
    <t>Unité</t>
  </si>
  <si>
    <t>Quantité</t>
  </si>
  <si>
    <t>Prix untaire</t>
  </si>
  <si>
    <t>Montant HT</t>
  </si>
  <si>
    <t>Application spay méthode</t>
  </si>
  <si>
    <t>m²</t>
  </si>
  <si>
    <t>Nettoyage des sièges recouverts de tissus</t>
  </si>
  <si>
    <t>unité</t>
  </si>
  <si>
    <t>Nettoyage des sols et désinfection suite à dégat des eaux</t>
  </si>
  <si>
    <t>Nettoyage des abords extérieurs des bâtiments (sols, porches d'entrées, marches, rampe d'accès etc…)</t>
  </si>
  <si>
    <t xml:space="preserve">Mise à disposition d'un agent de nettoyage du lundi au vendredi </t>
  </si>
  <si>
    <t>Horaire</t>
  </si>
  <si>
    <t>Montant Total HT des prestations à la demandes</t>
  </si>
  <si>
    <t>TVA 20%</t>
  </si>
  <si>
    <t>Montant Total TTC des prestations à la demandes</t>
  </si>
  <si>
    <t>Désignations des prestations</t>
  </si>
  <si>
    <t>Prix unitaire TTC</t>
  </si>
  <si>
    <t>SOLS</t>
  </si>
  <si>
    <t>Application "spray méthode"</t>
  </si>
  <si>
    <t>Aspiration des moquettes</t>
  </si>
  <si>
    <t>Aspiration des tapis</t>
  </si>
  <si>
    <t>Décapage et protection des sols thermoplastiques</t>
  </si>
  <si>
    <t xml:space="preserve">Décapage de sols en carrelage </t>
  </si>
  <si>
    <t xml:space="preserve">Nettoyage des sols peints </t>
  </si>
  <si>
    <t>Nettoyage et décapage des tâches de graisse et/ou d'huile (zone parking)</t>
  </si>
  <si>
    <t xml:space="preserve">Shampouinage des moquettes </t>
  </si>
  <si>
    <t>MOBILIERS</t>
  </si>
  <si>
    <t xml:space="preserve">Nettoyage des sièges recouverts de tissus </t>
  </si>
  <si>
    <t>Nettoyage des sièges recouverts en toile plastifiée, skaï</t>
  </si>
  <si>
    <t xml:space="preserve">Nettoyage d'un bureau (intérieur et extérieur) </t>
  </si>
  <si>
    <t>Nettoyage d'une armoire haute (intérieur et extérieur)</t>
  </si>
  <si>
    <t xml:space="preserve">Nettoyage d'une armoire basse (intérieur et extérieur) </t>
  </si>
  <si>
    <t xml:space="preserve">Nettoyage de mobilier métallique </t>
  </si>
  <si>
    <t>Nettoyage et désinfection des congélateurs / réfrigérateurs (intérieur/extérieur)</t>
  </si>
  <si>
    <t>ASCENSEURS/EPMR</t>
  </si>
  <si>
    <t>Nettoyage intérieur/extérieur des portes ascenseurs</t>
  </si>
  <si>
    <t>Nettoyage du sol ascenseur</t>
  </si>
  <si>
    <t>Nettoyage du miroir ascenseur</t>
  </si>
  <si>
    <t>Nettoyage rainures ascenseur</t>
  </si>
  <si>
    <t>EXTERIEURS DES BATIMENTS</t>
  </si>
  <si>
    <t>Déneigement</t>
  </si>
  <si>
    <t xml:space="preserve">Nettoyage de tags sur les bâtiments </t>
  </si>
  <si>
    <t>Nettoyage des cours, terrasses, porches d'entrées à l'intérieur des bâtiments</t>
  </si>
  <si>
    <t xml:space="preserve">Salage </t>
  </si>
  <si>
    <t>MISE A DISPOSITION D'AGENT</t>
  </si>
  <si>
    <t>horaire</t>
  </si>
  <si>
    <t xml:space="preserve">Mise à disposition d'un agent de nettoyage (week-end) </t>
  </si>
  <si>
    <t>Mise à disposition d'un agent de nettoyage spécifique pandémie du lundi au vendredi</t>
  </si>
  <si>
    <t>Mise à disposition d'un agent de nettoyage spécifique pandémie (week-end)</t>
  </si>
  <si>
    <t xml:space="preserve"> PANDEMIE</t>
  </si>
  <si>
    <t>Nettoyage et désinfection des parties communes : interrupteurs, rampes d'escalier, poignées de portes et de fenêtres, portes des ascenseurs</t>
  </si>
  <si>
    <t>Nettoyage et désinfection des salles occupées : sols et points de contact, portes de micro-ondes, de réfrigérateurs, mobilier des réfectoires avant et après les repas, mobilier de bureau</t>
  </si>
  <si>
    <t>NETTOYAGE APRES TRAVAUX</t>
  </si>
  <si>
    <t>Remise à niveau de propreté des sols carrelés</t>
  </si>
  <si>
    <t>Remise à niveau de propreté des sols thermoplastiques</t>
  </si>
  <si>
    <t>Remise à niveau de propreté des sols moquettes</t>
  </si>
  <si>
    <t>Remise à niveau de propreté des sanitaires (sols / murs / plafonds / distributeurs)</t>
  </si>
  <si>
    <t>Lessivage des murs (peints, stratifiés, cloisons pleines…)</t>
  </si>
  <si>
    <t>Remise à niveau de propreté des parois verticales et horizontales d'un bureau</t>
  </si>
  <si>
    <t>Remise à niveau de propreté des objets meublants d'un bureau</t>
  </si>
  <si>
    <t>remise à niveau de propreté de la vitrerie intérieure accessible sans moyen d'élévation</t>
  </si>
  <si>
    <t>lessivage fauteuil / siège plastique</t>
  </si>
  <si>
    <t>shampoing siège tissu</t>
  </si>
  <si>
    <t>lessivage armoire basse (intérieur-extérieur)</t>
  </si>
  <si>
    <t>lessivage armoire haute (intérieur-extérieur)</t>
  </si>
  <si>
    <t xml:space="preserve">lessivage bloc bureau/caisson </t>
  </si>
  <si>
    <t xml:space="preserve">lessivage rayonnage </t>
  </si>
  <si>
    <t>Linéaire</t>
  </si>
  <si>
    <t>DIVERS</t>
  </si>
  <si>
    <t xml:space="preserve">Dépoussièrage des archives </t>
  </si>
  <si>
    <t>linéraire</t>
  </si>
  <si>
    <t xml:space="preserve">Dépoussiérage et nettoyage des stores extérieurs </t>
  </si>
  <si>
    <t xml:space="preserve">Dépoussiérage et nettoyage des stores intérieurs </t>
  </si>
  <si>
    <t xml:space="preserve">Nettoyage de voilage tergal et lin-y compris dépose et repose </t>
  </si>
  <si>
    <t xml:space="preserve">Nettoyage des portes stratifiées </t>
  </si>
  <si>
    <t xml:space="preserve">Nettoyage des revêtements muraux horizontaux et verticaux en faïence </t>
  </si>
  <si>
    <t xml:space="preserve">Nettoyage sur les deux faces vitrage d'accueil </t>
  </si>
  <si>
    <t>Nettoyage ponctuel dans la zone sanitaire</t>
  </si>
  <si>
    <t>prestations de nettoyage ne figurant pas dans le bordereau de prix unitaires (effectuées du lundi au vendredi)</t>
  </si>
  <si>
    <t>Prestations de nettoyage ne figurant pas dans le bordereau de prix unitaires (effectuées le week-end)</t>
  </si>
  <si>
    <t>Mise à disposition d'un agent hauteur d'homme du lundi au vendredi (vitrerie)</t>
  </si>
  <si>
    <t>Mise à disposition d'un agent hauteur d'homme le week-end (vitrerie)</t>
  </si>
  <si>
    <t>VITRERIES INTERIEURE</t>
  </si>
  <si>
    <t>Dépoussiérage et lavage des stores intérieurs</t>
  </si>
  <si>
    <t>Nettoyage de la vitrerie et des châssis inérieure (hauteur d'homme perche)</t>
  </si>
  <si>
    <r>
      <rPr>
        <b/>
        <sz val="11"/>
        <color rgb="FFFF0000"/>
        <rFont val="Calibri"/>
        <family val="2"/>
      </rPr>
      <t>①</t>
    </r>
    <r>
      <rPr>
        <sz val="11"/>
        <rFont val="Calibri"/>
        <family val="2"/>
      </rPr>
      <t xml:space="preserve"> Prix unitaire HT </t>
    </r>
  </si>
  <si>
    <t>Mise à disposition d'un agent (spray méthode) du lundi au vendredi</t>
  </si>
  <si>
    <t>Mise à disposition d'un agent (spray méthode) le week-end</t>
  </si>
  <si>
    <t>Montant forfaitaire total des prestations</t>
  </si>
  <si>
    <t>LOT 2 : PRIX FORFAITAIRE DES PRESTATIONS PROGRAMMEES DU NETTOYAGE DES LOCAUX MEDICAUX DE LA CPAM DE PARIS</t>
  </si>
  <si>
    <t>*Les prestations demandées sont décrites dans le document CCTP annexe 2 prestations et périodicités locaux médicaux</t>
  </si>
  <si>
    <t>PRESTATIONS A LA DEMANDE (prestations du BPU)</t>
  </si>
  <si>
    <t>*Prestations trimestrielles 
(prix forfaitaire X 4 trimestres)</t>
  </si>
  <si>
    <t>*Prestations semestrielles
(prix forfaitaire X 2 semestres)</t>
  </si>
  <si>
    <t>*Prestations mensuelles 
(prix forfaitaire X 12 mois)</t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</si>
  <si>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 xml:space="preserve">Prestations mensuelles 
</t>
    </r>
    <r>
      <rPr>
        <b/>
        <sz val="11"/>
        <color rgb="FFFF0000"/>
        <rFont val="Calibri"/>
        <family val="2"/>
      </rPr>
      <t/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</si>
  <si>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 xml:space="preserve">Prestations trimestrielles 
</t>
    </r>
    <r>
      <rPr>
        <b/>
        <sz val="11"/>
        <color rgb="FFFF0000"/>
        <rFont val="Calibri"/>
        <family val="2"/>
      </rPr>
      <t/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</si>
  <si>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>Prestations annuelles</t>
    </r>
  </si>
  <si>
    <r>
      <rPr>
        <sz val="11"/>
        <color rgb="FFFF0000"/>
        <rFont val="Calibri"/>
        <family val="2"/>
      </rPr>
      <t>*</t>
    </r>
    <r>
      <rPr>
        <sz val="11"/>
        <rFont val="Calibri"/>
        <family val="2"/>
      </rPr>
      <t>le prix forfaitaire indiqué pour chaque site est enrichi automatiquement dans la cellule correspondante du DQE</t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</si>
  <si>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>Prestations semestrielles</t>
    </r>
    <r>
      <rPr>
        <b/>
        <sz val="11"/>
        <color rgb="FFFF0000"/>
        <rFont val="Calibri"/>
        <family val="2"/>
      </rPr>
      <t/>
    </r>
  </si>
  <si>
    <t>Nettoyage des cloisons et portes vitrées</t>
  </si>
  <si>
    <r>
      <rPr>
        <b/>
        <sz val="11"/>
        <color rgb="FFFF0000"/>
        <rFont val="Calibri"/>
        <family val="2"/>
      </rPr>
      <t>①</t>
    </r>
    <r>
      <rPr>
        <b/>
        <sz val="11"/>
        <rFont val="Calibri"/>
        <family val="2"/>
      </rPr>
      <t xml:space="preserve"> le prix unitaire indiqué pour chaque site est enrichi automatiquement dans la cellule correspondante du DQE</t>
    </r>
  </si>
  <si>
    <t xml:space="preserve">① Le prix forfaitaire mensuel comprend les prestations quotidiennes, hebdomadaires et mensuelles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</si>
</sst>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theme="1"/>
      <name val="Calibri"/>
      <family val="2"/>
      <scheme val="minor"/>
    </font>
    <font>
      <i/>
      <sz val="11"/>
      <name val="Calibri"/>
      <family val="2"/>
    </font>
    <font>
      <sz val="11"/>
      <name val="Calibri"/>
      <family val="2"/>
      <scheme val="minor"/>
    </font>
    <font>
      <sz val="8"/>
      <name val="Calibri"/>
      <family val="2"/>
    </font>
    <font>
      <sz val="8"/>
      <name val="Comic Sans MS"/>
      <family val="4"/>
    </font>
    <font>
      <sz val="10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8"/>
      <name val="Calibri Light"/>
      <family val="2"/>
    </font>
    <font>
      <sz val="12"/>
      <name val="Calibri"/>
      <family val="2"/>
    </font>
    <font>
      <sz val="10"/>
      <name val="Comic Sans MS"/>
      <family val="4"/>
    </font>
    <font>
      <b/>
      <sz val="11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3" fillId="0" borderId="4" xfId="1" applyFont="1" applyBorder="1" applyAlignment="1" applyProtection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0" fontId="3" fillId="3" borderId="0" xfId="1" applyFont="1" applyFill="1" applyAlignment="1" applyProtection="1">
      <alignment vertical="center" wrapText="1"/>
    </xf>
    <xf numFmtId="0" fontId="3" fillId="0" borderId="0" xfId="1" applyFont="1" applyAlignment="1" applyProtection="1">
      <alignment vertical="center" wrapText="1"/>
    </xf>
    <xf numFmtId="0" fontId="2" fillId="3" borderId="5" xfId="1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 wrapText="1"/>
    </xf>
    <xf numFmtId="0" fontId="3" fillId="2" borderId="4" xfId="1" applyFont="1" applyFill="1" applyBorder="1" applyAlignment="1" applyProtection="1">
      <alignment horizontal="center" vertical="center" wrapText="1"/>
    </xf>
    <xf numFmtId="0" fontId="3" fillId="0" borderId="4" xfId="1" applyFont="1" applyFill="1" applyBorder="1" applyAlignment="1" applyProtection="1">
      <alignment horizontal="center" vertical="center" wrapText="1"/>
    </xf>
    <xf numFmtId="4" fontId="3" fillId="0" borderId="4" xfId="1" applyNumberFormat="1" applyFont="1" applyBorder="1" applyAlignment="1" applyProtection="1">
      <alignment horizontal="center" vertical="center" wrapText="1"/>
    </xf>
    <xf numFmtId="2" fontId="3" fillId="0" borderId="4" xfId="1" applyNumberFormat="1" applyFont="1" applyBorder="1" applyAlignment="1" applyProtection="1">
      <alignment horizontal="center" vertical="center" wrapText="1"/>
    </xf>
    <xf numFmtId="4" fontId="4" fillId="2" borderId="4" xfId="1" applyNumberFormat="1" applyFont="1" applyFill="1" applyBorder="1" applyAlignment="1" applyProtection="1">
      <alignment horizontal="center" vertical="center" wrapText="1"/>
    </xf>
    <xf numFmtId="2" fontId="4" fillId="2" borderId="4" xfId="1" applyNumberFormat="1" applyFont="1" applyFill="1" applyBorder="1" applyAlignment="1" applyProtection="1">
      <alignment horizontal="center" vertical="center" wrapText="1"/>
    </xf>
    <xf numFmtId="0" fontId="3" fillId="3" borderId="6" xfId="1" applyFont="1" applyFill="1" applyBorder="1" applyAlignment="1" applyProtection="1">
      <alignment horizontal="center" vertical="center"/>
    </xf>
    <xf numFmtId="0" fontId="3" fillId="0" borderId="0" xfId="1" applyFont="1" applyAlignment="1" applyProtection="1">
      <alignment horizontal="center" vertical="center"/>
    </xf>
    <xf numFmtId="0" fontId="2" fillId="4" borderId="4" xfId="1" applyFont="1" applyFill="1" applyBorder="1" applyAlignment="1" applyProtection="1">
      <alignment horizontal="center" vertical="center" wrapText="1"/>
    </xf>
    <xf numFmtId="0" fontId="6" fillId="2" borderId="4" xfId="1" applyFont="1" applyFill="1" applyBorder="1" applyAlignment="1" applyProtection="1">
      <alignment horizontal="center" vertical="center" wrapText="1"/>
    </xf>
    <xf numFmtId="4" fontId="4" fillId="0" borderId="4" xfId="1" applyNumberFormat="1" applyFont="1" applyBorder="1" applyAlignment="1" applyProtection="1">
      <alignment horizontal="center" vertical="center" wrapText="1"/>
    </xf>
    <xf numFmtId="2" fontId="4" fillId="0" borderId="4" xfId="1" applyNumberFormat="1" applyFont="1" applyBorder="1" applyAlignment="1" applyProtection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7" fillId="0" borderId="0" xfId="1" applyFont="1" applyAlignment="1" applyProtection="1">
      <alignment vertical="center" wrapText="1"/>
    </xf>
    <xf numFmtId="0" fontId="0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" fontId="0" fillId="0" borderId="4" xfId="0" applyNumberFormat="1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49" fontId="0" fillId="0" borderId="4" xfId="0" applyNumberFormat="1" applyFont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3" fillId="2" borderId="4" xfId="1" applyNumberFormat="1" applyFont="1" applyFill="1" applyBorder="1" applyAlignment="1" applyProtection="1">
      <alignment horizontal="center" vertical="center" wrapText="1"/>
    </xf>
    <xf numFmtId="0" fontId="3" fillId="5" borderId="4" xfId="1" applyFont="1" applyFill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center" vertical="center" wrapText="1"/>
    </xf>
    <xf numFmtId="0" fontId="9" fillId="0" borderId="0" xfId="1" applyFont="1" applyAlignment="1" applyProtection="1">
      <alignment horizontal="center" vertical="center" wrapText="1"/>
    </xf>
    <xf numFmtId="0" fontId="3" fillId="0" borderId="4" xfId="1" applyFont="1" applyBorder="1" applyAlignment="1" applyProtection="1">
      <alignment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vertical="center" wrapText="1"/>
    </xf>
    <xf numFmtId="0" fontId="3" fillId="5" borderId="4" xfId="1" applyFont="1" applyFill="1" applyBorder="1" applyAlignment="1" applyProtection="1">
      <alignment vertical="center" wrapText="1"/>
    </xf>
    <xf numFmtId="0" fontId="8" fillId="0" borderId="0" xfId="1" applyFont="1" applyAlignment="1" applyProtection="1">
      <alignment vertical="center" wrapText="1"/>
    </xf>
    <xf numFmtId="0" fontId="9" fillId="0" borderId="0" xfId="1" applyFont="1" applyAlignment="1" applyProtection="1">
      <alignment vertical="center" wrapText="1"/>
    </xf>
    <xf numFmtId="0" fontId="12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0" fontId="13" fillId="5" borderId="4" xfId="1" applyFont="1" applyFill="1" applyBorder="1" applyAlignment="1" applyProtection="1">
      <alignment vertical="center" wrapText="1"/>
    </xf>
    <xf numFmtId="0" fontId="10" fillId="5" borderId="4" xfId="1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>
      <alignment horizontal="center" vertical="center"/>
    </xf>
    <xf numFmtId="0" fontId="12" fillId="5" borderId="4" xfId="0" applyFont="1" applyFill="1" applyBorder="1"/>
    <xf numFmtId="0" fontId="14" fillId="0" borderId="0" xfId="1" applyFont="1" applyAlignment="1" applyProtection="1">
      <alignment vertical="center" wrapText="1"/>
    </xf>
    <xf numFmtId="0" fontId="15" fillId="0" borderId="6" xfId="1" applyFont="1" applyBorder="1" applyAlignment="1" applyProtection="1">
      <alignment vertical="center" wrapText="1"/>
    </xf>
    <xf numFmtId="0" fontId="15" fillId="0" borderId="6" xfId="1" applyFont="1" applyBorder="1" applyAlignment="1" applyProtection="1">
      <alignment horizontal="center" vertical="center" wrapText="1"/>
    </xf>
    <xf numFmtId="4" fontId="10" fillId="0" borderId="4" xfId="1" applyNumberFormat="1" applyFont="1" applyBorder="1" applyAlignment="1" applyProtection="1">
      <alignment horizontal="center" vertical="center" wrapText="1"/>
    </xf>
    <xf numFmtId="0" fontId="15" fillId="0" borderId="4" xfId="1" applyFont="1" applyBorder="1" applyAlignment="1" applyProtection="1">
      <alignment vertical="center" wrapText="1"/>
    </xf>
    <xf numFmtId="0" fontId="15" fillId="0" borderId="4" xfId="1" applyFont="1" applyBorder="1" applyAlignment="1" applyProtection="1">
      <alignment horizontal="center" vertical="center" wrapText="1"/>
    </xf>
    <xf numFmtId="4" fontId="3" fillId="0" borderId="4" xfId="1" applyNumberFormat="1" applyFont="1" applyFill="1" applyBorder="1" applyAlignment="1" applyProtection="1">
      <alignment horizontal="center" vertical="center" wrapText="1"/>
    </xf>
    <xf numFmtId="0" fontId="16" fillId="0" borderId="0" xfId="1" applyFont="1" applyAlignment="1" applyProtection="1">
      <alignment vertical="center" wrapText="1"/>
    </xf>
    <xf numFmtId="4" fontId="3" fillId="0" borderId="4" xfId="1" applyNumberFormat="1" applyFont="1" applyBorder="1" applyAlignment="1" applyProtection="1">
      <alignment horizontal="center" vertical="center" wrapText="1"/>
    </xf>
    <xf numFmtId="0" fontId="2" fillId="4" borderId="4" xfId="1" applyFont="1" applyFill="1" applyBorder="1" applyAlignment="1" applyProtection="1">
      <alignment horizontal="right" vertical="center" wrapText="1" indent="1"/>
    </xf>
    <xf numFmtId="4" fontId="3" fillId="0" borderId="4" xfId="1" applyNumberFormat="1" applyFont="1" applyBorder="1" applyAlignment="1" applyProtection="1">
      <alignment horizontal="center" vertical="center" wrapText="1"/>
    </xf>
    <xf numFmtId="0" fontId="3" fillId="0" borderId="0" xfId="1" applyFont="1" applyAlignment="1" applyProtection="1">
      <alignment horizontal="left" vertical="center" wrapText="1"/>
    </xf>
    <xf numFmtId="0" fontId="17" fillId="0" borderId="0" xfId="1" applyFont="1" applyAlignment="1" applyProtection="1">
      <alignment horizontal="left" vertical="center" wrapText="1"/>
    </xf>
    <xf numFmtId="0" fontId="4" fillId="0" borderId="0" xfId="1" applyFont="1" applyAlignment="1" applyProtection="1">
      <alignment horizontal="left" vertical="center" wrapText="1"/>
    </xf>
    <xf numFmtId="0" fontId="2" fillId="2" borderId="2" xfId="1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</xf>
    <xf numFmtId="0" fontId="2" fillId="2" borderId="4" xfId="1" applyFont="1" applyFill="1" applyBorder="1" applyAlignment="1" applyProtection="1">
      <alignment horizontal="center" vertical="center" wrapText="1"/>
    </xf>
    <xf numFmtId="0" fontId="2" fillId="2" borderId="4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center" vertical="center" wrapText="1"/>
    </xf>
    <xf numFmtId="0" fontId="2" fillId="0" borderId="0" xfId="1" applyFont="1" applyAlignment="1" applyProtection="1">
      <alignment horizontal="left" vertical="center" wrapText="1"/>
    </xf>
    <xf numFmtId="0" fontId="2" fillId="4" borderId="4" xfId="1" applyFont="1" applyFill="1" applyBorder="1" applyAlignment="1" applyProtection="1">
      <alignment horizontal="center" vertical="center"/>
    </xf>
    <xf numFmtId="0" fontId="2" fillId="4" borderId="4" xfId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4" fillId="4" borderId="4" xfId="1" applyFont="1" applyFill="1" applyBorder="1" applyAlignment="1" applyProtection="1">
      <alignment horizontal="center" vertical="center"/>
    </xf>
    <xf numFmtId="0" fontId="4" fillId="2" borderId="4" xfId="1" applyFont="1" applyFill="1" applyBorder="1" applyAlignment="1" applyProtection="1">
      <alignment horizontal="center" vertical="center"/>
    </xf>
    <xf numFmtId="4" fontId="3" fillId="0" borderId="4" xfId="1" applyNumberFormat="1" applyFont="1" applyBorder="1" applyAlignment="1" applyProtection="1">
      <alignment horizontal="center" vertical="center" wrapText="1"/>
    </xf>
    <xf numFmtId="0" fontId="4" fillId="2" borderId="4" xfId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357717</xdr:colOff>
      <xdr:row>1</xdr:row>
      <xdr:rowOff>234950</xdr:rowOff>
    </xdr:from>
    <xdr:to>
      <xdr:col>0</xdr:col>
      <xdr:colOff>3196167</xdr:colOff>
      <xdr:row>2</xdr:row>
      <xdr:rowOff>527050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717" y="287867"/>
          <a:ext cx="28384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266700</xdr:rowOff>
    </xdr:from>
    <xdr:to>
      <xdr:col>0</xdr:col>
      <xdr:colOff>3702956</xdr:colOff>
      <xdr:row>2</xdr:row>
      <xdr:rowOff>558800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581025"/>
          <a:ext cx="3588656" cy="796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10"/>
  <sheetViews>
    <sheetView tabSelected="1" zoomScaleNormal="100" workbookViewId="0">
      <selection activeCell="A13" sqref="A13"/>
    </sheetView>
  </sheetViews>
  <sheetFormatPr baseColWidth="10" defaultRowHeight="15" x14ac:dyDescent="0.25"/>
  <cols>
    <col min="1" max="1" width="60.7109375" style="4" customWidth="1"/>
    <col min="2" max="9" width="15.7109375" style="4" customWidth="1"/>
    <col min="10" max="222" width="11.42578125" style="4"/>
    <col min="223" max="223" width="39.85546875" style="4" customWidth="1"/>
    <col min="224" max="224" width="12.42578125" style="4" customWidth="1"/>
    <col min="225" max="231" width="15.5703125" style="4" customWidth="1"/>
    <col min="232" max="478" width="11.42578125" style="4"/>
    <col min="479" max="479" width="39.85546875" style="4" customWidth="1"/>
    <col min="480" max="480" width="12.42578125" style="4" customWidth="1"/>
    <col min="481" max="487" width="15.5703125" style="4" customWidth="1"/>
    <col min="488" max="734" width="11.42578125" style="4"/>
    <col min="735" max="735" width="39.85546875" style="4" customWidth="1"/>
    <col min="736" max="736" width="12.42578125" style="4" customWidth="1"/>
    <col min="737" max="743" width="15.5703125" style="4" customWidth="1"/>
    <col min="744" max="990" width="11.42578125" style="4"/>
    <col min="991" max="991" width="39.85546875" style="4" customWidth="1"/>
    <col min="992" max="992" width="12.42578125" style="4" customWidth="1"/>
    <col min="993" max="999" width="15.5703125" style="4" customWidth="1"/>
    <col min="1000" max="1246" width="11.42578125" style="4"/>
    <col min="1247" max="1247" width="39.85546875" style="4" customWidth="1"/>
    <col min="1248" max="1248" width="12.42578125" style="4" customWidth="1"/>
    <col min="1249" max="1255" width="15.5703125" style="4" customWidth="1"/>
    <col min="1256" max="1502" width="11.42578125" style="4"/>
    <col min="1503" max="1503" width="39.85546875" style="4" customWidth="1"/>
    <col min="1504" max="1504" width="12.42578125" style="4" customWidth="1"/>
    <col min="1505" max="1511" width="15.5703125" style="4" customWidth="1"/>
    <col min="1512" max="1758" width="11.42578125" style="4"/>
    <col min="1759" max="1759" width="39.85546875" style="4" customWidth="1"/>
    <col min="1760" max="1760" width="12.42578125" style="4" customWidth="1"/>
    <col min="1761" max="1767" width="15.5703125" style="4" customWidth="1"/>
    <col min="1768" max="2014" width="11.42578125" style="4"/>
    <col min="2015" max="2015" width="39.85546875" style="4" customWidth="1"/>
    <col min="2016" max="2016" width="12.42578125" style="4" customWidth="1"/>
    <col min="2017" max="2023" width="15.5703125" style="4" customWidth="1"/>
    <col min="2024" max="2270" width="11.42578125" style="4"/>
    <col min="2271" max="2271" width="39.85546875" style="4" customWidth="1"/>
    <col min="2272" max="2272" width="12.42578125" style="4" customWidth="1"/>
    <col min="2273" max="2279" width="15.5703125" style="4" customWidth="1"/>
    <col min="2280" max="2526" width="11.42578125" style="4"/>
    <col min="2527" max="2527" width="39.85546875" style="4" customWidth="1"/>
    <col min="2528" max="2528" width="12.42578125" style="4" customWidth="1"/>
    <col min="2529" max="2535" width="15.5703125" style="4" customWidth="1"/>
    <col min="2536" max="2782" width="11.42578125" style="4"/>
    <col min="2783" max="2783" width="39.85546875" style="4" customWidth="1"/>
    <col min="2784" max="2784" width="12.42578125" style="4" customWidth="1"/>
    <col min="2785" max="2791" width="15.5703125" style="4" customWidth="1"/>
    <col min="2792" max="3038" width="11.42578125" style="4"/>
    <col min="3039" max="3039" width="39.85546875" style="4" customWidth="1"/>
    <col min="3040" max="3040" width="12.42578125" style="4" customWidth="1"/>
    <col min="3041" max="3047" width="15.5703125" style="4" customWidth="1"/>
    <col min="3048" max="3294" width="11.42578125" style="4"/>
    <col min="3295" max="3295" width="39.85546875" style="4" customWidth="1"/>
    <col min="3296" max="3296" width="12.42578125" style="4" customWidth="1"/>
    <col min="3297" max="3303" width="15.5703125" style="4" customWidth="1"/>
    <col min="3304" max="3550" width="11.42578125" style="4"/>
    <col min="3551" max="3551" width="39.85546875" style="4" customWidth="1"/>
    <col min="3552" max="3552" width="12.42578125" style="4" customWidth="1"/>
    <col min="3553" max="3559" width="15.5703125" style="4" customWidth="1"/>
    <col min="3560" max="3806" width="11.42578125" style="4"/>
    <col min="3807" max="3807" width="39.85546875" style="4" customWidth="1"/>
    <col min="3808" max="3808" width="12.42578125" style="4" customWidth="1"/>
    <col min="3809" max="3815" width="15.5703125" style="4" customWidth="1"/>
    <col min="3816" max="4062" width="11.42578125" style="4"/>
    <col min="4063" max="4063" width="39.85546875" style="4" customWidth="1"/>
    <col min="4064" max="4064" width="12.42578125" style="4" customWidth="1"/>
    <col min="4065" max="4071" width="15.5703125" style="4" customWidth="1"/>
    <col min="4072" max="4318" width="11.42578125" style="4"/>
    <col min="4319" max="4319" width="39.85546875" style="4" customWidth="1"/>
    <col min="4320" max="4320" width="12.42578125" style="4" customWidth="1"/>
    <col min="4321" max="4327" width="15.5703125" style="4" customWidth="1"/>
    <col min="4328" max="4574" width="11.42578125" style="4"/>
    <col min="4575" max="4575" width="39.85546875" style="4" customWidth="1"/>
    <col min="4576" max="4576" width="12.42578125" style="4" customWidth="1"/>
    <col min="4577" max="4583" width="15.5703125" style="4" customWidth="1"/>
    <col min="4584" max="4830" width="11.42578125" style="4"/>
    <col min="4831" max="4831" width="39.85546875" style="4" customWidth="1"/>
    <col min="4832" max="4832" width="12.42578125" style="4" customWidth="1"/>
    <col min="4833" max="4839" width="15.5703125" style="4" customWidth="1"/>
    <col min="4840" max="5086" width="11.42578125" style="4"/>
    <col min="5087" max="5087" width="39.85546875" style="4" customWidth="1"/>
    <col min="5088" max="5088" width="12.42578125" style="4" customWidth="1"/>
    <col min="5089" max="5095" width="15.5703125" style="4" customWidth="1"/>
    <col min="5096" max="5342" width="11.42578125" style="4"/>
    <col min="5343" max="5343" width="39.85546875" style="4" customWidth="1"/>
    <col min="5344" max="5344" width="12.42578125" style="4" customWidth="1"/>
    <col min="5345" max="5351" width="15.5703125" style="4" customWidth="1"/>
    <col min="5352" max="5598" width="11.42578125" style="4"/>
    <col min="5599" max="5599" width="39.85546875" style="4" customWidth="1"/>
    <col min="5600" max="5600" width="12.42578125" style="4" customWidth="1"/>
    <col min="5601" max="5607" width="15.5703125" style="4" customWidth="1"/>
    <col min="5608" max="5854" width="11.42578125" style="4"/>
    <col min="5855" max="5855" width="39.85546875" style="4" customWidth="1"/>
    <col min="5856" max="5856" width="12.42578125" style="4" customWidth="1"/>
    <col min="5857" max="5863" width="15.5703125" style="4" customWidth="1"/>
    <col min="5864" max="6110" width="11.42578125" style="4"/>
    <col min="6111" max="6111" width="39.85546875" style="4" customWidth="1"/>
    <col min="6112" max="6112" width="12.42578125" style="4" customWidth="1"/>
    <col min="6113" max="6119" width="15.5703125" style="4" customWidth="1"/>
    <col min="6120" max="6366" width="11.42578125" style="4"/>
    <col min="6367" max="6367" width="39.85546875" style="4" customWidth="1"/>
    <col min="6368" max="6368" width="12.42578125" style="4" customWidth="1"/>
    <col min="6369" max="6375" width="15.5703125" style="4" customWidth="1"/>
    <col min="6376" max="6622" width="11.42578125" style="4"/>
    <col min="6623" max="6623" width="39.85546875" style="4" customWidth="1"/>
    <col min="6624" max="6624" width="12.42578125" style="4" customWidth="1"/>
    <col min="6625" max="6631" width="15.5703125" style="4" customWidth="1"/>
    <col min="6632" max="6878" width="11.42578125" style="4"/>
    <col min="6879" max="6879" width="39.85546875" style="4" customWidth="1"/>
    <col min="6880" max="6880" width="12.42578125" style="4" customWidth="1"/>
    <col min="6881" max="6887" width="15.5703125" style="4" customWidth="1"/>
    <col min="6888" max="7134" width="11.42578125" style="4"/>
    <col min="7135" max="7135" width="39.85546875" style="4" customWidth="1"/>
    <col min="7136" max="7136" width="12.42578125" style="4" customWidth="1"/>
    <col min="7137" max="7143" width="15.5703125" style="4" customWidth="1"/>
    <col min="7144" max="7390" width="11.42578125" style="4"/>
    <col min="7391" max="7391" width="39.85546875" style="4" customWidth="1"/>
    <col min="7392" max="7392" width="12.42578125" style="4" customWidth="1"/>
    <col min="7393" max="7399" width="15.5703125" style="4" customWidth="1"/>
    <col min="7400" max="7646" width="11.42578125" style="4"/>
    <col min="7647" max="7647" width="39.85546875" style="4" customWidth="1"/>
    <col min="7648" max="7648" width="12.42578125" style="4" customWidth="1"/>
    <col min="7649" max="7655" width="15.5703125" style="4" customWidth="1"/>
    <col min="7656" max="7902" width="11.42578125" style="4"/>
    <col min="7903" max="7903" width="39.85546875" style="4" customWidth="1"/>
    <col min="7904" max="7904" width="12.42578125" style="4" customWidth="1"/>
    <col min="7905" max="7911" width="15.5703125" style="4" customWidth="1"/>
    <col min="7912" max="8158" width="11.42578125" style="4"/>
    <col min="8159" max="8159" width="39.85546875" style="4" customWidth="1"/>
    <col min="8160" max="8160" width="12.42578125" style="4" customWidth="1"/>
    <col min="8161" max="8167" width="15.5703125" style="4" customWidth="1"/>
    <col min="8168" max="8414" width="11.42578125" style="4"/>
    <col min="8415" max="8415" width="39.85546875" style="4" customWidth="1"/>
    <col min="8416" max="8416" width="12.42578125" style="4" customWidth="1"/>
    <col min="8417" max="8423" width="15.5703125" style="4" customWidth="1"/>
    <col min="8424" max="8670" width="11.42578125" style="4"/>
    <col min="8671" max="8671" width="39.85546875" style="4" customWidth="1"/>
    <col min="8672" max="8672" width="12.42578125" style="4" customWidth="1"/>
    <col min="8673" max="8679" width="15.5703125" style="4" customWidth="1"/>
    <col min="8680" max="8926" width="11.42578125" style="4"/>
    <col min="8927" max="8927" width="39.85546875" style="4" customWidth="1"/>
    <col min="8928" max="8928" width="12.42578125" style="4" customWidth="1"/>
    <col min="8929" max="8935" width="15.5703125" style="4" customWidth="1"/>
    <col min="8936" max="9182" width="11.42578125" style="4"/>
    <col min="9183" max="9183" width="39.85546875" style="4" customWidth="1"/>
    <col min="9184" max="9184" width="12.42578125" style="4" customWidth="1"/>
    <col min="9185" max="9191" width="15.5703125" style="4" customWidth="1"/>
    <col min="9192" max="9438" width="11.42578125" style="4"/>
    <col min="9439" max="9439" width="39.85546875" style="4" customWidth="1"/>
    <col min="9440" max="9440" width="12.42578125" style="4" customWidth="1"/>
    <col min="9441" max="9447" width="15.5703125" style="4" customWidth="1"/>
    <col min="9448" max="9694" width="11.42578125" style="4"/>
    <col min="9695" max="9695" width="39.85546875" style="4" customWidth="1"/>
    <col min="9696" max="9696" width="12.42578125" style="4" customWidth="1"/>
    <col min="9697" max="9703" width="15.5703125" style="4" customWidth="1"/>
    <col min="9704" max="9950" width="11.42578125" style="4"/>
    <col min="9951" max="9951" width="39.85546875" style="4" customWidth="1"/>
    <col min="9952" max="9952" width="12.42578125" style="4" customWidth="1"/>
    <col min="9953" max="9959" width="15.5703125" style="4" customWidth="1"/>
    <col min="9960" max="10206" width="11.42578125" style="4"/>
    <col min="10207" max="10207" width="39.85546875" style="4" customWidth="1"/>
    <col min="10208" max="10208" width="12.42578125" style="4" customWidth="1"/>
    <col min="10209" max="10215" width="15.5703125" style="4" customWidth="1"/>
    <col min="10216" max="10462" width="11.42578125" style="4"/>
    <col min="10463" max="10463" width="39.85546875" style="4" customWidth="1"/>
    <col min="10464" max="10464" width="12.42578125" style="4" customWidth="1"/>
    <col min="10465" max="10471" width="15.5703125" style="4" customWidth="1"/>
    <col min="10472" max="10718" width="11.42578125" style="4"/>
    <col min="10719" max="10719" width="39.85546875" style="4" customWidth="1"/>
    <col min="10720" max="10720" width="12.42578125" style="4" customWidth="1"/>
    <col min="10721" max="10727" width="15.5703125" style="4" customWidth="1"/>
    <col min="10728" max="10974" width="11.42578125" style="4"/>
    <col min="10975" max="10975" width="39.85546875" style="4" customWidth="1"/>
    <col min="10976" max="10976" width="12.42578125" style="4" customWidth="1"/>
    <col min="10977" max="10983" width="15.5703125" style="4" customWidth="1"/>
    <col min="10984" max="11230" width="11.42578125" style="4"/>
    <col min="11231" max="11231" width="39.85546875" style="4" customWidth="1"/>
    <col min="11232" max="11232" width="12.42578125" style="4" customWidth="1"/>
    <col min="11233" max="11239" width="15.5703125" style="4" customWidth="1"/>
    <col min="11240" max="11486" width="11.42578125" style="4"/>
    <col min="11487" max="11487" width="39.85546875" style="4" customWidth="1"/>
    <col min="11488" max="11488" width="12.42578125" style="4" customWidth="1"/>
    <col min="11489" max="11495" width="15.5703125" style="4" customWidth="1"/>
    <col min="11496" max="11742" width="11.42578125" style="4"/>
    <col min="11743" max="11743" width="39.85546875" style="4" customWidth="1"/>
    <col min="11744" max="11744" width="12.42578125" style="4" customWidth="1"/>
    <col min="11745" max="11751" width="15.5703125" style="4" customWidth="1"/>
    <col min="11752" max="11998" width="11.42578125" style="4"/>
    <col min="11999" max="11999" width="39.85546875" style="4" customWidth="1"/>
    <col min="12000" max="12000" width="12.42578125" style="4" customWidth="1"/>
    <col min="12001" max="12007" width="15.5703125" style="4" customWidth="1"/>
    <col min="12008" max="12254" width="11.42578125" style="4"/>
    <col min="12255" max="12255" width="39.85546875" style="4" customWidth="1"/>
    <col min="12256" max="12256" width="12.42578125" style="4" customWidth="1"/>
    <col min="12257" max="12263" width="15.5703125" style="4" customWidth="1"/>
    <col min="12264" max="12510" width="11.42578125" style="4"/>
    <col min="12511" max="12511" width="39.85546875" style="4" customWidth="1"/>
    <col min="12512" max="12512" width="12.42578125" style="4" customWidth="1"/>
    <col min="12513" max="12519" width="15.5703125" style="4" customWidth="1"/>
    <col min="12520" max="12766" width="11.42578125" style="4"/>
    <col min="12767" max="12767" width="39.85546875" style="4" customWidth="1"/>
    <col min="12768" max="12768" width="12.42578125" style="4" customWidth="1"/>
    <col min="12769" max="12775" width="15.5703125" style="4" customWidth="1"/>
    <col min="12776" max="13022" width="11.42578125" style="4"/>
    <col min="13023" max="13023" width="39.85546875" style="4" customWidth="1"/>
    <col min="13024" max="13024" width="12.42578125" style="4" customWidth="1"/>
    <col min="13025" max="13031" width="15.5703125" style="4" customWidth="1"/>
    <col min="13032" max="13278" width="11.42578125" style="4"/>
    <col min="13279" max="13279" width="39.85546875" style="4" customWidth="1"/>
    <col min="13280" max="13280" width="12.42578125" style="4" customWidth="1"/>
    <col min="13281" max="13287" width="15.5703125" style="4" customWidth="1"/>
    <col min="13288" max="13534" width="11.42578125" style="4"/>
    <col min="13535" max="13535" width="39.85546875" style="4" customWidth="1"/>
    <col min="13536" max="13536" width="12.42578125" style="4" customWidth="1"/>
    <col min="13537" max="13543" width="15.5703125" style="4" customWidth="1"/>
    <col min="13544" max="13790" width="11.42578125" style="4"/>
    <col min="13791" max="13791" width="39.85546875" style="4" customWidth="1"/>
    <col min="13792" max="13792" width="12.42578125" style="4" customWidth="1"/>
    <col min="13793" max="13799" width="15.5703125" style="4" customWidth="1"/>
    <col min="13800" max="14046" width="11.42578125" style="4"/>
    <col min="14047" max="14047" width="39.85546875" style="4" customWidth="1"/>
    <col min="14048" max="14048" width="12.42578125" style="4" customWidth="1"/>
    <col min="14049" max="14055" width="15.5703125" style="4" customWidth="1"/>
    <col min="14056" max="14302" width="11.42578125" style="4"/>
    <col min="14303" max="14303" width="39.85546875" style="4" customWidth="1"/>
    <col min="14304" max="14304" width="12.42578125" style="4" customWidth="1"/>
    <col min="14305" max="14311" width="15.5703125" style="4" customWidth="1"/>
    <col min="14312" max="14558" width="11.42578125" style="4"/>
    <col min="14559" max="14559" width="39.85546875" style="4" customWidth="1"/>
    <col min="14560" max="14560" width="12.42578125" style="4" customWidth="1"/>
    <col min="14561" max="14567" width="15.5703125" style="4" customWidth="1"/>
    <col min="14568" max="14814" width="11.42578125" style="4"/>
    <col min="14815" max="14815" width="39.85546875" style="4" customWidth="1"/>
    <col min="14816" max="14816" width="12.42578125" style="4" customWidth="1"/>
    <col min="14817" max="14823" width="15.5703125" style="4" customWidth="1"/>
    <col min="14824" max="15070" width="11.42578125" style="4"/>
    <col min="15071" max="15071" width="39.85546875" style="4" customWidth="1"/>
    <col min="15072" max="15072" width="12.42578125" style="4" customWidth="1"/>
    <col min="15073" max="15079" width="15.5703125" style="4" customWidth="1"/>
    <col min="15080" max="15326" width="11.42578125" style="4"/>
    <col min="15327" max="15327" width="39.85546875" style="4" customWidth="1"/>
    <col min="15328" max="15328" width="12.42578125" style="4" customWidth="1"/>
    <col min="15329" max="15335" width="15.5703125" style="4" customWidth="1"/>
    <col min="15336" max="15582" width="11.42578125" style="4"/>
    <col min="15583" max="15583" width="39.85546875" style="4" customWidth="1"/>
    <col min="15584" max="15584" width="12.42578125" style="4" customWidth="1"/>
    <col min="15585" max="15591" width="15.5703125" style="4" customWidth="1"/>
    <col min="15592" max="15838" width="11.42578125" style="4"/>
    <col min="15839" max="15839" width="39.85546875" style="4" customWidth="1"/>
    <col min="15840" max="15840" width="12.42578125" style="4" customWidth="1"/>
    <col min="15841" max="15847" width="15.5703125" style="4" customWidth="1"/>
    <col min="15848" max="16094" width="11.42578125" style="4"/>
    <col min="16095" max="16095" width="39.85546875" style="4" customWidth="1"/>
    <col min="16096" max="16096" width="12.42578125" style="4" customWidth="1"/>
    <col min="16097" max="16103" width="15.5703125" style="4" customWidth="1"/>
    <col min="16104" max="16384" width="11.42578125" style="4"/>
  </cols>
  <sheetData>
    <row r="1" spans="1:9" ht="4.3499999999999996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ht="39.950000000000003" customHeight="1" x14ac:dyDescent="0.25">
      <c r="A2" s="5"/>
      <c r="B2" s="62" t="s">
        <v>100</v>
      </c>
      <c r="C2" s="62"/>
      <c r="D2" s="62"/>
      <c r="E2" s="62"/>
      <c r="F2" s="62"/>
      <c r="G2" s="62"/>
      <c r="H2" s="62"/>
      <c r="I2" s="63"/>
    </row>
    <row r="3" spans="1:9" s="7" customFormat="1" ht="69.95" customHeight="1" x14ac:dyDescent="0.25">
      <c r="A3" s="6"/>
      <c r="B3" s="64" t="s">
        <v>106</v>
      </c>
      <c r="C3" s="65"/>
      <c r="D3" s="64" t="s">
        <v>107</v>
      </c>
      <c r="E3" s="65"/>
      <c r="F3" s="64" t="s">
        <v>110</v>
      </c>
      <c r="G3" s="65"/>
      <c r="H3" s="66" t="s">
        <v>108</v>
      </c>
      <c r="I3" s="63"/>
    </row>
    <row r="4" spans="1:9" ht="69.95" customHeight="1" x14ac:dyDescent="0.25">
      <c r="A4" s="8" t="s">
        <v>2</v>
      </c>
      <c r="B4" s="9" t="s">
        <v>0</v>
      </c>
      <c r="C4" s="10" t="s">
        <v>1</v>
      </c>
      <c r="D4" s="9" t="s">
        <v>0</v>
      </c>
      <c r="E4" s="10" t="s">
        <v>1</v>
      </c>
      <c r="F4" s="9" t="s">
        <v>0</v>
      </c>
      <c r="G4" s="10" t="s">
        <v>1</v>
      </c>
      <c r="H4" s="9" t="s">
        <v>0</v>
      </c>
      <c r="I4" s="10" t="s">
        <v>1</v>
      </c>
    </row>
    <row r="5" spans="1:9" ht="69.95" customHeight="1" x14ac:dyDescent="0.25">
      <c r="A5" s="1" t="s">
        <v>5</v>
      </c>
      <c r="B5" s="14">
        <v>0</v>
      </c>
      <c r="C5" s="12">
        <f>B5*1.2</f>
        <v>0</v>
      </c>
      <c r="D5" s="13">
        <v>0</v>
      </c>
      <c r="E5" s="11">
        <f t="shared" ref="E5" si="0">D5*1.2</f>
        <v>0</v>
      </c>
      <c r="F5" s="13">
        <v>0</v>
      </c>
      <c r="G5" s="11">
        <f t="shared" ref="G5" si="1">F5*1.2</f>
        <v>0</v>
      </c>
      <c r="H5" s="14">
        <v>0</v>
      </c>
      <c r="I5" s="12">
        <f>H5*1.2</f>
        <v>0</v>
      </c>
    </row>
    <row r="6" spans="1:9" ht="69.95" customHeight="1" x14ac:dyDescent="0.25">
      <c r="A6" s="1" t="s">
        <v>6</v>
      </c>
      <c r="B6" s="14">
        <v>0</v>
      </c>
      <c r="C6" s="12">
        <f t="shared" ref="C6:C7" si="2">B6*1.2</f>
        <v>0</v>
      </c>
      <c r="D6" s="13">
        <v>0</v>
      </c>
      <c r="E6" s="11">
        <f t="shared" ref="E6:E7" si="3">D6*1.2</f>
        <v>0</v>
      </c>
      <c r="F6" s="13">
        <v>0</v>
      </c>
      <c r="G6" s="11">
        <f t="shared" ref="G6:G7" si="4">F6*1.2</f>
        <v>0</v>
      </c>
      <c r="H6" s="14">
        <v>0</v>
      </c>
      <c r="I6" s="12">
        <f t="shared" ref="I6:I7" si="5">H6*1.2</f>
        <v>0</v>
      </c>
    </row>
    <row r="7" spans="1:9" ht="69.95" customHeight="1" x14ac:dyDescent="0.25">
      <c r="A7" s="2" t="s">
        <v>4</v>
      </c>
      <c r="B7" s="14">
        <v>0</v>
      </c>
      <c r="C7" s="12">
        <f t="shared" si="2"/>
        <v>0</v>
      </c>
      <c r="D7" s="13">
        <v>0</v>
      </c>
      <c r="E7" s="11">
        <f t="shared" si="3"/>
        <v>0</v>
      </c>
      <c r="F7" s="13">
        <v>0</v>
      </c>
      <c r="G7" s="11">
        <f t="shared" si="4"/>
        <v>0</v>
      </c>
      <c r="H7" s="14">
        <v>0</v>
      </c>
      <c r="I7" s="12">
        <f t="shared" si="5"/>
        <v>0</v>
      </c>
    </row>
    <row r="8" spans="1:9" ht="28.5" customHeight="1" x14ac:dyDescent="0.25">
      <c r="A8" s="61" t="s">
        <v>101</v>
      </c>
      <c r="B8" s="61"/>
      <c r="C8" s="61"/>
      <c r="D8" s="61"/>
      <c r="E8" s="61"/>
      <c r="F8" s="61"/>
      <c r="G8" s="61"/>
      <c r="H8" s="61"/>
      <c r="I8" s="61"/>
    </row>
    <row r="9" spans="1:9" s="41" customFormat="1" ht="24.95" customHeight="1" x14ac:dyDescent="0.25">
      <c r="A9" s="60" t="s">
        <v>113</v>
      </c>
      <c r="B9" s="60"/>
      <c r="C9" s="60"/>
      <c r="D9" s="60"/>
      <c r="E9" s="60"/>
    </row>
    <row r="10" spans="1:9" s="41" customFormat="1" ht="25.5" customHeight="1" x14ac:dyDescent="0.25">
      <c r="A10" s="59" t="s">
        <v>109</v>
      </c>
      <c r="B10" s="59"/>
      <c r="C10" s="59"/>
      <c r="D10" s="59"/>
      <c r="E10" s="59"/>
    </row>
  </sheetData>
  <sheetProtection selectLockedCells="1"/>
  <mergeCells count="8">
    <mergeCell ref="A10:E10"/>
    <mergeCell ref="A9:E9"/>
    <mergeCell ref="A8:I8"/>
    <mergeCell ref="B2:I2"/>
    <mergeCell ref="B3:C3"/>
    <mergeCell ref="D3:E3"/>
    <mergeCell ref="F3:G3"/>
    <mergeCell ref="H3:I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 scaleWithDoc="0" alignWithMargins="0">
    <oddHeader>&amp;C&amp;"-,Gras"&amp;14Décomposition du prix global et forfaitaire du nettoyage des locaux médicaux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75"/>
  <sheetViews>
    <sheetView zoomScaleNormal="100" workbookViewId="0">
      <pane ySplit="1" topLeftCell="A2" activePane="bottomLeft" state="frozen"/>
      <selection pane="bottomLeft" activeCell="I58" sqref="I58:I59"/>
    </sheetView>
  </sheetViews>
  <sheetFormatPr baseColWidth="10" defaultRowHeight="12.75" x14ac:dyDescent="0.25"/>
  <cols>
    <col min="1" max="1" width="90.7109375" style="40" customWidth="1"/>
    <col min="2" max="2" width="15.7109375" style="40" customWidth="1"/>
    <col min="3" max="4" width="20.7109375" style="40" customWidth="1"/>
    <col min="5" max="5" width="8.140625" style="40" customWidth="1"/>
    <col min="6" max="6" width="10.7109375" style="41" bestFit="1" customWidth="1"/>
    <col min="7" max="7" width="8.140625" style="41" customWidth="1"/>
    <col min="8" max="8" width="10.7109375" style="41" bestFit="1" customWidth="1"/>
    <col min="9" max="9" width="10.28515625" style="41" customWidth="1"/>
    <col min="10" max="10" width="10.7109375" style="41" customWidth="1"/>
    <col min="11" max="11" width="8.85546875" style="41" customWidth="1"/>
    <col min="12" max="12" width="9.42578125" style="41" customWidth="1"/>
    <col min="13" max="14" width="9.28515625" style="41" customWidth="1"/>
    <col min="15" max="15" width="8.85546875" style="41" customWidth="1"/>
    <col min="16" max="16" width="9.85546875" style="41" customWidth="1"/>
    <col min="17" max="18" width="9" style="41" customWidth="1"/>
    <col min="19" max="19" width="9.28515625" style="41" customWidth="1"/>
    <col min="20" max="20" width="10.7109375" style="41" customWidth="1"/>
    <col min="21" max="21" width="10" style="41" customWidth="1"/>
    <col min="22" max="22" width="15.5703125" style="41" customWidth="1"/>
    <col min="23" max="24" width="10.7109375" style="41" customWidth="1"/>
    <col min="25" max="237" width="11.42578125" style="41"/>
    <col min="238" max="238" width="39.85546875" style="41" customWidth="1"/>
    <col min="239" max="239" width="12.42578125" style="41" customWidth="1"/>
    <col min="240" max="246" width="15.5703125" style="41" customWidth="1"/>
    <col min="247" max="493" width="11.42578125" style="41"/>
    <col min="494" max="494" width="39.85546875" style="41" customWidth="1"/>
    <col min="495" max="495" width="12.42578125" style="41" customWidth="1"/>
    <col min="496" max="502" width="15.5703125" style="41" customWidth="1"/>
    <col min="503" max="749" width="11.42578125" style="41"/>
    <col min="750" max="750" width="39.85546875" style="41" customWidth="1"/>
    <col min="751" max="751" width="12.42578125" style="41" customWidth="1"/>
    <col min="752" max="758" width="15.5703125" style="41" customWidth="1"/>
    <col min="759" max="1005" width="11.42578125" style="41"/>
    <col min="1006" max="1006" width="39.85546875" style="41" customWidth="1"/>
    <col min="1007" max="1007" width="12.42578125" style="41" customWidth="1"/>
    <col min="1008" max="1014" width="15.5703125" style="41" customWidth="1"/>
    <col min="1015" max="1261" width="11.42578125" style="41"/>
    <col min="1262" max="1262" width="39.85546875" style="41" customWidth="1"/>
    <col min="1263" max="1263" width="12.42578125" style="41" customWidth="1"/>
    <col min="1264" max="1270" width="15.5703125" style="41" customWidth="1"/>
    <col min="1271" max="1517" width="11.42578125" style="41"/>
    <col min="1518" max="1518" width="39.85546875" style="41" customWidth="1"/>
    <col min="1519" max="1519" width="12.42578125" style="41" customWidth="1"/>
    <col min="1520" max="1526" width="15.5703125" style="41" customWidth="1"/>
    <col min="1527" max="1773" width="11.42578125" style="41"/>
    <col min="1774" max="1774" width="39.85546875" style="41" customWidth="1"/>
    <col min="1775" max="1775" width="12.42578125" style="41" customWidth="1"/>
    <col min="1776" max="1782" width="15.5703125" style="41" customWidth="1"/>
    <col min="1783" max="2029" width="11.42578125" style="41"/>
    <col min="2030" max="2030" width="39.85546875" style="41" customWidth="1"/>
    <col min="2031" max="2031" width="12.42578125" style="41" customWidth="1"/>
    <col min="2032" max="2038" width="15.5703125" style="41" customWidth="1"/>
    <col min="2039" max="2285" width="11.42578125" style="41"/>
    <col min="2286" max="2286" width="39.85546875" style="41" customWidth="1"/>
    <col min="2287" max="2287" width="12.42578125" style="41" customWidth="1"/>
    <col min="2288" max="2294" width="15.5703125" style="41" customWidth="1"/>
    <col min="2295" max="2541" width="11.42578125" style="41"/>
    <col min="2542" max="2542" width="39.85546875" style="41" customWidth="1"/>
    <col min="2543" max="2543" width="12.42578125" style="41" customWidth="1"/>
    <col min="2544" max="2550" width="15.5703125" style="41" customWidth="1"/>
    <col min="2551" max="2797" width="11.42578125" style="41"/>
    <col min="2798" max="2798" width="39.85546875" style="41" customWidth="1"/>
    <col min="2799" max="2799" width="12.42578125" style="41" customWidth="1"/>
    <col min="2800" max="2806" width="15.5703125" style="41" customWidth="1"/>
    <col min="2807" max="3053" width="11.42578125" style="41"/>
    <col min="3054" max="3054" width="39.85546875" style="41" customWidth="1"/>
    <col min="3055" max="3055" width="12.42578125" style="41" customWidth="1"/>
    <col min="3056" max="3062" width="15.5703125" style="41" customWidth="1"/>
    <col min="3063" max="3309" width="11.42578125" style="41"/>
    <col min="3310" max="3310" width="39.85546875" style="41" customWidth="1"/>
    <col min="3311" max="3311" width="12.42578125" style="41" customWidth="1"/>
    <col min="3312" max="3318" width="15.5703125" style="41" customWidth="1"/>
    <col min="3319" max="3565" width="11.42578125" style="41"/>
    <col min="3566" max="3566" width="39.85546875" style="41" customWidth="1"/>
    <col min="3567" max="3567" width="12.42578125" style="41" customWidth="1"/>
    <col min="3568" max="3574" width="15.5703125" style="41" customWidth="1"/>
    <col min="3575" max="3821" width="11.42578125" style="41"/>
    <col min="3822" max="3822" width="39.85546875" style="41" customWidth="1"/>
    <col min="3823" max="3823" width="12.42578125" style="41" customWidth="1"/>
    <col min="3824" max="3830" width="15.5703125" style="41" customWidth="1"/>
    <col min="3831" max="4077" width="11.42578125" style="41"/>
    <col min="4078" max="4078" width="39.85546875" style="41" customWidth="1"/>
    <col min="4079" max="4079" width="12.42578125" style="41" customWidth="1"/>
    <col min="4080" max="4086" width="15.5703125" style="41" customWidth="1"/>
    <col min="4087" max="4333" width="11.42578125" style="41"/>
    <col min="4334" max="4334" width="39.85546875" style="41" customWidth="1"/>
    <col min="4335" max="4335" width="12.42578125" style="41" customWidth="1"/>
    <col min="4336" max="4342" width="15.5703125" style="41" customWidth="1"/>
    <col min="4343" max="4589" width="11.42578125" style="41"/>
    <col min="4590" max="4590" width="39.85546875" style="41" customWidth="1"/>
    <col min="4591" max="4591" width="12.42578125" style="41" customWidth="1"/>
    <col min="4592" max="4598" width="15.5703125" style="41" customWidth="1"/>
    <col min="4599" max="4845" width="11.42578125" style="41"/>
    <col min="4846" max="4846" width="39.85546875" style="41" customWidth="1"/>
    <col min="4847" max="4847" width="12.42578125" style="41" customWidth="1"/>
    <col min="4848" max="4854" width="15.5703125" style="41" customWidth="1"/>
    <col min="4855" max="5101" width="11.42578125" style="41"/>
    <col min="5102" max="5102" width="39.85546875" style="41" customWidth="1"/>
    <col min="5103" max="5103" width="12.42578125" style="41" customWidth="1"/>
    <col min="5104" max="5110" width="15.5703125" style="41" customWidth="1"/>
    <col min="5111" max="5357" width="11.42578125" style="41"/>
    <col min="5358" max="5358" width="39.85546875" style="41" customWidth="1"/>
    <col min="5359" max="5359" width="12.42578125" style="41" customWidth="1"/>
    <col min="5360" max="5366" width="15.5703125" style="41" customWidth="1"/>
    <col min="5367" max="5613" width="11.42578125" style="41"/>
    <col min="5614" max="5614" width="39.85546875" style="41" customWidth="1"/>
    <col min="5615" max="5615" width="12.42578125" style="41" customWidth="1"/>
    <col min="5616" max="5622" width="15.5703125" style="41" customWidth="1"/>
    <col min="5623" max="5869" width="11.42578125" style="41"/>
    <col min="5870" max="5870" width="39.85546875" style="41" customWidth="1"/>
    <col min="5871" max="5871" width="12.42578125" style="41" customWidth="1"/>
    <col min="5872" max="5878" width="15.5703125" style="41" customWidth="1"/>
    <col min="5879" max="6125" width="11.42578125" style="41"/>
    <col min="6126" max="6126" width="39.85546875" style="41" customWidth="1"/>
    <col min="6127" max="6127" width="12.42578125" style="41" customWidth="1"/>
    <col min="6128" max="6134" width="15.5703125" style="41" customWidth="1"/>
    <col min="6135" max="6381" width="11.42578125" style="41"/>
    <col min="6382" max="6382" width="39.85546875" style="41" customWidth="1"/>
    <col min="6383" max="6383" width="12.42578125" style="41" customWidth="1"/>
    <col min="6384" max="6390" width="15.5703125" style="41" customWidth="1"/>
    <col min="6391" max="6637" width="11.42578125" style="41"/>
    <col min="6638" max="6638" width="39.85546875" style="41" customWidth="1"/>
    <col min="6639" max="6639" width="12.42578125" style="41" customWidth="1"/>
    <col min="6640" max="6646" width="15.5703125" style="41" customWidth="1"/>
    <col min="6647" max="6893" width="11.42578125" style="41"/>
    <col min="6894" max="6894" width="39.85546875" style="41" customWidth="1"/>
    <col min="6895" max="6895" width="12.42578125" style="41" customWidth="1"/>
    <col min="6896" max="6902" width="15.5703125" style="41" customWidth="1"/>
    <col min="6903" max="7149" width="11.42578125" style="41"/>
    <col min="7150" max="7150" width="39.85546875" style="41" customWidth="1"/>
    <col min="7151" max="7151" width="12.42578125" style="41" customWidth="1"/>
    <col min="7152" max="7158" width="15.5703125" style="41" customWidth="1"/>
    <col min="7159" max="7405" width="11.42578125" style="41"/>
    <col min="7406" max="7406" width="39.85546875" style="41" customWidth="1"/>
    <col min="7407" max="7407" width="12.42578125" style="41" customWidth="1"/>
    <col min="7408" max="7414" width="15.5703125" style="41" customWidth="1"/>
    <col min="7415" max="7661" width="11.42578125" style="41"/>
    <col min="7662" max="7662" width="39.85546875" style="41" customWidth="1"/>
    <col min="7663" max="7663" width="12.42578125" style="41" customWidth="1"/>
    <col min="7664" max="7670" width="15.5703125" style="41" customWidth="1"/>
    <col min="7671" max="7917" width="11.42578125" style="41"/>
    <col min="7918" max="7918" width="39.85546875" style="41" customWidth="1"/>
    <col min="7919" max="7919" width="12.42578125" style="41" customWidth="1"/>
    <col min="7920" max="7926" width="15.5703125" style="41" customWidth="1"/>
    <col min="7927" max="8173" width="11.42578125" style="41"/>
    <col min="8174" max="8174" width="39.85546875" style="41" customWidth="1"/>
    <col min="8175" max="8175" width="12.42578125" style="41" customWidth="1"/>
    <col min="8176" max="8182" width="15.5703125" style="41" customWidth="1"/>
    <col min="8183" max="8429" width="11.42578125" style="41"/>
    <col min="8430" max="8430" width="39.85546875" style="41" customWidth="1"/>
    <col min="8431" max="8431" width="12.42578125" style="41" customWidth="1"/>
    <col min="8432" max="8438" width="15.5703125" style="41" customWidth="1"/>
    <col min="8439" max="8685" width="11.42578125" style="41"/>
    <col min="8686" max="8686" width="39.85546875" style="41" customWidth="1"/>
    <col min="8687" max="8687" width="12.42578125" style="41" customWidth="1"/>
    <col min="8688" max="8694" width="15.5703125" style="41" customWidth="1"/>
    <col min="8695" max="8941" width="11.42578125" style="41"/>
    <col min="8942" max="8942" width="39.85546875" style="41" customWidth="1"/>
    <col min="8943" max="8943" width="12.42578125" style="41" customWidth="1"/>
    <col min="8944" max="8950" width="15.5703125" style="41" customWidth="1"/>
    <col min="8951" max="9197" width="11.42578125" style="41"/>
    <col min="9198" max="9198" width="39.85546875" style="41" customWidth="1"/>
    <col min="9199" max="9199" width="12.42578125" style="41" customWidth="1"/>
    <col min="9200" max="9206" width="15.5703125" style="41" customWidth="1"/>
    <col min="9207" max="9453" width="11.42578125" style="41"/>
    <col min="9454" max="9454" width="39.85546875" style="41" customWidth="1"/>
    <col min="9455" max="9455" width="12.42578125" style="41" customWidth="1"/>
    <col min="9456" max="9462" width="15.5703125" style="41" customWidth="1"/>
    <col min="9463" max="9709" width="11.42578125" style="41"/>
    <col min="9710" max="9710" width="39.85546875" style="41" customWidth="1"/>
    <col min="9711" max="9711" width="12.42578125" style="41" customWidth="1"/>
    <col min="9712" max="9718" width="15.5703125" style="41" customWidth="1"/>
    <col min="9719" max="9965" width="11.42578125" style="41"/>
    <col min="9966" max="9966" width="39.85546875" style="41" customWidth="1"/>
    <col min="9967" max="9967" width="12.42578125" style="41" customWidth="1"/>
    <col min="9968" max="9974" width="15.5703125" style="41" customWidth="1"/>
    <col min="9975" max="10221" width="11.42578125" style="41"/>
    <col min="10222" max="10222" width="39.85546875" style="41" customWidth="1"/>
    <col min="10223" max="10223" width="12.42578125" style="41" customWidth="1"/>
    <col min="10224" max="10230" width="15.5703125" style="41" customWidth="1"/>
    <col min="10231" max="10477" width="11.42578125" style="41"/>
    <col min="10478" max="10478" width="39.85546875" style="41" customWidth="1"/>
    <col min="10479" max="10479" width="12.42578125" style="41" customWidth="1"/>
    <col min="10480" max="10486" width="15.5703125" style="41" customWidth="1"/>
    <col min="10487" max="10733" width="11.42578125" style="41"/>
    <col min="10734" max="10734" width="39.85546875" style="41" customWidth="1"/>
    <col min="10735" max="10735" width="12.42578125" style="41" customWidth="1"/>
    <col min="10736" max="10742" width="15.5703125" style="41" customWidth="1"/>
    <col min="10743" max="10989" width="11.42578125" style="41"/>
    <col min="10990" max="10990" width="39.85546875" style="41" customWidth="1"/>
    <col min="10991" max="10991" width="12.42578125" style="41" customWidth="1"/>
    <col min="10992" max="10998" width="15.5703125" style="41" customWidth="1"/>
    <col min="10999" max="11245" width="11.42578125" style="41"/>
    <col min="11246" max="11246" width="39.85546875" style="41" customWidth="1"/>
    <col min="11247" max="11247" width="12.42578125" style="41" customWidth="1"/>
    <col min="11248" max="11254" width="15.5703125" style="41" customWidth="1"/>
    <col min="11255" max="11501" width="11.42578125" style="41"/>
    <col min="11502" max="11502" width="39.85546875" style="41" customWidth="1"/>
    <col min="11503" max="11503" width="12.42578125" style="41" customWidth="1"/>
    <col min="11504" max="11510" width="15.5703125" style="41" customWidth="1"/>
    <col min="11511" max="11757" width="11.42578125" style="41"/>
    <col min="11758" max="11758" width="39.85546875" style="41" customWidth="1"/>
    <col min="11759" max="11759" width="12.42578125" style="41" customWidth="1"/>
    <col min="11760" max="11766" width="15.5703125" style="41" customWidth="1"/>
    <col min="11767" max="12013" width="11.42578125" style="41"/>
    <col min="12014" max="12014" width="39.85546875" style="41" customWidth="1"/>
    <col min="12015" max="12015" width="12.42578125" style="41" customWidth="1"/>
    <col min="12016" max="12022" width="15.5703125" style="41" customWidth="1"/>
    <col min="12023" max="12269" width="11.42578125" style="41"/>
    <col min="12270" max="12270" width="39.85546875" style="41" customWidth="1"/>
    <col min="12271" max="12271" width="12.42578125" style="41" customWidth="1"/>
    <col min="12272" max="12278" width="15.5703125" style="41" customWidth="1"/>
    <col min="12279" max="12525" width="11.42578125" style="41"/>
    <col min="12526" max="12526" width="39.85546875" style="41" customWidth="1"/>
    <col min="12527" max="12527" width="12.42578125" style="41" customWidth="1"/>
    <col min="12528" max="12534" width="15.5703125" style="41" customWidth="1"/>
    <col min="12535" max="12781" width="11.42578125" style="41"/>
    <col min="12782" max="12782" width="39.85546875" style="41" customWidth="1"/>
    <col min="12783" max="12783" width="12.42578125" style="41" customWidth="1"/>
    <col min="12784" max="12790" width="15.5703125" style="41" customWidth="1"/>
    <col min="12791" max="13037" width="11.42578125" style="41"/>
    <col min="13038" max="13038" width="39.85546875" style="41" customWidth="1"/>
    <col min="13039" max="13039" width="12.42578125" style="41" customWidth="1"/>
    <col min="13040" max="13046" width="15.5703125" style="41" customWidth="1"/>
    <col min="13047" max="13293" width="11.42578125" style="41"/>
    <col min="13294" max="13294" width="39.85546875" style="41" customWidth="1"/>
    <col min="13295" max="13295" width="12.42578125" style="41" customWidth="1"/>
    <col min="13296" max="13302" width="15.5703125" style="41" customWidth="1"/>
    <col min="13303" max="13549" width="11.42578125" style="41"/>
    <col min="13550" max="13550" width="39.85546875" style="41" customWidth="1"/>
    <col min="13551" max="13551" width="12.42578125" style="41" customWidth="1"/>
    <col min="13552" max="13558" width="15.5703125" style="41" customWidth="1"/>
    <col min="13559" max="13805" width="11.42578125" style="41"/>
    <col min="13806" max="13806" width="39.85546875" style="41" customWidth="1"/>
    <col min="13807" max="13807" width="12.42578125" style="41" customWidth="1"/>
    <col min="13808" max="13814" width="15.5703125" style="41" customWidth="1"/>
    <col min="13815" max="14061" width="11.42578125" style="41"/>
    <col min="14062" max="14062" width="39.85546875" style="41" customWidth="1"/>
    <col min="14063" max="14063" width="12.42578125" style="41" customWidth="1"/>
    <col min="14064" max="14070" width="15.5703125" style="41" customWidth="1"/>
    <col min="14071" max="14317" width="11.42578125" style="41"/>
    <col min="14318" max="14318" width="39.85546875" style="41" customWidth="1"/>
    <col min="14319" max="14319" width="12.42578125" style="41" customWidth="1"/>
    <col min="14320" max="14326" width="15.5703125" style="41" customWidth="1"/>
    <col min="14327" max="14573" width="11.42578125" style="41"/>
    <col min="14574" max="14574" width="39.85546875" style="41" customWidth="1"/>
    <col min="14575" max="14575" width="12.42578125" style="41" customWidth="1"/>
    <col min="14576" max="14582" width="15.5703125" style="41" customWidth="1"/>
    <col min="14583" max="14829" width="11.42578125" style="41"/>
    <col min="14830" max="14830" width="39.85546875" style="41" customWidth="1"/>
    <col min="14831" max="14831" width="12.42578125" style="41" customWidth="1"/>
    <col min="14832" max="14838" width="15.5703125" style="41" customWidth="1"/>
    <col min="14839" max="15085" width="11.42578125" style="41"/>
    <col min="15086" max="15086" width="39.85546875" style="41" customWidth="1"/>
    <col min="15087" max="15087" width="12.42578125" style="41" customWidth="1"/>
    <col min="15088" max="15094" width="15.5703125" style="41" customWidth="1"/>
    <col min="15095" max="15341" width="11.42578125" style="41"/>
    <col min="15342" max="15342" width="39.85546875" style="41" customWidth="1"/>
    <col min="15343" max="15343" width="12.42578125" style="41" customWidth="1"/>
    <col min="15344" max="15350" width="15.5703125" style="41" customWidth="1"/>
    <col min="15351" max="15597" width="11.42578125" style="41"/>
    <col min="15598" max="15598" width="39.85546875" style="41" customWidth="1"/>
    <col min="15599" max="15599" width="12.42578125" style="41" customWidth="1"/>
    <col min="15600" max="15606" width="15.5703125" style="41" customWidth="1"/>
    <col min="15607" max="15853" width="11.42578125" style="41"/>
    <col min="15854" max="15854" width="39.85546875" style="41" customWidth="1"/>
    <col min="15855" max="15855" width="12.42578125" style="41" customWidth="1"/>
    <col min="15856" max="15862" width="15.5703125" style="41" customWidth="1"/>
    <col min="15863" max="16109" width="11.42578125" style="41"/>
    <col min="16110" max="16110" width="39.85546875" style="41" customWidth="1"/>
    <col min="16111" max="16111" width="12.42578125" style="41" customWidth="1"/>
    <col min="16112" max="16118" width="15.5703125" style="41" customWidth="1"/>
    <col min="16119" max="16321" width="11.42578125" style="41"/>
    <col min="16322" max="16323" width="11.42578125" style="41" customWidth="1"/>
    <col min="16324" max="16384" width="11.42578125" style="41"/>
  </cols>
  <sheetData>
    <row r="1" spans="1:5" s="35" customFormat="1" ht="50.1" customHeight="1" x14ac:dyDescent="0.25">
      <c r="A1" s="33" t="s">
        <v>26</v>
      </c>
      <c r="B1" s="33" t="s">
        <v>11</v>
      </c>
      <c r="C1" s="33" t="s">
        <v>96</v>
      </c>
      <c r="D1" s="33" t="s">
        <v>27</v>
      </c>
      <c r="E1" s="34"/>
    </row>
    <row r="2" spans="1:5" s="38" customFormat="1" ht="9.9499999999999993" customHeight="1" x14ac:dyDescent="0.25">
      <c r="A2" s="36"/>
      <c r="B2" s="37"/>
      <c r="C2" s="36"/>
      <c r="D2" s="36"/>
    </row>
    <row r="3" spans="1:5" s="38" customFormat="1" ht="30" customHeight="1" x14ac:dyDescent="0.25">
      <c r="A3" s="33" t="s">
        <v>28</v>
      </c>
      <c r="B3" s="33"/>
      <c r="C3" s="39"/>
      <c r="D3" s="39"/>
    </row>
    <row r="4" spans="1:5" ht="20.100000000000001" customHeight="1" x14ac:dyDescent="0.25">
      <c r="A4" s="36" t="s">
        <v>29</v>
      </c>
      <c r="B4" s="37" t="s">
        <v>16</v>
      </c>
      <c r="C4" s="56">
        <v>0</v>
      </c>
      <c r="D4" s="56">
        <f>C4*1.2</f>
        <v>0</v>
      </c>
    </row>
    <row r="5" spans="1:5" ht="20.100000000000001" customHeight="1" x14ac:dyDescent="0.25">
      <c r="A5" s="36" t="s">
        <v>30</v>
      </c>
      <c r="B5" s="37" t="s">
        <v>16</v>
      </c>
      <c r="C5" s="58">
        <v>0</v>
      </c>
      <c r="D5" s="56">
        <f>C5*1.2</f>
        <v>0</v>
      </c>
    </row>
    <row r="6" spans="1:5" ht="20.100000000000001" customHeight="1" x14ac:dyDescent="0.25">
      <c r="A6" s="36" t="s">
        <v>31</v>
      </c>
      <c r="B6" s="37" t="s">
        <v>18</v>
      </c>
      <c r="C6" s="58">
        <v>0</v>
      </c>
      <c r="D6" s="56">
        <f>C6*1.2</f>
        <v>0</v>
      </c>
    </row>
    <row r="7" spans="1:5" ht="20.100000000000001" customHeight="1" x14ac:dyDescent="0.25">
      <c r="A7" s="36" t="s">
        <v>32</v>
      </c>
      <c r="B7" s="37" t="s">
        <v>16</v>
      </c>
      <c r="C7" s="58">
        <v>0</v>
      </c>
      <c r="D7" s="56">
        <f t="shared" ref="D7:D12" si="0">C7*1.2</f>
        <v>0</v>
      </c>
    </row>
    <row r="8" spans="1:5" ht="20.100000000000001" customHeight="1" x14ac:dyDescent="0.25">
      <c r="A8" s="36" t="s">
        <v>33</v>
      </c>
      <c r="B8" s="37" t="s">
        <v>16</v>
      </c>
      <c r="C8" s="58">
        <v>0</v>
      </c>
      <c r="D8" s="56">
        <f t="shared" si="0"/>
        <v>0</v>
      </c>
    </row>
    <row r="9" spans="1:5" ht="20.100000000000001" customHeight="1" x14ac:dyDescent="0.25">
      <c r="A9" s="36" t="s">
        <v>34</v>
      </c>
      <c r="B9" s="37" t="s">
        <v>16</v>
      </c>
      <c r="C9" s="58">
        <v>0</v>
      </c>
      <c r="D9" s="56">
        <f t="shared" si="0"/>
        <v>0</v>
      </c>
    </row>
    <row r="10" spans="1:5" ht="20.100000000000001" customHeight="1" x14ac:dyDescent="0.25">
      <c r="A10" s="36" t="s">
        <v>19</v>
      </c>
      <c r="B10" s="37" t="s">
        <v>16</v>
      </c>
      <c r="C10" s="58">
        <v>0</v>
      </c>
      <c r="D10" s="56">
        <f t="shared" si="0"/>
        <v>0</v>
      </c>
    </row>
    <row r="11" spans="1:5" ht="20.100000000000001" customHeight="1" x14ac:dyDescent="0.25">
      <c r="A11" s="42" t="s">
        <v>35</v>
      </c>
      <c r="B11" s="43" t="s">
        <v>16</v>
      </c>
      <c r="C11" s="58">
        <v>0</v>
      </c>
      <c r="D11" s="56">
        <f t="shared" si="0"/>
        <v>0</v>
      </c>
    </row>
    <row r="12" spans="1:5" ht="20.100000000000001" customHeight="1" x14ac:dyDescent="0.25">
      <c r="A12" s="36" t="s">
        <v>36</v>
      </c>
      <c r="B12" s="37" t="s">
        <v>16</v>
      </c>
      <c r="C12" s="58">
        <v>0</v>
      </c>
      <c r="D12" s="56">
        <f t="shared" si="0"/>
        <v>0</v>
      </c>
    </row>
    <row r="13" spans="1:5" ht="30" customHeight="1" x14ac:dyDescent="0.25">
      <c r="A13" s="33" t="s">
        <v>37</v>
      </c>
      <c r="B13" s="33"/>
      <c r="C13" s="39"/>
      <c r="D13" s="39"/>
    </row>
    <row r="14" spans="1:5" ht="20.100000000000001" customHeight="1" x14ac:dyDescent="0.25">
      <c r="A14" s="36" t="s">
        <v>38</v>
      </c>
      <c r="B14" s="37" t="s">
        <v>18</v>
      </c>
      <c r="C14" s="56">
        <v>0</v>
      </c>
      <c r="D14" s="56">
        <f>C14*1.2</f>
        <v>0</v>
      </c>
    </row>
    <row r="15" spans="1:5" ht="20.100000000000001" customHeight="1" x14ac:dyDescent="0.25">
      <c r="A15" s="36" t="s">
        <v>39</v>
      </c>
      <c r="B15" s="37" t="s">
        <v>18</v>
      </c>
      <c r="C15" s="58">
        <v>0</v>
      </c>
      <c r="D15" s="56">
        <f t="shared" ref="D15:D20" si="1">C15*1.2</f>
        <v>0</v>
      </c>
    </row>
    <row r="16" spans="1:5" ht="20.100000000000001" customHeight="1" x14ac:dyDescent="0.25">
      <c r="A16" s="36" t="s">
        <v>40</v>
      </c>
      <c r="B16" s="37" t="s">
        <v>18</v>
      </c>
      <c r="C16" s="58">
        <v>0</v>
      </c>
      <c r="D16" s="56">
        <f t="shared" si="1"/>
        <v>0</v>
      </c>
    </row>
    <row r="17" spans="1:11" ht="20.100000000000001" customHeight="1" x14ac:dyDescent="0.25">
      <c r="A17" s="36" t="s">
        <v>41</v>
      </c>
      <c r="B17" s="37" t="s">
        <v>18</v>
      </c>
      <c r="C17" s="58">
        <v>0</v>
      </c>
      <c r="D17" s="56">
        <f t="shared" si="1"/>
        <v>0</v>
      </c>
    </row>
    <row r="18" spans="1:11" ht="20.100000000000001" customHeight="1" x14ac:dyDescent="0.25">
      <c r="A18" s="36" t="s">
        <v>42</v>
      </c>
      <c r="B18" s="37" t="s">
        <v>18</v>
      </c>
      <c r="C18" s="58">
        <v>0</v>
      </c>
      <c r="D18" s="56">
        <f t="shared" si="1"/>
        <v>0</v>
      </c>
    </row>
    <row r="19" spans="1:11" ht="20.100000000000001" customHeight="1" x14ac:dyDescent="0.25">
      <c r="A19" s="36" t="s">
        <v>43</v>
      </c>
      <c r="B19" s="37" t="s">
        <v>18</v>
      </c>
      <c r="C19" s="58">
        <v>0</v>
      </c>
      <c r="D19" s="56">
        <f t="shared" si="1"/>
        <v>0</v>
      </c>
    </row>
    <row r="20" spans="1:11" ht="20.100000000000001" customHeight="1" x14ac:dyDescent="0.25">
      <c r="A20" s="42" t="s">
        <v>44</v>
      </c>
      <c r="B20" s="43" t="s">
        <v>11</v>
      </c>
      <c r="C20" s="58">
        <v>0</v>
      </c>
      <c r="D20" s="56">
        <f t="shared" si="1"/>
        <v>0</v>
      </c>
    </row>
    <row r="21" spans="1:11" ht="30" customHeight="1" x14ac:dyDescent="0.25">
      <c r="A21" s="33" t="s">
        <v>45</v>
      </c>
      <c r="B21" s="39"/>
      <c r="C21" s="44"/>
      <c r="D21" s="44"/>
    </row>
    <row r="22" spans="1:11" ht="20.100000000000001" customHeight="1" x14ac:dyDescent="0.25">
      <c r="A22" s="42" t="s">
        <v>46</v>
      </c>
      <c r="B22" s="43" t="s">
        <v>18</v>
      </c>
      <c r="C22" s="56">
        <v>0</v>
      </c>
      <c r="D22" s="56">
        <f>C22*1.2</f>
        <v>0</v>
      </c>
    </row>
    <row r="23" spans="1:11" ht="20.100000000000001" customHeight="1" x14ac:dyDescent="0.25">
      <c r="A23" s="42" t="s">
        <v>47</v>
      </c>
      <c r="B23" s="43" t="s">
        <v>18</v>
      </c>
      <c r="C23" s="58">
        <v>0</v>
      </c>
      <c r="D23" s="56">
        <f t="shared" ref="D23:D25" si="2">C23*1.2</f>
        <v>0</v>
      </c>
    </row>
    <row r="24" spans="1:11" ht="20.100000000000001" customHeight="1" x14ac:dyDescent="0.25">
      <c r="A24" s="42" t="s">
        <v>48</v>
      </c>
      <c r="B24" s="43" t="s">
        <v>18</v>
      </c>
      <c r="C24" s="58">
        <v>0</v>
      </c>
      <c r="D24" s="56">
        <f t="shared" si="2"/>
        <v>0</v>
      </c>
    </row>
    <row r="25" spans="1:11" ht="20.100000000000001" customHeight="1" x14ac:dyDescent="0.25">
      <c r="A25" s="42" t="s">
        <v>49</v>
      </c>
      <c r="B25" s="43" t="s">
        <v>18</v>
      </c>
      <c r="C25" s="58">
        <v>0</v>
      </c>
      <c r="D25" s="56">
        <f t="shared" si="2"/>
        <v>0</v>
      </c>
    </row>
    <row r="26" spans="1:11" ht="30" customHeight="1" x14ac:dyDescent="0.25">
      <c r="A26" s="33" t="s">
        <v>50</v>
      </c>
      <c r="B26" s="45"/>
      <c r="C26" s="39"/>
      <c r="D26" s="39"/>
    </row>
    <row r="27" spans="1:11" ht="20.100000000000001" customHeight="1" x14ac:dyDescent="0.25">
      <c r="A27" s="42" t="s">
        <v>51</v>
      </c>
      <c r="B27" s="43" t="s">
        <v>16</v>
      </c>
      <c r="C27" s="56">
        <v>0</v>
      </c>
      <c r="D27" s="56">
        <f>C27*1.2</f>
        <v>0</v>
      </c>
    </row>
    <row r="28" spans="1:11" ht="20.100000000000001" customHeight="1" x14ac:dyDescent="0.25">
      <c r="A28" s="36" t="s">
        <v>52</v>
      </c>
      <c r="B28" s="37" t="s">
        <v>16</v>
      </c>
      <c r="C28" s="58">
        <v>0</v>
      </c>
      <c r="D28" s="56">
        <f t="shared" ref="D28:D31" si="3">C28*1.2</f>
        <v>0</v>
      </c>
    </row>
    <row r="29" spans="1:11" ht="20.100000000000001" customHeight="1" x14ac:dyDescent="0.25">
      <c r="A29" s="42" t="s">
        <v>20</v>
      </c>
      <c r="B29" s="43" t="s">
        <v>16</v>
      </c>
      <c r="C29" s="58">
        <v>0</v>
      </c>
      <c r="D29" s="56">
        <f t="shared" si="3"/>
        <v>0</v>
      </c>
    </row>
    <row r="30" spans="1:11" ht="20.100000000000001" customHeight="1" x14ac:dyDescent="0.25">
      <c r="A30" s="42" t="s">
        <v>53</v>
      </c>
      <c r="B30" s="43" t="s">
        <v>16</v>
      </c>
      <c r="C30" s="58">
        <v>0</v>
      </c>
      <c r="D30" s="56">
        <f t="shared" si="3"/>
        <v>0</v>
      </c>
    </row>
    <row r="31" spans="1:11" ht="20.100000000000001" customHeight="1" x14ac:dyDescent="0.25">
      <c r="A31" s="42" t="s">
        <v>54</v>
      </c>
      <c r="B31" s="43" t="s">
        <v>16</v>
      </c>
      <c r="C31" s="58">
        <v>0</v>
      </c>
      <c r="D31" s="56">
        <f t="shared" si="3"/>
        <v>0</v>
      </c>
    </row>
    <row r="32" spans="1:11" ht="30" customHeight="1" x14ac:dyDescent="0.25">
      <c r="A32" s="46" t="s">
        <v>55</v>
      </c>
      <c r="B32" s="46"/>
      <c r="C32" s="47"/>
      <c r="D32" s="39"/>
      <c r="K32" s="48"/>
    </row>
    <row r="33" spans="1:4" ht="20.100000000000001" customHeight="1" x14ac:dyDescent="0.25">
      <c r="A33" s="36" t="s">
        <v>97</v>
      </c>
      <c r="B33" s="37" t="s">
        <v>56</v>
      </c>
      <c r="C33" s="56">
        <v>0</v>
      </c>
      <c r="D33" s="56">
        <f>C33*1.2</f>
        <v>0</v>
      </c>
    </row>
    <row r="34" spans="1:4" ht="20.100000000000001" customHeight="1" x14ac:dyDescent="0.25">
      <c r="A34" s="36" t="s">
        <v>98</v>
      </c>
      <c r="B34" s="37" t="s">
        <v>56</v>
      </c>
      <c r="C34" s="58">
        <v>0</v>
      </c>
      <c r="D34" s="56">
        <f t="shared" ref="D34:D40" si="4">C34*1.2</f>
        <v>0</v>
      </c>
    </row>
    <row r="35" spans="1:4" ht="20.100000000000001" customHeight="1" x14ac:dyDescent="0.25">
      <c r="A35" s="36" t="s">
        <v>21</v>
      </c>
      <c r="B35" s="37" t="s">
        <v>56</v>
      </c>
      <c r="C35" s="58">
        <v>0</v>
      </c>
      <c r="D35" s="56">
        <f t="shared" si="4"/>
        <v>0</v>
      </c>
    </row>
    <row r="36" spans="1:4" ht="20.100000000000001" customHeight="1" x14ac:dyDescent="0.25">
      <c r="A36" s="36" t="s">
        <v>57</v>
      </c>
      <c r="B36" s="37" t="s">
        <v>56</v>
      </c>
      <c r="C36" s="58">
        <v>0</v>
      </c>
      <c r="D36" s="56">
        <f t="shared" si="4"/>
        <v>0</v>
      </c>
    </row>
    <row r="37" spans="1:4" ht="20.100000000000001" customHeight="1" x14ac:dyDescent="0.25">
      <c r="A37" s="52" t="s">
        <v>91</v>
      </c>
      <c r="B37" s="53" t="s">
        <v>56</v>
      </c>
      <c r="C37" s="58">
        <v>0</v>
      </c>
      <c r="D37" s="56">
        <f t="shared" si="4"/>
        <v>0</v>
      </c>
    </row>
    <row r="38" spans="1:4" ht="20.100000000000001" customHeight="1" x14ac:dyDescent="0.25">
      <c r="A38" s="52" t="s">
        <v>92</v>
      </c>
      <c r="B38" s="53" t="s">
        <v>56</v>
      </c>
      <c r="C38" s="58">
        <v>0</v>
      </c>
      <c r="D38" s="56">
        <f t="shared" si="4"/>
        <v>0</v>
      </c>
    </row>
    <row r="39" spans="1:4" ht="20.100000000000001" customHeight="1" x14ac:dyDescent="0.25">
      <c r="A39" s="36" t="s">
        <v>58</v>
      </c>
      <c r="B39" s="37" t="s">
        <v>56</v>
      </c>
      <c r="C39" s="58">
        <v>0</v>
      </c>
      <c r="D39" s="56">
        <f t="shared" si="4"/>
        <v>0</v>
      </c>
    </row>
    <row r="40" spans="1:4" ht="20.100000000000001" customHeight="1" x14ac:dyDescent="0.25">
      <c r="A40" s="36" t="s">
        <v>59</v>
      </c>
      <c r="B40" s="37" t="s">
        <v>56</v>
      </c>
      <c r="C40" s="58">
        <v>0</v>
      </c>
      <c r="D40" s="56">
        <f t="shared" si="4"/>
        <v>0</v>
      </c>
    </row>
    <row r="41" spans="1:4" ht="30" customHeight="1" x14ac:dyDescent="0.25">
      <c r="A41" s="33" t="s">
        <v>60</v>
      </c>
      <c r="B41" s="33"/>
      <c r="C41" s="39"/>
      <c r="D41" s="39"/>
    </row>
    <row r="42" spans="1:4" ht="30" x14ac:dyDescent="0.25">
      <c r="A42" s="36" t="s">
        <v>61</v>
      </c>
      <c r="B42" s="37" t="s">
        <v>56</v>
      </c>
      <c r="C42" s="56">
        <v>0</v>
      </c>
      <c r="D42" s="56">
        <f>C42*1.2</f>
        <v>0</v>
      </c>
    </row>
    <row r="43" spans="1:4" ht="30" x14ac:dyDescent="0.25">
      <c r="A43" s="36" t="s">
        <v>62</v>
      </c>
      <c r="B43" s="37" t="s">
        <v>56</v>
      </c>
      <c r="C43" s="56">
        <v>0</v>
      </c>
      <c r="D43" s="56">
        <f>C43*1.2</f>
        <v>0</v>
      </c>
    </row>
    <row r="44" spans="1:4" ht="30" customHeight="1" x14ac:dyDescent="0.25">
      <c r="A44" s="46" t="s">
        <v>93</v>
      </c>
      <c r="B44" s="46"/>
      <c r="C44" s="39"/>
      <c r="D44" s="39"/>
    </row>
    <row r="45" spans="1:4" ht="20.100000000000001" customHeight="1" x14ac:dyDescent="0.25">
      <c r="A45" s="49" t="s">
        <v>94</v>
      </c>
      <c r="B45" s="50" t="s">
        <v>18</v>
      </c>
      <c r="C45" s="51">
        <v>0</v>
      </c>
      <c r="D45" s="51">
        <f>C45*1.2</f>
        <v>0</v>
      </c>
    </row>
    <row r="46" spans="1:4" ht="20.100000000000001" customHeight="1" x14ac:dyDescent="0.25">
      <c r="A46" s="49" t="s">
        <v>111</v>
      </c>
      <c r="B46" s="50" t="s">
        <v>16</v>
      </c>
      <c r="C46" s="51">
        <v>0</v>
      </c>
      <c r="D46" s="51">
        <f>C46*1.2</f>
        <v>0</v>
      </c>
    </row>
    <row r="47" spans="1:4" ht="20.100000000000001" customHeight="1" x14ac:dyDescent="0.25">
      <c r="A47" s="52" t="s">
        <v>95</v>
      </c>
      <c r="B47" s="50" t="s">
        <v>16</v>
      </c>
      <c r="C47" s="51">
        <v>0</v>
      </c>
      <c r="D47" s="51">
        <f t="shared" ref="D47" si="5">C47*1.2</f>
        <v>0</v>
      </c>
    </row>
    <row r="48" spans="1:4" ht="30" customHeight="1" x14ac:dyDescent="0.25">
      <c r="A48" s="46" t="s">
        <v>63</v>
      </c>
      <c r="B48" s="46"/>
      <c r="C48" s="39"/>
      <c r="D48" s="39"/>
    </row>
    <row r="49" spans="1:4" ht="20.100000000000001" customHeight="1" x14ac:dyDescent="0.25">
      <c r="A49" s="36" t="s">
        <v>64</v>
      </c>
      <c r="B49" s="37" t="s">
        <v>16</v>
      </c>
      <c r="C49" s="56">
        <v>0</v>
      </c>
      <c r="D49" s="56">
        <f>C49*1.2</f>
        <v>0</v>
      </c>
    </row>
    <row r="50" spans="1:4" ht="20.100000000000001" customHeight="1" x14ac:dyDescent="0.25">
      <c r="A50" s="36" t="s">
        <v>65</v>
      </c>
      <c r="B50" s="37" t="s">
        <v>16</v>
      </c>
      <c r="C50" s="58">
        <v>0</v>
      </c>
      <c r="D50" s="56">
        <f t="shared" ref="D50:D62" si="6">C50*1.2</f>
        <v>0</v>
      </c>
    </row>
    <row r="51" spans="1:4" ht="20.100000000000001" customHeight="1" x14ac:dyDescent="0.25">
      <c r="A51" s="36" t="s">
        <v>66</v>
      </c>
      <c r="B51" s="37" t="s">
        <v>16</v>
      </c>
      <c r="C51" s="58">
        <v>0</v>
      </c>
      <c r="D51" s="56">
        <f t="shared" si="6"/>
        <v>0</v>
      </c>
    </row>
    <row r="52" spans="1:4" ht="20.100000000000001" customHeight="1" x14ac:dyDescent="0.25">
      <c r="A52" s="36" t="s">
        <v>67</v>
      </c>
      <c r="B52" s="37" t="s">
        <v>16</v>
      </c>
      <c r="C52" s="58">
        <v>0</v>
      </c>
      <c r="D52" s="56">
        <f t="shared" si="6"/>
        <v>0</v>
      </c>
    </row>
    <row r="53" spans="1:4" ht="20.100000000000001" customHeight="1" x14ac:dyDescent="0.25">
      <c r="A53" s="36" t="s">
        <v>68</v>
      </c>
      <c r="B53" s="37" t="s">
        <v>16</v>
      </c>
      <c r="C53" s="58">
        <v>0</v>
      </c>
      <c r="D53" s="56">
        <f t="shared" si="6"/>
        <v>0</v>
      </c>
    </row>
    <row r="54" spans="1:4" ht="20.100000000000001" customHeight="1" x14ac:dyDescent="0.25">
      <c r="A54" s="36" t="s">
        <v>69</v>
      </c>
      <c r="B54" s="37" t="s">
        <v>16</v>
      </c>
      <c r="C54" s="58">
        <v>0</v>
      </c>
      <c r="D54" s="56">
        <f t="shared" si="6"/>
        <v>0</v>
      </c>
    </row>
    <row r="55" spans="1:4" ht="20.100000000000001" customHeight="1" x14ac:dyDescent="0.25">
      <c r="A55" s="36" t="s">
        <v>70</v>
      </c>
      <c r="B55" s="37" t="s">
        <v>18</v>
      </c>
      <c r="C55" s="58">
        <v>0</v>
      </c>
      <c r="D55" s="56">
        <f t="shared" si="6"/>
        <v>0</v>
      </c>
    </row>
    <row r="56" spans="1:4" ht="20.100000000000001" customHeight="1" x14ac:dyDescent="0.25">
      <c r="A56" s="36" t="s">
        <v>71</v>
      </c>
      <c r="B56" s="37" t="s">
        <v>16</v>
      </c>
      <c r="C56" s="58">
        <v>0</v>
      </c>
      <c r="D56" s="56">
        <f t="shared" si="6"/>
        <v>0</v>
      </c>
    </row>
    <row r="57" spans="1:4" ht="20.100000000000001" customHeight="1" x14ac:dyDescent="0.25">
      <c r="A57" s="36" t="s">
        <v>72</v>
      </c>
      <c r="B57" s="37" t="s">
        <v>18</v>
      </c>
      <c r="C57" s="58">
        <v>0</v>
      </c>
      <c r="D57" s="56">
        <f t="shared" si="6"/>
        <v>0</v>
      </c>
    </row>
    <row r="58" spans="1:4" ht="20.100000000000001" customHeight="1" x14ac:dyDescent="0.25">
      <c r="A58" s="36" t="s">
        <v>73</v>
      </c>
      <c r="B58" s="37" t="s">
        <v>18</v>
      </c>
      <c r="C58" s="58">
        <v>0</v>
      </c>
      <c r="D58" s="56">
        <f t="shared" si="6"/>
        <v>0</v>
      </c>
    </row>
    <row r="59" spans="1:4" ht="20.100000000000001" customHeight="1" x14ac:dyDescent="0.25">
      <c r="A59" s="36" t="s">
        <v>74</v>
      </c>
      <c r="B59" s="37" t="s">
        <v>18</v>
      </c>
      <c r="C59" s="58">
        <v>0</v>
      </c>
      <c r="D59" s="56">
        <f t="shared" si="6"/>
        <v>0</v>
      </c>
    </row>
    <row r="60" spans="1:4" ht="20.100000000000001" customHeight="1" x14ac:dyDescent="0.25">
      <c r="A60" s="36" t="s">
        <v>75</v>
      </c>
      <c r="B60" s="37" t="s">
        <v>18</v>
      </c>
      <c r="C60" s="58">
        <v>0</v>
      </c>
      <c r="D60" s="56">
        <f t="shared" si="6"/>
        <v>0</v>
      </c>
    </row>
    <row r="61" spans="1:4" ht="20.100000000000001" customHeight="1" x14ac:dyDescent="0.25">
      <c r="A61" s="36" t="s">
        <v>76</v>
      </c>
      <c r="B61" s="37" t="s">
        <v>11</v>
      </c>
      <c r="C61" s="58">
        <v>0</v>
      </c>
      <c r="D61" s="56">
        <f t="shared" si="6"/>
        <v>0</v>
      </c>
    </row>
    <row r="62" spans="1:4" ht="20.100000000000001" customHeight="1" x14ac:dyDescent="0.25">
      <c r="A62" s="36" t="s">
        <v>77</v>
      </c>
      <c r="B62" s="37" t="s">
        <v>78</v>
      </c>
      <c r="C62" s="58">
        <v>0</v>
      </c>
      <c r="D62" s="56">
        <f t="shared" si="6"/>
        <v>0</v>
      </c>
    </row>
    <row r="63" spans="1:4" ht="30" customHeight="1" x14ac:dyDescent="0.25">
      <c r="A63" s="46" t="s">
        <v>79</v>
      </c>
      <c r="B63" s="46"/>
      <c r="C63" s="39"/>
      <c r="D63" s="39"/>
    </row>
    <row r="64" spans="1:4" ht="20.100000000000001" customHeight="1" x14ac:dyDescent="0.25">
      <c r="A64" s="36" t="s">
        <v>80</v>
      </c>
      <c r="B64" s="37" t="s">
        <v>81</v>
      </c>
      <c r="C64" s="54">
        <v>0</v>
      </c>
      <c r="D64" s="54">
        <f t="shared" ref="D64:D73" si="7">C64*1.2</f>
        <v>0</v>
      </c>
    </row>
    <row r="65" spans="1:5" ht="20.100000000000001" customHeight="1" x14ac:dyDescent="0.25">
      <c r="A65" s="36" t="s">
        <v>82</v>
      </c>
      <c r="B65" s="37" t="s">
        <v>18</v>
      </c>
      <c r="C65" s="54">
        <v>0</v>
      </c>
      <c r="D65" s="54">
        <f t="shared" si="7"/>
        <v>0</v>
      </c>
    </row>
    <row r="66" spans="1:5" ht="20.100000000000001" customHeight="1" x14ac:dyDescent="0.25">
      <c r="A66" s="36" t="s">
        <v>83</v>
      </c>
      <c r="B66" s="37" t="s">
        <v>18</v>
      </c>
      <c r="C66" s="54">
        <v>0</v>
      </c>
      <c r="D66" s="54">
        <f t="shared" si="7"/>
        <v>0</v>
      </c>
    </row>
    <row r="67" spans="1:5" ht="20.100000000000001" customHeight="1" x14ac:dyDescent="0.25">
      <c r="A67" s="36" t="s">
        <v>84</v>
      </c>
      <c r="B67" s="37" t="s">
        <v>18</v>
      </c>
      <c r="C67" s="54">
        <v>0</v>
      </c>
      <c r="D67" s="54">
        <f t="shared" si="7"/>
        <v>0</v>
      </c>
    </row>
    <row r="68" spans="1:5" ht="20.100000000000001" customHeight="1" x14ac:dyDescent="0.25">
      <c r="A68" s="36" t="s">
        <v>85</v>
      </c>
      <c r="B68" s="37" t="s">
        <v>16</v>
      </c>
      <c r="C68" s="54">
        <v>0</v>
      </c>
      <c r="D68" s="54">
        <f t="shared" si="7"/>
        <v>0</v>
      </c>
    </row>
    <row r="69" spans="1:5" ht="20.100000000000001" customHeight="1" x14ac:dyDescent="0.25">
      <c r="A69" s="36" t="s">
        <v>86</v>
      </c>
      <c r="B69" s="37" t="s">
        <v>16</v>
      </c>
      <c r="C69" s="54">
        <v>0</v>
      </c>
      <c r="D69" s="54">
        <f t="shared" si="7"/>
        <v>0</v>
      </c>
    </row>
    <row r="70" spans="1:5" ht="20.100000000000001" customHeight="1" x14ac:dyDescent="0.25">
      <c r="A70" s="36" t="s">
        <v>87</v>
      </c>
      <c r="B70" s="37" t="s">
        <v>16</v>
      </c>
      <c r="C70" s="54">
        <v>0</v>
      </c>
      <c r="D70" s="54">
        <f t="shared" si="7"/>
        <v>0</v>
      </c>
    </row>
    <row r="71" spans="1:5" ht="20.100000000000001" customHeight="1" x14ac:dyDescent="0.25">
      <c r="A71" s="36" t="s">
        <v>88</v>
      </c>
      <c r="B71" s="37" t="s">
        <v>16</v>
      </c>
      <c r="C71" s="54">
        <v>0</v>
      </c>
      <c r="D71" s="54">
        <f t="shared" si="7"/>
        <v>0</v>
      </c>
    </row>
    <row r="72" spans="1:5" s="55" customFormat="1" ht="30" customHeight="1" x14ac:dyDescent="0.25">
      <c r="A72" s="36" t="s">
        <v>89</v>
      </c>
      <c r="B72" s="37" t="s">
        <v>56</v>
      </c>
      <c r="C72" s="54">
        <v>0</v>
      </c>
      <c r="D72" s="54">
        <f t="shared" si="7"/>
        <v>0</v>
      </c>
      <c r="E72" s="38"/>
    </row>
    <row r="73" spans="1:5" ht="30" customHeight="1" x14ac:dyDescent="0.25">
      <c r="A73" s="36" t="s">
        <v>90</v>
      </c>
      <c r="B73" s="37" t="s">
        <v>56</v>
      </c>
      <c r="C73" s="54">
        <v>0</v>
      </c>
      <c r="D73" s="54">
        <f t="shared" si="7"/>
        <v>0</v>
      </c>
    </row>
    <row r="75" spans="1:5" ht="15" x14ac:dyDescent="0.25">
      <c r="A75" s="67" t="s">
        <v>112</v>
      </c>
      <c r="B75" s="67"/>
      <c r="C75" s="67"/>
      <c r="D75" s="67"/>
      <c r="E75" s="67"/>
    </row>
  </sheetData>
  <mergeCells count="1">
    <mergeCell ref="A75:E7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27"/>
  <sheetViews>
    <sheetView zoomScaleNormal="100" workbookViewId="0">
      <selection activeCell="A9" sqref="A9:A12"/>
    </sheetView>
  </sheetViews>
  <sheetFormatPr baseColWidth="10" defaultRowHeight="15" x14ac:dyDescent="0.25"/>
  <cols>
    <col min="1" max="1" width="60.7109375" style="4" customWidth="1"/>
    <col min="2" max="9" width="15.7109375" style="4" customWidth="1"/>
    <col min="10" max="222" width="11.42578125" style="4"/>
    <col min="223" max="223" width="39.85546875" style="4" customWidth="1"/>
    <col min="224" max="224" width="12.42578125" style="4" customWidth="1"/>
    <col min="225" max="231" width="15.5703125" style="4" customWidth="1"/>
    <col min="232" max="478" width="11.42578125" style="4"/>
    <col min="479" max="479" width="39.85546875" style="4" customWidth="1"/>
    <col min="480" max="480" width="12.42578125" style="4" customWidth="1"/>
    <col min="481" max="487" width="15.5703125" style="4" customWidth="1"/>
    <col min="488" max="734" width="11.42578125" style="4"/>
    <col min="735" max="735" width="39.85546875" style="4" customWidth="1"/>
    <col min="736" max="736" width="12.42578125" style="4" customWidth="1"/>
    <col min="737" max="743" width="15.5703125" style="4" customWidth="1"/>
    <col min="744" max="990" width="11.42578125" style="4"/>
    <col min="991" max="991" width="39.85546875" style="4" customWidth="1"/>
    <col min="992" max="992" width="12.42578125" style="4" customWidth="1"/>
    <col min="993" max="999" width="15.5703125" style="4" customWidth="1"/>
    <col min="1000" max="1246" width="11.42578125" style="4"/>
    <col min="1247" max="1247" width="39.85546875" style="4" customWidth="1"/>
    <col min="1248" max="1248" width="12.42578125" style="4" customWidth="1"/>
    <col min="1249" max="1255" width="15.5703125" style="4" customWidth="1"/>
    <col min="1256" max="1502" width="11.42578125" style="4"/>
    <col min="1503" max="1503" width="39.85546875" style="4" customWidth="1"/>
    <col min="1504" max="1504" width="12.42578125" style="4" customWidth="1"/>
    <col min="1505" max="1511" width="15.5703125" style="4" customWidth="1"/>
    <col min="1512" max="1758" width="11.42578125" style="4"/>
    <col min="1759" max="1759" width="39.85546875" style="4" customWidth="1"/>
    <col min="1760" max="1760" width="12.42578125" style="4" customWidth="1"/>
    <col min="1761" max="1767" width="15.5703125" style="4" customWidth="1"/>
    <col min="1768" max="2014" width="11.42578125" style="4"/>
    <col min="2015" max="2015" width="39.85546875" style="4" customWidth="1"/>
    <col min="2016" max="2016" width="12.42578125" style="4" customWidth="1"/>
    <col min="2017" max="2023" width="15.5703125" style="4" customWidth="1"/>
    <col min="2024" max="2270" width="11.42578125" style="4"/>
    <col min="2271" max="2271" width="39.85546875" style="4" customWidth="1"/>
    <col min="2272" max="2272" width="12.42578125" style="4" customWidth="1"/>
    <col min="2273" max="2279" width="15.5703125" style="4" customWidth="1"/>
    <col min="2280" max="2526" width="11.42578125" style="4"/>
    <col min="2527" max="2527" width="39.85546875" style="4" customWidth="1"/>
    <col min="2528" max="2528" width="12.42578125" style="4" customWidth="1"/>
    <col min="2529" max="2535" width="15.5703125" style="4" customWidth="1"/>
    <col min="2536" max="2782" width="11.42578125" style="4"/>
    <col min="2783" max="2783" width="39.85546875" style="4" customWidth="1"/>
    <col min="2784" max="2784" width="12.42578125" style="4" customWidth="1"/>
    <col min="2785" max="2791" width="15.5703125" style="4" customWidth="1"/>
    <col min="2792" max="3038" width="11.42578125" style="4"/>
    <col min="3039" max="3039" width="39.85546875" style="4" customWidth="1"/>
    <col min="3040" max="3040" width="12.42578125" style="4" customWidth="1"/>
    <col min="3041" max="3047" width="15.5703125" style="4" customWidth="1"/>
    <col min="3048" max="3294" width="11.42578125" style="4"/>
    <col min="3295" max="3295" width="39.85546875" style="4" customWidth="1"/>
    <col min="3296" max="3296" width="12.42578125" style="4" customWidth="1"/>
    <col min="3297" max="3303" width="15.5703125" style="4" customWidth="1"/>
    <col min="3304" max="3550" width="11.42578125" style="4"/>
    <col min="3551" max="3551" width="39.85546875" style="4" customWidth="1"/>
    <col min="3552" max="3552" width="12.42578125" style="4" customWidth="1"/>
    <col min="3553" max="3559" width="15.5703125" style="4" customWidth="1"/>
    <col min="3560" max="3806" width="11.42578125" style="4"/>
    <col min="3807" max="3807" width="39.85546875" style="4" customWidth="1"/>
    <col min="3808" max="3808" width="12.42578125" style="4" customWidth="1"/>
    <col min="3809" max="3815" width="15.5703125" style="4" customWidth="1"/>
    <col min="3816" max="4062" width="11.42578125" style="4"/>
    <col min="4063" max="4063" width="39.85546875" style="4" customWidth="1"/>
    <col min="4064" max="4064" width="12.42578125" style="4" customWidth="1"/>
    <col min="4065" max="4071" width="15.5703125" style="4" customWidth="1"/>
    <col min="4072" max="4318" width="11.42578125" style="4"/>
    <col min="4319" max="4319" width="39.85546875" style="4" customWidth="1"/>
    <col min="4320" max="4320" width="12.42578125" style="4" customWidth="1"/>
    <col min="4321" max="4327" width="15.5703125" style="4" customWidth="1"/>
    <col min="4328" max="4574" width="11.42578125" style="4"/>
    <col min="4575" max="4575" width="39.85546875" style="4" customWidth="1"/>
    <col min="4576" max="4576" width="12.42578125" style="4" customWidth="1"/>
    <col min="4577" max="4583" width="15.5703125" style="4" customWidth="1"/>
    <col min="4584" max="4830" width="11.42578125" style="4"/>
    <col min="4831" max="4831" width="39.85546875" style="4" customWidth="1"/>
    <col min="4832" max="4832" width="12.42578125" style="4" customWidth="1"/>
    <col min="4833" max="4839" width="15.5703125" style="4" customWidth="1"/>
    <col min="4840" max="5086" width="11.42578125" style="4"/>
    <col min="5087" max="5087" width="39.85546875" style="4" customWidth="1"/>
    <col min="5088" max="5088" width="12.42578125" style="4" customWidth="1"/>
    <col min="5089" max="5095" width="15.5703125" style="4" customWidth="1"/>
    <col min="5096" max="5342" width="11.42578125" style="4"/>
    <col min="5343" max="5343" width="39.85546875" style="4" customWidth="1"/>
    <col min="5344" max="5344" width="12.42578125" style="4" customWidth="1"/>
    <col min="5345" max="5351" width="15.5703125" style="4" customWidth="1"/>
    <col min="5352" max="5598" width="11.42578125" style="4"/>
    <col min="5599" max="5599" width="39.85546875" style="4" customWidth="1"/>
    <col min="5600" max="5600" width="12.42578125" style="4" customWidth="1"/>
    <col min="5601" max="5607" width="15.5703125" style="4" customWidth="1"/>
    <col min="5608" max="5854" width="11.42578125" style="4"/>
    <col min="5855" max="5855" width="39.85546875" style="4" customWidth="1"/>
    <col min="5856" max="5856" width="12.42578125" style="4" customWidth="1"/>
    <col min="5857" max="5863" width="15.5703125" style="4" customWidth="1"/>
    <col min="5864" max="6110" width="11.42578125" style="4"/>
    <col min="6111" max="6111" width="39.85546875" style="4" customWidth="1"/>
    <col min="6112" max="6112" width="12.42578125" style="4" customWidth="1"/>
    <col min="6113" max="6119" width="15.5703125" style="4" customWidth="1"/>
    <col min="6120" max="6366" width="11.42578125" style="4"/>
    <col min="6367" max="6367" width="39.85546875" style="4" customWidth="1"/>
    <col min="6368" max="6368" width="12.42578125" style="4" customWidth="1"/>
    <col min="6369" max="6375" width="15.5703125" style="4" customWidth="1"/>
    <col min="6376" max="6622" width="11.42578125" style="4"/>
    <col min="6623" max="6623" width="39.85546875" style="4" customWidth="1"/>
    <col min="6624" max="6624" width="12.42578125" style="4" customWidth="1"/>
    <col min="6625" max="6631" width="15.5703125" style="4" customWidth="1"/>
    <col min="6632" max="6878" width="11.42578125" style="4"/>
    <col min="6879" max="6879" width="39.85546875" style="4" customWidth="1"/>
    <col min="6880" max="6880" width="12.42578125" style="4" customWidth="1"/>
    <col min="6881" max="6887" width="15.5703125" style="4" customWidth="1"/>
    <col min="6888" max="7134" width="11.42578125" style="4"/>
    <col min="7135" max="7135" width="39.85546875" style="4" customWidth="1"/>
    <col min="7136" max="7136" width="12.42578125" style="4" customWidth="1"/>
    <col min="7137" max="7143" width="15.5703125" style="4" customWidth="1"/>
    <col min="7144" max="7390" width="11.42578125" style="4"/>
    <col min="7391" max="7391" width="39.85546875" style="4" customWidth="1"/>
    <col min="7392" max="7392" width="12.42578125" style="4" customWidth="1"/>
    <col min="7393" max="7399" width="15.5703125" style="4" customWidth="1"/>
    <col min="7400" max="7646" width="11.42578125" style="4"/>
    <col min="7647" max="7647" width="39.85546875" style="4" customWidth="1"/>
    <col min="7648" max="7648" width="12.42578125" style="4" customWidth="1"/>
    <col min="7649" max="7655" width="15.5703125" style="4" customWidth="1"/>
    <col min="7656" max="7902" width="11.42578125" style="4"/>
    <col min="7903" max="7903" width="39.85546875" style="4" customWidth="1"/>
    <col min="7904" max="7904" width="12.42578125" style="4" customWidth="1"/>
    <col min="7905" max="7911" width="15.5703125" style="4" customWidth="1"/>
    <col min="7912" max="8158" width="11.42578125" style="4"/>
    <col min="8159" max="8159" width="39.85546875" style="4" customWidth="1"/>
    <col min="8160" max="8160" width="12.42578125" style="4" customWidth="1"/>
    <col min="8161" max="8167" width="15.5703125" style="4" customWidth="1"/>
    <col min="8168" max="8414" width="11.42578125" style="4"/>
    <col min="8415" max="8415" width="39.85546875" style="4" customWidth="1"/>
    <col min="8416" max="8416" width="12.42578125" style="4" customWidth="1"/>
    <col min="8417" max="8423" width="15.5703125" style="4" customWidth="1"/>
    <col min="8424" max="8670" width="11.42578125" style="4"/>
    <col min="8671" max="8671" width="39.85546875" style="4" customWidth="1"/>
    <col min="8672" max="8672" width="12.42578125" style="4" customWidth="1"/>
    <col min="8673" max="8679" width="15.5703125" style="4" customWidth="1"/>
    <col min="8680" max="8926" width="11.42578125" style="4"/>
    <col min="8927" max="8927" width="39.85546875" style="4" customWidth="1"/>
    <col min="8928" max="8928" width="12.42578125" style="4" customWidth="1"/>
    <col min="8929" max="8935" width="15.5703125" style="4" customWidth="1"/>
    <col min="8936" max="9182" width="11.42578125" style="4"/>
    <col min="9183" max="9183" width="39.85546875" style="4" customWidth="1"/>
    <col min="9184" max="9184" width="12.42578125" style="4" customWidth="1"/>
    <col min="9185" max="9191" width="15.5703125" style="4" customWidth="1"/>
    <col min="9192" max="9438" width="11.42578125" style="4"/>
    <col min="9439" max="9439" width="39.85546875" style="4" customWidth="1"/>
    <col min="9440" max="9440" width="12.42578125" style="4" customWidth="1"/>
    <col min="9441" max="9447" width="15.5703125" style="4" customWidth="1"/>
    <col min="9448" max="9694" width="11.42578125" style="4"/>
    <col min="9695" max="9695" width="39.85546875" style="4" customWidth="1"/>
    <col min="9696" max="9696" width="12.42578125" style="4" customWidth="1"/>
    <col min="9697" max="9703" width="15.5703125" style="4" customWidth="1"/>
    <col min="9704" max="9950" width="11.42578125" style="4"/>
    <col min="9951" max="9951" width="39.85546875" style="4" customWidth="1"/>
    <col min="9952" max="9952" width="12.42578125" style="4" customWidth="1"/>
    <col min="9953" max="9959" width="15.5703125" style="4" customWidth="1"/>
    <col min="9960" max="10206" width="11.42578125" style="4"/>
    <col min="10207" max="10207" width="39.85546875" style="4" customWidth="1"/>
    <col min="10208" max="10208" width="12.42578125" style="4" customWidth="1"/>
    <col min="10209" max="10215" width="15.5703125" style="4" customWidth="1"/>
    <col min="10216" max="10462" width="11.42578125" style="4"/>
    <col min="10463" max="10463" width="39.85546875" style="4" customWidth="1"/>
    <col min="10464" max="10464" width="12.42578125" style="4" customWidth="1"/>
    <col min="10465" max="10471" width="15.5703125" style="4" customWidth="1"/>
    <col min="10472" max="10718" width="11.42578125" style="4"/>
    <col min="10719" max="10719" width="39.85546875" style="4" customWidth="1"/>
    <col min="10720" max="10720" width="12.42578125" style="4" customWidth="1"/>
    <col min="10721" max="10727" width="15.5703125" style="4" customWidth="1"/>
    <col min="10728" max="10974" width="11.42578125" style="4"/>
    <col min="10975" max="10975" width="39.85546875" style="4" customWidth="1"/>
    <col min="10976" max="10976" width="12.42578125" style="4" customWidth="1"/>
    <col min="10977" max="10983" width="15.5703125" style="4" customWidth="1"/>
    <col min="10984" max="11230" width="11.42578125" style="4"/>
    <col min="11231" max="11231" width="39.85546875" style="4" customWidth="1"/>
    <col min="11232" max="11232" width="12.42578125" style="4" customWidth="1"/>
    <col min="11233" max="11239" width="15.5703125" style="4" customWidth="1"/>
    <col min="11240" max="11486" width="11.42578125" style="4"/>
    <col min="11487" max="11487" width="39.85546875" style="4" customWidth="1"/>
    <col min="11488" max="11488" width="12.42578125" style="4" customWidth="1"/>
    <col min="11489" max="11495" width="15.5703125" style="4" customWidth="1"/>
    <col min="11496" max="11742" width="11.42578125" style="4"/>
    <col min="11743" max="11743" width="39.85546875" style="4" customWidth="1"/>
    <col min="11744" max="11744" width="12.42578125" style="4" customWidth="1"/>
    <col min="11745" max="11751" width="15.5703125" style="4" customWidth="1"/>
    <col min="11752" max="11998" width="11.42578125" style="4"/>
    <col min="11999" max="11999" width="39.85546875" style="4" customWidth="1"/>
    <col min="12000" max="12000" width="12.42578125" style="4" customWidth="1"/>
    <col min="12001" max="12007" width="15.5703125" style="4" customWidth="1"/>
    <col min="12008" max="12254" width="11.42578125" style="4"/>
    <col min="12255" max="12255" width="39.85546875" style="4" customWidth="1"/>
    <col min="12256" max="12256" width="12.42578125" style="4" customWidth="1"/>
    <col min="12257" max="12263" width="15.5703125" style="4" customWidth="1"/>
    <col min="12264" max="12510" width="11.42578125" style="4"/>
    <col min="12511" max="12511" width="39.85546875" style="4" customWidth="1"/>
    <col min="12512" max="12512" width="12.42578125" style="4" customWidth="1"/>
    <col min="12513" max="12519" width="15.5703125" style="4" customWidth="1"/>
    <col min="12520" max="12766" width="11.42578125" style="4"/>
    <col min="12767" max="12767" width="39.85546875" style="4" customWidth="1"/>
    <col min="12768" max="12768" width="12.42578125" style="4" customWidth="1"/>
    <col min="12769" max="12775" width="15.5703125" style="4" customWidth="1"/>
    <col min="12776" max="13022" width="11.42578125" style="4"/>
    <col min="13023" max="13023" width="39.85546875" style="4" customWidth="1"/>
    <col min="13024" max="13024" width="12.42578125" style="4" customWidth="1"/>
    <col min="13025" max="13031" width="15.5703125" style="4" customWidth="1"/>
    <col min="13032" max="13278" width="11.42578125" style="4"/>
    <col min="13279" max="13279" width="39.85546875" style="4" customWidth="1"/>
    <col min="13280" max="13280" width="12.42578125" style="4" customWidth="1"/>
    <col min="13281" max="13287" width="15.5703125" style="4" customWidth="1"/>
    <col min="13288" max="13534" width="11.42578125" style="4"/>
    <col min="13535" max="13535" width="39.85546875" style="4" customWidth="1"/>
    <col min="13536" max="13536" width="12.42578125" style="4" customWidth="1"/>
    <col min="13537" max="13543" width="15.5703125" style="4" customWidth="1"/>
    <col min="13544" max="13790" width="11.42578125" style="4"/>
    <col min="13791" max="13791" width="39.85546875" style="4" customWidth="1"/>
    <col min="13792" max="13792" width="12.42578125" style="4" customWidth="1"/>
    <col min="13793" max="13799" width="15.5703125" style="4" customWidth="1"/>
    <col min="13800" max="14046" width="11.42578125" style="4"/>
    <col min="14047" max="14047" width="39.85546875" style="4" customWidth="1"/>
    <col min="14048" max="14048" width="12.42578125" style="4" customWidth="1"/>
    <col min="14049" max="14055" width="15.5703125" style="4" customWidth="1"/>
    <col min="14056" max="14302" width="11.42578125" style="4"/>
    <col min="14303" max="14303" width="39.85546875" style="4" customWidth="1"/>
    <col min="14304" max="14304" width="12.42578125" style="4" customWidth="1"/>
    <col min="14305" max="14311" width="15.5703125" style="4" customWidth="1"/>
    <col min="14312" max="14558" width="11.42578125" style="4"/>
    <col min="14559" max="14559" width="39.85546875" style="4" customWidth="1"/>
    <col min="14560" max="14560" width="12.42578125" style="4" customWidth="1"/>
    <col min="14561" max="14567" width="15.5703125" style="4" customWidth="1"/>
    <col min="14568" max="14814" width="11.42578125" style="4"/>
    <col min="14815" max="14815" width="39.85546875" style="4" customWidth="1"/>
    <col min="14816" max="14816" width="12.42578125" style="4" customWidth="1"/>
    <col min="14817" max="14823" width="15.5703125" style="4" customWidth="1"/>
    <col min="14824" max="15070" width="11.42578125" style="4"/>
    <col min="15071" max="15071" width="39.85546875" style="4" customWidth="1"/>
    <col min="15072" max="15072" width="12.42578125" style="4" customWidth="1"/>
    <col min="15073" max="15079" width="15.5703125" style="4" customWidth="1"/>
    <col min="15080" max="15326" width="11.42578125" style="4"/>
    <col min="15327" max="15327" width="39.85546875" style="4" customWidth="1"/>
    <col min="15328" max="15328" width="12.42578125" style="4" customWidth="1"/>
    <col min="15329" max="15335" width="15.5703125" style="4" customWidth="1"/>
    <col min="15336" max="15582" width="11.42578125" style="4"/>
    <col min="15583" max="15583" width="39.85546875" style="4" customWidth="1"/>
    <col min="15584" max="15584" width="12.42578125" style="4" customWidth="1"/>
    <col min="15585" max="15591" width="15.5703125" style="4" customWidth="1"/>
    <col min="15592" max="15838" width="11.42578125" style="4"/>
    <col min="15839" max="15839" width="39.85546875" style="4" customWidth="1"/>
    <col min="15840" max="15840" width="12.42578125" style="4" customWidth="1"/>
    <col min="15841" max="15847" width="15.5703125" style="4" customWidth="1"/>
    <col min="15848" max="16094" width="11.42578125" style="4"/>
    <col min="16095" max="16095" width="39.85546875" style="4" customWidth="1"/>
    <col min="16096" max="16096" width="12.42578125" style="4" customWidth="1"/>
    <col min="16097" max="16103" width="15.5703125" style="4" customWidth="1"/>
    <col min="16104" max="16384" width="11.42578125" style="4"/>
  </cols>
  <sheetData>
    <row r="1" spans="1:9" ht="24.95" customHeight="1" x14ac:dyDescent="0.25">
      <c r="A1" s="3"/>
      <c r="B1" s="3"/>
      <c r="C1" s="3"/>
      <c r="D1" s="3"/>
      <c r="E1" s="3"/>
      <c r="F1" s="3"/>
      <c r="G1" s="3"/>
      <c r="H1" s="3"/>
      <c r="I1" s="3"/>
    </row>
    <row r="2" spans="1:9" ht="39.950000000000003" customHeight="1" x14ac:dyDescent="0.25">
      <c r="A2" s="5"/>
      <c r="B2" s="68" t="s">
        <v>100</v>
      </c>
      <c r="C2" s="68"/>
      <c r="D2" s="68"/>
      <c r="E2" s="68"/>
      <c r="F2" s="68"/>
      <c r="G2" s="68"/>
      <c r="H2" s="68"/>
      <c r="I2" s="68"/>
    </row>
    <row r="3" spans="1:9" s="16" customFormat="1" ht="69.95" customHeight="1" x14ac:dyDescent="0.25">
      <c r="A3" s="15"/>
      <c r="B3" s="69" t="s">
        <v>105</v>
      </c>
      <c r="C3" s="68"/>
      <c r="D3" s="69" t="s">
        <v>103</v>
      </c>
      <c r="E3" s="68"/>
      <c r="F3" s="69" t="s">
        <v>104</v>
      </c>
      <c r="G3" s="68"/>
      <c r="H3" s="68" t="s">
        <v>3</v>
      </c>
      <c r="I3" s="68"/>
    </row>
    <row r="4" spans="1:9" ht="60" customHeight="1" x14ac:dyDescent="0.25">
      <c r="A4" s="17" t="s">
        <v>2</v>
      </c>
      <c r="B4" s="9" t="s">
        <v>0</v>
      </c>
      <c r="C4" s="10" t="s">
        <v>1</v>
      </c>
      <c r="D4" s="9" t="s">
        <v>0</v>
      </c>
      <c r="E4" s="10" t="s">
        <v>1</v>
      </c>
      <c r="F4" s="9" t="s">
        <v>0</v>
      </c>
      <c r="G4" s="10" t="s">
        <v>1</v>
      </c>
      <c r="H4" s="18" t="s">
        <v>0</v>
      </c>
      <c r="I4" s="10" t="s">
        <v>1</v>
      </c>
    </row>
    <row r="5" spans="1:9" ht="50.1" customHeight="1" x14ac:dyDescent="0.25">
      <c r="A5" s="1" t="s">
        <v>5</v>
      </c>
      <c r="B5" s="14">
        <f>'DPGF locaux médicaux'!B5</f>
        <v>0</v>
      </c>
      <c r="C5" s="12">
        <f>B5*1.2</f>
        <v>0</v>
      </c>
      <c r="D5" s="13">
        <f>'DPGF locaux médicaux'!D5</f>
        <v>0</v>
      </c>
      <c r="E5" s="11">
        <f t="shared" ref="E5:E8" si="0">D5*1.2</f>
        <v>0</v>
      </c>
      <c r="F5" s="13">
        <f>'DPGF locaux médicaux'!F5</f>
        <v>0</v>
      </c>
      <c r="G5" s="11">
        <f t="shared" ref="G5:G8" si="1">F5*1.2</f>
        <v>0</v>
      </c>
      <c r="H5" s="14">
        <f>'DPGF locaux médicaux'!H5</f>
        <v>0</v>
      </c>
      <c r="I5" s="12">
        <f>H5*1.2</f>
        <v>0</v>
      </c>
    </row>
    <row r="6" spans="1:9" ht="50.1" customHeight="1" x14ac:dyDescent="0.25">
      <c r="A6" s="1" t="s">
        <v>6</v>
      </c>
      <c r="B6" s="14">
        <f>'DPGF locaux médicaux'!B6</f>
        <v>0</v>
      </c>
      <c r="C6" s="12">
        <f t="shared" ref="C6:C8" si="2">B6*1.2</f>
        <v>0</v>
      </c>
      <c r="D6" s="13">
        <f>'DPGF locaux médicaux'!D6</f>
        <v>0</v>
      </c>
      <c r="E6" s="11">
        <f t="shared" si="0"/>
        <v>0</v>
      </c>
      <c r="F6" s="13">
        <f>'DPGF locaux médicaux'!F6</f>
        <v>0</v>
      </c>
      <c r="G6" s="11">
        <f t="shared" si="1"/>
        <v>0</v>
      </c>
      <c r="H6" s="14">
        <f>'DPGF locaux médicaux'!H6</f>
        <v>0</v>
      </c>
      <c r="I6" s="12">
        <f t="shared" ref="I6:I8" si="3">H6*1.2</f>
        <v>0</v>
      </c>
    </row>
    <row r="7" spans="1:9" ht="50.1" customHeight="1" x14ac:dyDescent="0.25">
      <c r="A7" s="2" t="s">
        <v>4</v>
      </c>
      <c r="B7" s="14">
        <f>'DPGF locaux médicaux'!B7</f>
        <v>0</v>
      </c>
      <c r="C7" s="12">
        <f t="shared" si="2"/>
        <v>0</v>
      </c>
      <c r="D7" s="13">
        <f>'DPGF locaux médicaux'!D7</f>
        <v>0</v>
      </c>
      <c r="E7" s="11">
        <f t="shared" si="0"/>
        <v>0</v>
      </c>
      <c r="F7" s="13">
        <f>'DPGF locaux médicaux'!F7</f>
        <v>0</v>
      </c>
      <c r="G7" s="11">
        <f t="shared" si="1"/>
        <v>0</v>
      </c>
      <c r="H7" s="14">
        <f>'DPGF locaux médicaux'!H7</f>
        <v>0</v>
      </c>
      <c r="I7" s="12">
        <f t="shared" si="3"/>
        <v>0</v>
      </c>
    </row>
    <row r="8" spans="1:9" ht="60" customHeight="1" x14ac:dyDescent="0.25">
      <c r="A8" s="57" t="s">
        <v>99</v>
      </c>
      <c r="B8" s="14">
        <f>SUM(B5:B7)*12</f>
        <v>0</v>
      </c>
      <c r="C8" s="20">
        <f t="shared" si="2"/>
        <v>0</v>
      </c>
      <c r="D8" s="13">
        <f>SUM(D5:D7)*4</f>
        <v>0</v>
      </c>
      <c r="E8" s="19">
        <f t="shared" si="0"/>
        <v>0</v>
      </c>
      <c r="F8" s="13">
        <f>SUM(F5:F7)*2</f>
        <v>0</v>
      </c>
      <c r="G8" s="19">
        <f t="shared" si="1"/>
        <v>0</v>
      </c>
      <c r="H8" s="14">
        <f>SUM(H5:H7)</f>
        <v>0</v>
      </c>
      <c r="I8" s="20">
        <f t="shared" si="3"/>
        <v>0</v>
      </c>
    </row>
    <row r="9" spans="1:9" ht="30" customHeight="1" x14ac:dyDescent="0.25">
      <c r="A9" s="72" t="s">
        <v>7</v>
      </c>
      <c r="B9" s="73" t="s">
        <v>8</v>
      </c>
      <c r="C9" s="73"/>
      <c r="D9" s="73"/>
      <c r="E9" s="73"/>
      <c r="F9" s="73"/>
      <c r="G9" s="73"/>
      <c r="H9" s="73"/>
      <c r="I9" s="73"/>
    </row>
    <row r="10" spans="1:9" ht="30" customHeight="1" x14ac:dyDescent="0.25">
      <c r="A10" s="72"/>
      <c r="B10" s="74">
        <f>B8+D8+F8+H8</f>
        <v>0</v>
      </c>
      <c r="C10" s="74"/>
      <c r="D10" s="74"/>
      <c r="E10" s="74"/>
      <c r="F10" s="74"/>
      <c r="G10" s="74"/>
      <c r="H10" s="74"/>
      <c r="I10" s="74"/>
    </row>
    <row r="11" spans="1:9" ht="30" customHeight="1" x14ac:dyDescent="0.25">
      <c r="A11" s="72"/>
      <c r="B11" s="75" t="s">
        <v>9</v>
      </c>
      <c r="C11" s="75"/>
      <c r="D11" s="75"/>
      <c r="E11" s="75"/>
      <c r="F11" s="75"/>
      <c r="G11" s="75"/>
      <c r="H11" s="75"/>
      <c r="I11" s="75"/>
    </row>
    <row r="12" spans="1:9" ht="30" customHeight="1" x14ac:dyDescent="0.25">
      <c r="A12" s="72"/>
      <c r="B12" s="74">
        <f>C8+E8+G8+I8</f>
        <v>0</v>
      </c>
      <c r="C12" s="74"/>
      <c r="D12" s="74"/>
      <c r="E12" s="74"/>
      <c r="F12" s="74"/>
      <c r="G12" s="74"/>
      <c r="H12" s="74"/>
      <c r="I12" s="74"/>
    </row>
    <row r="14" spans="1:9" ht="15" customHeight="1" x14ac:dyDescent="0.25">
      <c r="A14" s="59"/>
      <c r="B14" s="59"/>
      <c r="C14" s="59"/>
      <c r="D14" s="59"/>
    </row>
    <row r="18" spans="1:5" ht="50.1" customHeight="1" x14ac:dyDescent="0.25">
      <c r="A18" s="69" t="s">
        <v>102</v>
      </c>
      <c r="B18" s="69"/>
      <c r="C18" s="69"/>
      <c r="D18" s="69"/>
      <c r="E18" s="69"/>
    </row>
    <row r="19" spans="1:5" s="23" customFormat="1" ht="24.95" customHeight="1" x14ac:dyDescent="0.25">
      <c r="A19" s="21" t="s">
        <v>10</v>
      </c>
      <c r="B19" s="22" t="s">
        <v>11</v>
      </c>
      <c r="C19" s="22" t="s">
        <v>12</v>
      </c>
      <c r="D19" s="22" t="s">
        <v>13</v>
      </c>
      <c r="E19" s="22" t="s">
        <v>14</v>
      </c>
    </row>
    <row r="20" spans="1:5" s="23" customFormat="1" ht="24.95" customHeight="1" x14ac:dyDescent="0.25">
      <c r="A20" s="24" t="s">
        <v>15</v>
      </c>
      <c r="B20" s="25" t="s">
        <v>16</v>
      </c>
      <c r="C20" s="26">
        <v>150</v>
      </c>
      <c r="D20" s="27">
        <f>BPU!C4</f>
        <v>0</v>
      </c>
      <c r="E20" s="27">
        <f>C20*D20</f>
        <v>0</v>
      </c>
    </row>
    <row r="21" spans="1:5" s="23" customFormat="1" ht="24.95" customHeight="1" x14ac:dyDescent="0.25">
      <c r="A21" s="24" t="s">
        <v>17</v>
      </c>
      <c r="B21" s="28" t="s">
        <v>18</v>
      </c>
      <c r="C21" s="26">
        <v>10</v>
      </c>
      <c r="D21" s="27">
        <f>BPU!C14</f>
        <v>0</v>
      </c>
      <c r="E21" s="27">
        <f t="shared" ref="E21:E24" si="4">C21*D21</f>
        <v>0</v>
      </c>
    </row>
    <row r="22" spans="1:5" s="23" customFormat="1" ht="24.95" customHeight="1" x14ac:dyDescent="0.25">
      <c r="A22" s="24" t="s">
        <v>19</v>
      </c>
      <c r="B22" s="25" t="s">
        <v>16</v>
      </c>
      <c r="C22" s="26">
        <v>200</v>
      </c>
      <c r="D22" s="27">
        <f>BPU!C10</f>
        <v>0</v>
      </c>
      <c r="E22" s="27">
        <f t="shared" si="4"/>
        <v>0</v>
      </c>
    </row>
    <row r="23" spans="1:5" s="23" customFormat="1" ht="24.95" customHeight="1" x14ac:dyDescent="0.25">
      <c r="A23" s="24" t="s">
        <v>32</v>
      </c>
      <c r="B23" s="29" t="s">
        <v>16</v>
      </c>
      <c r="C23" s="26">
        <v>80</v>
      </c>
      <c r="D23" s="27">
        <f>BPU!C7</f>
        <v>0</v>
      </c>
      <c r="E23" s="27">
        <f t="shared" si="4"/>
        <v>0</v>
      </c>
    </row>
    <row r="24" spans="1:5" s="23" customFormat="1" ht="24.95" customHeight="1" x14ac:dyDescent="0.25">
      <c r="A24" s="24" t="s">
        <v>97</v>
      </c>
      <c r="B24" s="25" t="s">
        <v>22</v>
      </c>
      <c r="C24" s="26">
        <v>4</v>
      </c>
      <c r="D24" s="27">
        <f>BPU!C33</f>
        <v>0</v>
      </c>
      <c r="E24" s="27">
        <f t="shared" si="4"/>
        <v>0</v>
      </c>
    </row>
    <row r="25" spans="1:5" s="23" customFormat="1" ht="24.95" customHeight="1" x14ac:dyDescent="0.25">
      <c r="A25" s="70" t="s">
        <v>23</v>
      </c>
      <c r="B25" s="70"/>
      <c r="C25" s="70"/>
      <c r="D25" s="70"/>
      <c r="E25" s="30">
        <f>SUM(E20:E24)</f>
        <v>0</v>
      </c>
    </row>
    <row r="26" spans="1:5" s="23" customFormat="1" ht="24.95" customHeight="1" x14ac:dyDescent="0.25">
      <c r="A26" s="71" t="s">
        <v>24</v>
      </c>
      <c r="B26" s="71"/>
      <c r="C26" s="71"/>
      <c r="D26" s="71"/>
      <c r="E26" s="31">
        <f>+E25*20/100</f>
        <v>0</v>
      </c>
    </row>
    <row r="27" spans="1:5" ht="24.95" customHeight="1" x14ac:dyDescent="0.25">
      <c r="A27" s="70" t="s">
        <v>25</v>
      </c>
      <c r="B27" s="70"/>
      <c r="C27" s="70"/>
      <c r="D27" s="70"/>
      <c r="E27" s="32">
        <f>+E25+E26</f>
        <v>0</v>
      </c>
    </row>
  </sheetData>
  <sheetProtection algorithmName="SHA-512" hashValue="HiYHswal5epeJUPtUj111KX9AYVwySY6qJvXSKz8iMbkNEaL5GpK2yduv71QmackF2Ucl1Tb78EUNolCq0nNrw==" saltValue="bErgPwCIXeVvqWsY/jaeVg==" spinCount="100000" sheet="1" objects="1" scenarios="1"/>
  <mergeCells count="15">
    <mergeCell ref="A18:E18"/>
    <mergeCell ref="A25:D25"/>
    <mergeCell ref="A26:D26"/>
    <mergeCell ref="A27:D27"/>
    <mergeCell ref="A9:A12"/>
    <mergeCell ref="B9:I9"/>
    <mergeCell ref="B10:I10"/>
    <mergeCell ref="B11:I11"/>
    <mergeCell ref="B12:I12"/>
    <mergeCell ref="A14:D14"/>
    <mergeCell ref="B2:I2"/>
    <mergeCell ref="B3:C3"/>
    <mergeCell ref="D3:E3"/>
    <mergeCell ref="F3:G3"/>
    <mergeCell ref="H3:I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locaux médicaux</vt:lpstr>
      <vt:lpstr>BPU</vt:lpstr>
      <vt:lpstr>DQE</vt:lpstr>
      <vt:lpstr>'DPGF locaux médicaux'!Impression_des_titres</vt:lpstr>
      <vt:lpstr>'DPGF locaux médicaux'!Zone_d_impression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MANDELA BEGOUDE JEAN BOSCO</dc:creator>
  <cp:lastModifiedBy>CANADA JOHANNA (CPAM PARIS)</cp:lastModifiedBy>
  <cp:lastPrinted>2025-02-21T08:22:11Z</cp:lastPrinted>
  <dcterms:created xsi:type="dcterms:W3CDTF">2018-10-30T09:32:30Z</dcterms:created>
  <dcterms:modified xsi:type="dcterms:W3CDTF">2025-03-05T12:00:11Z</dcterms:modified>
</cp:coreProperties>
</file>