
<file path=[Content_Types].xml><?xml version="1.0" encoding="utf-8"?>
<Types xmlns="http://schemas.openxmlformats.org/package/2006/content-types">
  <Default Extension="xml" ContentType="application/xml"/>
  <Default Extension="rels" ContentType="application/vnd.openxmlformats-package.relationships+xml"/>
  <Default Extension="png" ContentType="image/png"/>
  <Default Extension="jpeg" ContentType="image/jpeg"/>
  <Override PartName="/_rels/.rels" ContentType="application/vnd.openxmlformats-package.relationships+xml"/>
  <Override PartName="/xl/workbook.xml" ContentType="application/vnd.openxmlformats-officedocument.spreadsheetml.sheet.main+xml"/>
  <Override PartName="/xl/styles.xml" ContentType="application/vnd.openxmlformats-officedocument.spreadsheetml.styl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haredStrings.xml" ContentType="application/vnd.openxmlformats-officedocument.spreadsheetml.sharedStrings+xml"/>
  <Override PartName="/xl/_rels/workbook.xml.rels" ContentType="application/vnd.openxmlformats-package.relationships+xml"/>
  <Override PartName="/docProps/core.xml" ContentType="application/vnd.openxmlformats-package.core-properties+xml"/>
  <Override PartName="/docProps/app.xml" ContentType="application/vnd.openxmlformats-officedocument.extended-propertie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0"/>
  </bookViews>
  <sheets>
    <sheet name="DPGF" sheetId="1" state="visible" r:id="rId3"/>
    <sheet name="PIC_old" sheetId="2" state="hidden" r:id="rId4"/>
    <sheet name="Commune_old" sheetId="3" state="hidden" r:id="rId5"/>
  </sheets>
  <definedNames>
    <definedName function="false" hidden="false" localSheetId="2" name="_xlnm.Print_Area" vbProcedure="false">Commune_old!$A$1:$G$248</definedName>
    <definedName function="false" hidden="false" localSheetId="0" name="_xlnm.Print_Area" vbProcedure="false">DPGF!$A$1:$G$137</definedName>
    <definedName function="false" hidden="false" localSheetId="1" name="_xlnm.Print_Area" vbProcedure="false">PIC_old!$A$1:$G$248</definedName>
  </definedNames>
  <calcPr iterateCount="100" refMode="A1" iterate="false" iterateDelta="0.0001"/>
  <extLst>
    <ext xmlns:loext="http://schemas.libreoffice.org/" uri="{7626C862-2A13-11E5-B345-FEFF819CDC9F}">
      <loext:extCalcPr stringRefSyntax="CalcA1ExcelA1"/>
    </ext>
  </extLst>
</workbook>
</file>

<file path=xl/sharedStrings.xml><?xml version="1.0" encoding="utf-8"?>
<sst xmlns="http://schemas.openxmlformats.org/spreadsheetml/2006/main" count="632" uniqueCount="157">
  <si>
    <t xml:space="preserve">Décomposition du prix global et forfaitaire</t>
  </si>
  <si>
    <t xml:space="preserve">CEREMA</t>
  </si>
  <si>
    <t xml:space="preserve">Rénovation d’un réseau d’assainissement du site Cerema de Saint-Brieuc
Marché 25-008_M</t>
  </si>
  <si>
    <t xml:space="preserve">Attention : les quantités ne sont pas contractuelles.</t>
  </si>
  <si>
    <t xml:space="preserve">N° PRIX</t>
  </si>
  <si>
    <t xml:space="preserve">INDICE</t>
  </si>
  <si>
    <t xml:space="preserve">INTITULE</t>
  </si>
  <si>
    <t xml:space="preserve">UNITE</t>
  </si>
  <si>
    <t xml:space="preserve">QUANTITE</t>
  </si>
  <si>
    <t xml:space="preserve">PRIX</t>
  </si>
  <si>
    <t xml:space="preserve">MONTANT</t>
  </si>
  <si>
    <t xml:space="preserve">A</t>
  </si>
  <si>
    <t xml:space="preserve">TRAVAUX PREPARATOIRES </t>
  </si>
  <si>
    <r>
      <rPr>
        <b val="true"/>
        <sz val="11"/>
        <color theme="1"/>
        <rFont val="Calibri"/>
        <family val="0"/>
        <charset val="1"/>
      </rPr>
      <t xml:space="preserve">Installation et préparation du chantier</t>
    </r>
    <r>
      <rPr>
        <sz val="11"/>
        <color theme="1"/>
        <rFont val="Calibri"/>
        <family val="0"/>
        <charset val="1"/>
      </rPr>
      <t xml:space="preserve">, comprenant le constat d'huissier avec reportage vidéo ou photographique, les demandes auprès des concessionnaires et DICT, le repérage et le marquage-piquetage des réseaux existants et projetés, l'installation d'un panneau de chantier, la signalisation temporaire tout au long du chantier, la présence aux réunions de chantier à chaque fois que le maître d'oeuvre ou le maître d'ouvrage l'y convoqueront, la mise en sécurité du chantier par tout moyen nécessaire (baliroute, barrières heras, itinéraire de substitution, ...), l'enlèvement des bordures non conservées, le nettoyage de la voirie et des abords du chantier tout au long du chantier, l'implantation des futurs ouvrages et des futures voiries, la diffusion des fiches produits et fiches matériaux, la réalisation et le maintien tout au long du chantier d'un planning de chantier avec des tâches décomposées à la journée et diffusé au moins 2 semaines à l'avance, la réalisation des plans d'exécution, toutes les tâches administratives réglementaires et toutes les prestations relatives prévues au CCTP, y compris toutes les sujétions, fournitures et la main-d'oeuvre. 
</t>
    </r>
    <r>
      <rPr>
        <b val="true"/>
        <sz val="11"/>
        <rFont val="Calibri"/>
        <family val="0"/>
        <charset val="1"/>
      </rPr>
      <t xml:space="preserve">L'entreprise se doit de prévoir tous les dispositifs nécessaires à la protection des ouvrages qu’elle a posé pour les entreprises titulaires d’autres lots comme les entreprises du marché de réhabilitation des halls.  </t>
    </r>
  </si>
  <si>
    <t xml:space="preserve">Préparation et installation du chantier (constat d'huissier, détection des réseaux existants, implantation, base vie…) </t>
  </si>
  <si>
    <t xml:space="preserve">ft</t>
  </si>
  <si>
    <r>
      <rPr>
        <b val="true"/>
        <sz val="11"/>
        <color theme="1"/>
        <rFont val="Calibri"/>
        <family val="0"/>
        <charset val="1"/>
      </rPr>
      <t xml:space="preserve">Nettoyage du terrain, </t>
    </r>
    <r>
      <rPr>
        <sz val="11"/>
        <color theme="1"/>
        <rFont val="Calibri"/>
        <family val="0"/>
        <charset val="1"/>
      </rPr>
      <t xml:space="preserve">notamment</t>
    </r>
    <r>
      <rPr>
        <b val="true"/>
        <sz val="11"/>
        <color theme="1"/>
        <rFont val="Calibri"/>
        <family val="0"/>
        <charset val="1"/>
      </rPr>
      <t xml:space="preserve"> </t>
    </r>
    <r>
      <rPr>
        <sz val="11"/>
        <color theme="1"/>
        <rFont val="Calibri"/>
        <family val="0"/>
        <charset val="1"/>
      </rPr>
      <t xml:space="preserve">la coupe des arbustes non conservés, le débroussaillage ou la tonte des espaces verts, le dégagement des emprises, le sciage des enrobés en limite du projet, et toutes les prestations relatives prévues au CCTP ainsi que sur les pièces graphiques, y compris toutes sujétions et main d'œuvre. </t>
    </r>
  </si>
  <si>
    <t xml:space="preserve">Nettoyage du terrain</t>
  </si>
  <si>
    <r>
      <rPr>
        <b val="true"/>
        <sz val="11"/>
        <color theme="1"/>
        <rFont val="Calibri"/>
        <family val="0"/>
        <charset val="1"/>
      </rPr>
      <t xml:space="preserve">Démolitions </t>
    </r>
    <r>
      <rPr>
        <sz val="11"/>
        <color theme="1"/>
        <rFont val="Calibri"/>
        <family val="0"/>
        <charset val="1"/>
      </rPr>
      <t xml:space="preserve">telles que définies au CCTP et sur le plan de démolitions</t>
    </r>
  </si>
  <si>
    <t xml:space="preserve">Démolition d'ouvrages divers non conservés</t>
  </si>
  <si>
    <r>
      <rPr>
        <b val="true"/>
        <sz val="11"/>
        <color theme="1"/>
        <rFont val="Calibri"/>
        <family val="0"/>
        <charset val="1"/>
      </rPr>
      <t xml:space="preserve">Déposes de réseaux existants non conservés </t>
    </r>
    <r>
      <rPr>
        <sz val="11"/>
        <color theme="1"/>
        <rFont val="Calibri"/>
        <family val="0"/>
        <charset val="1"/>
      </rPr>
      <t xml:space="preserve">telles que définies au CCTP et sur les plans</t>
    </r>
  </si>
  <si>
    <t xml:space="preserve">Terrassements pour ouverture de fouille sur réseau existant et déconnexion du réseau</t>
  </si>
  <si>
    <t xml:space="preserve">Dépose et évacuation de réseaux y compris ouvrages annexes</t>
  </si>
  <si>
    <t xml:space="preserve">ml</t>
  </si>
  <si>
    <t xml:space="preserve">Condamnation de réseau</t>
  </si>
  <si>
    <t xml:space="preserve">Maintien de la continuité de service (pompage provisoire durant toute la durée du chantier et toutes sujétions)</t>
  </si>
  <si>
    <r>
      <rPr>
        <b val="true"/>
        <sz val="11"/>
        <color theme="1"/>
        <rFont val="Calibri"/>
        <family val="0"/>
        <charset val="1"/>
      </rPr>
      <t xml:space="preserve">Travaux préparatoires aux prestations de réhabilitation </t>
    </r>
    <r>
      <rPr>
        <sz val="11"/>
        <color theme="1"/>
        <rFont val="Calibri"/>
        <family val="0"/>
        <charset val="1"/>
      </rPr>
      <t xml:space="preserve">tels que définis au CCTP et sur les plans
Le prix comprend : 
- le curage des réseaux et la tenue de la propreté des réseaux jusqu'à la mise en service, y compris amené repli du matériel, évacuation des déchets de curage ; main d'œuvre et toutes sujétions. 
- la préparation de l'état d'acceuil des ouvrages avec : découpage ou fraisage d'obstacles (racines, joints rompus, branchements pénétrants, excroissances ou tout autre obstacle observé), enlèvement par burinage des dépôts, des excroissances et des laitances de béton, mortier, graisse…, quelle que soit la durée d'exécution et le nombre de passe ; l'évacuation  des déchets générés en centre agréé, puis le rinçage du réseau. Ce décapage ne devra pas endommager la structure des ouvrages. 
 - la réalisation d'une inspection télévisée de contrôle par du personnel et avec du matériel agréé, avec la remise d'un rapport et d'un fichier informatisé, conformément aux spécifications du CCTP et récapitulant la liste et le positionnement des anomalies recensées.
Nota : pour le contrôle de l'état initial du réseau, une note comparative sera établie pour mettre en évidence les éventuels écarts avec l'inspection télévisée préalable au marché transmise dans le dossier de consultation.</t>
    </r>
  </si>
  <si>
    <t xml:space="preserve">Amené et repli du personnel et du matériel y compris signalisation pour le curage du réseau</t>
  </si>
  <si>
    <t xml:space="preserve">Hydrocurage - le mètre de canalisation, pour un réseau de diamètre &lt; ou = à 200 mm</t>
  </si>
  <si>
    <t xml:space="preserve">Amené et repli du personnel et du matériel y compris signalisation pour le fraisage </t>
  </si>
  <si>
    <t xml:space="preserve">Suppression d'obstacles - le mètre de canalisation, pour un réseau de diamètre &lt; ou = à 200 mm</t>
  </si>
  <si>
    <t xml:space="preserve">Amené et repli du personnel et du matériel y compris signalisation pour le passage caméra</t>
  </si>
  <si>
    <t xml:space="preserve">Passage caméra de vérification de l'état initial du réseau - le mètre de canalisation, pour un réseau de diamètre &lt; ou = à 200 mm</t>
  </si>
  <si>
    <t xml:space="preserve">Passage caméra de vérification de l'état d'acceuil - le mètre de canalisation, pour un réseau de diamètre &lt; ou = à 200 mm</t>
  </si>
  <si>
    <t xml:space="preserve">Rapport d'inpection télévisée</t>
  </si>
  <si>
    <t xml:space="preserve">Total TRAVAUX PREPARATOIRES HT</t>
  </si>
  <si>
    <t xml:space="preserve">B</t>
  </si>
  <si>
    <t xml:space="preserve">RESEAUX GRAVITAIRES</t>
  </si>
  <si>
    <r>
      <rPr>
        <b val="true"/>
        <sz val="11"/>
        <color theme="1"/>
        <rFont val="Calibri"/>
        <family val="0"/>
        <charset val="1"/>
      </rPr>
      <t xml:space="preserve">Réalisation des tranchées et leur remblaiement </t>
    </r>
    <r>
      <rPr>
        <sz val="11"/>
        <color theme="1"/>
        <rFont val="Calibri"/>
        <family val="0"/>
        <charset val="1"/>
      </rPr>
      <t xml:space="preserve">- Ouverture de tranchées de toutes profondeurs et en terrain de toutes natures comprenant lit de pose, remblaiement et utilisation d'un BRH si besoin (voir étude géotechnique en annexe). 
Ouverture des tranchées à la main, à la pelle mécanique ou engin spécial comprenant la fouille avec jet sur berge, la découpe et la démolition de la chaussée préalable, dépose soignée de tous ouvrages, la terre végétale étant éventuellement mise d'un seul côté de la fouille pour être remise en surface lors du remblai, l'évacuation des déblais impropres à la réutilisation, le dressement du fond et des parois, le réglage du fond de fouille et la mise en oeuvre d'un lit de pose, le remblai par couches de 0,20m d'épaisseur et le compactage, les remblais étant triés et seuls ceux de bonne qualité réemployés, y compris le dégagement des canalisations et des câbles qui seraient rencontrés (toute détérioration sera remise en état), la remise en état des clôtures et le transport aux décharges publiques de l'excédent de déblais, quelles que soient leur distances, l'exécution des puisards et rigoles nécessaires pour assurer l'écoulement et l'évacuation des eaux rencontrées, l'épuisement de ces eaux quel que soit le débit, le blindage et l'étrésillonnement si nécessaire, la signalisation des travaux au fur et à mesure de l'avancement du chantier avec le maintien de la circulation, la remise en état provisoire de la voirie ou des accotements et le nettoyage de la chaussée, toutes fournitures, main d'oeuvre et sujétions. Tranchée réglementaire  tel que défini au CCTP ou équivalent.
Le mètre :</t>
    </r>
  </si>
  <si>
    <t xml:space="preserve">pour conduite EP &lt; ou = à ø 315</t>
  </si>
  <si>
    <t xml:space="preserve">pour conduite EP &gt; à ø 315</t>
  </si>
  <si>
    <t xml:space="preserve">plus value pour emploi de BRH et/ou dent de déroctage</t>
  </si>
  <si>
    <t xml:space="preserve">m³</t>
  </si>
  <si>
    <r>
      <rPr>
        <b val="true"/>
        <sz val="11"/>
        <color theme="1"/>
        <rFont val="Calibri"/>
        <family val="0"/>
        <charset val="1"/>
      </rPr>
      <t xml:space="preserve">Fourniture et mise en place de matériaux de remplacement </t>
    </r>
    <r>
      <rPr>
        <sz val="11"/>
        <color theme="1"/>
        <rFont val="Calibri"/>
        <family val="0"/>
        <charset val="1"/>
      </rPr>
      <t xml:space="preserve">y compris l'auto-contrôle et le contrôle du compactage par un laboratoire agréé si nécessaire.</t>
    </r>
  </si>
  <si>
    <t xml:space="preserve">GNTB 0/31,5</t>
  </si>
  <si>
    <t xml:space="preserve">Plus-value pour bétonnage en cas de recouvrements faibles</t>
  </si>
  <si>
    <r>
      <rPr>
        <b val="true"/>
        <sz val="11"/>
        <color theme="1"/>
        <rFont val="Calibri"/>
        <family val="0"/>
        <charset val="1"/>
      </rPr>
      <t xml:space="preserve">Fourniture et pose en tranchée d'une canalisation </t>
    </r>
    <r>
      <rPr>
        <sz val="11"/>
        <color theme="1"/>
        <rFont val="Calibri"/>
        <family val="0"/>
        <charset val="1"/>
      </rPr>
      <t xml:space="preserve">en </t>
    </r>
    <r>
      <rPr>
        <b val="true"/>
        <sz val="11"/>
        <color theme="1"/>
        <rFont val="Calibri"/>
        <family val="0"/>
        <charset val="1"/>
      </rPr>
      <t xml:space="preserve">chlorure de polyvinyle</t>
    </r>
    <r>
      <rPr>
        <sz val="11"/>
        <color theme="1"/>
        <rFont val="Calibri"/>
        <family val="0"/>
        <charset val="1"/>
      </rPr>
      <t xml:space="preserve"> rigide renforcé type classe 34, SN 8 ou équivalent, y compris la fourniture à pied d'œuvre, l'approche, la mise en place sur forme, la façon des joints, les coupes de tuyaux, le calage dans les angles et aux extrémités, le lit de pose et l'enrobage de la canalisation en sable sur 0.10 m d' épaisseur, les essais mécaniques et toutes sujétions. Les pièces spéciales (coudes, tés, B.U., B.E., cônes, manchons), y compris les culottes de branchements, sont décomptées à raison de une pièce pour une longueur équivalente de conduite de 2.50 m dans les diamètres correspondants. 
Le mètre, mesuré sans déduction des regards et pièces spéciales, pour une canalisation d'un diamètre de :</t>
    </r>
  </si>
  <si>
    <t xml:space="preserve">ø 160 PVC SN16</t>
  </si>
  <si>
    <t xml:space="preserve">ø 200 PVC SN16</t>
  </si>
  <si>
    <t xml:space="preserve">ø 250 PVC SN16</t>
  </si>
  <si>
    <t xml:space="preserve">ø 315 PVC SN16</t>
  </si>
  <si>
    <r>
      <rPr>
        <b val="true"/>
        <sz val="11"/>
        <color theme="1"/>
        <rFont val="Calibri"/>
        <family val="0"/>
        <charset val="1"/>
      </rPr>
      <t xml:space="preserve">Fourniture et pose de regard de visite </t>
    </r>
    <r>
      <rPr>
        <sz val="11"/>
        <color theme="1"/>
        <rFont val="Calibri"/>
        <family val="0"/>
        <charset val="1"/>
      </rPr>
      <t xml:space="preserve">suivant les profondeurs indiquées aux plans (toutes profondeurs), conformément au dessin joint au projet d'exécution (la hauteur  sera mesurée du radier de la cunette au tampon) y compris le supplément de terrassement, le chargement et l'évacuation des déblais excédentaires, toutes sujétions pour raccordements en entrée et sortie des réseaux du présent lot, compris la fourniture de l'ensemble du regard en fonte ductile ou en acier, le scellement du cadre, des échelons, la fourniture de la crosse, main d'œuvre et sujétions. L'ouvrage complètement terminé, raccords exécutés et prêt à fonctionner sur conduites y compris raccordements</t>
    </r>
  </si>
  <si>
    <t xml:space="preserve">Pose de regard de visite Ø1000 avec tampon fonte plein D400</t>
  </si>
  <si>
    <t xml:space="preserve">u</t>
  </si>
  <si>
    <r>
      <rPr>
        <sz val="11"/>
        <color theme="1"/>
        <rFont val="Calibri"/>
        <family val="0"/>
        <charset val="1"/>
      </rPr>
      <t xml:space="preserve">Pose de regard de visite Ø1000 avec tampon fonte </t>
    </r>
    <r>
      <rPr>
        <b val="true"/>
        <sz val="11"/>
        <color theme="1"/>
        <rFont val="Calibri"/>
        <family val="0"/>
        <charset val="1"/>
      </rPr>
      <t xml:space="preserve">ajouré</t>
    </r>
    <r>
      <rPr>
        <sz val="11"/>
        <color theme="1"/>
        <rFont val="Calibri"/>
        <family val="0"/>
        <charset val="1"/>
      </rPr>
      <t xml:space="preserve"> D400</t>
    </r>
  </si>
  <si>
    <t xml:space="preserve">Création de regard de visite Ø1000 avec tampon fonte plein D400 - sur réseau existant y compris reprise des canalisations existantes conservées</t>
  </si>
  <si>
    <r>
      <rPr>
        <sz val="11"/>
        <color theme="1"/>
        <rFont val="Calibri"/>
        <family val="0"/>
        <charset val="1"/>
      </rPr>
      <t xml:space="preserve">Création de regard de visite Ø1000 avec tampon fonte </t>
    </r>
    <r>
      <rPr>
        <b val="true"/>
        <sz val="11"/>
        <color theme="1"/>
        <rFont val="Calibri"/>
        <family val="0"/>
        <charset val="1"/>
      </rPr>
      <t xml:space="preserve">ajouré</t>
    </r>
    <r>
      <rPr>
        <sz val="11"/>
        <color theme="1"/>
        <rFont val="Calibri"/>
        <family val="0"/>
        <charset val="1"/>
      </rPr>
      <t xml:space="preserve"> D400 - sur réseau existant y compris reprise des canalisations existantes conservées</t>
    </r>
  </si>
  <si>
    <r>
      <rPr>
        <b val="true"/>
        <sz val="11"/>
        <color theme="1"/>
        <rFont val="Calibri"/>
        <family val="0"/>
        <charset val="1"/>
      </rPr>
      <t xml:space="preserve">Fourniture et mise en œuvre d'un pied de chute 400*400mm</t>
    </r>
    <r>
      <rPr>
        <sz val="11"/>
        <color theme="1"/>
        <rFont val="Calibri"/>
        <family val="0"/>
        <charset val="1"/>
      </rPr>
      <t xml:space="preserve"> y compris fourniture, pose, main d'œuvre et toutes sujétions.                                                                                                         
L'unité :</t>
    </r>
  </si>
  <si>
    <t xml:space="preserve">Regard pied de chute 400*400mm</t>
  </si>
  <si>
    <t xml:space="preserve">U</t>
  </si>
  <si>
    <r>
      <rPr>
        <b val="true"/>
        <sz val="11"/>
        <color theme="1"/>
        <rFont val="Calibri"/>
        <family val="0"/>
        <charset val="1"/>
      </rPr>
      <t xml:space="preserve">Fourniture et mise en œuvre d'un regard à grille</t>
    </r>
    <r>
      <rPr>
        <sz val="11"/>
        <color theme="1"/>
        <rFont val="Calibri"/>
        <family val="0"/>
        <charset val="1"/>
      </rPr>
      <t xml:space="preserve"> y compris fourniture, pose, main d'œuvre et toutes sujétions.                                                                                                         
L'unité :</t>
    </r>
  </si>
  <si>
    <t xml:space="preserve">Grille 400*400mm</t>
  </si>
  <si>
    <r>
      <rPr>
        <sz val="11"/>
        <color theme="1"/>
        <rFont val="Calibri"/>
        <family val="0"/>
        <charset val="1"/>
      </rPr>
      <t xml:space="preserve">Création de</t>
    </r>
    <r>
      <rPr>
        <b val="true"/>
        <sz val="11"/>
        <color theme="1"/>
        <rFont val="Calibri"/>
        <family val="0"/>
        <charset val="1"/>
      </rPr>
      <t xml:space="preserve"> regard de décompressio</t>
    </r>
    <r>
      <rPr>
        <sz val="11"/>
        <color theme="1"/>
        <rFont val="Calibri"/>
        <family val="0"/>
        <charset val="1"/>
      </rPr>
      <t xml:space="preserve">n - sur réseau existant y compris depose du regard de visite existant et reprise des canalisations existantes conservées</t>
    </r>
  </si>
  <si>
    <r>
      <rPr>
        <b val="true"/>
        <sz val="11"/>
        <color theme="1"/>
        <rFont val="Calibri"/>
        <family val="0"/>
        <charset val="1"/>
      </rPr>
      <t xml:space="preserve">Raccordement de branchement sur les regards de visite. </t>
    </r>
    <r>
      <rPr>
        <sz val="11"/>
        <color theme="1"/>
        <rFont val="Calibri"/>
        <family val="0"/>
        <charset val="1"/>
      </rPr>
      <t xml:space="preserve">Percement de regard pour le raccordement de nouveau branchement, comprenant les terrassements autour du regard, le percement et les raccords exécutés sur le regard, les remblais, fournitures, main d'œuvre et sujétions.
</t>
    </r>
    <r>
      <rPr>
        <b val="true"/>
        <sz val="11"/>
        <color theme="1"/>
        <rFont val="Calibri"/>
        <family val="0"/>
        <charset val="1"/>
      </rPr>
      <t xml:space="preserve">L'unité :</t>
    </r>
  </si>
  <si>
    <t xml:space="preserve">Raccordement de branchement sur regard</t>
  </si>
  <si>
    <r>
      <rPr>
        <b val="true"/>
        <sz val="11"/>
        <color theme="1"/>
        <rFont val="Calibri"/>
        <family val="0"/>
        <charset val="1"/>
      </rPr>
      <t xml:space="preserve">Fourniture et mise en œuvre d'un système de ventilation/aération depuis le regard de visite jusqu'au faitage du bâtiment</t>
    </r>
    <r>
      <rPr>
        <sz val="11"/>
        <color theme="1"/>
        <rFont val="Calibri"/>
        <family val="0"/>
        <charset val="1"/>
      </rPr>
      <t xml:space="preserve"> y compris fourniture, pose, main d'œuvre et toutes sujétions.                                                                                                         
Le forfait :</t>
    </r>
  </si>
  <si>
    <t xml:space="preserve">Système de ventilation</t>
  </si>
  <si>
    <t xml:space="preserve">Total RESEAUX GRAVITAIRES HT</t>
  </si>
  <si>
    <t xml:space="preserve">C</t>
  </si>
  <si>
    <t xml:space="preserve">TRAVAUX DE REHABILITATION</t>
  </si>
  <si>
    <r>
      <rPr>
        <b val="true"/>
        <sz val="11"/>
        <color theme="1"/>
        <rFont val="Calibri"/>
        <family val="0"/>
        <charset val="1"/>
      </rPr>
      <t xml:space="preserve">Amené et repli général du matériel nécessaire à l'exécution des travaux de réhabilitation des canalisations et des regards
</t>
    </r>
    <r>
      <rPr>
        <sz val="11"/>
        <color theme="1"/>
        <rFont val="Arial"/>
        <family val="0"/>
        <charset val="1"/>
      </rPr>
      <t xml:space="preserve">L e prix comprend la fourniture, l'entretien, le déplacement et le repliement selon l'avancement des travaux de tout le matériel nécessaire à l'exécution des prestations, y compris la signalisation, le balisage et la protection du chantier.
Le prix au forfait comprend tous les amenés replis nécessaires à la réalisation des travaux sur l'ensemble de la zone concernée. 
Le forfait :</t>
    </r>
  </si>
  <si>
    <t xml:space="preserve">Amené et repli du personnel et du matériel</t>
  </si>
  <si>
    <r>
      <rPr>
        <b val="true"/>
        <sz val="11"/>
        <color theme="1"/>
        <rFont val="Calibri"/>
        <family val="0"/>
        <charset val="1"/>
      </rPr>
      <t xml:space="preserve">Chemisage continu 
</t>
    </r>
    <r>
      <rPr>
        <sz val="11"/>
        <color theme="1"/>
        <rFont val="Arial"/>
        <family val="0"/>
        <charset val="1"/>
      </rPr>
      <t xml:space="preserve">Le prix comprend :
 -les travaux préparatoires pour accessibilité au niveau des regards,
 -la fourniture et mise en œuvre des gaines souples imprégnés de résine,
 -le plaquage de la gaine contre les parois de la canalisation existante,
 -la polymérisation de la résine thermodurcissable et le durcissement de la gaine,
 -les découpes de gaine aux extrémités et la reprise d'étanchéité au niveau de tous les regards avec la fourniture et mise en place de dispositif de jonction étanche collecteur/regard,
 -la vérification et le nettoyage de la conduite,
 -le prélèvement contradictoire d'échantillons pour la réalisation d'essais en laboratoire agréé.
Le mètre linéaire :</t>
    </r>
  </si>
  <si>
    <t xml:space="preserve">Chemisage continu structurant du collecteur en résine époxy sans solvant pour réseau EU - Ø &gt;200mm et&lt;ou= 400 mm</t>
  </si>
  <si>
    <r>
      <rPr>
        <b val="true"/>
        <sz val="11"/>
        <color theme="1"/>
        <rFont val="Calibri"/>
        <family val="0"/>
        <charset val="1"/>
      </rPr>
      <t xml:space="preserve">Réhabilitation structurante de regard de visite par projection d’enduits spéciaux
</t>
    </r>
    <r>
      <rPr>
        <sz val="11"/>
        <color theme="1"/>
        <rFont val="Arial"/>
        <family val="0"/>
        <charset val="1"/>
      </rPr>
      <t xml:space="preserve">Ce prix rémunère :
- la dépose des échelons et leur évacuation,
- la préparation du support : découpe et le fraisage d’obstacles (racines, excroissance…), rebouchage de fissures par un mortier à prise rapide,
- la vérification visuelle de l’état d’accueil,
- l'étanchement des regards de visite par injection d'une résine hydrogonflante en polyuréthane pour étanchement du défaut à traiter (y compris utilisation de catalyseur pour réduire le temps de durcissement, réalisation de trous d'injections à proximité des défauts, l'obturation des trous d'injection à l'aide d'un mortier hydraulique),
- la mise en œuvre de la banquette au tampon, d’enduits spéciaux par projection y compris éventuellement grillage, couche d’accrochage ou piquage selon les procédures prescrites par le fabricant,
- la reconstitution du radier pour correction du profil en long, 
- la mise en œuvre d’une couche de protection à base de résine époxydique de la tête de regard à la cunette piquage selon les procédures prescrites par le fabricant, 
- la mise en œuvre d'un enduit d'étanchéité (type LANCO, SICA ou similaire) sur toute la surface de regard (cunette, rehausse, cone de centrage, ...), 
 - la mise en œuvre par projection d'enduits spéciaux anti-H2S sur regards de visites,
- la reprise des branchements y compris l’étanchéité,
 -le remplacement des dispositifs de descente (échelons),
- le rebouchage des épaufrures ou trou de scellement à l’aide d’un mortier adapté,
- l’évacuation des gravois et des surplus de produits en décharge agrée par le maître d’œuvre,
- toutes sujétions de fournitures, de main d'œuvre et de mise en œuvre.
L'unité :</t>
    </r>
  </si>
  <si>
    <t xml:space="preserve">Regard de visite Ø1000 - hauteur &lt;ou= 2,50 m</t>
  </si>
  <si>
    <r>
      <rPr>
        <b val="true"/>
        <sz val="11"/>
        <color theme="1"/>
        <rFont val="Calibri"/>
        <family val="0"/>
        <charset val="1"/>
      </rPr>
      <t xml:space="preserve">Remplacement de tampon 
</t>
    </r>
    <r>
      <rPr>
        <sz val="11"/>
        <color theme="1"/>
        <rFont val="Arial"/>
        <family val="0"/>
        <charset val="1"/>
      </rPr>
      <t xml:space="preserve">Ce prix rémunère le remplacement complet d’un tampon y compris la dépose soignée du tampon existant et du socle béton puis la fourniture et pose d’un nouveau tampon produit de scellement. 
L'unité :</t>
    </r>
  </si>
  <si>
    <t xml:space="preserve">Tampon fonte D400 </t>
  </si>
  <si>
    <t xml:space="preserve">Total TRAVAUX DE REHABILITATION HT</t>
  </si>
  <si>
    <t xml:space="preserve">D</t>
  </si>
  <si>
    <t xml:space="preserve">INSPECTIONS EPREUVES DES RESEAUX </t>
  </si>
  <si>
    <r>
      <rPr>
        <b val="true"/>
        <sz val="11"/>
        <color theme="1"/>
        <rFont val="Calibri"/>
        <family val="0"/>
        <charset val="1"/>
      </rPr>
      <t xml:space="preserve">Essais de compactage </t>
    </r>
    <r>
      <rPr>
        <sz val="11"/>
        <color theme="1"/>
        <rFont val="Calibri"/>
        <family val="0"/>
        <charset val="1"/>
      </rPr>
      <t xml:space="preserve">comprenant l'amené et repli du matériel, la réalisation des contrôles et la rédaction d'un procès-verbal indiquant les résultats obtenus</t>
    </r>
  </si>
  <si>
    <t xml:space="preserve">Essais de compactage des tranchées</t>
  </si>
  <si>
    <t xml:space="preserve">FT</t>
  </si>
  <si>
    <t xml:space="preserve">Epreuve d'étanchéité - CONTROLE DU RESEAU - TEST A L'AIR</t>
  </si>
  <si>
    <t xml:space="preserve">Fourniture, amenée, montage, démontage, repli du matériel permettant les tests d'étanchéité à l'air conformément au descriptif CCTP - Installation </t>
  </si>
  <si>
    <t xml:space="preserve">Essai d'étanchéité d'une canalisation, y compris l'essai de la conduite de branchement (coudes compris) </t>
  </si>
  <si>
    <t xml:space="preserve">Essai d'étanchéité à l'air conformément au descriptif CCTP - étanchéité à l'air d'un regard de visite</t>
  </si>
  <si>
    <t xml:space="preserve">Essai d'étanchéité à l'air conformément au descriptif CCTP - étanchéité à l'air du regard de branchement</t>
  </si>
  <si>
    <t xml:space="preserve">Inspection télévisée </t>
  </si>
  <si>
    <t xml:space="preserve">Fourniture, amenée, montage, démontage, repli du matériel permettant le passage caméra conformément au descriptif CCTP  - Installation</t>
  </si>
  <si>
    <t xml:space="preserve">Inspection d'une canalisation principale conformément au descriptif CCTP</t>
  </si>
  <si>
    <t xml:space="preserve">Rédaction et fourniture du procès-verbal des essais d'étanchéité et de l'inspection télévisée </t>
  </si>
  <si>
    <t xml:space="preserve">Hydrocurage des réseaux </t>
  </si>
  <si>
    <t xml:space="preserve">le mètre linéaire de réseau projeté</t>
  </si>
  <si>
    <t xml:space="preserve">Total INSPECTIONS EPREUVES DES RESEAUX   HT</t>
  </si>
  <si>
    <t xml:space="preserve">E</t>
  </si>
  <si>
    <t xml:space="preserve">REFECTIONS</t>
  </si>
  <si>
    <r>
      <rPr>
        <b val="true"/>
        <sz val="11"/>
        <color theme="1"/>
        <rFont val="Calibri"/>
        <family val="0"/>
        <charset val="1"/>
      </rPr>
      <t xml:space="preserve">Réfection de voirie en enrobé suivant les conditions énoncées au CCTP
</t>
    </r>
    <r>
      <rPr>
        <sz val="11"/>
        <color theme="1"/>
        <rFont val="Calibri"/>
        <family val="0"/>
        <charset val="1"/>
      </rPr>
      <t xml:space="preserve">Le prix comprend la fourniture et mise en œuvre des matériaux de structure de voirie et de revêtement, réglage, compactage, main d'oeuvre et toutes sujétions. Le prix comprend les éventuelles reposes de bordures de trottoirs ou caniveaux, repose d'ouvrages déposés en début de chantier. 
Le mètre carré pour une épaisseur après cylindrage de :</t>
    </r>
  </si>
  <si>
    <t xml:space="preserve">Enrobé Bitumineux 0/10 sur une épaisseur de 6 cm</t>
  </si>
  <si>
    <t xml:space="preserve">m²</t>
  </si>
  <si>
    <r>
      <rPr>
        <b val="true"/>
        <sz val="11"/>
        <color theme="1"/>
        <rFont val="Calibri"/>
        <family val="0"/>
        <charset val="1"/>
      </rPr>
      <t xml:space="preserve">Réfection définitive de surfaces en béton suivant les conditions énoncées au CCTP
</t>
    </r>
    <r>
      <rPr>
        <sz val="11"/>
        <color theme="1"/>
        <rFont val="Calibri"/>
        <family val="0"/>
        <charset val="1"/>
      </rPr>
      <t xml:space="preserve">Le prix comprend la fourniture et mise en œuvre des matériaux de structure de voirie et de revêtement, réglage, compactage, main d'oeuvre et toutes sujétions. Le prix comprend les éventuelles reposes de bordures de trottoirs ou caniveaux, repose d'ouvrages déposés en début de chantier. 
Le mètre carré pour une épaisseur après cylindrage de :</t>
    </r>
  </si>
  <si>
    <t xml:space="preserve">Béton</t>
  </si>
  <si>
    <t xml:space="preserve">Total REFECTIONS HT</t>
  </si>
  <si>
    <t xml:space="preserve">F</t>
  </si>
  <si>
    <t xml:space="preserve">DOE</t>
  </si>
  <si>
    <t xml:space="preserve">Dossier des ouvrages exécutés et de recolement pour l'ensemble du dossier</t>
  </si>
  <si>
    <t xml:space="preserve">Total DOE HT</t>
  </si>
  <si>
    <t xml:space="preserve">Récapitulatif - BASE</t>
  </si>
  <si>
    <t xml:space="preserve">TOTAL </t>
  </si>
  <si>
    <t xml:space="preserve">Etabli, en ce qui concerne le libellé et les quantités, par </t>
  </si>
  <si>
    <t xml:space="preserve">Complété quant aux prix </t>
  </si>
  <si>
    <t xml:space="preserve">Le maître d'œuvre</t>
  </si>
  <si>
    <t xml:space="preserve">par l'Entrepreneur sousigné, </t>
  </si>
  <si>
    <t xml:space="preserve">A :</t>
  </si>
  <si>
    <t xml:space="preserve">Le : </t>
  </si>
  <si>
    <t xml:space="preserve">Le représentant de l'entité adjudicatrice</t>
  </si>
  <si>
    <t xml:space="preserve">Détail Quantitatif Estimatif</t>
  </si>
  <si>
    <t xml:space="preserve">Aménagement de la piste cyclable rue de Ridiny - Ploudalmézeau</t>
  </si>
  <si>
    <t xml:space="preserve">Lot Unique - Terrassements - Voirie - Eaux Pluviales - Aménagements</t>
  </si>
  <si>
    <t xml:space="preserve">COMMUNE</t>
  </si>
  <si>
    <t xml:space="preserve">Total déblais</t>
  </si>
  <si>
    <t xml:space="preserve">Total Remblais</t>
  </si>
  <si>
    <t xml:space="preserve">Fossé + str stockante</t>
  </si>
  <si>
    <t xml:space="preserve">Largeur</t>
  </si>
  <si>
    <t xml:space="preserve">Epaisseur</t>
  </si>
  <si>
    <t xml:space="preserve">Volume</t>
  </si>
  <si>
    <t xml:space="preserve">Purges</t>
  </si>
  <si>
    <t xml:space="preserve">Sur 40 cm</t>
  </si>
  <si>
    <t xml:space="preserve">01.3</t>
  </si>
  <si>
    <t xml:space="preserve">01.3.1</t>
  </si>
  <si>
    <t xml:space="preserve">01.3.2</t>
  </si>
  <si>
    <t xml:space="preserve">01.3.3</t>
  </si>
  <si>
    <t xml:space="preserve">01.3.4</t>
  </si>
  <si>
    <t xml:space="preserve">01.4</t>
  </si>
  <si>
    <t xml:space="preserve">01.4.1</t>
  </si>
  <si>
    <t xml:space="preserve">01.4.2</t>
  </si>
  <si>
    <t xml:space="preserve">01.4.3</t>
  </si>
  <si>
    <t xml:space="preserve">01.4.4</t>
  </si>
  <si>
    <t xml:space="preserve">01.4.5</t>
  </si>
  <si>
    <t xml:space="preserve">Poutres de rive</t>
  </si>
  <si>
    <t xml:space="preserve">Chaussée</t>
  </si>
  <si>
    <t xml:space="preserve">Glissière</t>
  </si>
  <si>
    <t xml:space="preserve">Piste Cyclable</t>
  </si>
  <si>
    <t xml:space="preserve">Structure complète</t>
  </si>
  <si>
    <t xml:space="preserve">Reprise</t>
  </si>
  <si>
    <t xml:space="preserve">kg/m²</t>
  </si>
  <si>
    <t xml:space="preserve">150 kg</t>
  </si>
  <si>
    <t xml:space="preserve">t</t>
  </si>
  <si>
    <t xml:space="preserve">m3</t>
  </si>
  <si>
    <t xml:space="preserve">Fossé</t>
  </si>
  <si>
    <t xml:space="preserve">Fossé + Stockage</t>
  </si>
  <si>
    <t xml:space="preserve">m3 béton / m cana</t>
  </si>
  <si>
    <t xml:space="preserve">Récapitulatif  </t>
  </si>
  <si>
    <t xml:space="preserve">Total BATIMENT HT</t>
  </si>
  <si>
    <t xml:space="preserve">Total VOIRIE HT</t>
  </si>
  <si>
    <t xml:space="preserve">Total EAUX PLUVIALES HT</t>
  </si>
</sst>
</file>

<file path=xl/styles.xml><?xml version="1.0" encoding="utf-8"?>
<styleSheet xmlns="http://schemas.openxmlformats.org/spreadsheetml/2006/main">
  <numFmts count="5">
    <numFmt numFmtId="164" formatCode="General"/>
    <numFmt numFmtId="165" formatCode="_-* #,##0.00_-;\-* #,##0.00_-;_-* \-??_-;_-@_-"/>
    <numFmt numFmtId="166" formatCode="_-* #,##0.00&quot; €&quot;_-;\-* #,##0.00&quot; €&quot;_-;_-* \-??&quot; €&quot;_-;_-@_-"/>
    <numFmt numFmtId="167" formatCode="_-* #,##0.00\ [$€-40C]_-;\-* #,##0.00\ [$€-40C]_-;_-* \-??\ [$€-40C]_-;_-@_-"/>
    <numFmt numFmtId="168" formatCode="#,##0&quot; €&quot;;[RED]\-#,##0&quot; €&quot;"/>
  </numFmts>
  <fonts count="15">
    <font>
      <sz val="11"/>
      <color theme="1"/>
      <name val="Calibri"/>
      <family val="0"/>
      <charset val="1"/>
    </font>
    <font>
      <sz val="10"/>
      <name val="Arial"/>
      <family val="0"/>
    </font>
    <font>
      <sz val="10"/>
      <name val="Arial"/>
      <family val="0"/>
    </font>
    <font>
      <sz val="10"/>
      <name val="Arial"/>
      <family val="0"/>
    </font>
    <font>
      <sz val="10"/>
      <name val="Arial"/>
      <family val="0"/>
      <charset val="1"/>
    </font>
    <font>
      <sz val="10"/>
      <color rgb="FF000000"/>
      <name val="Arial"/>
      <family val="0"/>
      <charset val="1"/>
    </font>
    <font>
      <b val="true"/>
      <sz val="18"/>
      <name val="Calibri"/>
      <family val="0"/>
      <charset val="1"/>
    </font>
    <font>
      <sz val="18"/>
      <color rgb="FF333333"/>
      <name val="Calibri"/>
      <family val="0"/>
      <charset val="1"/>
    </font>
    <font>
      <i val="true"/>
      <sz val="11"/>
      <color theme="1"/>
      <name val="Calibri"/>
      <family val="0"/>
      <charset val="1"/>
    </font>
    <font>
      <b val="true"/>
      <sz val="11"/>
      <color theme="1"/>
      <name val="Calibri"/>
      <family val="0"/>
      <charset val="1"/>
    </font>
    <font>
      <b val="true"/>
      <sz val="11"/>
      <name val="Calibri"/>
      <family val="0"/>
      <charset val="1"/>
    </font>
    <font>
      <sz val="11"/>
      <color theme="1"/>
      <name val="Arial"/>
      <family val="0"/>
      <charset val="1"/>
    </font>
    <font>
      <b val="true"/>
      <sz val="15"/>
      <color theme="1"/>
      <name val="Calibri"/>
      <family val="0"/>
      <charset val="1"/>
    </font>
    <font>
      <sz val="18"/>
      <name val="Calibri"/>
      <family val="0"/>
      <charset val="1"/>
    </font>
    <font>
      <sz val="11"/>
      <name val="Calibri"/>
      <family val="0"/>
      <charset val="1"/>
    </font>
  </fonts>
  <fills count="6">
    <fill>
      <patternFill patternType="none"/>
    </fill>
    <fill>
      <patternFill patternType="gray125"/>
    </fill>
    <fill>
      <patternFill patternType="solid">
        <fgColor rgb="FFFFFFFF"/>
        <bgColor rgb="FFFFFFCC"/>
      </patternFill>
    </fill>
    <fill>
      <patternFill patternType="solid">
        <fgColor theme="4" tint="0.5999"/>
        <bgColor rgb="FFD9D9D9"/>
      </patternFill>
    </fill>
    <fill>
      <patternFill patternType="solid">
        <fgColor theme="0" tint="-0.15"/>
        <bgColor rgb="FFBDD7EE"/>
      </patternFill>
    </fill>
    <fill>
      <patternFill patternType="solid">
        <fgColor rgb="FFFFFF00"/>
        <bgColor rgb="FFFFFF00"/>
      </patternFill>
    </fill>
  </fills>
  <borders count="17">
    <border diagonalUp="false" diagonalDown="false">
      <left/>
      <right/>
      <top/>
      <bottom/>
      <diagonal/>
    </border>
    <border diagonalUp="false" diagonalDown="false">
      <left style="medium">
        <color theme="1"/>
      </left>
      <right style="thin">
        <color theme="1"/>
      </right>
      <top style="medium">
        <color theme="1"/>
      </top>
      <bottom style="thin">
        <color theme="1"/>
      </bottom>
      <diagonal/>
    </border>
    <border diagonalUp="false" diagonalDown="false">
      <left style="thin">
        <color theme="1"/>
      </left>
      <right style="thin">
        <color theme="1"/>
      </right>
      <top style="medium">
        <color theme="1"/>
      </top>
      <bottom style="thin">
        <color theme="1"/>
      </bottom>
      <diagonal/>
    </border>
    <border diagonalUp="false" diagonalDown="false">
      <left style="thin">
        <color theme="1"/>
      </left>
      <right style="medium">
        <color theme="1"/>
      </right>
      <top style="medium">
        <color theme="1"/>
      </top>
      <bottom style="thin">
        <color theme="1"/>
      </bottom>
      <diagonal/>
    </border>
    <border diagonalUp="false" diagonalDown="false">
      <left style="medium">
        <color theme="1"/>
      </left>
      <right style="thin">
        <color theme="1"/>
      </right>
      <top style="thin">
        <color theme="1"/>
      </top>
      <bottom style="thin">
        <color theme="1"/>
      </bottom>
      <diagonal/>
    </border>
    <border diagonalUp="false" diagonalDown="false">
      <left style="thin">
        <color theme="1"/>
      </left>
      <right style="thin">
        <color theme="1"/>
      </right>
      <top style="thin">
        <color theme="1"/>
      </top>
      <bottom style="thin">
        <color theme="1"/>
      </bottom>
      <diagonal/>
    </border>
    <border diagonalUp="false" diagonalDown="false">
      <left style="thin">
        <color theme="1"/>
      </left>
      <right style="medium">
        <color theme="1"/>
      </right>
      <top style="thin">
        <color theme="1"/>
      </top>
      <bottom style="thin">
        <color theme="1"/>
      </bottom>
      <diagonal/>
    </border>
    <border diagonalUp="false" diagonalDown="false">
      <left style="medium">
        <color theme="1"/>
      </left>
      <right style="thin">
        <color theme="1"/>
      </right>
      <top style="thin">
        <color theme="1"/>
      </top>
      <bottom style="medium">
        <color theme="1"/>
      </bottom>
      <diagonal/>
    </border>
    <border diagonalUp="false" diagonalDown="false">
      <left style="thin">
        <color theme="1"/>
      </left>
      <right style="thin">
        <color theme="1"/>
      </right>
      <top style="thin">
        <color theme="1"/>
      </top>
      <bottom style="medium">
        <color theme="1"/>
      </bottom>
      <diagonal/>
    </border>
    <border diagonalUp="false" diagonalDown="false">
      <left style="thin">
        <color theme="1"/>
      </left>
      <right style="medium">
        <color theme="1"/>
      </right>
      <top style="thin">
        <color theme="1"/>
      </top>
      <bottom style="medium">
        <color theme="1"/>
      </bottom>
      <diagonal/>
    </border>
    <border diagonalUp="false" diagonalDown="false">
      <left style="medium">
        <color theme="1"/>
      </left>
      <right style="thin">
        <color theme="1"/>
      </right>
      <top style="thin">
        <color theme="1"/>
      </top>
      <bottom/>
      <diagonal/>
    </border>
    <border diagonalUp="false" diagonalDown="false">
      <left style="thin">
        <color theme="1"/>
      </left>
      <right style="thin">
        <color theme="1"/>
      </right>
      <top style="thin">
        <color theme="1"/>
      </top>
      <bottom/>
      <diagonal/>
    </border>
    <border diagonalUp="false" diagonalDown="false">
      <left style="thin">
        <color theme="1"/>
      </left>
      <right style="medium">
        <color theme="1"/>
      </right>
      <top style="thin">
        <color theme="1"/>
      </top>
      <bottom/>
      <diagonal/>
    </border>
    <border diagonalUp="false" diagonalDown="false">
      <left style="medium">
        <color theme="1"/>
      </left>
      <right/>
      <top/>
      <bottom/>
      <diagonal/>
    </border>
    <border diagonalUp="false" diagonalDown="false">
      <left/>
      <right style="medium">
        <color theme="1"/>
      </right>
      <top/>
      <bottom/>
      <diagonal/>
    </border>
    <border diagonalUp="false" diagonalDown="false">
      <left style="medium">
        <color theme="1"/>
      </left>
      <right style="medium">
        <color theme="1"/>
      </right>
      <top style="medium">
        <color theme="1"/>
      </top>
      <bottom style="thin">
        <color theme="1"/>
      </bottom>
      <diagonal/>
    </border>
    <border diagonalUp="false" diagonalDown="false">
      <left style="thin">
        <color theme="1"/>
      </left>
      <right style="thin">
        <color theme="1"/>
      </right>
      <top/>
      <bottom/>
      <diagonal/>
    </border>
  </borders>
  <cellStyleXfs count="115">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165" fontId="0" fillId="0" borderId="0" applyFont="true" applyBorder="false" applyAlignment="true" applyProtection="false">
      <alignment horizontal="general" vertical="bottom" textRotation="0" wrapText="false" indent="0" shrinkToFit="false"/>
    </xf>
    <xf numFmtId="41" fontId="1" fillId="0" borderId="0" applyFont="true" applyBorder="false" applyAlignment="false" applyProtection="false"/>
    <xf numFmtId="166" fontId="0" fillId="0" borderId="0" applyFont="true" applyBorder="false" applyAlignment="true" applyProtection="false">
      <alignment horizontal="general" vertical="bottom" textRotation="0" wrapText="false" indent="0" shrinkToFit="false"/>
    </xf>
    <xf numFmtId="42" fontId="1" fillId="0" borderId="0" applyFont="true" applyBorder="false" applyAlignment="false" applyProtection="false"/>
    <xf numFmtId="9" fontId="1" fillId="0" borderId="0" applyFont="true" applyBorder="false" applyAlignment="false" applyProtection="false"/>
    <xf numFmtId="165" fontId="0" fillId="0" borderId="0" applyFont="true" applyBorder="false" applyAlignment="true" applyProtection="false">
      <alignment horizontal="general" vertical="bottom" textRotation="0" wrapText="false" indent="0" shrinkToFit="false"/>
    </xf>
    <xf numFmtId="165" fontId="0" fillId="0" borderId="0" applyFont="true" applyBorder="false" applyAlignment="true" applyProtection="false">
      <alignment horizontal="general" vertical="bottom" textRotation="0" wrapText="false" indent="0" shrinkToFit="false"/>
    </xf>
    <xf numFmtId="165" fontId="0" fillId="0" borderId="0" applyFont="true" applyBorder="false" applyAlignment="true" applyProtection="false">
      <alignment horizontal="general" vertical="bottom" textRotation="0" wrapText="false" indent="0" shrinkToFit="false"/>
    </xf>
    <xf numFmtId="166" fontId="0" fillId="0" borderId="0" applyFont="true" applyBorder="false" applyAlignment="true" applyProtection="false">
      <alignment horizontal="general" vertical="bottom" textRotation="0" wrapText="false" indent="0" shrinkToFit="false"/>
    </xf>
    <xf numFmtId="166" fontId="0" fillId="0" borderId="0" applyFont="true" applyBorder="false" applyAlignment="true" applyProtection="false">
      <alignment horizontal="general" vertical="bottom" textRotation="0" wrapText="false" indent="0" shrinkToFit="false"/>
    </xf>
    <xf numFmtId="166" fontId="0" fillId="0" borderId="0" applyFont="true" applyBorder="false" applyAlignment="true" applyProtection="false">
      <alignment horizontal="general" vertical="bottom" textRotation="0" wrapText="false" indent="0" shrinkToFit="false"/>
    </xf>
    <xf numFmtId="166" fontId="0" fillId="0" borderId="0" applyFont="true" applyBorder="false" applyAlignment="true" applyProtection="false">
      <alignment horizontal="general" vertical="bottom" textRotation="0" wrapText="false" indent="0" shrinkToFit="false"/>
    </xf>
    <xf numFmtId="166" fontId="0" fillId="0" borderId="0" applyFont="true" applyBorder="false" applyAlignment="true" applyProtection="false">
      <alignment horizontal="general" vertical="bottom" textRotation="0" wrapText="false" indent="0" shrinkToFit="false"/>
    </xf>
    <xf numFmtId="166" fontId="0" fillId="0" borderId="0" applyFont="true" applyBorder="false" applyAlignment="true" applyProtection="false">
      <alignment horizontal="general" vertical="bottom" textRotation="0" wrapText="false" indent="0" shrinkToFit="false"/>
    </xf>
    <xf numFmtId="166" fontId="0" fillId="0" borderId="0" applyFont="true" applyBorder="false" applyAlignment="true" applyProtection="false">
      <alignment horizontal="general" vertical="bottom" textRotation="0" wrapText="false" indent="0" shrinkToFit="false"/>
    </xf>
    <xf numFmtId="166" fontId="0" fillId="0" borderId="0" applyFont="true" applyBorder="false" applyAlignment="true" applyProtection="false">
      <alignment horizontal="general" vertical="bottom" textRotation="0" wrapText="false" indent="0" shrinkToFit="false"/>
    </xf>
    <xf numFmtId="166" fontId="0" fillId="0" borderId="0" applyFont="true" applyBorder="false" applyAlignment="true" applyProtection="false">
      <alignment horizontal="general" vertical="bottom" textRotation="0" wrapText="false" indent="0" shrinkToFit="false"/>
    </xf>
    <xf numFmtId="166" fontId="0" fillId="0" borderId="0" applyFont="true" applyBorder="false" applyAlignment="true" applyProtection="false">
      <alignment horizontal="general" vertical="bottom" textRotation="0" wrapText="false" indent="0" shrinkToFit="false"/>
    </xf>
    <xf numFmtId="166" fontId="0" fillId="0" borderId="0" applyFont="true" applyBorder="false" applyAlignment="true" applyProtection="false">
      <alignment horizontal="general" vertical="bottom" textRotation="0" wrapText="false" indent="0" shrinkToFit="false"/>
    </xf>
    <xf numFmtId="166" fontId="0" fillId="0" borderId="0" applyFont="true" applyBorder="false" applyAlignment="true" applyProtection="false">
      <alignment horizontal="general" vertical="bottom" textRotation="0" wrapText="false" indent="0" shrinkToFit="false"/>
    </xf>
    <xf numFmtId="166" fontId="0" fillId="0" borderId="0" applyFont="true" applyBorder="false" applyAlignment="true" applyProtection="false">
      <alignment horizontal="general" vertical="bottom" textRotation="0" wrapText="false" indent="0" shrinkToFit="false"/>
    </xf>
    <xf numFmtId="166" fontId="0" fillId="0" borderId="0" applyFont="true" applyBorder="false" applyAlignment="true" applyProtection="false">
      <alignment horizontal="general" vertical="bottom" textRotation="0" wrapText="false" indent="0" shrinkToFit="false"/>
    </xf>
    <xf numFmtId="166" fontId="0" fillId="0" borderId="0" applyFont="true" applyBorder="false" applyAlignment="true" applyProtection="false">
      <alignment horizontal="general" vertical="bottom" textRotation="0" wrapText="false" indent="0" shrinkToFit="false"/>
    </xf>
    <xf numFmtId="166" fontId="0" fillId="0" borderId="0" applyFont="true" applyBorder="false" applyAlignment="true" applyProtection="false">
      <alignment horizontal="general" vertical="bottom" textRotation="0" wrapText="false" indent="0" shrinkToFit="false"/>
    </xf>
    <xf numFmtId="166" fontId="0" fillId="0" borderId="0" applyFont="true" applyBorder="false" applyAlignment="true" applyProtection="false">
      <alignment horizontal="general" vertical="bottom" textRotation="0" wrapText="false" indent="0" shrinkToFit="false"/>
    </xf>
    <xf numFmtId="166" fontId="0" fillId="0" borderId="0" applyFont="true" applyBorder="false" applyAlignment="true" applyProtection="false">
      <alignment horizontal="general" vertical="bottom" textRotation="0" wrapText="false" indent="0" shrinkToFit="false"/>
    </xf>
    <xf numFmtId="166" fontId="0" fillId="0" borderId="0" applyFont="true" applyBorder="false" applyAlignment="true" applyProtection="false">
      <alignment horizontal="general" vertical="bottom" textRotation="0" wrapText="false" indent="0" shrinkToFit="false"/>
    </xf>
    <xf numFmtId="166" fontId="0" fillId="0" borderId="0" applyFont="true" applyBorder="false" applyAlignment="true" applyProtection="false">
      <alignment horizontal="general" vertical="bottom" textRotation="0" wrapText="false" indent="0" shrinkToFit="false"/>
    </xf>
    <xf numFmtId="166" fontId="0" fillId="0" borderId="0" applyFont="true" applyBorder="false" applyAlignment="true" applyProtection="false">
      <alignment horizontal="general" vertical="bottom" textRotation="0" wrapText="false" indent="0" shrinkToFit="false"/>
    </xf>
    <xf numFmtId="166" fontId="0" fillId="0" borderId="0" applyFont="true" applyBorder="false" applyAlignment="true" applyProtection="false">
      <alignment horizontal="general" vertical="bottom" textRotation="0" wrapText="false" indent="0" shrinkToFit="false"/>
    </xf>
    <xf numFmtId="166" fontId="0" fillId="0" borderId="0" applyFont="true" applyBorder="false" applyAlignment="true" applyProtection="false">
      <alignment horizontal="general" vertical="bottom" textRotation="0" wrapText="false" indent="0" shrinkToFit="false"/>
    </xf>
    <xf numFmtId="166" fontId="0" fillId="0" borderId="0" applyFont="true" applyBorder="false" applyAlignment="true" applyProtection="false">
      <alignment horizontal="general" vertical="bottom" textRotation="0" wrapText="false" indent="0" shrinkToFit="false"/>
    </xf>
    <xf numFmtId="166" fontId="0" fillId="0" borderId="0" applyFont="true" applyBorder="false" applyAlignment="true" applyProtection="false">
      <alignment horizontal="general" vertical="bottom" textRotation="0" wrapText="false" indent="0" shrinkToFit="false"/>
    </xf>
    <xf numFmtId="166" fontId="0" fillId="0" borderId="0" applyFont="true" applyBorder="false" applyAlignment="true" applyProtection="false">
      <alignment horizontal="general" vertical="bottom" textRotation="0" wrapText="false" indent="0" shrinkToFit="false"/>
    </xf>
    <xf numFmtId="166" fontId="0" fillId="0" borderId="0" applyFont="true" applyBorder="false" applyAlignment="true" applyProtection="false">
      <alignment horizontal="general" vertical="bottom" textRotation="0" wrapText="false" indent="0" shrinkToFit="false"/>
    </xf>
    <xf numFmtId="166" fontId="0" fillId="0" borderId="0" applyFont="true" applyBorder="false" applyAlignment="true" applyProtection="false">
      <alignment horizontal="general" vertical="bottom" textRotation="0" wrapText="false" indent="0" shrinkToFit="false"/>
    </xf>
    <xf numFmtId="166" fontId="0" fillId="0" borderId="0" applyFont="true" applyBorder="false" applyAlignment="true" applyProtection="false">
      <alignment horizontal="general" vertical="bottom" textRotation="0" wrapText="false" indent="0" shrinkToFit="false"/>
    </xf>
    <xf numFmtId="166" fontId="0" fillId="0" borderId="0" applyFont="true" applyBorder="false" applyAlignment="true" applyProtection="false">
      <alignment horizontal="general" vertical="bottom" textRotation="0" wrapText="false" indent="0" shrinkToFit="false"/>
    </xf>
    <xf numFmtId="166" fontId="0" fillId="0" borderId="0" applyFont="true" applyBorder="false" applyAlignment="true" applyProtection="false">
      <alignment horizontal="general" vertical="bottom" textRotation="0" wrapText="false" indent="0" shrinkToFit="false"/>
    </xf>
    <xf numFmtId="166" fontId="0" fillId="0" borderId="0" applyFont="true" applyBorder="false" applyAlignment="true" applyProtection="false">
      <alignment horizontal="general" vertical="bottom" textRotation="0" wrapText="false" indent="0" shrinkToFit="false"/>
    </xf>
    <xf numFmtId="166" fontId="0" fillId="0" borderId="0" applyFont="true" applyBorder="false" applyAlignment="true" applyProtection="false">
      <alignment horizontal="general" vertical="bottom" textRotation="0" wrapText="false" indent="0" shrinkToFit="false"/>
    </xf>
    <xf numFmtId="166" fontId="0" fillId="0" borderId="0" applyFont="true" applyBorder="false" applyAlignment="true" applyProtection="false">
      <alignment horizontal="general" vertical="bottom" textRotation="0" wrapText="false" indent="0" shrinkToFit="false"/>
    </xf>
    <xf numFmtId="166" fontId="0" fillId="0" borderId="0" applyFont="true" applyBorder="false" applyAlignment="true" applyProtection="false">
      <alignment horizontal="general" vertical="bottom" textRotation="0" wrapText="false" indent="0" shrinkToFit="false"/>
    </xf>
    <xf numFmtId="166" fontId="0" fillId="0" borderId="0" applyFont="true" applyBorder="false" applyAlignment="true" applyProtection="false">
      <alignment horizontal="general" vertical="bottom" textRotation="0" wrapText="false" indent="0" shrinkToFit="false"/>
    </xf>
    <xf numFmtId="166" fontId="0" fillId="0" borderId="0" applyFont="true" applyBorder="false" applyAlignment="true" applyProtection="false">
      <alignment horizontal="general" vertical="bottom" textRotation="0" wrapText="false" indent="0" shrinkToFit="false"/>
    </xf>
    <xf numFmtId="166" fontId="0" fillId="0" borderId="0" applyFont="true" applyBorder="false" applyAlignment="true" applyProtection="false">
      <alignment horizontal="general" vertical="bottom" textRotation="0" wrapText="false" indent="0" shrinkToFit="false"/>
    </xf>
    <xf numFmtId="166" fontId="0" fillId="0" borderId="0" applyFont="true" applyBorder="false" applyAlignment="true" applyProtection="false">
      <alignment horizontal="general" vertical="bottom" textRotation="0" wrapText="false" indent="0" shrinkToFit="false"/>
    </xf>
    <xf numFmtId="166" fontId="0" fillId="0" borderId="0" applyFont="true" applyBorder="false" applyAlignment="true" applyProtection="false">
      <alignment horizontal="general" vertical="bottom" textRotation="0" wrapText="false" indent="0" shrinkToFit="false"/>
    </xf>
    <xf numFmtId="166" fontId="0" fillId="0" borderId="0" applyFont="true" applyBorder="false" applyAlignment="true" applyProtection="false">
      <alignment horizontal="general" vertical="bottom" textRotation="0" wrapText="false" indent="0" shrinkToFit="false"/>
    </xf>
    <xf numFmtId="166" fontId="0" fillId="0" borderId="0" applyFont="true" applyBorder="false" applyAlignment="true" applyProtection="false">
      <alignment horizontal="general" vertical="bottom" textRotation="0" wrapText="false" indent="0" shrinkToFit="false"/>
    </xf>
    <xf numFmtId="166" fontId="0" fillId="0" borderId="0" applyFont="true" applyBorder="false" applyAlignment="true" applyProtection="false">
      <alignment horizontal="general" vertical="bottom" textRotation="0" wrapText="false" indent="0" shrinkToFit="false"/>
    </xf>
    <xf numFmtId="166" fontId="0" fillId="0" borderId="0" applyFont="true" applyBorder="false" applyAlignment="true" applyProtection="false">
      <alignment horizontal="general" vertical="bottom" textRotation="0" wrapText="false" indent="0" shrinkToFit="false"/>
    </xf>
    <xf numFmtId="166" fontId="0" fillId="0" borderId="0" applyFont="true" applyBorder="false" applyAlignment="true" applyProtection="false">
      <alignment horizontal="general" vertical="bottom" textRotation="0" wrapText="false" indent="0" shrinkToFit="false"/>
    </xf>
    <xf numFmtId="166" fontId="0" fillId="0" borderId="0" applyFont="true" applyBorder="false" applyAlignment="true" applyProtection="false">
      <alignment horizontal="general" vertical="bottom" textRotation="0" wrapText="false" indent="0" shrinkToFit="false"/>
    </xf>
    <xf numFmtId="166" fontId="0" fillId="0" borderId="0" applyFont="true" applyBorder="false" applyAlignment="true" applyProtection="false">
      <alignment horizontal="general" vertical="bottom" textRotation="0" wrapText="false" indent="0" shrinkToFit="false"/>
    </xf>
    <xf numFmtId="166" fontId="0" fillId="0" borderId="0" applyFont="true" applyBorder="false" applyAlignment="true" applyProtection="false">
      <alignment horizontal="general" vertical="bottom" textRotation="0" wrapText="false" indent="0" shrinkToFit="false"/>
    </xf>
    <xf numFmtId="166" fontId="0" fillId="0" borderId="0" applyFont="true" applyBorder="false" applyAlignment="true" applyProtection="false">
      <alignment horizontal="general" vertical="bottom" textRotation="0" wrapText="false" indent="0" shrinkToFit="false"/>
    </xf>
    <xf numFmtId="166" fontId="0" fillId="0" borderId="0" applyFont="true" applyBorder="false" applyAlignment="true" applyProtection="false">
      <alignment horizontal="general" vertical="bottom" textRotation="0" wrapText="false" indent="0" shrinkToFit="false"/>
    </xf>
    <xf numFmtId="166" fontId="0" fillId="0" borderId="0" applyFont="true" applyBorder="false" applyAlignment="true" applyProtection="false">
      <alignment horizontal="general" vertical="bottom" textRotation="0" wrapText="false" indent="0" shrinkToFit="false"/>
    </xf>
    <xf numFmtId="166" fontId="0" fillId="0" borderId="0" applyFont="true" applyBorder="false" applyAlignment="true" applyProtection="false">
      <alignment horizontal="general" vertical="bottom" textRotation="0" wrapText="false" indent="0" shrinkToFit="false"/>
    </xf>
    <xf numFmtId="166" fontId="0" fillId="0" borderId="0" applyFont="true" applyBorder="false" applyAlignment="true" applyProtection="false">
      <alignment horizontal="general" vertical="bottom" textRotation="0" wrapText="false" indent="0" shrinkToFit="false"/>
    </xf>
    <xf numFmtId="166" fontId="0" fillId="0" borderId="0" applyFont="true" applyBorder="false" applyAlignment="true" applyProtection="false">
      <alignment horizontal="general" vertical="bottom" textRotation="0" wrapText="false" indent="0" shrinkToFit="false"/>
    </xf>
    <xf numFmtId="166" fontId="0" fillId="0" borderId="0" applyFont="true" applyBorder="false" applyAlignment="true" applyProtection="false">
      <alignment horizontal="general" vertical="bottom" textRotation="0" wrapText="false" indent="0" shrinkToFit="false"/>
    </xf>
    <xf numFmtId="166" fontId="0" fillId="0" borderId="0" applyFont="true" applyBorder="false" applyAlignment="true" applyProtection="false">
      <alignment horizontal="general" vertical="bottom" textRotation="0" wrapText="false" indent="0" shrinkToFit="false"/>
    </xf>
    <xf numFmtId="166" fontId="0" fillId="0" borderId="0" applyFont="true" applyBorder="false" applyAlignment="true" applyProtection="false">
      <alignment horizontal="general" vertical="bottom" textRotation="0" wrapText="false" indent="0" shrinkToFit="false"/>
    </xf>
    <xf numFmtId="166" fontId="0" fillId="0" borderId="0" applyFont="true" applyBorder="false" applyAlignment="true" applyProtection="false">
      <alignment horizontal="general" vertical="bottom" textRotation="0" wrapText="false" indent="0" shrinkToFit="false"/>
    </xf>
    <xf numFmtId="166" fontId="0" fillId="0" borderId="0" applyFont="true" applyBorder="false" applyAlignment="true" applyProtection="false">
      <alignment horizontal="general" vertical="bottom" textRotation="0" wrapText="false" indent="0" shrinkToFit="false"/>
    </xf>
    <xf numFmtId="166" fontId="0" fillId="0" borderId="0" applyFont="true" applyBorder="false" applyAlignment="true" applyProtection="false">
      <alignment horizontal="general" vertical="bottom" textRotation="0" wrapText="false" indent="0" shrinkToFit="false"/>
    </xf>
    <xf numFmtId="166" fontId="0" fillId="0" borderId="0" applyFont="true" applyBorder="false" applyAlignment="true" applyProtection="false">
      <alignment horizontal="general" vertical="bottom" textRotation="0" wrapText="false" indent="0" shrinkToFit="false"/>
    </xf>
    <xf numFmtId="166" fontId="0" fillId="0" borderId="0" applyFont="true" applyBorder="false" applyAlignment="true" applyProtection="false">
      <alignment horizontal="general" vertical="bottom" textRotation="0" wrapText="false" indent="0" shrinkToFit="false"/>
    </xf>
    <xf numFmtId="166" fontId="0" fillId="0" borderId="0" applyFont="true" applyBorder="false" applyAlignment="true" applyProtection="false">
      <alignment horizontal="general" vertical="bottom" textRotation="0" wrapText="false" indent="0" shrinkToFit="false"/>
    </xf>
    <xf numFmtId="166" fontId="0" fillId="0" borderId="0" applyFont="true" applyBorder="false" applyAlignment="true" applyProtection="false">
      <alignment horizontal="general" vertical="bottom" textRotation="0" wrapText="false" indent="0" shrinkToFit="false"/>
    </xf>
    <xf numFmtId="166" fontId="0" fillId="0" borderId="0" applyFont="true" applyBorder="false" applyAlignment="true" applyProtection="false">
      <alignment horizontal="general" vertical="bottom" textRotation="0" wrapText="false" indent="0" shrinkToFit="false"/>
    </xf>
    <xf numFmtId="166" fontId="0" fillId="0" borderId="0" applyFont="true" applyBorder="false" applyAlignment="true" applyProtection="false">
      <alignment horizontal="general" vertical="bottom" textRotation="0" wrapText="false" indent="0" shrinkToFit="false"/>
    </xf>
    <xf numFmtId="166" fontId="0" fillId="0" borderId="0" applyFont="true" applyBorder="false" applyAlignment="true" applyProtection="false">
      <alignment horizontal="general" vertical="bottom" textRotation="0" wrapText="false" indent="0" shrinkToFit="false"/>
    </xf>
    <xf numFmtId="166" fontId="0" fillId="0" borderId="0" applyFont="true" applyBorder="false" applyAlignment="true" applyProtection="false">
      <alignment horizontal="general" vertical="bottom" textRotation="0" wrapText="false" indent="0" shrinkToFit="false"/>
    </xf>
    <xf numFmtId="166" fontId="0" fillId="0" borderId="0" applyFont="true" applyBorder="false" applyAlignment="true" applyProtection="false">
      <alignment horizontal="general" vertical="bottom" textRotation="0" wrapText="false" indent="0" shrinkToFit="false"/>
    </xf>
    <xf numFmtId="166" fontId="0" fillId="0" borderId="0" applyFont="true" applyBorder="false" applyAlignment="true" applyProtection="false">
      <alignment horizontal="general" vertical="bottom" textRotation="0" wrapText="false" indent="0" shrinkToFit="false"/>
    </xf>
    <xf numFmtId="166" fontId="0" fillId="0" borderId="0" applyFont="true" applyBorder="false" applyAlignment="true" applyProtection="false">
      <alignment horizontal="general" vertical="bottom" textRotation="0" wrapText="false" indent="0" shrinkToFit="false"/>
    </xf>
    <xf numFmtId="166" fontId="0" fillId="0" borderId="0" applyFont="true" applyBorder="false" applyAlignment="true" applyProtection="false">
      <alignment horizontal="general" vertical="bottom" textRotation="0" wrapText="false" indent="0" shrinkToFit="false"/>
    </xf>
    <xf numFmtId="166" fontId="0" fillId="0" borderId="0" applyFont="true" applyBorder="false" applyAlignment="true" applyProtection="false">
      <alignment horizontal="general" vertical="bottom" textRotation="0" wrapText="false" indent="0" shrinkToFit="false"/>
    </xf>
    <xf numFmtId="166" fontId="0" fillId="0" borderId="0" applyFont="true" applyBorder="false" applyAlignment="true" applyProtection="false">
      <alignment horizontal="general" vertical="bottom" textRotation="0" wrapText="false" indent="0" shrinkToFit="false"/>
    </xf>
    <xf numFmtId="166" fontId="0" fillId="0" borderId="0" applyFont="true" applyBorder="false" applyAlignment="true" applyProtection="false">
      <alignment horizontal="general" vertical="bottom" textRotation="0" wrapText="false" indent="0" shrinkToFit="false"/>
    </xf>
    <xf numFmtId="166" fontId="0" fillId="0" borderId="0" applyFont="true" applyBorder="false" applyAlignment="true" applyProtection="false">
      <alignment horizontal="general" vertical="bottom" textRotation="0" wrapText="false" indent="0" shrinkToFit="false"/>
    </xf>
    <xf numFmtId="166" fontId="0" fillId="0" borderId="0" applyFont="true" applyBorder="false" applyAlignment="true" applyProtection="false">
      <alignment horizontal="general" vertical="bottom" textRotation="0" wrapText="false" indent="0" shrinkToFit="false"/>
    </xf>
    <xf numFmtId="166" fontId="0" fillId="0" borderId="0" applyFont="true" applyBorder="false" applyAlignment="true" applyProtection="false">
      <alignment horizontal="general" vertical="bottom" textRotation="0" wrapText="false" indent="0" shrinkToFit="false"/>
    </xf>
    <xf numFmtId="166" fontId="0" fillId="0" borderId="0" applyFont="true" applyBorder="false" applyAlignment="true" applyProtection="false">
      <alignment horizontal="general" vertical="bottom" textRotation="0" wrapText="false" indent="0" shrinkToFit="false"/>
    </xf>
    <xf numFmtId="166" fontId="0" fillId="0" borderId="0" applyFont="true" applyBorder="false" applyAlignment="true" applyProtection="false">
      <alignment horizontal="general" vertical="bottom" textRotation="0" wrapText="false" indent="0" shrinkToFit="false"/>
    </xf>
    <xf numFmtId="166" fontId="0" fillId="0" borderId="0" applyFont="true" applyBorder="false" applyAlignment="true" applyProtection="false">
      <alignment horizontal="general" vertical="bottom" textRotation="0" wrapText="false" indent="0" shrinkToFit="false"/>
    </xf>
    <xf numFmtId="166" fontId="0" fillId="0" borderId="0" applyFont="true" applyBorder="false" applyAlignment="true" applyProtection="false">
      <alignment horizontal="general" vertical="bottom" textRotation="0" wrapText="false" indent="0" shrinkToFit="false"/>
    </xf>
    <xf numFmtId="166" fontId="0" fillId="0" borderId="0" applyFont="true" applyBorder="false" applyAlignment="true" applyProtection="false">
      <alignment horizontal="general" vertical="bottom" textRotation="0" wrapText="false" indent="0" shrinkToFit="false"/>
    </xf>
    <xf numFmtId="166" fontId="0" fillId="0" borderId="0" applyFont="true" applyBorder="false" applyAlignment="true" applyProtection="false">
      <alignment horizontal="general" vertical="bottom" textRotation="0" wrapText="false" indent="0" shrinkToFit="false"/>
    </xf>
    <xf numFmtId="166" fontId="0" fillId="0" borderId="0" applyFont="true" applyBorder="false" applyAlignment="true" applyProtection="false">
      <alignment horizontal="general" vertical="bottom" textRotation="0" wrapText="false" indent="0" shrinkToFit="false"/>
    </xf>
    <xf numFmtId="166" fontId="0" fillId="0" borderId="0" applyFont="true" applyBorder="false" applyAlignment="true" applyProtection="false">
      <alignment horizontal="general" vertical="bottom" textRotation="0" wrapText="false" indent="0" shrinkToFit="false"/>
    </xf>
    <xf numFmtId="166" fontId="0" fillId="0" borderId="0" applyFont="true" applyBorder="false" applyAlignment="true" applyProtection="false">
      <alignment horizontal="general" vertical="bottom" textRotation="0" wrapText="false" indent="0" shrinkToFit="false"/>
    </xf>
    <xf numFmtId="164" fontId="4"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4"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false" applyAlignment="true" applyProtection="false">
      <alignment horizontal="general" vertical="bottom" textRotation="0" wrapText="false" indent="0" shrinkToFit="false"/>
    </xf>
    <xf numFmtId="164" fontId="5" fillId="0" borderId="0" applyFont="true" applyBorder="false" applyAlignment="true" applyProtection="false">
      <alignment horizontal="general" vertical="bottom" textRotation="0" wrapText="false" indent="0" shrinkToFit="false"/>
    </xf>
  </cellStyleXfs>
  <cellXfs count="73">
    <xf numFmtId="164" fontId="0" fillId="0" borderId="0" xfId="0" applyFont="false" applyBorder="false" applyAlignment="false" applyProtection="false">
      <alignment horizontal="general" vertical="bottom" textRotation="0" wrapText="false" indent="0" shrinkToFit="false"/>
      <protection locked="true" hidden="false"/>
    </xf>
    <xf numFmtId="164" fontId="0" fillId="0" borderId="0" xfId="0" applyFont="false" applyBorder="false" applyAlignment="false" applyProtection="true">
      <alignment horizontal="general" vertical="bottom" textRotation="0" wrapText="false" indent="0" shrinkToFit="false"/>
      <protection locked="true" hidden="false"/>
    </xf>
    <xf numFmtId="164" fontId="6" fillId="2" borderId="0" xfId="0" applyFont="true" applyBorder="true" applyAlignment="true" applyProtection="true">
      <alignment horizontal="center" vertical="center" textRotation="0" wrapText="true" indent="0" shrinkToFit="false"/>
      <protection locked="false" hidden="false"/>
    </xf>
    <xf numFmtId="164" fontId="7" fillId="2" borderId="0" xfId="0" applyFont="true" applyBorder="true" applyAlignment="true" applyProtection="true">
      <alignment horizontal="center" vertical="center" textRotation="0" wrapText="true" indent="0" shrinkToFit="false"/>
      <protection locked="false" hidden="false"/>
    </xf>
    <xf numFmtId="164" fontId="6" fillId="2" borderId="0" xfId="0" applyFont="true" applyBorder="true" applyAlignment="true" applyProtection="true">
      <alignment horizontal="left" vertical="center" textRotation="0" wrapText="false" indent="0" shrinkToFit="false"/>
      <protection locked="false" hidden="false"/>
    </xf>
    <xf numFmtId="164" fontId="8" fillId="0" borderId="0" xfId="0" applyFont="true" applyBorder="false" applyAlignment="false" applyProtection="true">
      <alignment horizontal="general" vertical="bottom" textRotation="0" wrapText="false" indent="0" shrinkToFit="false"/>
      <protection locked="true" hidden="false"/>
    </xf>
    <xf numFmtId="164" fontId="9" fillId="0" borderId="1" xfId="0" applyFont="true" applyBorder="true" applyAlignment="false" applyProtection="true">
      <alignment horizontal="general" vertical="bottom" textRotation="0" wrapText="false" indent="0" shrinkToFit="false"/>
      <protection locked="true" hidden="false"/>
    </xf>
    <xf numFmtId="164" fontId="9" fillId="0" borderId="2" xfId="0" applyFont="true" applyBorder="true" applyAlignment="false" applyProtection="true">
      <alignment horizontal="general" vertical="bottom" textRotation="0" wrapText="false" indent="0" shrinkToFit="false"/>
      <protection locked="true" hidden="false"/>
    </xf>
    <xf numFmtId="164" fontId="9" fillId="0" borderId="3" xfId="0" applyFont="true" applyBorder="true" applyAlignment="false" applyProtection="true">
      <alignment horizontal="general" vertical="bottom" textRotation="0" wrapText="false" indent="0" shrinkToFit="false"/>
      <protection locked="true" hidden="false"/>
    </xf>
    <xf numFmtId="164" fontId="9" fillId="3" borderId="4" xfId="0" applyFont="true" applyBorder="true" applyAlignment="false" applyProtection="true">
      <alignment horizontal="general" vertical="bottom" textRotation="0" wrapText="false" indent="0" shrinkToFit="false"/>
      <protection locked="true" hidden="false"/>
    </xf>
    <xf numFmtId="164" fontId="9" fillId="3" borderId="5" xfId="0" applyFont="true" applyBorder="true" applyAlignment="false" applyProtection="true">
      <alignment horizontal="general" vertical="bottom" textRotation="0" wrapText="false" indent="0" shrinkToFit="false"/>
      <protection locked="true" hidden="false"/>
    </xf>
    <xf numFmtId="167" fontId="9" fillId="3" borderId="5" xfId="0" applyFont="true" applyBorder="true" applyAlignment="false" applyProtection="true">
      <alignment horizontal="general" vertical="bottom" textRotation="0" wrapText="false" indent="0" shrinkToFit="false"/>
      <protection locked="true" hidden="false"/>
    </xf>
    <xf numFmtId="167" fontId="9" fillId="3" borderId="6" xfId="0" applyFont="true" applyBorder="true" applyAlignment="false" applyProtection="true">
      <alignment horizontal="general" vertical="bottom" textRotation="0" wrapText="false" indent="0" shrinkToFit="false"/>
      <protection locked="true" hidden="false"/>
    </xf>
    <xf numFmtId="164" fontId="9" fillId="0" borderId="4" xfId="0" applyFont="true" applyBorder="true" applyAlignment="false" applyProtection="true">
      <alignment horizontal="general" vertical="bottom" textRotation="0" wrapText="false" indent="0" shrinkToFit="false"/>
      <protection locked="true" hidden="false"/>
    </xf>
    <xf numFmtId="164" fontId="9" fillId="0" borderId="5" xfId="0" applyFont="true" applyBorder="true" applyAlignment="false" applyProtection="true">
      <alignment horizontal="general" vertical="bottom" textRotation="0" wrapText="false" indent="0" shrinkToFit="false"/>
      <protection locked="true" hidden="false"/>
    </xf>
    <xf numFmtId="167" fontId="9" fillId="0" borderId="5" xfId="0" applyFont="true" applyBorder="true" applyAlignment="false" applyProtection="true">
      <alignment horizontal="general" vertical="bottom" textRotation="0" wrapText="false" indent="0" shrinkToFit="false"/>
      <protection locked="true" hidden="false"/>
    </xf>
    <xf numFmtId="167" fontId="9" fillId="0" borderId="6" xfId="0" applyFont="true" applyBorder="true" applyAlignment="false" applyProtection="true">
      <alignment horizontal="general" vertical="bottom" textRotation="0" wrapText="false" indent="0" shrinkToFit="false"/>
      <protection locked="true" hidden="false"/>
    </xf>
    <xf numFmtId="164" fontId="9" fillId="4" borderId="4" xfId="0" applyFont="true" applyBorder="true" applyAlignment="false" applyProtection="true">
      <alignment horizontal="general" vertical="bottom" textRotation="0" wrapText="false" indent="0" shrinkToFit="false"/>
      <protection locked="true" hidden="false"/>
    </xf>
    <xf numFmtId="164" fontId="9" fillId="4" borderId="5" xfId="0" applyFont="true" applyBorder="true" applyAlignment="false" applyProtection="true">
      <alignment horizontal="general" vertical="bottom" textRotation="0" wrapText="false" indent="0" shrinkToFit="false"/>
      <protection locked="true" hidden="false"/>
    </xf>
    <xf numFmtId="164" fontId="9" fillId="4" borderId="5" xfId="0" applyFont="true" applyBorder="true" applyAlignment="true" applyProtection="true">
      <alignment horizontal="general" vertical="bottom" textRotation="0" wrapText="true" indent="0" shrinkToFit="false"/>
      <protection locked="true" hidden="false"/>
    </xf>
    <xf numFmtId="167" fontId="9" fillId="4" borderId="5" xfId="0" applyFont="true" applyBorder="true" applyAlignment="false" applyProtection="true">
      <alignment horizontal="general" vertical="bottom" textRotation="0" wrapText="false" indent="0" shrinkToFit="false"/>
      <protection locked="true" hidden="false"/>
    </xf>
    <xf numFmtId="167" fontId="9" fillId="4" borderId="6" xfId="0" applyFont="true" applyBorder="true" applyAlignment="false" applyProtection="true">
      <alignment horizontal="general" vertical="bottom" textRotation="0" wrapText="false" indent="0" shrinkToFit="false"/>
      <protection locked="true" hidden="false"/>
    </xf>
    <xf numFmtId="164" fontId="0" fillId="0" borderId="4" xfId="0" applyFont="false" applyBorder="true" applyAlignment="false" applyProtection="true">
      <alignment horizontal="general" vertical="bottom" textRotation="0" wrapText="false" indent="0" shrinkToFit="false"/>
      <protection locked="true" hidden="false"/>
    </xf>
    <xf numFmtId="164" fontId="0" fillId="0" borderId="5" xfId="0" applyFont="false" applyBorder="true" applyAlignment="false" applyProtection="true">
      <alignment horizontal="general" vertical="bottom" textRotation="0" wrapText="false" indent="0" shrinkToFit="false"/>
      <protection locked="true" hidden="false"/>
    </xf>
    <xf numFmtId="164" fontId="0" fillId="0" borderId="5" xfId="0" applyFont="true" applyBorder="true" applyAlignment="true" applyProtection="true">
      <alignment horizontal="general" vertical="bottom" textRotation="0" wrapText="true" indent="0" shrinkToFit="false"/>
      <protection locked="true" hidden="false"/>
    </xf>
    <xf numFmtId="167" fontId="0" fillId="2" borderId="5" xfId="0" applyFont="false" applyBorder="true" applyAlignment="false" applyProtection="true">
      <alignment horizontal="general" vertical="bottom" textRotation="0" wrapText="false" indent="0" shrinkToFit="false"/>
      <protection locked="true" hidden="false"/>
    </xf>
    <xf numFmtId="167" fontId="0" fillId="0" borderId="6" xfId="0" applyFont="false" applyBorder="true" applyAlignment="false" applyProtection="true">
      <alignment horizontal="general" vertical="bottom" textRotation="0" wrapText="false" indent="0" shrinkToFit="false"/>
      <protection locked="true" hidden="false"/>
    </xf>
    <xf numFmtId="167" fontId="0" fillId="0" borderId="5" xfId="0" applyFont="false" applyBorder="true" applyAlignment="false" applyProtection="true">
      <alignment horizontal="general" vertical="bottom" textRotation="0" wrapText="false" indent="0" shrinkToFit="false"/>
      <protection locked="true" hidden="false"/>
    </xf>
    <xf numFmtId="164" fontId="9" fillId="3" borderId="7" xfId="0" applyFont="true" applyBorder="true" applyAlignment="false" applyProtection="true">
      <alignment horizontal="general" vertical="bottom" textRotation="0" wrapText="false" indent="0" shrinkToFit="false"/>
      <protection locked="true" hidden="false"/>
    </xf>
    <xf numFmtId="164" fontId="9" fillId="3" borderId="8" xfId="0" applyFont="true" applyBorder="true" applyAlignment="false" applyProtection="true">
      <alignment horizontal="general" vertical="bottom" textRotation="0" wrapText="false" indent="0" shrinkToFit="false"/>
      <protection locked="true" hidden="false"/>
    </xf>
    <xf numFmtId="164" fontId="9" fillId="3" borderId="8" xfId="0" applyFont="true" applyBorder="true" applyAlignment="true" applyProtection="true">
      <alignment horizontal="general" vertical="bottom" textRotation="0" wrapText="true" indent="0" shrinkToFit="false"/>
      <protection locked="true" hidden="false"/>
    </xf>
    <xf numFmtId="167" fontId="9" fillId="3" borderId="8" xfId="0" applyFont="true" applyBorder="true" applyAlignment="false" applyProtection="true">
      <alignment horizontal="general" vertical="bottom" textRotation="0" wrapText="false" indent="0" shrinkToFit="false"/>
      <protection locked="true" hidden="false"/>
    </xf>
    <xf numFmtId="167" fontId="9" fillId="3" borderId="9" xfId="0" applyFont="true" applyBorder="true" applyAlignment="false" applyProtection="true">
      <alignment horizontal="general" vertical="bottom" textRotation="0" wrapText="false" indent="0" shrinkToFit="false"/>
      <protection locked="true" hidden="false"/>
    </xf>
    <xf numFmtId="164" fontId="0" fillId="0" borderId="0" xfId="0" applyFont="false" applyBorder="false" applyAlignment="true" applyProtection="true">
      <alignment horizontal="general" vertical="bottom" textRotation="0" wrapText="true" indent="0" shrinkToFit="false"/>
      <protection locked="true" hidden="false"/>
    </xf>
    <xf numFmtId="167" fontId="0" fillId="0" borderId="0" xfId="0" applyFont="false" applyBorder="false" applyAlignment="false" applyProtection="true">
      <alignment horizontal="general" vertical="bottom" textRotation="0" wrapText="false" indent="0" shrinkToFit="false"/>
      <protection locked="true" hidden="false"/>
    </xf>
    <xf numFmtId="167" fontId="9" fillId="0" borderId="2" xfId="0" applyFont="true" applyBorder="true" applyAlignment="false" applyProtection="true">
      <alignment horizontal="general" vertical="bottom" textRotation="0" wrapText="false" indent="0" shrinkToFit="false"/>
      <protection locked="true" hidden="false"/>
    </xf>
    <xf numFmtId="167" fontId="9" fillId="0" borderId="3" xfId="0" applyFont="true" applyBorder="true" applyAlignment="false" applyProtection="true">
      <alignment horizontal="general" vertical="bottom" textRotation="0" wrapText="false" indent="0" shrinkToFit="false"/>
      <protection locked="true" hidden="false"/>
    </xf>
    <xf numFmtId="164" fontId="9" fillId="3" borderId="5" xfId="0" applyFont="true" applyBorder="true" applyAlignment="true" applyProtection="true">
      <alignment horizontal="general" vertical="bottom" textRotation="0" wrapText="true" indent="0" shrinkToFit="false"/>
      <protection locked="true" hidden="false"/>
    </xf>
    <xf numFmtId="164" fontId="0" fillId="0" borderId="10" xfId="0" applyFont="false" applyBorder="true" applyAlignment="false" applyProtection="true">
      <alignment horizontal="general" vertical="bottom" textRotation="0" wrapText="false" indent="0" shrinkToFit="false"/>
      <protection locked="true" hidden="false"/>
    </xf>
    <xf numFmtId="164" fontId="0" fillId="0" borderId="11" xfId="0" applyFont="false" applyBorder="true" applyAlignment="false" applyProtection="true">
      <alignment horizontal="general" vertical="bottom" textRotation="0" wrapText="false" indent="0" shrinkToFit="false"/>
      <protection locked="true" hidden="false"/>
    </xf>
    <xf numFmtId="164" fontId="0" fillId="0" borderId="11" xfId="0" applyFont="false" applyBorder="true" applyAlignment="true" applyProtection="true">
      <alignment horizontal="general" vertical="bottom" textRotation="0" wrapText="true" indent="0" shrinkToFit="false"/>
      <protection locked="true" hidden="false"/>
    </xf>
    <xf numFmtId="167" fontId="0" fillId="0" borderId="11" xfId="0" applyFont="false" applyBorder="true" applyAlignment="false" applyProtection="true">
      <alignment horizontal="general" vertical="bottom" textRotation="0" wrapText="false" indent="0" shrinkToFit="false"/>
      <protection locked="true" hidden="false"/>
    </xf>
    <xf numFmtId="167" fontId="0" fillId="0" borderId="12" xfId="0" applyFont="false" applyBorder="true" applyAlignment="false" applyProtection="true">
      <alignment horizontal="general" vertical="bottom" textRotation="0" wrapText="false" indent="0" shrinkToFit="false"/>
      <protection locked="true" hidden="false"/>
    </xf>
    <xf numFmtId="164" fontId="0" fillId="0" borderId="13" xfId="0" applyFont="false" applyBorder="true" applyAlignment="false" applyProtection="true">
      <alignment horizontal="general" vertical="bottom" textRotation="0" wrapText="false" indent="0" shrinkToFit="false"/>
      <protection locked="true" hidden="false"/>
    </xf>
    <xf numFmtId="167" fontId="0" fillId="0" borderId="14" xfId="0" applyFont="false" applyBorder="true" applyAlignment="false" applyProtection="true">
      <alignment horizontal="general" vertical="bottom" textRotation="0" wrapText="false" indent="0" shrinkToFit="false"/>
      <protection locked="true" hidden="false"/>
    </xf>
    <xf numFmtId="164" fontId="9" fillId="0" borderId="0" xfId="0" applyFont="true" applyBorder="false" applyAlignment="false" applyProtection="true">
      <alignment horizontal="general" vertical="bottom" textRotation="0" wrapText="false" indent="0" shrinkToFit="false"/>
      <protection locked="true" hidden="false"/>
    </xf>
    <xf numFmtId="164" fontId="12" fillId="3" borderId="15" xfId="0" applyFont="true" applyBorder="true" applyAlignment="true" applyProtection="true">
      <alignment horizontal="center" vertical="bottom" textRotation="0" wrapText="true" indent="0" shrinkToFit="false"/>
      <protection locked="true" hidden="false"/>
    </xf>
    <xf numFmtId="164" fontId="12" fillId="0" borderId="4" xfId="0" applyFont="true" applyBorder="true" applyAlignment="true" applyProtection="true">
      <alignment horizontal="general" vertical="bottom" textRotation="0" wrapText="true" indent="0" shrinkToFit="false"/>
      <protection locked="true" hidden="false"/>
    </xf>
    <xf numFmtId="164" fontId="12" fillId="0" borderId="4" xfId="0" applyFont="true" applyBorder="true" applyAlignment="true" applyProtection="true">
      <alignment horizontal="left" vertical="bottom" textRotation="0" wrapText="true" indent="0" shrinkToFit="false"/>
      <protection locked="true" hidden="false"/>
    </xf>
    <xf numFmtId="167" fontId="12" fillId="0" borderId="6" xfId="0" applyFont="true" applyBorder="true" applyAlignment="false" applyProtection="true">
      <alignment horizontal="general" vertical="bottom" textRotation="0" wrapText="false" indent="0" shrinkToFit="false"/>
      <protection locked="true" hidden="false"/>
    </xf>
    <xf numFmtId="164" fontId="12" fillId="3" borderId="7" xfId="0" applyFont="true" applyBorder="true" applyAlignment="true" applyProtection="true">
      <alignment horizontal="center" vertical="bottom" textRotation="0" wrapText="true" indent="0" shrinkToFit="false"/>
      <protection locked="true" hidden="false"/>
    </xf>
    <xf numFmtId="167" fontId="12" fillId="3" borderId="9" xfId="0" applyFont="true" applyBorder="true" applyAlignment="false" applyProtection="true">
      <alignment horizontal="general" vertical="bottom" textRotation="0" wrapText="false" indent="0" shrinkToFit="false"/>
      <protection locked="true" hidden="false"/>
    </xf>
    <xf numFmtId="164" fontId="13" fillId="2" borderId="0" xfId="0" applyFont="true" applyBorder="true" applyAlignment="true" applyProtection="true">
      <alignment horizontal="center" vertical="center" textRotation="0" wrapText="false" indent="0" shrinkToFit="false"/>
      <protection locked="false" hidden="false"/>
    </xf>
    <xf numFmtId="164" fontId="0" fillId="2" borderId="5" xfId="0" applyFont="false" applyBorder="true" applyAlignment="false" applyProtection="true">
      <alignment horizontal="general" vertical="bottom" textRotation="0" wrapText="false" indent="0" shrinkToFit="false"/>
      <protection locked="true" hidden="false"/>
    </xf>
    <xf numFmtId="164" fontId="0" fillId="0" borderId="16" xfId="0" applyFont="false" applyBorder="true" applyAlignment="false" applyProtection="true">
      <alignment horizontal="general" vertical="bottom" textRotation="0" wrapText="false" indent="0" shrinkToFit="false"/>
      <protection locked="true" hidden="false"/>
    </xf>
    <xf numFmtId="164" fontId="9" fillId="4" borderId="4" xfId="0" applyFont="true" applyBorder="true" applyAlignment="true" applyProtection="true">
      <alignment horizontal="general" vertical="bottom" textRotation="0" wrapText="true" indent="0" shrinkToFit="false"/>
      <protection locked="true" hidden="false"/>
    </xf>
    <xf numFmtId="164" fontId="9" fillId="4" borderId="6" xfId="0" applyFont="true" applyBorder="true" applyAlignment="true" applyProtection="true">
      <alignment horizontal="general" vertical="bottom" textRotation="0" wrapText="true" indent="0" shrinkToFit="false"/>
      <protection locked="true" hidden="false"/>
    </xf>
    <xf numFmtId="166" fontId="0" fillId="0" borderId="5" xfId="17" applyFont="false" applyBorder="true" applyAlignment="false" applyProtection="true">
      <alignment horizontal="general" vertical="bottom" textRotation="0" wrapText="false" indent="0" shrinkToFit="false"/>
      <protection locked="true" hidden="false"/>
    </xf>
    <xf numFmtId="166" fontId="9" fillId="4" borderId="5" xfId="17" applyFont="true" applyBorder="true" applyAlignment="true" applyProtection="true">
      <alignment horizontal="general" vertical="bottom" textRotation="0" wrapText="true" indent="0" shrinkToFit="false"/>
      <protection locked="true" hidden="false"/>
    </xf>
    <xf numFmtId="166" fontId="0" fillId="2" borderId="5" xfId="17" applyFont="false" applyBorder="true" applyAlignment="false" applyProtection="true">
      <alignment horizontal="general" vertical="bottom" textRotation="0" wrapText="false" indent="0" shrinkToFit="false"/>
      <protection locked="true" hidden="false"/>
    </xf>
    <xf numFmtId="168" fontId="0" fillId="0" borderId="0" xfId="0" applyFont="false" applyBorder="false" applyAlignment="false" applyProtection="true">
      <alignment horizontal="general" vertical="bottom" textRotation="0" wrapText="false" indent="0" shrinkToFit="false"/>
      <protection locked="true" hidden="false"/>
    </xf>
    <xf numFmtId="164" fontId="14" fillId="2" borderId="5" xfId="0" applyFont="true" applyBorder="true" applyAlignment="false" applyProtection="true">
      <alignment horizontal="general" vertical="bottom" textRotation="0" wrapText="false" indent="0" shrinkToFit="false"/>
      <protection locked="true" hidden="false"/>
    </xf>
    <xf numFmtId="164" fontId="9" fillId="5" borderId="5" xfId="0" applyFont="true" applyBorder="true" applyAlignment="true" applyProtection="true">
      <alignment horizontal="general" vertical="bottom" textRotation="0" wrapText="true" indent="0" shrinkToFit="false"/>
      <protection locked="true" hidden="false"/>
    </xf>
    <xf numFmtId="164" fontId="0" fillId="5" borderId="5" xfId="0" applyFont="false" applyBorder="true" applyAlignment="true" applyProtection="true">
      <alignment horizontal="general" vertical="bottom" textRotation="0" wrapText="true" indent="0" shrinkToFit="false"/>
      <protection locked="true" hidden="false"/>
    </xf>
    <xf numFmtId="164" fontId="9" fillId="4" borderId="5" xfId="15" applyFont="true" applyBorder="true" applyAlignment="true" applyProtection="true">
      <alignment horizontal="general" vertical="bottom" textRotation="0" wrapText="true" indent="0" shrinkToFit="false"/>
      <protection locked="true" hidden="false"/>
    </xf>
    <xf numFmtId="164" fontId="14" fillId="5" borderId="5" xfId="0" applyFont="true" applyBorder="true" applyAlignment="true" applyProtection="true">
      <alignment horizontal="general" vertical="bottom" textRotation="0" wrapText="true" indent="0" shrinkToFit="false"/>
      <protection locked="true" hidden="false"/>
    </xf>
    <xf numFmtId="164" fontId="14" fillId="0" borderId="5" xfId="0" applyFont="true" applyBorder="true" applyAlignment="false" applyProtection="true">
      <alignment horizontal="general" vertical="bottom" textRotation="0" wrapText="false" indent="0" shrinkToFit="false"/>
      <protection locked="true" hidden="false"/>
    </xf>
    <xf numFmtId="167" fontId="0" fillId="2" borderId="6" xfId="0" applyFont="false" applyBorder="true" applyAlignment="false" applyProtection="true">
      <alignment horizontal="general" vertical="bottom" textRotation="0" wrapText="false" indent="0" shrinkToFit="false"/>
      <protection locked="true" hidden="false"/>
    </xf>
    <xf numFmtId="164" fontId="14" fillId="0" borderId="5" xfId="0" applyFont="true" applyBorder="true" applyAlignment="true" applyProtection="true">
      <alignment horizontal="general" vertical="bottom" textRotation="0" wrapText="true" indent="0" shrinkToFit="false"/>
      <protection locked="true" hidden="false"/>
    </xf>
    <xf numFmtId="164" fontId="9" fillId="0" borderId="5" xfId="0" applyFont="true" applyBorder="true" applyAlignment="true" applyProtection="true">
      <alignment horizontal="general" vertical="bottom" textRotation="0" wrapText="true" indent="0" shrinkToFit="false"/>
      <protection locked="true" hidden="false"/>
    </xf>
    <xf numFmtId="167" fontId="9" fillId="4" borderId="5" xfId="0" applyFont="true" applyBorder="true" applyAlignment="true" applyProtection="true">
      <alignment horizontal="general" vertical="bottom" textRotation="0" wrapText="true" indent="0" shrinkToFit="false"/>
      <protection locked="true" hidden="false"/>
    </xf>
    <xf numFmtId="167" fontId="9" fillId="4" borderId="6" xfId="0" applyFont="true" applyBorder="true" applyAlignment="true" applyProtection="true">
      <alignment horizontal="general" vertical="bottom" textRotation="0" wrapText="true" indent="0" shrinkToFit="false"/>
      <protection locked="true" hidden="false"/>
    </xf>
    <xf numFmtId="164" fontId="0" fillId="2" borderId="4" xfId="0" applyFont="false" applyBorder="true" applyAlignment="false" applyProtection="true">
      <alignment horizontal="general" vertical="bottom" textRotation="0" wrapText="false" indent="0" shrinkToFit="false"/>
      <protection locked="true" hidden="false"/>
    </xf>
  </cellXfs>
  <cellStyles count="101">
    <cellStyle name="Normal" xfId="0" builtinId="0"/>
    <cellStyle name="Comma" xfId="15" builtinId="3"/>
    <cellStyle name="Comma [0]" xfId="16" builtinId="6"/>
    <cellStyle name="Currency" xfId="17" builtinId="4"/>
    <cellStyle name="Currency [0]" xfId="18" builtinId="7"/>
    <cellStyle name="Percent" xfId="19" builtinId="5"/>
    <cellStyle name="Milliers 2" xfId="20"/>
    <cellStyle name="Milliers 3" xfId="21"/>
    <cellStyle name="Milliers 4" xfId="22"/>
    <cellStyle name="Monétaire 10" xfId="23"/>
    <cellStyle name="Monétaire 11" xfId="24"/>
    <cellStyle name="Monétaire 2" xfId="25"/>
    <cellStyle name="Monétaire 2 2" xfId="26"/>
    <cellStyle name="Monétaire 2 2 2" xfId="27"/>
    <cellStyle name="Monétaire 2 2 2 2" xfId="28"/>
    <cellStyle name="Monétaire 2 2 2 3" xfId="29"/>
    <cellStyle name="Monétaire 2 2 2 4" xfId="30"/>
    <cellStyle name="Monétaire 2 2 3" xfId="31"/>
    <cellStyle name="Monétaire 2 2 3 2" xfId="32"/>
    <cellStyle name="Monétaire 2 2 3 3" xfId="33"/>
    <cellStyle name="Monétaire 2 2 3 4" xfId="34"/>
    <cellStyle name="Monétaire 2 2 4" xfId="35"/>
    <cellStyle name="Monétaire 2 2 5" xfId="36"/>
    <cellStyle name="Monétaire 2 2 6" xfId="37"/>
    <cellStyle name="Monétaire 2 3" xfId="38"/>
    <cellStyle name="Monétaire 2 3 2" xfId="39"/>
    <cellStyle name="Monétaire 2 3 2 2" xfId="40"/>
    <cellStyle name="Monétaire 2 3 2 3" xfId="41"/>
    <cellStyle name="Monétaire 2 3 2 4" xfId="42"/>
    <cellStyle name="Monétaire 2 3 3" xfId="43"/>
    <cellStyle name="Monétaire 2 3 4" xfId="44"/>
    <cellStyle name="Monétaire 2 3 5" xfId="45"/>
    <cellStyle name="Monétaire 2 4" xfId="46"/>
    <cellStyle name="Monétaire 2 4 2" xfId="47"/>
    <cellStyle name="Monétaire 2 4 3" xfId="48"/>
    <cellStyle name="Monétaire 2 4 4" xfId="49"/>
    <cellStyle name="Monétaire 2 5" xfId="50"/>
    <cellStyle name="Monétaire 2 5 2" xfId="51"/>
    <cellStyle name="Monétaire 2 5 3" xfId="52"/>
    <cellStyle name="Monétaire 2 5 4" xfId="53"/>
    <cellStyle name="Monétaire 2 6" xfId="54"/>
    <cellStyle name="Monétaire 2 7" xfId="55"/>
    <cellStyle name="Monétaire 2 8" xfId="56"/>
    <cellStyle name="Monétaire 3" xfId="57"/>
    <cellStyle name="Monétaire 3 2" xfId="58"/>
    <cellStyle name="Monétaire 3 2 2" xfId="59"/>
    <cellStyle name="Monétaire 3 2 3" xfId="60"/>
    <cellStyle name="Monétaire 3 2 4" xfId="61"/>
    <cellStyle name="Monétaire 3 3" xfId="62"/>
    <cellStyle name="Monétaire 3 3 2" xfId="63"/>
    <cellStyle name="Monétaire 3 3 3" xfId="64"/>
    <cellStyle name="Monétaire 3 3 4" xfId="65"/>
    <cellStyle name="Monétaire 3 4" xfId="66"/>
    <cellStyle name="Monétaire 3 4 2" xfId="67"/>
    <cellStyle name="Monétaire 3 4 3" xfId="68"/>
    <cellStyle name="Monétaire 3 4 4" xfId="69"/>
    <cellStyle name="Monétaire 3 5" xfId="70"/>
    <cellStyle name="Monétaire 3 5 2" xfId="71"/>
    <cellStyle name="Monétaire 3 5 3" xfId="72"/>
    <cellStyle name="Monétaire 3 5 4" xfId="73"/>
    <cellStyle name="Monétaire 3 6" xfId="74"/>
    <cellStyle name="Monétaire 3 7" xfId="75"/>
    <cellStyle name="Monétaire 3 8" xfId="76"/>
    <cellStyle name="Monétaire 4" xfId="77"/>
    <cellStyle name="Monétaire 4 2" xfId="78"/>
    <cellStyle name="Monétaire 4 2 2" xfId="79"/>
    <cellStyle name="Monétaire 4 2 3" xfId="80"/>
    <cellStyle name="Monétaire 4 2 4" xfId="81"/>
    <cellStyle name="Monétaire 4 3" xfId="82"/>
    <cellStyle name="Monétaire 4 3 2" xfId="83"/>
    <cellStyle name="Monétaire 4 3 3" xfId="84"/>
    <cellStyle name="Monétaire 4 3 4" xfId="85"/>
    <cellStyle name="Monétaire 4 4" xfId="86"/>
    <cellStyle name="Monétaire 4 5" xfId="87"/>
    <cellStyle name="Monétaire 4 6" xfId="88"/>
    <cellStyle name="Monétaire 5" xfId="89"/>
    <cellStyle name="Monétaire 5 2" xfId="90"/>
    <cellStyle name="Monétaire 5 2 2" xfId="91"/>
    <cellStyle name="Monétaire 5 2 3" xfId="92"/>
    <cellStyle name="Monétaire 5 2 4" xfId="93"/>
    <cellStyle name="Monétaire 5 3" xfId="94"/>
    <cellStyle name="Monétaire 5 4" xfId="95"/>
    <cellStyle name="Monétaire 5 5" xfId="96"/>
    <cellStyle name="Monétaire 6" xfId="97"/>
    <cellStyle name="Monétaire 6 2" xfId="98"/>
    <cellStyle name="Monétaire 6 3" xfId="99"/>
    <cellStyle name="Monétaire 6 4" xfId="100"/>
    <cellStyle name="Monétaire 7" xfId="101"/>
    <cellStyle name="Monétaire 7 2" xfId="102"/>
    <cellStyle name="Monétaire 7 3" xfId="103"/>
    <cellStyle name="Monétaire 7 4" xfId="104"/>
    <cellStyle name="Monétaire 8" xfId="105"/>
    <cellStyle name="Monétaire 8 2" xfId="106"/>
    <cellStyle name="Monétaire 8 3" xfId="107"/>
    <cellStyle name="Monétaire 8 4" xfId="108"/>
    <cellStyle name="Monétaire 9" xfId="109"/>
    <cellStyle name="Normal 2" xfId="110"/>
    <cellStyle name="Normal 2 2" xfId="111"/>
    <cellStyle name="Normal 3" xfId="112"/>
    <cellStyle name="Normal 4" xfId="113"/>
    <cellStyle name="Normal 5" xfId="114"/>
  </cellStyles>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D9D9D9"/>
      <rgbColor rgb="FF808080"/>
      <rgbColor rgb="FF9999FF"/>
      <rgbColor rgb="FF993366"/>
      <rgbColor rgb="FFFFFFCC"/>
      <rgbColor rgb="FFCCFFFF"/>
      <rgbColor rgb="FF660066"/>
      <rgbColor rgb="FFFF8080"/>
      <rgbColor rgb="FF0066CC"/>
      <rgbColor rgb="FFBDD7EE"/>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indexedColors>
  </colors>
</styleSheet>
</file>

<file path=xl/_rels/workbook.xml.rels><?xml version="1.0" encoding="UTF-8"?>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worksheet" Target="worksheets/sheet1.xml"/><Relationship Id="rId4" Type="http://schemas.openxmlformats.org/officeDocument/2006/relationships/worksheet" Target="worksheets/sheet2.xml"/><Relationship Id="rId5" Type="http://schemas.openxmlformats.org/officeDocument/2006/relationships/worksheet" Target="worksheets/sheet3.xml"/><Relationship Id="rId6" Type="http://schemas.openxmlformats.org/officeDocument/2006/relationships/sharedStrings" Target="sharedStrings.xml"/>
</Relationships>
</file>

<file path=xl/theme/theme1.xml><?xml version="1.0" encoding="utf-8"?>
<a:theme xmlns:a="http://schemas.openxmlformats.org/drawingml/2006/main" xmlns:r="http://schemas.openxmlformats.org/officeDocument/2006/relationships" name="Thème Office">
  <a:themeElements>
    <a:clrScheme name="Office">
      <a:dk1>
        <a:srgbClr val="000000"/>
      </a:dk1>
      <a:lt1>
        <a:srgbClr val="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itchFamily="0" charset="1"/>
        <a:ea typeface="Arial" pitchFamily="0" charset="1"/>
        <a:cs typeface="Arial" pitchFamily="0" charset="1"/>
      </a:majorFont>
      <a:minorFont>
        <a:latin typeface="Calibri" pitchFamily="0" charset="1"/>
        <a:ea typeface="Arial" pitchFamily="0" charset="1"/>
        <a:cs typeface="Arial" pitchFamily="0" charset="1"/>
      </a:minorFont>
    </a:fontScheme>
    <a:fmtScheme>
      <a:fillStyleLst>
        <a:solidFill>
          <a:schemeClr val="phClr"/>
        </a:solidFill>
        <a:gradFill>
          <a:gsLst>
            <a:gs pos="0">
              <a:schemeClr val="phClr">
                <a:lumMod val="110000"/>
                <a:tint val="67000"/>
              </a:schemeClr>
            </a:gs>
            <a:gs pos="50000">
              <a:schemeClr val="phClr">
                <a:lumMod val="105000"/>
                <a:tint val="73000"/>
              </a:schemeClr>
            </a:gs>
            <a:gs pos="100000">
              <a:schemeClr val="phClr">
                <a:lumMod val="105000"/>
                <a:tint val="81000"/>
              </a:schemeClr>
            </a:gs>
          </a:gsLst>
          <a:lin ang="5400000" scaled="0"/>
          <a:tileRect l="0" t="0" r="0" b="0"/>
        </a:gradFill>
        <a:gradFill>
          <a:gsLst>
            <a:gs pos="0">
              <a:schemeClr val="phClr">
                <a:lumMod val="102000"/>
                <a:tint val="94000"/>
              </a:schemeClr>
            </a:gs>
            <a:gs pos="50000">
              <a:schemeClr val="phClr">
                <a:lumMod val="100000"/>
                <a:shade val="100000"/>
              </a:schemeClr>
            </a:gs>
            <a:gs pos="100000">
              <a:schemeClr val="phClr">
                <a:lumMod val="99000"/>
                <a:shade val="78000"/>
              </a:schemeClr>
            </a:gs>
          </a:gsLst>
          <a:lin ang="5400000" scaled="0"/>
          <a:tileRect l="0" t="0" r="0" b="0"/>
        </a:gradFill>
      </a:fillStyleLst>
      <a:lnStyleLst>
        <a:ln w="6350" cap="flat" cmpd="sng" algn="ctr">
          <a:prstDash val="solid"/>
          <a:miter lim="800000"/>
        </a:ln>
        <a:ln w="12700" cap="flat" cmpd="sng" algn="ctr">
          <a:prstDash val="solid"/>
          <a:miter lim="800000"/>
        </a:ln>
        <a:ln w="19050" cap="flat" cmpd="sng" algn="ctr">
          <a:prstDash val="solid"/>
          <a:miter lim="800000"/>
        </a:ln>
      </a:lnStyleLst>
      <a:effectStyleLst>
        <a:effectStyle>
          <a:effectLst/>
        </a:effectStyle>
        <a:effectStyle>
          <a:effectLst/>
        </a:effectStyle>
        <a:effectStyle>
          <a:effectLst/>
        </a:effectStyle>
      </a:effectStyleLst>
      <a:bgFillStyleLst>
        <a:solidFill>
          <a:schemeClr val="phClr"/>
        </a:solidFill>
        <a:solidFill>
          <a:schemeClr val="phClr">
            <a:tint val="95000"/>
          </a:schemeClr>
        </a:solidFill>
        <a:gradFill>
          <a:gsLst>
            <a:gs pos="0">
              <a:schemeClr val="phClr">
                <a:tint val="93000"/>
                <a:shade val="98000"/>
                <a:lumMod val="102000"/>
              </a:schemeClr>
            </a:gs>
            <a:gs pos="50000">
              <a:schemeClr val="phClr">
                <a:tint val="98000"/>
                <a:shade val="90000"/>
                <a:lumMod val="103000"/>
              </a:schemeClr>
            </a:gs>
            <a:gs pos="100000">
              <a:schemeClr val="phClr">
                <a:shade val="63000"/>
              </a:schemeClr>
            </a:gs>
          </a:gsLst>
          <a:lin ang="5400000" scaled="0"/>
          <a:tileRect l="0" t="0" r="0" b="0"/>
        </a:gradFill>
      </a:bgFillStyleLst>
    </a:fmtScheme>
  </a:themeElemen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true"/>
  </sheetPr>
  <dimension ref="A1:J141"/>
  <sheetViews>
    <sheetView showFormulas="false" showGridLines="true" showRowColHeaders="true" showZeros="true" rightToLeft="false" tabSelected="true" showOutlineSymbols="true" defaultGridColor="true" view="normal" topLeftCell="A1" colorId="64" zoomScale="80" zoomScaleNormal="80" zoomScalePageLayoutView="100" workbookViewId="0">
      <selection pane="topLeft" activeCell="A3" activeCellId="0" sqref="A3"/>
    </sheetView>
  </sheetViews>
  <sheetFormatPr defaultColWidth="10.453125" defaultRowHeight="14.25" zeroHeight="false" outlineLevelRow="0" outlineLevelCol="0"/>
  <cols>
    <col collapsed="false" customWidth="true" hidden="false" outlineLevel="0" max="1" min="1" style="1" width="8.29"/>
    <col collapsed="false" customWidth="true" hidden="false" outlineLevel="0" max="2" min="2" style="1" width="7.42"/>
    <col collapsed="false" customWidth="true" hidden="false" outlineLevel="0" max="3" min="3" style="1" width="95.86"/>
    <col collapsed="false" customWidth="true" hidden="false" outlineLevel="0" max="4" min="4" style="1" width="7.29"/>
    <col collapsed="false" customWidth="true" hidden="false" outlineLevel="0" max="6" min="6" style="1" width="12.57"/>
    <col collapsed="false" customWidth="true" hidden="false" outlineLevel="0" max="7" min="7" style="1" width="21.14"/>
  </cols>
  <sheetData>
    <row r="1" customFormat="false" ht="39" hidden="false" customHeight="true" outlineLevel="0" collapsed="false">
      <c r="A1" s="2" t="s">
        <v>0</v>
      </c>
      <c r="B1" s="2"/>
      <c r="C1" s="2"/>
      <c r="D1" s="2"/>
      <c r="E1" s="2"/>
      <c r="F1" s="2"/>
      <c r="G1" s="2"/>
    </row>
    <row r="2" customFormat="false" ht="46.5" hidden="false" customHeight="true" outlineLevel="0" collapsed="false">
      <c r="A2" s="3" t="s">
        <v>1</v>
      </c>
      <c r="B2" s="3"/>
      <c r="C2" s="3"/>
      <c r="D2" s="3"/>
      <c r="E2" s="3"/>
      <c r="F2" s="3"/>
      <c r="G2" s="3"/>
    </row>
    <row r="3" customFormat="false" ht="35.6" hidden="false" customHeight="true" outlineLevel="0" collapsed="false">
      <c r="A3" s="3" t="s">
        <v>2</v>
      </c>
      <c r="B3" s="3"/>
      <c r="C3" s="3"/>
      <c r="D3" s="3"/>
      <c r="E3" s="3"/>
      <c r="F3" s="3"/>
      <c r="G3" s="3"/>
    </row>
    <row r="4" customFormat="false" ht="24.75" hidden="false" customHeight="true" outlineLevel="0" collapsed="false">
      <c r="A4" s="4"/>
      <c r="B4" s="4"/>
      <c r="C4" s="4"/>
      <c r="D4" s="4"/>
      <c r="E4" s="4"/>
      <c r="F4" s="4"/>
      <c r="G4" s="4"/>
    </row>
    <row r="5" customFormat="false" ht="14.25" hidden="false" customHeight="false" outlineLevel="0" collapsed="false">
      <c r="A5" s="5" t="s">
        <v>3</v>
      </c>
    </row>
    <row r="6" customFormat="false" ht="14.25" hidden="false" customHeight="false" outlineLevel="0" collapsed="false">
      <c r="A6" s="6" t="s">
        <v>4</v>
      </c>
      <c r="B6" s="7" t="s">
        <v>5</v>
      </c>
      <c r="C6" s="7" t="s">
        <v>6</v>
      </c>
      <c r="D6" s="7" t="s">
        <v>7</v>
      </c>
      <c r="E6" s="7" t="s">
        <v>8</v>
      </c>
      <c r="F6" s="7" t="s">
        <v>9</v>
      </c>
      <c r="G6" s="8" t="s">
        <v>10</v>
      </c>
    </row>
    <row r="7" customFormat="false" ht="14.25" hidden="false" customHeight="false" outlineLevel="0" collapsed="false">
      <c r="A7" s="9" t="s">
        <v>11</v>
      </c>
      <c r="B7" s="10"/>
      <c r="C7" s="10" t="s">
        <v>12</v>
      </c>
      <c r="D7" s="10"/>
      <c r="E7" s="10"/>
      <c r="F7" s="11"/>
      <c r="G7" s="12"/>
    </row>
    <row r="8" customFormat="false" ht="14.25" hidden="false" customHeight="false" outlineLevel="0" collapsed="false">
      <c r="A8" s="13"/>
      <c r="B8" s="14"/>
      <c r="C8" s="14"/>
      <c r="D8" s="14"/>
      <c r="E8" s="14"/>
      <c r="F8" s="15"/>
      <c r="G8" s="16"/>
    </row>
    <row r="9" customFormat="false" ht="147" hidden="false" customHeight="false" outlineLevel="0" collapsed="false">
      <c r="A9" s="17" t="n">
        <v>100</v>
      </c>
      <c r="B9" s="18"/>
      <c r="C9" s="19" t="s">
        <v>13</v>
      </c>
      <c r="D9" s="18"/>
      <c r="E9" s="18"/>
      <c r="F9" s="20"/>
      <c r="G9" s="21"/>
    </row>
    <row r="10" customFormat="false" ht="23.85" hidden="false" customHeight="false" outlineLevel="0" collapsed="false">
      <c r="A10" s="22"/>
      <c r="B10" s="23" t="n">
        <v>1</v>
      </c>
      <c r="C10" s="24" t="s">
        <v>14</v>
      </c>
      <c r="D10" s="23" t="s">
        <v>15</v>
      </c>
      <c r="E10" s="23" t="n">
        <v>1</v>
      </c>
      <c r="F10" s="25"/>
      <c r="G10" s="26" t="n">
        <f aca="false">E10*F10</f>
        <v>0</v>
      </c>
    </row>
    <row r="11" customFormat="false" ht="35.05" hidden="false" customHeight="false" outlineLevel="0" collapsed="false">
      <c r="A11" s="17" t="n">
        <v>200</v>
      </c>
      <c r="B11" s="18"/>
      <c r="C11" s="19" t="s">
        <v>16</v>
      </c>
      <c r="D11" s="18"/>
      <c r="E11" s="18"/>
      <c r="F11" s="20"/>
      <c r="G11" s="21"/>
    </row>
    <row r="12" customFormat="false" ht="14.25" hidden="false" customHeight="false" outlineLevel="0" collapsed="false">
      <c r="A12" s="22"/>
      <c r="B12" s="23" t="n">
        <v>1</v>
      </c>
      <c r="C12" s="24" t="s">
        <v>17</v>
      </c>
      <c r="D12" s="23" t="s">
        <v>15</v>
      </c>
      <c r="E12" s="23" t="n">
        <v>1</v>
      </c>
      <c r="F12" s="25"/>
      <c r="G12" s="26" t="n">
        <f aca="false">E12*F12</f>
        <v>0</v>
      </c>
    </row>
    <row r="13" customFormat="false" ht="14.25" hidden="false" customHeight="false" outlineLevel="0" collapsed="false">
      <c r="A13" s="17" t="n">
        <v>300</v>
      </c>
      <c r="B13" s="18"/>
      <c r="C13" s="19" t="s">
        <v>18</v>
      </c>
      <c r="D13" s="18"/>
      <c r="E13" s="18"/>
      <c r="F13" s="19"/>
      <c r="G13" s="21"/>
    </row>
    <row r="14" customFormat="false" ht="14.25" hidden="false" customHeight="false" outlineLevel="0" collapsed="false">
      <c r="A14" s="22"/>
      <c r="B14" s="23" t="n">
        <v>1</v>
      </c>
      <c r="C14" s="23" t="s">
        <v>19</v>
      </c>
      <c r="D14" s="23" t="s">
        <v>15</v>
      </c>
      <c r="E14" s="23" t="n">
        <v>1</v>
      </c>
      <c r="F14" s="27"/>
      <c r="G14" s="26" t="n">
        <f aca="false">E14*F14</f>
        <v>0</v>
      </c>
    </row>
    <row r="15" customFormat="false" ht="14.25" hidden="false" customHeight="false" outlineLevel="0" collapsed="false">
      <c r="A15" s="17" t="n">
        <v>400</v>
      </c>
      <c r="B15" s="18"/>
      <c r="C15" s="19" t="s">
        <v>20</v>
      </c>
      <c r="D15" s="18"/>
      <c r="E15" s="18"/>
      <c r="F15" s="19"/>
      <c r="G15" s="21"/>
    </row>
    <row r="16" customFormat="false" ht="14.25" hidden="false" customHeight="false" outlineLevel="0" collapsed="false">
      <c r="A16" s="22"/>
      <c r="B16" s="23" t="n">
        <v>1</v>
      </c>
      <c r="C16" s="23" t="s">
        <v>21</v>
      </c>
      <c r="D16" s="23" t="s">
        <v>15</v>
      </c>
      <c r="E16" s="23" t="n">
        <v>1</v>
      </c>
      <c r="F16" s="27"/>
      <c r="G16" s="26" t="n">
        <f aca="false">E16*F16</f>
        <v>0</v>
      </c>
    </row>
    <row r="17" customFormat="false" ht="14.25" hidden="false" customHeight="false" outlineLevel="0" collapsed="false">
      <c r="A17" s="22"/>
      <c r="B17" s="23" t="n">
        <v>2</v>
      </c>
      <c r="C17" s="23" t="s">
        <v>22</v>
      </c>
      <c r="D17" s="23" t="s">
        <v>23</v>
      </c>
      <c r="E17" s="23" t="n">
        <v>60</v>
      </c>
      <c r="F17" s="27"/>
      <c r="G17" s="26" t="n">
        <f aca="false">E17*F17</f>
        <v>0</v>
      </c>
    </row>
    <row r="18" customFormat="false" ht="14.25" hidden="false" customHeight="false" outlineLevel="0" collapsed="false">
      <c r="A18" s="22"/>
      <c r="B18" s="23" t="n">
        <v>3</v>
      </c>
      <c r="C18" s="23" t="s">
        <v>24</v>
      </c>
      <c r="D18" s="23" t="s">
        <v>23</v>
      </c>
      <c r="E18" s="23" t="n">
        <v>30</v>
      </c>
      <c r="F18" s="27"/>
      <c r="G18" s="26" t="n">
        <f aca="false">E18*F18</f>
        <v>0</v>
      </c>
    </row>
    <row r="19" customFormat="false" ht="14.25" hidden="false" customHeight="false" outlineLevel="0" collapsed="false">
      <c r="A19" s="22"/>
      <c r="B19" s="23" t="n">
        <v>4</v>
      </c>
      <c r="C19" s="23" t="s">
        <v>25</v>
      </c>
      <c r="D19" s="23" t="s">
        <v>15</v>
      </c>
      <c r="E19" s="23" t="n">
        <v>1</v>
      </c>
      <c r="F19" s="27"/>
      <c r="G19" s="26" t="n">
        <f aca="false">E19*F19</f>
        <v>0</v>
      </c>
    </row>
    <row r="20" customFormat="false" ht="158.2" hidden="false" customHeight="false" outlineLevel="0" collapsed="false">
      <c r="A20" s="17" t="n">
        <v>500</v>
      </c>
      <c r="B20" s="18"/>
      <c r="C20" s="19" t="s">
        <v>26</v>
      </c>
      <c r="D20" s="18"/>
      <c r="E20" s="18"/>
      <c r="F20" s="19"/>
      <c r="G20" s="21"/>
    </row>
    <row r="21" customFormat="false" ht="14.25" hidden="false" customHeight="false" outlineLevel="0" collapsed="false">
      <c r="A21" s="22"/>
      <c r="B21" s="23" t="n">
        <v>1</v>
      </c>
      <c r="C21" s="23" t="s">
        <v>27</v>
      </c>
      <c r="D21" s="23" t="s">
        <v>15</v>
      </c>
      <c r="E21" s="23" t="n">
        <v>1</v>
      </c>
      <c r="F21" s="27"/>
      <c r="G21" s="26" t="n">
        <f aca="false">E21*F21</f>
        <v>0</v>
      </c>
    </row>
    <row r="22" customFormat="false" ht="14.25" hidden="false" customHeight="false" outlineLevel="0" collapsed="false">
      <c r="A22" s="22"/>
      <c r="B22" s="23" t="n">
        <v>2</v>
      </c>
      <c r="C22" s="23" t="s">
        <v>28</v>
      </c>
      <c r="D22" s="23" t="s">
        <v>23</v>
      </c>
      <c r="E22" s="23" t="n">
        <v>75</v>
      </c>
      <c r="F22" s="27"/>
      <c r="G22" s="26" t="n">
        <f aca="false">E22*F22</f>
        <v>0</v>
      </c>
    </row>
    <row r="23" customFormat="false" ht="14.25" hidden="false" customHeight="false" outlineLevel="0" collapsed="false">
      <c r="A23" s="22"/>
      <c r="B23" s="23" t="n">
        <v>3</v>
      </c>
      <c r="C23" s="23" t="s">
        <v>29</v>
      </c>
      <c r="D23" s="23" t="s">
        <v>15</v>
      </c>
      <c r="E23" s="23" t="n">
        <v>1</v>
      </c>
      <c r="F23" s="27"/>
      <c r="G23" s="26" t="n">
        <f aca="false">E23*F23</f>
        <v>0</v>
      </c>
    </row>
    <row r="24" customFormat="false" ht="14.25" hidden="false" customHeight="false" outlineLevel="0" collapsed="false">
      <c r="A24" s="22"/>
      <c r="B24" s="23" t="n">
        <v>4</v>
      </c>
      <c r="C24" s="23" t="s">
        <v>30</v>
      </c>
      <c r="D24" s="23" t="s">
        <v>23</v>
      </c>
      <c r="E24" s="23" t="n">
        <v>75</v>
      </c>
      <c r="F24" s="27"/>
      <c r="G24" s="26" t="n">
        <f aca="false">E24*F24</f>
        <v>0</v>
      </c>
    </row>
    <row r="25" customFormat="false" ht="14.25" hidden="false" customHeight="false" outlineLevel="0" collapsed="false">
      <c r="A25" s="22"/>
      <c r="B25" s="23" t="n">
        <v>5</v>
      </c>
      <c r="C25" s="23" t="s">
        <v>31</v>
      </c>
      <c r="D25" s="23" t="s">
        <v>15</v>
      </c>
      <c r="E25" s="23" t="n">
        <v>1</v>
      </c>
      <c r="F25" s="27"/>
      <c r="G25" s="26" t="n">
        <f aca="false">E25*F25</f>
        <v>0</v>
      </c>
    </row>
    <row r="26" customFormat="false" ht="14.25" hidden="false" customHeight="false" outlineLevel="0" collapsed="false">
      <c r="A26" s="22"/>
      <c r="B26" s="23" t="n">
        <v>6</v>
      </c>
      <c r="C26" s="23" t="s">
        <v>32</v>
      </c>
      <c r="D26" s="23" t="s">
        <v>23</v>
      </c>
      <c r="E26" s="23" t="n">
        <v>75</v>
      </c>
      <c r="F26" s="27"/>
      <c r="G26" s="26" t="n">
        <f aca="false">E26*F26</f>
        <v>0</v>
      </c>
    </row>
    <row r="27" customFormat="false" ht="14.25" hidden="false" customHeight="false" outlineLevel="0" collapsed="false">
      <c r="A27" s="22"/>
      <c r="B27" s="23" t="n">
        <v>7</v>
      </c>
      <c r="C27" s="23" t="s">
        <v>33</v>
      </c>
      <c r="D27" s="23" t="s">
        <v>23</v>
      </c>
      <c r="E27" s="23" t="n">
        <v>75</v>
      </c>
      <c r="F27" s="27"/>
      <c r="G27" s="26" t="n">
        <f aca="false">E27*F27</f>
        <v>0</v>
      </c>
    </row>
    <row r="28" customFormat="false" ht="14.25" hidden="false" customHeight="false" outlineLevel="0" collapsed="false">
      <c r="A28" s="22"/>
      <c r="B28" s="23" t="n">
        <v>8</v>
      </c>
      <c r="C28" s="23" t="s">
        <v>34</v>
      </c>
      <c r="D28" s="23" t="s">
        <v>15</v>
      </c>
      <c r="E28" s="23" t="n">
        <v>1</v>
      </c>
      <c r="F28" s="27"/>
      <c r="G28" s="26" t="n">
        <f aca="false">E28*F28</f>
        <v>0</v>
      </c>
    </row>
    <row r="29" customFormat="false" ht="14.25" hidden="false" customHeight="false" outlineLevel="0" collapsed="false">
      <c r="A29" s="22"/>
      <c r="B29" s="23"/>
      <c r="C29" s="24"/>
      <c r="D29" s="23"/>
      <c r="E29" s="23"/>
      <c r="F29" s="27"/>
      <c r="G29" s="26"/>
    </row>
    <row r="30" customFormat="false" ht="14.25" hidden="false" customHeight="false" outlineLevel="0" collapsed="false">
      <c r="A30" s="28" t="s">
        <v>11</v>
      </c>
      <c r="B30" s="29"/>
      <c r="C30" s="30" t="s">
        <v>35</v>
      </c>
      <c r="D30" s="29"/>
      <c r="E30" s="29"/>
      <c r="F30" s="31"/>
      <c r="G30" s="32" t="n">
        <f aca="false">SUM(G7:G29)</f>
        <v>0</v>
      </c>
    </row>
    <row r="31" customFormat="false" ht="14.25" hidden="false" customHeight="false" outlineLevel="0" collapsed="false">
      <c r="C31" s="33"/>
      <c r="F31" s="34"/>
      <c r="G31" s="34"/>
    </row>
    <row r="32" customFormat="false" ht="14.25" hidden="false" customHeight="false" outlineLevel="0" collapsed="false">
      <c r="C32" s="33"/>
      <c r="F32" s="34"/>
      <c r="G32" s="34"/>
    </row>
    <row r="33" customFormat="false" ht="14.25" hidden="false" customHeight="false" outlineLevel="0" collapsed="false">
      <c r="A33" s="6" t="s">
        <v>4</v>
      </c>
      <c r="B33" s="7" t="s">
        <v>5</v>
      </c>
      <c r="C33" s="7" t="s">
        <v>6</v>
      </c>
      <c r="D33" s="7" t="s">
        <v>7</v>
      </c>
      <c r="E33" s="7" t="s">
        <v>8</v>
      </c>
      <c r="F33" s="35" t="s">
        <v>9</v>
      </c>
      <c r="G33" s="36" t="s">
        <v>10</v>
      </c>
    </row>
    <row r="34" customFormat="false" ht="14.25" hidden="false" customHeight="false" outlineLevel="0" collapsed="false">
      <c r="A34" s="9" t="s">
        <v>36</v>
      </c>
      <c r="B34" s="10"/>
      <c r="C34" s="37" t="s">
        <v>37</v>
      </c>
      <c r="D34" s="10"/>
      <c r="E34" s="10"/>
      <c r="F34" s="11"/>
      <c r="G34" s="12"/>
    </row>
    <row r="35" customFormat="false" ht="14.25" hidden="false" customHeight="false" outlineLevel="0" collapsed="false">
      <c r="A35" s="22"/>
      <c r="B35" s="23"/>
      <c r="C35" s="24"/>
      <c r="D35" s="23"/>
      <c r="E35" s="23"/>
      <c r="F35" s="27"/>
      <c r="G35" s="26"/>
    </row>
    <row r="36" customFormat="false" ht="300" hidden="false" customHeight="true" outlineLevel="0" collapsed="false">
      <c r="A36" s="17" t="n">
        <v>100</v>
      </c>
      <c r="B36" s="18"/>
      <c r="C36" s="19" t="s">
        <v>38</v>
      </c>
      <c r="D36" s="18"/>
      <c r="E36" s="18"/>
      <c r="F36" s="20"/>
      <c r="G36" s="21"/>
    </row>
    <row r="37" customFormat="false" ht="14.25" hidden="false" customHeight="false" outlineLevel="0" collapsed="false">
      <c r="A37" s="22"/>
      <c r="B37" s="23" t="n">
        <v>1</v>
      </c>
      <c r="C37" s="24" t="s">
        <v>39</v>
      </c>
      <c r="D37" s="23" t="s">
        <v>23</v>
      </c>
      <c r="E37" s="23" t="n">
        <v>95</v>
      </c>
      <c r="F37" s="27"/>
      <c r="G37" s="26" t="n">
        <f aca="false">E37*F37</f>
        <v>0</v>
      </c>
    </row>
    <row r="38" customFormat="false" ht="14.25" hidden="false" customHeight="false" outlineLevel="0" collapsed="false">
      <c r="A38" s="22"/>
      <c r="B38" s="23" t="n">
        <v>2</v>
      </c>
      <c r="C38" s="24" t="s">
        <v>40</v>
      </c>
      <c r="D38" s="23" t="s">
        <v>23</v>
      </c>
      <c r="E38" s="23" t="n">
        <v>0</v>
      </c>
      <c r="F38" s="27"/>
      <c r="G38" s="26" t="n">
        <f aca="false">E38*F38</f>
        <v>0</v>
      </c>
    </row>
    <row r="39" customFormat="false" ht="14.25" hidden="false" customHeight="false" outlineLevel="0" collapsed="false">
      <c r="A39" s="22"/>
      <c r="B39" s="23" t="n">
        <v>3</v>
      </c>
      <c r="C39" s="24" t="s">
        <v>41</v>
      </c>
      <c r="D39" s="23" t="s">
        <v>42</v>
      </c>
      <c r="E39" s="23" t="n">
        <v>50</v>
      </c>
      <c r="F39" s="27"/>
      <c r="G39" s="26" t="n">
        <f aca="false">E39*F39</f>
        <v>0</v>
      </c>
      <c r="H39" s="33"/>
    </row>
    <row r="40" customFormat="false" ht="23.85" hidden="false" customHeight="false" outlineLevel="0" collapsed="false">
      <c r="A40" s="17" t="n">
        <v>200</v>
      </c>
      <c r="B40" s="18"/>
      <c r="C40" s="19" t="s">
        <v>43</v>
      </c>
      <c r="D40" s="18"/>
      <c r="E40" s="18"/>
      <c r="F40" s="20"/>
      <c r="G40" s="21"/>
      <c r="H40" s="33"/>
    </row>
    <row r="41" customFormat="false" ht="14.25" hidden="false" customHeight="false" outlineLevel="0" collapsed="false">
      <c r="A41" s="22"/>
      <c r="B41" s="23" t="n">
        <v>1</v>
      </c>
      <c r="C41" s="24" t="s">
        <v>44</v>
      </c>
      <c r="D41" s="23" t="s">
        <v>42</v>
      </c>
      <c r="E41" s="23" t="n">
        <v>120</v>
      </c>
      <c r="F41" s="27"/>
      <c r="G41" s="26" t="n">
        <f aca="false">E41*F41</f>
        <v>0</v>
      </c>
      <c r="H41" s="33"/>
    </row>
    <row r="42" customFormat="false" ht="14.25" hidden="false" customHeight="false" outlineLevel="0" collapsed="false">
      <c r="A42" s="22"/>
      <c r="B42" s="23" t="n">
        <v>2</v>
      </c>
      <c r="C42" s="24" t="s">
        <v>45</v>
      </c>
      <c r="D42" s="23" t="s">
        <v>42</v>
      </c>
      <c r="E42" s="23" t="n">
        <v>10</v>
      </c>
      <c r="F42" s="27"/>
      <c r="G42" s="26" t="n">
        <f aca="false">E42*F42</f>
        <v>0</v>
      </c>
      <c r="H42" s="33"/>
    </row>
    <row r="43" customFormat="false" ht="79.85" hidden="false" customHeight="false" outlineLevel="0" collapsed="false">
      <c r="A43" s="17" t="n">
        <v>300</v>
      </c>
      <c r="B43" s="18"/>
      <c r="C43" s="19" t="s">
        <v>46</v>
      </c>
      <c r="D43" s="18"/>
      <c r="E43" s="18"/>
      <c r="F43" s="20"/>
      <c r="G43" s="21"/>
      <c r="H43" s="33"/>
    </row>
    <row r="44" customFormat="false" ht="14.25" hidden="false" customHeight="false" outlineLevel="0" collapsed="false">
      <c r="A44" s="22"/>
      <c r="B44" s="23" t="n">
        <v>1</v>
      </c>
      <c r="C44" s="24" t="s">
        <v>47</v>
      </c>
      <c r="D44" s="23" t="s">
        <v>23</v>
      </c>
      <c r="E44" s="23" t="n">
        <v>10</v>
      </c>
      <c r="F44" s="27"/>
      <c r="G44" s="26" t="n">
        <f aca="false">E44*F44</f>
        <v>0</v>
      </c>
    </row>
    <row r="45" customFormat="false" ht="14.25" hidden="false" customHeight="false" outlineLevel="0" collapsed="false">
      <c r="A45" s="22"/>
      <c r="B45" s="23" t="n">
        <v>2</v>
      </c>
      <c r="C45" s="24" t="s">
        <v>48</v>
      </c>
      <c r="D45" s="23" t="s">
        <v>23</v>
      </c>
      <c r="E45" s="23" t="n">
        <v>10</v>
      </c>
      <c r="F45" s="27"/>
      <c r="G45" s="26" t="n">
        <f aca="false">E45*F45</f>
        <v>0</v>
      </c>
    </row>
    <row r="46" customFormat="false" ht="14.25" hidden="false" customHeight="false" outlineLevel="0" collapsed="false">
      <c r="A46" s="22"/>
      <c r="B46" s="23" t="n">
        <v>3</v>
      </c>
      <c r="C46" s="24" t="s">
        <v>49</v>
      </c>
      <c r="D46" s="23" t="s">
        <v>23</v>
      </c>
      <c r="E46" s="23" t="n">
        <v>45</v>
      </c>
      <c r="F46" s="27"/>
      <c r="G46" s="26" t="n">
        <f aca="false">E46*F46</f>
        <v>0</v>
      </c>
    </row>
    <row r="47" customFormat="false" ht="14.25" hidden="false" customHeight="false" outlineLevel="0" collapsed="false">
      <c r="A47" s="22"/>
      <c r="B47" s="23" t="n">
        <v>4</v>
      </c>
      <c r="C47" s="24" t="s">
        <v>50</v>
      </c>
      <c r="D47" s="23" t="s">
        <v>23</v>
      </c>
      <c r="E47" s="23" t="n">
        <v>30</v>
      </c>
      <c r="F47" s="27"/>
      <c r="G47" s="26" t="n">
        <f aca="false">E47*F47</f>
        <v>0</v>
      </c>
    </row>
    <row r="48" customFormat="false" ht="79.85" hidden="false" customHeight="false" outlineLevel="0" collapsed="false">
      <c r="A48" s="17" t="n">
        <v>400</v>
      </c>
      <c r="B48" s="18"/>
      <c r="C48" s="19" t="s">
        <v>51</v>
      </c>
      <c r="D48" s="18"/>
      <c r="E48" s="18"/>
      <c r="F48" s="20"/>
      <c r="G48" s="21"/>
    </row>
    <row r="49" customFormat="false" ht="14.25" hidden="false" customHeight="false" outlineLevel="0" collapsed="false">
      <c r="A49" s="22"/>
      <c r="B49" s="23" t="n">
        <v>1</v>
      </c>
      <c r="C49" s="24" t="s">
        <v>52</v>
      </c>
      <c r="D49" s="23" t="s">
        <v>53</v>
      </c>
      <c r="E49" s="23" t="n">
        <v>6</v>
      </c>
      <c r="F49" s="27"/>
      <c r="G49" s="26" t="n">
        <f aca="false">E49*F49</f>
        <v>0</v>
      </c>
      <c r="H49" s="33"/>
    </row>
    <row r="50" customFormat="false" ht="14.25" hidden="false" customHeight="false" outlineLevel="0" collapsed="false">
      <c r="A50" s="22"/>
      <c r="B50" s="23" t="n">
        <v>2</v>
      </c>
      <c r="C50" s="24" t="s">
        <v>54</v>
      </c>
      <c r="D50" s="23" t="s">
        <v>53</v>
      </c>
      <c r="E50" s="23" t="n">
        <v>1</v>
      </c>
      <c r="F50" s="27"/>
      <c r="G50" s="26" t="n">
        <f aca="false">E50*F50</f>
        <v>0</v>
      </c>
      <c r="H50" s="33"/>
    </row>
    <row r="51" customFormat="false" ht="23.85" hidden="false" customHeight="false" outlineLevel="0" collapsed="false">
      <c r="A51" s="22"/>
      <c r="B51" s="23" t="n">
        <v>3</v>
      </c>
      <c r="C51" s="24" t="s">
        <v>55</v>
      </c>
      <c r="D51" s="23" t="s">
        <v>53</v>
      </c>
      <c r="E51" s="23" t="n">
        <v>4</v>
      </c>
      <c r="F51" s="27"/>
      <c r="G51" s="26" t="n">
        <f aca="false">E51*F51</f>
        <v>0</v>
      </c>
      <c r="H51" s="33"/>
    </row>
    <row r="52" customFormat="false" ht="23.85" hidden="false" customHeight="false" outlineLevel="0" collapsed="false">
      <c r="A52" s="22"/>
      <c r="B52" s="23" t="n">
        <v>4</v>
      </c>
      <c r="C52" s="24" t="s">
        <v>56</v>
      </c>
      <c r="D52" s="23" t="s">
        <v>53</v>
      </c>
      <c r="E52" s="23" t="n">
        <v>1</v>
      </c>
      <c r="F52" s="27"/>
      <c r="G52" s="26" t="n">
        <f aca="false">E52*F52</f>
        <v>0</v>
      </c>
      <c r="H52" s="33"/>
    </row>
    <row r="53" customFormat="false" ht="35.05" hidden="false" customHeight="false" outlineLevel="0" collapsed="false">
      <c r="A53" s="17" t="n">
        <v>500</v>
      </c>
      <c r="B53" s="18"/>
      <c r="C53" s="19" t="s">
        <v>57</v>
      </c>
      <c r="D53" s="18"/>
      <c r="E53" s="18"/>
      <c r="F53" s="20"/>
      <c r="G53" s="21"/>
    </row>
    <row r="54" customFormat="false" ht="14.25" hidden="false" customHeight="false" outlineLevel="0" collapsed="false">
      <c r="A54" s="22"/>
      <c r="B54" s="23" t="n">
        <v>1</v>
      </c>
      <c r="C54" s="24" t="s">
        <v>58</v>
      </c>
      <c r="D54" s="23" t="s">
        <v>59</v>
      </c>
      <c r="E54" s="23" t="n">
        <v>4</v>
      </c>
      <c r="F54" s="27"/>
      <c r="G54" s="26" t="n">
        <f aca="false">E54*F54</f>
        <v>0</v>
      </c>
    </row>
    <row r="55" customFormat="false" ht="35.05" hidden="false" customHeight="false" outlineLevel="0" collapsed="false">
      <c r="A55" s="17" t="n">
        <v>600</v>
      </c>
      <c r="B55" s="18"/>
      <c r="C55" s="19" t="s">
        <v>60</v>
      </c>
      <c r="D55" s="18"/>
      <c r="E55" s="18"/>
      <c r="F55" s="20"/>
      <c r="G55" s="21"/>
    </row>
    <row r="56" customFormat="false" ht="14.25" hidden="false" customHeight="false" outlineLevel="0" collapsed="false">
      <c r="A56" s="22"/>
      <c r="B56" s="23" t="n">
        <v>1</v>
      </c>
      <c r="C56" s="24" t="s">
        <v>61</v>
      </c>
      <c r="D56" s="23" t="s">
        <v>53</v>
      </c>
      <c r="E56" s="23" t="n">
        <v>2</v>
      </c>
      <c r="F56" s="27"/>
      <c r="G56" s="26" t="n">
        <f aca="false">E56*F56</f>
        <v>0</v>
      </c>
    </row>
    <row r="57" customFormat="false" ht="23.85" hidden="false" customHeight="false" outlineLevel="0" collapsed="false">
      <c r="A57" s="22"/>
      <c r="B57" s="23" t="n">
        <v>2</v>
      </c>
      <c r="C57" s="24" t="s">
        <v>62</v>
      </c>
      <c r="D57" s="23" t="s">
        <v>53</v>
      </c>
      <c r="E57" s="23" t="n">
        <v>1</v>
      </c>
      <c r="F57" s="27"/>
      <c r="G57" s="26" t="n">
        <f aca="false">E57*F57</f>
        <v>0</v>
      </c>
    </row>
    <row r="58" customFormat="false" ht="46.25" hidden="false" customHeight="false" outlineLevel="0" collapsed="false">
      <c r="A58" s="17" t="n">
        <v>700</v>
      </c>
      <c r="B58" s="18"/>
      <c r="C58" s="19" t="s">
        <v>63</v>
      </c>
      <c r="D58" s="18"/>
      <c r="E58" s="18"/>
      <c r="F58" s="20"/>
      <c r="G58" s="21"/>
    </row>
    <row r="59" customFormat="false" ht="14.25" hidden="false" customHeight="false" outlineLevel="0" collapsed="false">
      <c r="A59" s="22"/>
      <c r="B59" s="23" t="n">
        <v>1</v>
      </c>
      <c r="C59" s="24" t="s">
        <v>64</v>
      </c>
      <c r="D59" s="23" t="s">
        <v>53</v>
      </c>
      <c r="E59" s="23" t="n">
        <v>6</v>
      </c>
      <c r="F59" s="27"/>
      <c r="G59" s="26" t="n">
        <f aca="false">E59*F59</f>
        <v>0</v>
      </c>
    </row>
    <row r="60" customFormat="false" ht="46.25" hidden="false" customHeight="false" outlineLevel="0" collapsed="false">
      <c r="A60" s="17" t="n">
        <v>800</v>
      </c>
      <c r="B60" s="18"/>
      <c r="C60" s="19" t="s">
        <v>65</v>
      </c>
      <c r="D60" s="18"/>
      <c r="E60" s="18"/>
      <c r="F60" s="20"/>
      <c r="G60" s="21"/>
    </row>
    <row r="61" customFormat="false" ht="14.25" hidden="false" customHeight="false" outlineLevel="0" collapsed="false">
      <c r="A61" s="22"/>
      <c r="B61" s="23" t="n">
        <v>1</v>
      </c>
      <c r="C61" s="24" t="s">
        <v>66</v>
      </c>
      <c r="D61" s="23" t="s">
        <v>15</v>
      </c>
      <c r="E61" s="23" t="n">
        <v>1</v>
      </c>
      <c r="F61" s="27"/>
      <c r="G61" s="26" t="n">
        <f aca="false">E61*F61</f>
        <v>0</v>
      </c>
    </row>
    <row r="62" customFormat="false" ht="14.25" hidden="false" customHeight="false" outlineLevel="0" collapsed="false">
      <c r="A62" s="38"/>
      <c r="B62" s="39"/>
      <c r="C62" s="40"/>
      <c r="D62" s="39"/>
      <c r="E62" s="39"/>
      <c r="F62" s="41"/>
      <c r="G62" s="42"/>
    </row>
    <row r="63" customFormat="false" ht="14.25" hidden="false" customHeight="false" outlineLevel="0" collapsed="false">
      <c r="A63" s="28" t="str">
        <f aca="false">A34</f>
        <v>B</v>
      </c>
      <c r="B63" s="29"/>
      <c r="C63" s="30" t="s">
        <v>67</v>
      </c>
      <c r="D63" s="29"/>
      <c r="E63" s="29"/>
      <c r="F63" s="31"/>
      <c r="G63" s="32" t="n">
        <f aca="false">SUM(G34:G62)</f>
        <v>0</v>
      </c>
    </row>
    <row r="64" customFormat="false" ht="14.25" hidden="false" customHeight="false" outlineLevel="0" collapsed="false">
      <c r="A64" s="43"/>
      <c r="C64" s="33"/>
      <c r="F64" s="34"/>
      <c r="G64" s="44"/>
    </row>
    <row r="65" customFormat="false" ht="14.25" hidden="false" customHeight="false" outlineLevel="0" collapsed="false">
      <c r="C65" s="33"/>
      <c r="F65" s="34"/>
      <c r="G65" s="34"/>
    </row>
    <row r="66" customFormat="false" ht="14.25" hidden="false" customHeight="false" outlineLevel="0" collapsed="false">
      <c r="A66" s="6" t="s">
        <v>4</v>
      </c>
      <c r="B66" s="7" t="s">
        <v>5</v>
      </c>
      <c r="C66" s="7" t="s">
        <v>6</v>
      </c>
      <c r="D66" s="7" t="s">
        <v>7</v>
      </c>
      <c r="E66" s="7" t="s">
        <v>8</v>
      </c>
      <c r="F66" s="35" t="s">
        <v>9</v>
      </c>
      <c r="G66" s="36" t="s">
        <v>10</v>
      </c>
    </row>
    <row r="67" customFormat="false" ht="14.25" hidden="false" customHeight="false" outlineLevel="0" collapsed="false">
      <c r="A67" s="9" t="s">
        <v>68</v>
      </c>
      <c r="B67" s="10"/>
      <c r="C67" s="37" t="s">
        <v>69</v>
      </c>
      <c r="D67" s="10"/>
      <c r="E67" s="10"/>
      <c r="F67" s="11"/>
      <c r="G67" s="12"/>
    </row>
    <row r="68" customFormat="false" ht="14.25" hidden="false" customHeight="false" outlineLevel="0" collapsed="false">
      <c r="A68" s="22"/>
      <c r="B68" s="23"/>
      <c r="C68" s="24"/>
      <c r="D68" s="23"/>
      <c r="E68" s="23"/>
      <c r="F68" s="27"/>
      <c r="G68" s="26"/>
    </row>
    <row r="69" customFormat="false" ht="99.95" hidden="false" customHeight="false" outlineLevel="0" collapsed="false">
      <c r="A69" s="17"/>
      <c r="B69" s="18"/>
      <c r="C69" s="19" t="s">
        <v>70</v>
      </c>
      <c r="D69" s="18"/>
      <c r="E69" s="18"/>
      <c r="F69" s="20"/>
      <c r="G69" s="21"/>
    </row>
    <row r="70" customFormat="false" ht="14.25" hidden="false" customHeight="false" outlineLevel="0" collapsed="false">
      <c r="A70" s="22"/>
      <c r="B70" s="23"/>
      <c r="C70" s="24" t="s">
        <v>71</v>
      </c>
      <c r="D70" s="23" t="s">
        <v>15</v>
      </c>
      <c r="E70" s="23" t="n">
        <v>1</v>
      </c>
      <c r="F70" s="27"/>
      <c r="G70" s="26" t="n">
        <f aca="false">E70*F70</f>
        <v>0</v>
      </c>
    </row>
    <row r="71" customFormat="false" ht="139.55" hidden="false" customHeight="false" outlineLevel="0" collapsed="false">
      <c r="A71" s="17"/>
      <c r="B71" s="18"/>
      <c r="C71" s="19" t="s">
        <v>72</v>
      </c>
      <c r="D71" s="18"/>
      <c r="E71" s="18"/>
      <c r="F71" s="20"/>
      <c r="G71" s="21"/>
      <c r="H71" s="33"/>
    </row>
    <row r="72" customFormat="false" ht="23.85" hidden="false" customHeight="false" outlineLevel="0" collapsed="false">
      <c r="A72" s="22"/>
      <c r="B72" s="23"/>
      <c r="C72" s="24" t="s">
        <v>73</v>
      </c>
      <c r="D72" s="23" t="s">
        <v>23</v>
      </c>
      <c r="E72" s="23" t="n">
        <v>75</v>
      </c>
      <c r="F72" s="27"/>
      <c r="G72" s="26" t="n">
        <f aca="false">E72*F72</f>
        <v>0</v>
      </c>
      <c r="H72" s="33"/>
    </row>
    <row r="73" customFormat="false" ht="317.15" hidden="false" customHeight="false" outlineLevel="0" collapsed="false">
      <c r="A73" s="17"/>
      <c r="B73" s="18"/>
      <c r="C73" s="19" t="s">
        <v>74</v>
      </c>
      <c r="D73" s="18"/>
      <c r="E73" s="18"/>
      <c r="F73" s="20"/>
      <c r="G73" s="21"/>
    </row>
    <row r="74" customFormat="false" ht="14.25" hidden="false" customHeight="false" outlineLevel="0" collapsed="false">
      <c r="A74" s="22"/>
      <c r="B74" s="23"/>
      <c r="C74" s="24" t="s">
        <v>75</v>
      </c>
      <c r="D74" s="23" t="s">
        <v>53</v>
      </c>
      <c r="E74" s="23" t="n">
        <v>2</v>
      </c>
      <c r="F74" s="27"/>
      <c r="G74" s="26" t="n">
        <f aca="false">E74*F74</f>
        <v>0</v>
      </c>
    </row>
    <row r="75" customFormat="false" ht="50.7" hidden="false" customHeight="false" outlineLevel="0" collapsed="false">
      <c r="A75" s="17"/>
      <c r="B75" s="18"/>
      <c r="C75" s="19" t="s">
        <v>76</v>
      </c>
      <c r="D75" s="18"/>
      <c r="E75" s="18"/>
      <c r="F75" s="20"/>
      <c r="G75" s="21"/>
      <c r="H75" s="33"/>
    </row>
    <row r="76" customFormat="false" ht="14.25" hidden="false" customHeight="false" outlineLevel="0" collapsed="false">
      <c r="A76" s="22"/>
      <c r="B76" s="23"/>
      <c r="C76" s="24" t="s">
        <v>77</v>
      </c>
      <c r="D76" s="23" t="s">
        <v>53</v>
      </c>
      <c r="E76" s="23" t="n">
        <v>2</v>
      </c>
      <c r="F76" s="27"/>
      <c r="G76" s="26" t="n">
        <f aca="false">E76*F76</f>
        <v>0</v>
      </c>
    </row>
    <row r="77" customFormat="false" ht="14.25" hidden="false" customHeight="false" outlineLevel="0" collapsed="false">
      <c r="A77" s="38"/>
      <c r="B77" s="39"/>
      <c r="C77" s="40"/>
      <c r="D77" s="39"/>
      <c r="E77" s="39"/>
      <c r="F77" s="41"/>
      <c r="G77" s="42"/>
    </row>
    <row r="78" customFormat="false" ht="14.25" hidden="false" customHeight="false" outlineLevel="0" collapsed="false">
      <c r="A78" s="28" t="str">
        <f aca="false">A67</f>
        <v>C</v>
      </c>
      <c r="B78" s="29"/>
      <c r="C78" s="30" t="s">
        <v>78</v>
      </c>
      <c r="D78" s="29"/>
      <c r="E78" s="29"/>
      <c r="F78" s="31"/>
      <c r="G78" s="32" t="n">
        <f aca="false">SUM(G67:G77)</f>
        <v>0</v>
      </c>
    </row>
    <row r="79" customFormat="false" ht="14.25" hidden="false" customHeight="false" outlineLevel="0" collapsed="false">
      <c r="A79" s="43"/>
      <c r="C79" s="33"/>
      <c r="F79" s="34"/>
      <c r="G79" s="44"/>
    </row>
    <row r="80" customFormat="false" ht="14.25" hidden="false" customHeight="false" outlineLevel="0" collapsed="false">
      <c r="C80" s="33"/>
      <c r="F80" s="34"/>
      <c r="G80" s="34"/>
    </row>
    <row r="81" customFormat="false" ht="14.25" hidden="false" customHeight="false" outlineLevel="0" collapsed="false">
      <c r="A81" s="6" t="s">
        <v>4</v>
      </c>
      <c r="B81" s="7" t="s">
        <v>5</v>
      </c>
      <c r="C81" s="7" t="s">
        <v>6</v>
      </c>
      <c r="D81" s="7" t="s">
        <v>7</v>
      </c>
      <c r="E81" s="7" t="s">
        <v>8</v>
      </c>
      <c r="F81" s="35" t="s">
        <v>9</v>
      </c>
      <c r="G81" s="36" t="s">
        <v>10</v>
      </c>
    </row>
    <row r="82" customFormat="false" ht="14.25" hidden="false" customHeight="false" outlineLevel="0" collapsed="false">
      <c r="A82" s="9" t="s">
        <v>79</v>
      </c>
      <c r="B82" s="10"/>
      <c r="C82" s="37" t="s">
        <v>80</v>
      </c>
      <c r="D82" s="10"/>
      <c r="E82" s="10"/>
      <c r="F82" s="11"/>
      <c r="G82" s="12"/>
    </row>
    <row r="83" customFormat="false" ht="14.25" hidden="false" customHeight="false" outlineLevel="0" collapsed="false">
      <c r="A83" s="22"/>
      <c r="B83" s="23"/>
      <c r="C83" s="24"/>
      <c r="D83" s="23"/>
      <c r="E83" s="23"/>
      <c r="F83" s="27"/>
      <c r="G83" s="26"/>
    </row>
    <row r="84" customFormat="false" ht="23.85" hidden="false" customHeight="false" outlineLevel="0" collapsed="false">
      <c r="A84" s="17" t="n">
        <v>100</v>
      </c>
      <c r="B84" s="18"/>
      <c r="C84" s="19" t="s">
        <v>81</v>
      </c>
      <c r="D84" s="18"/>
      <c r="E84" s="18"/>
      <c r="F84" s="20"/>
      <c r="G84" s="21"/>
    </row>
    <row r="85" customFormat="false" ht="14.25" hidden="false" customHeight="false" outlineLevel="0" collapsed="false">
      <c r="A85" s="22"/>
      <c r="B85" s="23" t="n">
        <v>1</v>
      </c>
      <c r="C85" s="24" t="s">
        <v>82</v>
      </c>
      <c r="D85" s="23" t="s">
        <v>83</v>
      </c>
      <c r="E85" s="23" t="n">
        <v>1</v>
      </c>
      <c r="F85" s="27"/>
      <c r="G85" s="26" t="n">
        <f aca="false">E85*F85</f>
        <v>0</v>
      </c>
    </row>
    <row r="86" customFormat="false" ht="14.25" hidden="false" customHeight="false" outlineLevel="0" collapsed="false">
      <c r="A86" s="17" t="n">
        <v>200</v>
      </c>
      <c r="B86" s="18"/>
      <c r="C86" s="19" t="s">
        <v>84</v>
      </c>
      <c r="D86" s="18"/>
      <c r="E86" s="18"/>
      <c r="F86" s="20"/>
      <c r="G86" s="21"/>
    </row>
    <row r="87" customFormat="false" ht="23.85" hidden="false" customHeight="false" outlineLevel="0" collapsed="false">
      <c r="A87" s="22"/>
      <c r="B87" s="23" t="n">
        <v>1</v>
      </c>
      <c r="C87" s="24" t="s">
        <v>85</v>
      </c>
      <c r="D87" s="23" t="s">
        <v>83</v>
      </c>
      <c r="E87" s="23" t="n">
        <v>1</v>
      </c>
      <c r="F87" s="27"/>
      <c r="G87" s="26" t="n">
        <f aca="false">E87*F87</f>
        <v>0</v>
      </c>
    </row>
    <row r="88" customFormat="false" ht="29.25" hidden="false" customHeight="true" outlineLevel="0" collapsed="false">
      <c r="A88" s="22"/>
      <c r="B88" s="23" t="n">
        <v>2</v>
      </c>
      <c r="C88" s="24" t="s">
        <v>86</v>
      </c>
      <c r="D88" s="23" t="s">
        <v>23</v>
      </c>
      <c r="E88" s="23" t="n">
        <v>170</v>
      </c>
      <c r="F88" s="27"/>
      <c r="G88" s="26" t="n">
        <f aca="false">E88*F88</f>
        <v>0</v>
      </c>
    </row>
    <row r="89" customFormat="false" ht="31.5" hidden="false" customHeight="true" outlineLevel="0" collapsed="false">
      <c r="A89" s="22"/>
      <c r="B89" s="23" t="n">
        <v>3</v>
      </c>
      <c r="C89" s="24" t="s">
        <v>87</v>
      </c>
      <c r="D89" s="23" t="s">
        <v>59</v>
      </c>
      <c r="E89" s="23" t="n">
        <v>14</v>
      </c>
      <c r="F89" s="27"/>
      <c r="G89" s="26" t="n">
        <f aca="false">E89*F89</f>
        <v>0</v>
      </c>
    </row>
    <row r="90" customFormat="false" ht="30.75" hidden="false" customHeight="true" outlineLevel="0" collapsed="false">
      <c r="A90" s="22"/>
      <c r="B90" s="23" t="n">
        <v>4</v>
      </c>
      <c r="C90" s="24" t="s">
        <v>88</v>
      </c>
      <c r="D90" s="23" t="s">
        <v>59</v>
      </c>
      <c r="E90" s="23" t="n">
        <v>4</v>
      </c>
      <c r="F90" s="27"/>
      <c r="G90" s="26" t="n">
        <f aca="false">E90*F90</f>
        <v>0</v>
      </c>
    </row>
    <row r="91" customFormat="false" ht="14.25" hidden="false" customHeight="false" outlineLevel="0" collapsed="false">
      <c r="A91" s="17" t="n">
        <v>300</v>
      </c>
      <c r="B91" s="18"/>
      <c r="C91" s="19" t="s">
        <v>89</v>
      </c>
      <c r="D91" s="18"/>
      <c r="E91" s="18"/>
      <c r="F91" s="20"/>
      <c r="G91" s="21"/>
    </row>
    <row r="92" customFormat="false" ht="23.85" hidden="false" customHeight="false" outlineLevel="0" collapsed="false">
      <c r="A92" s="22"/>
      <c r="B92" s="23" t="n">
        <v>1</v>
      </c>
      <c r="C92" s="24" t="s">
        <v>90</v>
      </c>
      <c r="D92" s="23" t="s">
        <v>83</v>
      </c>
      <c r="E92" s="23" t="n">
        <v>1</v>
      </c>
      <c r="F92" s="27"/>
      <c r="G92" s="26" t="n">
        <f aca="false">E92*F92</f>
        <v>0</v>
      </c>
    </row>
    <row r="93" customFormat="false" ht="14.25" hidden="false" customHeight="false" outlineLevel="0" collapsed="false">
      <c r="A93" s="22"/>
      <c r="B93" s="23" t="n">
        <v>2</v>
      </c>
      <c r="C93" s="24" t="s">
        <v>91</v>
      </c>
      <c r="D93" s="23" t="s">
        <v>23</v>
      </c>
      <c r="E93" s="23" t="n">
        <v>170</v>
      </c>
      <c r="F93" s="27"/>
      <c r="G93" s="26" t="n">
        <f aca="false">E93*F93</f>
        <v>0</v>
      </c>
    </row>
    <row r="94" customFormat="false" ht="14.25" hidden="false" customHeight="false" outlineLevel="0" collapsed="false">
      <c r="A94" s="22"/>
      <c r="B94" s="23" t="n">
        <v>3</v>
      </c>
      <c r="C94" s="24" t="s">
        <v>92</v>
      </c>
      <c r="D94" s="23" t="s">
        <v>83</v>
      </c>
      <c r="E94" s="23" t="n">
        <v>1</v>
      </c>
      <c r="F94" s="27"/>
      <c r="G94" s="26" t="n">
        <f aca="false">E94*F94</f>
        <v>0</v>
      </c>
    </row>
    <row r="95" customFormat="false" ht="14.25" hidden="false" customHeight="false" outlineLevel="0" collapsed="false">
      <c r="A95" s="17" t="n">
        <v>400</v>
      </c>
      <c r="B95" s="18"/>
      <c r="C95" s="19" t="s">
        <v>93</v>
      </c>
      <c r="D95" s="18"/>
      <c r="E95" s="18"/>
      <c r="F95" s="20"/>
      <c r="G95" s="21"/>
    </row>
    <row r="96" customFormat="false" ht="14.25" hidden="false" customHeight="false" outlineLevel="0" collapsed="false">
      <c r="A96" s="22"/>
      <c r="B96" s="23" t="n">
        <v>1</v>
      </c>
      <c r="C96" s="24" t="s">
        <v>94</v>
      </c>
      <c r="D96" s="23" t="s">
        <v>23</v>
      </c>
      <c r="E96" s="23" t="n">
        <v>170</v>
      </c>
      <c r="F96" s="27"/>
      <c r="G96" s="26" t="n">
        <f aca="false">E96*F96</f>
        <v>0</v>
      </c>
    </row>
    <row r="97" customFormat="false" ht="14.25" hidden="false" customHeight="false" outlineLevel="0" collapsed="false">
      <c r="A97" s="22"/>
      <c r="B97" s="23"/>
      <c r="C97" s="24"/>
      <c r="D97" s="23"/>
      <c r="E97" s="23"/>
      <c r="F97" s="27"/>
      <c r="G97" s="26"/>
    </row>
    <row r="98" customFormat="false" ht="14.25" hidden="false" customHeight="false" outlineLevel="0" collapsed="false">
      <c r="A98" s="28" t="str">
        <f aca="false">A82</f>
        <v>D</v>
      </c>
      <c r="B98" s="29"/>
      <c r="C98" s="30" t="s">
        <v>95</v>
      </c>
      <c r="D98" s="29"/>
      <c r="E98" s="29"/>
      <c r="F98" s="31"/>
      <c r="G98" s="32" t="n">
        <f aca="false">SUM(G82:G97)</f>
        <v>0</v>
      </c>
    </row>
    <row r="99" customFormat="false" ht="14.25" hidden="false" customHeight="false" outlineLevel="0" collapsed="false">
      <c r="C99" s="33"/>
      <c r="F99" s="34"/>
      <c r="G99" s="34"/>
    </row>
    <row r="100" customFormat="false" ht="14.25" hidden="false" customHeight="false" outlineLevel="0" collapsed="false">
      <c r="C100" s="33"/>
    </row>
    <row r="101" customFormat="false" ht="14.25" hidden="false" customHeight="false" outlineLevel="0" collapsed="false">
      <c r="A101" s="6" t="s">
        <v>4</v>
      </c>
      <c r="B101" s="7" t="s">
        <v>5</v>
      </c>
      <c r="C101" s="7" t="s">
        <v>6</v>
      </c>
      <c r="D101" s="7" t="s">
        <v>7</v>
      </c>
      <c r="E101" s="7" t="s">
        <v>8</v>
      </c>
      <c r="F101" s="35" t="s">
        <v>9</v>
      </c>
      <c r="G101" s="36" t="s">
        <v>10</v>
      </c>
    </row>
    <row r="102" customFormat="false" ht="14.25" hidden="false" customHeight="false" outlineLevel="0" collapsed="false">
      <c r="A102" s="9" t="s">
        <v>96</v>
      </c>
      <c r="B102" s="10"/>
      <c r="C102" s="37" t="s">
        <v>97</v>
      </c>
      <c r="D102" s="10"/>
      <c r="E102" s="10"/>
      <c r="F102" s="11"/>
      <c r="G102" s="12"/>
    </row>
    <row r="103" customFormat="false" ht="14.25" hidden="false" customHeight="false" outlineLevel="0" collapsed="false">
      <c r="A103" s="22"/>
      <c r="B103" s="23"/>
      <c r="C103" s="24"/>
      <c r="D103" s="23"/>
      <c r="E103" s="23"/>
      <c r="F103" s="27"/>
      <c r="G103" s="26"/>
    </row>
    <row r="104" customFormat="false" ht="57.45" hidden="false" customHeight="false" outlineLevel="0" collapsed="false">
      <c r="A104" s="17" t="n">
        <v>100</v>
      </c>
      <c r="B104" s="18"/>
      <c r="C104" s="19" t="s">
        <v>98</v>
      </c>
      <c r="D104" s="18"/>
      <c r="E104" s="18"/>
      <c r="F104" s="20"/>
      <c r="G104" s="21"/>
    </row>
    <row r="105" customFormat="false" ht="14.25" hidden="false" customHeight="false" outlineLevel="0" collapsed="false">
      <c r="A105" s="22"/>
      <c r="B105" s="23" t="n">
        <v>1</v>
      </c>
      <c r="C105" s="24" t="s">
        <v>99</v>
      </c>
      <c r="D105" s="23" t="s">
        <v>100</v>
      </c>
      <c r="E105" s="23" t="n">
        <v>200</v>
      </c>
      <c r="F105" s="27"/>
      <c r="G105" s="26" t="n">
        <f aca="false">E105*F105</f>
        <v>0</v>
      </c>
    </row>
    <row r="106" customFormat="false" ht="57.45" hidden="false" customHeight="false" outlineLevel="0" collapsed="false">
      <c r="A106" s="17" t="n">
        <v>200</v>
      </c>
      <c r="B106" s="18"/>
      <c r="C106" s="19" t="s">
        <v>101</v>
      </c>
      <c r="D106" s="18"/>
      <c r="E106" s="18"/>
      <c r="F106" s="20"/>
      <c r="G106" s="21"/>
    </row>
    <row r="107" customFormat="false" ht="14.25" hidden="false" customHeight="false" outlineLevel="0" collapsed="false">
      <c r="A107" s="22"/>
      <c r="B107" s="23" t="n">
        <v>1</v>
      </c>
      <c r="C107" s="24" t="s">
        <v>102</v>
      </c>
      <c r="D107" s="23" t="s">
        <v>100</v>
      </c>
      <c r="E107" s="23" t="n">
        <v>50</v>
      </c>
      <c r="F107" s="27"/>
      <c r="G107" s="26" t="n">
        <f aca="false">E107*F107</f>
        <v>0</v>
      </c>
    </row>
    <row r="108" customFormat="false" ht="14.25" hidden="false" customHeight="false" outlineLevel="0" collapsed="false">
      <c r="A108" s="22"/>
      <c r="B108" s="23"/>
      <c r="C108" s="24"/>
      <c r="D108" s="23"/>
      <c r="E108" s="23"/>
      <c r="F108" s="27"/>
      <c r="G108" s="26"/>
    </row>
    <row r="109" customFormat="false" ht="14.25" hidden="false" customHeight="false" outlineLevel="0" collapsed="false">
      <c r="A109" s="28" t="str">
        <f aca="false">A102</f>
        <v>E</v>
      </c>
      <c r="B109" s="29"/>
      <c r="C109" s="30" t="s">
        <v>103</v>
      </c>
      <c r="D109" s="29"/>
      <c r="E109" s="29"/>
      <c r="F109" s="31"/>
      <c r="G109" s="32" t="n">
        <f aca="false">SUM(G102:G108)</f>
        <v>0</v>
      </c>
    </row>
    <row r="110" customFormat="false" ht="14.25" hidden="false" customHeight="false" outlineLevel="0" collapsed="false">
      <c r="C110" s="33"/>
    </row>
    <row r="111" customFormat="false" ht="14.25" hidden="false" customHeight="false" outlineLevel="0" collapsed="false">
      <c r="C111" s="33"/>
      <c r="F111" s="34"/>
      <c r="G111" s="34"/>
      <c r="J111" s="45"/>
    </row>
    <row r="112" customFormat="false" ht="14.25" hidden="false" customHeight="false" outlineLevel="0" collapsed="false">
      <c r="A112" s="6" t="s">
        <v>4</v>
      </c>
      <c r="B112" s="7" t="s">
        <v>5</v>
      </c>
      <c r="C112" s="7" t="s">
        <v>6</v>
      </c>
      <c r="D112" s="7" t="s">
        <v>7</v>
      </c>
      <c r="E112" s="7" t="s">
        <v>8</v>
      </c>
      <c r="F112" s="35" t="s">
        <v>9</v>
      </c>
      <c r="G112" s="36" t="s">
        <v>10</v>
      </c>
      <c r="I112" s="45"/>
    </row>
    <row r="113" customFormat="false" ht="14.25" hidden="false" customHeight="false" outlineLevel="0" collapsed="false">
      <c r="A113" s="9" t="s">
        <v>104</v>
      </c>
      <c r="B113" s="10"/>
      <c r="C113" s="10" t="s">
        <v>105</v>
      </c>
      <c r="D113" s="10"/>
      <c r="E113" s="10"/>
      <c r="F113" s="11"/>
      <c r="G113" s="12"/>
    </row>
    <row r="114" customFormat="false" ht="14.25" hidden="false" customHeight="false" outlineLevel="0" collapsed="false">
      <c r="A114" s="13"/>
      <c r="B114" s="14"/>
      <c r="C114" s="14"/>
      <c r="D114" s="14"/>
      <c r="E114" s="14"/>
      <c r="F114" s="15"/>
      <c r="G114" s="16"/>
    </row>
    <row r="115" customFormat="false" ht="14.25" hidden="false" customHeight="false" outlineLevel="0" collapsed="false">
      <c r="A115" s="17" t="n">
        <v>100</v>
      </c>
      <c r="B115" s="18"/>
      <c r="C115" s="19" t="s">
        <v>106</v>
      </c>
      <c r="D115" s="18"/>
      <c r="E115" s="18"/>
      <c r="F115" s="20"/>
      <c r="G115" s="21"/>
    </row>
    <row r="116" customFormat="false" ht="14.25" hidden="false" customHeight="false" outlineLevel="0" collapsed="false">
      <c r="A116" s="22"/>
      <c r="B116" s="23" t="n">
        <v>1</v>
      </c>
      <c r="C116" s="24" t="s">
        <v>105</v>
      </c>
      <c r="D116" s="23" t="s">
        <v>83</v>
      </c>
      <c r="E116" s="23" t="n">
        <v>1</v>
      </c>
      <c r="F116" s="27"/>
      <c r="G116" s="26" t="n">
        <f aca="false">E116*F116</f>
        <v>0</v>
      </c>
    </row>
    <row r="117" customFormat="false" ht="14.25" hidden="false" customHeight="false" outlineLevel="0" collapsed="false">
      <c r="A117" s="22"/>
      <c r="B117" s="23"/>
      <c r="C117" s="24"/>
      <c r="D117" s="23"/>
      <c r="E117" s="23"/>
      <c r="F117" s="27"/>
      <c r="G117" s="26"/>
    </row>
    <row r="118" customFormat="false" ht="14.25" hidden="false" customHeight="false" outlineLevel="0" collapsed="false">
      <c r="A118" s="28" t="str">
        <f aca="false">A113</f>
        <v>F</v>
      </c>
      <c r="B118" s="29"/>
      <c r="C118" s="30" t="s">
        <v>107</v>
      </c>
      <c r="D118" s="29"/>
      <c r="E118" s="29"/>
      <c r="F118" s="31"/>
      <c r="G118" s="32" t="n">
        <f aca="false">SUM(G113:G117)</f>
        <v>0</v>
      </c>
    </row>
    <row r="119" customFormat="false" ht="14.25" hidden="false" customHeight="false" outlineLevel="0" collapsed="false">
      <c r="C119" s="33"/>
      <c r="F119" s="34"/>
      <c r="G119" s="34"/>
    </row>
    <row r="120" customFormat="false" ht="14.25" hidden="false" customHeight="false" outlineLevel="0" collapsed="false">
      <c r="C120" s="33"/>
    </row>
    <row r="121" customFormat="false" ht="18.55" hidden="false" customHeight="true" outlineLevel="0" collapsed="false">
      <c r="A121" s="46" t="s">
        <v>108</v>
      </c>
      <c r="B121" s="46"/>
      <c r="C121" s="46"/>
      <c r="D121" s="46"/>
      <c r="E121" s="46"/>
      <c r="F121" s="46"/>
      <c r="G121" s="46"/>
    </row>
    <row r="122" customFormat="false" ht="18.55" hidden="false" customHeight="false" outlineLevel="0" collapsed="false">
      <c r="A122" s="47" t="str">
        <f aca="false">A30</f>
        <v>A</v>
      </c>
      <c r="B122" s="48" t="str">
        <f aca="false">C30</f>
        <v>Total TRAVAUX PREPARATOIRES HT</v>
      </c>
      <c r="C122" s="48"/>
      <c r="D122" s="48"/>
      <c r="E122" s="48"/>
      <c r="F122" s="48"/>
      <c r="G122" s="49" t="n">
        <f aca="false">G30</f>
        <v>0</v>
      </c>
    </row>
    <row r="123" customFormat="false" ht="18.55" hidden="false" customHeight="false" outlineLevel="0" collapsed="false">
      <c r="A123" s="47" t="str">
        <f aca="false">A63</f>
        <v>B</v>
      </c>
      <c r="B123" s="48" t="str">
        <f aca="false">C63</f>
        <v>Total RESEAUX GRAVITAIRES HT</v>
      </c>
      <c r="C123" s="48"/>
      <c r="D123" s="48"/>
      <c r="E123" s="48"/>
      <c r="F123" s="48"/>
      <c r="G123" s="49" t="n">
        <f aca="false">G63</f>
        <v>0</v>
      </c>
    </row>
    <row r="124" customFormat="false" ht="18.55" hidden="false" customHeight="false" outlineLevel="0" collapsed="false">
      <c r="A124" s="47" t="str">
        <f aca="false">A78</f>
        <v>C</v>
      </c>
      <c r="B124" s="48" t="str">
        <f aca="false">C78</f>
        <v>Total TRAVAUX DE REHABILITATION HT</v>
      </c>
      <c r="C124" s="48"/>
      <c r="D124" s="48"/>
      <c r="E124" s="48"/>
      <c r="F124" s="48"/>
      <c r="G124" s="49" t="n">
        <f aca="false">G78</f>
        <v>0</v>
      </c>
    </row>
    <row r="125" customFormat="false" ht="18.55" hidden="false" customHeight="false" outlineLevel="0" collapsed="false">
      <c r="A125" s="47" t="str">
        <f aca="false">A98</f>
        <v>D</v>
      </c>
      <c r="B125" s="48" t="str">
        <f aca="false">C98</f>
        <v>Total INSPECTIONS EPREUVES DES RESEAUX   HT</v>
      </c>
      <c r="C125" s="48"/>
      <c r="D125" s="48"/>
      <c r="E125" s="48"/>
      <c r="F125" s="48"/>
      <c r="G125" s="49" t="n">
        <f aca="false">G98</f>
        <v>0</v>
      </c>
    </row>
    <row r="126" customFormat="false" ht="18.55" hidden="false" customHeight="false" outlineLevel="0" collapsed="false">
      <c r="A126" s="47" t="str">
        <f aca="false">A109</f>
        <v>E</v>
      </c>
      <c r="B126" s="48" t="str">
        <f aca="false">C109</f>
        <v>Total REFECTIONS HT</v>
      </c>
      <c r="C126" s="48"/>
      <c r="D126" s="48"/>
      <c r="E126" s="48"/>
      <c r="F126" s="48"/>
      <c r="G126" s="49" t="n">
        <f aca="false">G109</f>
        <v>0</v>
      </c>
    </row>
    <row r="127" customFormat="false" ht="18.55" hidden="false" customHeight="false" outlineLevel="0" collapsed="false">
      <c r="A127" s="47" t="str">
        <f aca="false">A118</f>
        <v>F</v>
      </c>
      <c r="B127" s="48" t="str">
        <f aca="false">C118</f>
        <v>Total DOE HT</v>
      </c>
      <c r="C127" s="48"/>
      <c r="D127" s="48"/>
      <c r="E127" s="48"/>
      <c r="F127" s="48"/>
      <c r="G127" s="49" t="n">
        <f aca="false">G118</f>
        <v>0</v>
      </c>
    </row>
    <row r="128" customFormat="false" ht="18.55" hidden="false" customHeight="true" outlineLevel="0" collapsed="false">
      <c r="A128" s="50" t="s">
        <v>109</v>
      </c>
      <c r="B128" s="50"/>
      <c r="C128" s="50"/>
      <c r="D128" s="50"/>
      <c r="E128" s="50"/>
      <c r="F128" s="50"/>
      <c r="G128" s="51" t="n">
        <f aca="false">SUM(G122:G127)</f>
        <v>0</v>
      </c>
    </row>
    <row r="129" customFormat="false" ht="14.25" hidden="false" customHeight="false" outlineLevel="0" collapsed="false">
      <c r="C129" s="33"/>
      <c r="F129" s="34"/>
      <c r="G129" s="34"/>
    </row>
    <row r="130" customFormat="false" ht="14.25" hidden="false" customHeight="false" outlineLevel="0" collapsed="false">
      <c r="C130" s="33"/>
      <c r="F130" s="34"/>
      <c r="G130" s="34"/>
    </row>
    <row r="131" customFormat="false" ht="14.25" hidden="false" customHeight="false" outlineLevel="0" collapsed="false">
      <c r="A131" s="1" t="s">
        <v>110</v>
      </c>
      <c r="C131" s="33"/>
      <c r="D131" s="1" t="s">
        <v>111</v>
      </c>
    </row>
    <row r="132" customFormat="false" ht="14.25" hidden="false" customHeight="false" outlineLevel="0" collapsed="false">
      <c r="A132" s="1" t="s">
        <v>112</v>
      </c>
      <c r="C132" s="33"/>
      <c r="D132" s="1" t="s">
        <v>113</v>
      </c>
    </row>
    <row r="133" customFormat="false" ht="14.25" hidden="false" customHeight="false" outlineLevel="0" collapsed="false">
      <c r="A133" s="33" t="s">
        <v>114</v>
      </c>
      <c r="C133" s="33"/>
      <c r="D133" s="1" t="s">
        <v>115</v>
      </c>
    </row>
    <row r="134" customFormat="false" ht="14.25" hidden="false" customHeight="false" outlineLevel="0" collapsed="false">
      <c r="A134" s="33" t="s">
        <v>115</v>
      </c>
      <c r="C134" s="33"/>
    </row>
    <row r="135" customFormat="false" ht="14.25" hidden="false" customHeight="false" outlineLevel="0" collapsed="false">
      <c r="A135" s="1" t="s">
        <v>116</v>
      </c>
      <c r="C135" s="33"/>
    </row>
    <row r="136" customFormat="false" ht="15" hidden="false" customHeight="false" outlineLevel="0" collapsed="false">
      <c r="A136" s="33"/>
      <c r="B136" s="33"/>
      <c r="C136" s="33"/>
      <c r="E136" s="33"/>
    </row>
    <row r="137" customFormat="false" ht="15" hidden="false" customHeight="false" outlineLevel="0" collapsed="false">
      <c r="A137" s="33"/>
      <c r="B137" s="33"/>
      <c r="C137" s="33"/>
      <c r="E137" s="33"/>
    </row>
    <row r="138" customFormat="false" ht="15" hidden="false" customHeight="false" outlineLevel="0" collapsed="false">
      <c r="B138" s="33"/>
      <c r="C138" s="33"/>
      <c r="D138" s="33"/>
      <c r="E138" s="33"/>
    </row>
    <row r="139" customFormat="false" ht="15" hidden="false" customHeight="false" outlineLevel="0" collapsed="false">
      <c r="C139" s="33"/>
    </row>
    <row r="140" customFormat="false" ht="15" hidden="false" customHeight="false" outlineLevel="0" collapsed="false">
      <c r="C140" s="33"/>
    </row>
    <row r="141" customFormat="false" ht="15" hidden="false" customHeight="false" outlineLevel="0" collapsed="false">
      <c r="C141" s="33"/>
    </row>
  </sheetData>
  <mergeCells count="12">
    <mergeCell ref="A1:G1"/>
    <mergeCell ref="A2:G2"/>
    <mergeCell ref="A3:G3"/>
    <mergeCell ref="A4:G4"/>
    <mergeCell ref="A121:G121"/>
    <mergeCell ref="B122:F122"/>
    <mergeCell ref="B123:F123"/>
    <mergeCell ref="B124:F124"/>
    <mergeCell ref="B125:F125"/>
    <mergeCell ref="B126:F126"/>
    <mergeCell ref="B127:F127"/>
    <mergeCell ref="A128:F128"/>
  </mergeCells>
  <printOptions headings="false" gridLines="false" gridLinesSet="true" horizontalCentered="false" verticalCentered="false"/>
  <pageMargins left="0.236111111111111" right="0.236111111111111" top="0.747916666666667" bottom="0.748611111111111" header="0.511811023622047" footer="0.315277777777778"/>
  <pageSetup paperSize="9" scale="100" fitToWidth="1" fitToHeight="0" pageOrder="downThenOver" orientation="portrait" blackAndWhite="false" draft="false" cellComments="none" horizontalDpi="300" verticalDpi="300" copies="1"/>
  <headerFooter differentFirst="false" differentOddEven="false">
    <oddHeader/>
    <oddFooter>&amp;C&amp;A&amp;RPage &amp;P</oddFooter>
  </headerFooter>
  <rowBreaks count="3" manualBreakCount="3">
    <brk id="32" man="true" max="16383" min="0"/>
    <brk id="65" man="true" max="16383" min="0"/>
    <brk id="80" man="true" max="16383" min="0"/>
  </rowBreak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true"/>
  </sheetPr>
  <dimension ref="A1:N251"/>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C70" activeCellId="0" sqref="C70"/>
    </sheetView>
  </sheetViews>
  <sheetFormatPr defaultColWidth="10.453125" defaultRowHeight="15" zeroHeight="false" outlineLevelRow="0" outlineLevelCol="0"/>
  <cols>
    <col collapsed="false" customWidth="true" hidden="false" outlineLevel="0" max="1" min="1" style="1" width="8.29"/>
    <col collapsed="false" customWidth="true" hidden="false" outlineLevel="0" max="2" min="2" style="1" width="7.42"/>
    <col collapsed="false" customWidth="true" hidden="false" outlineLevel="0" max="3" min="3" style="1" width="95.86"/>
    <col collapsed="false" customWidth="true" hidden="false" outlineLevel="0" max="4" min="4" style="1" width="7.29"/>
    <col collapsed="false" customWidth="true" hidden="false" outlineLevel="0" max="6" min="6" style="1" width="12.57"/>
    <col collapsed="false" customWidth="true" hidden="false" outlineLevel="0" max="7" min="7" style="1" width="21.14"/>
  </cols>
  <sheetData>
    <row r="1" customFormat="false" ht="39" hidden="false" customHeight="true" outlineLevel="0" collapsed="false">
      <c r="A1" s="2" t="s">
        <v>117</v>
      </c>
      <c r="B1" s="2"/>
      <c r="C1" s="2"/>
      <c r="D1" s="2"/>
      <c r="E1" s="2"/>
      <c r="F1" s="2"/>
      <c r="G1" s="2"/>
    </row>
    <row r="2" customFormat="false" ht="46.5" hidden="false" customHeight="true" outlineLevel="0" collapsed="false">
      <c r="A2" s="3" t="s">
        <v>118</v>
      </c>
      <c r="B2" s="3"/>
      <c r="C2" s="3"/>
      <c r="D2" s="3"/>
      <c r="E2" s="3"/>
      <c r="F2" s="3"/>
      <c r="G2" s="3"/>
    </row>
    <row r="3" customFormat="false" ht="24.75" hidden="false" customHeight="true" outlineLevel="0" collapsed="false">
      <c r="A3" s="3" t="s">
        <v>119</v>
      </c>
      <c r="B3" s="3"/>
      <c r="C3" s="3"/>
      <c r="D3" s="3"/>
      <c r="E3" s="3"/>
      <c r="F3" s="3"/>
      <c r="G3" s="3"/>
    </row>
    <row r="4" customFormat="false" ht="24.75" hidden="false" customHeight="true" outlineLevel="0" collapsed="false">
      <c r="A4" s="52" t="s">
        <v>120</v>
      </c>
      <c r="B4" s="52"/>
      <c r="C4" s="52"/>
      <c r="D4" s="52"/>
      <c r="E4" s="52"/>
      <c r="F4" s="52"/>
      <c r="G4" s="52"/>
      <c r="J4" s="0" t="s">
        <v>121</v>
      </c>
      <c r="K4" s="0" t="s">
        <v>122</v>
      </c>
    </row>
    <row r="5" customFormat="false" ht="15" hidden="false" customHeight="false" outlineLevel="0" collapsed="false">
      <c r="J5" s="0" t="n">
        <v>2281</v>
      </c>
      <c r="K5" s="0" t="n">
        <v>90</v>
      </c>
    </row>
    <row r="6" customFormat="false" ht="15" hidden="false" customHeight="false" outlineLevel="0" collapsed="false">
      <c r="A6" s="6" t="s">
        <v>4</v>
      </c>
      <c r="B6" s="7" t="s">
        <v>5</v>
      </c>
      <c r="C6" s="7" t="e">
        <f aca="false">#REF!</f>
        <v>#REF!</v>
      </c>
      <c r="D6" s="7" t="s">
        <v>7</v>
      </c>
      <c r="E6" s="7" t="s">
        <v>8</v>
      </c>
      <c r="F6" s="7" t="s">
        <v>9</v>
      </c>
      <c r="G6" s="8" t="s">
        <v>10</v>
      </c>
      <c r="J6" s="0" t="n">
        <f aca="false">_xlfn.CEILING.MATH(J5,50)</f>
        <v>2300</v>
      </c>
      <c r="K6" s="0" t="n">
        <f aca="false">_xlfn.CEILING.MATH(K5*1.05,10)</f>
        <v>100</v>
      </c>
    </row>
    <row r="7" customFormat="false" ht="15" hidden="false" customHeight="false" outlineLevel="0" collapsed="false">
      <c r="A7" s="9" t="s">
        <v>11</v>
      </c>
      <c r="B7" s="10"/>
      <c r="C7" s="10" t="e">
        <f aca="false">#REF!</f>
        <v>#REF!</v>
      </c>
      <c r="D7" s="10"/>
      <c r="E7" s="10"/>
      <c r="F7" s="11"/>
      <c r="G7" s="12"/>
    </row>
    <row r="8" customFormat="false" ht="15" hidden="false" customHeight="false" outlineLevel="0" collapsed="false">
      <c r="A8" s="13"/>
      <c r="B8" s="14"/>
      <c r="C8" s="14"/>
      <c r="D8" s="14"/>
      <c r="E8" s="14"/>
      <c r="F8" s="15"/>
      <c r="G8" s="16"/>
    </row>
    <row r="9" customFormat="false" ht="15" hidden="false" customHeight="false" outlineLevel="0" collapsed="false">
      <c r="A9" s="17" t="e">
        <f aca="false">#REF!</f>
        <v>#REF!</v>
      </c>
      <c r="B9" s="18"/>
      <c r="C9" s="19" t="e">
        <f aca="false">#REF!</f>
        <v>#REF!</v>
      </c>
      <c r="D9" s="18"/>
      <c r="E9" s="18"/>
      <c r="F9" s="20"/>
      <c r="G9" s="21"/>
      <c r="J9" s="0" t="s">
        <v>123</v>
      </c>
      <c r="K9" s="0" t="s">
        <v>124</v>
      </c>
      <c r="L9" s="0" t="s">
        <v>125</v>
      </c>
      <c r="M9" s="0" t="s">
        <v>126</v>
      </c>
      <c r="N9" s="0" t="str">
        <f aca="false">"+10%"</f>
        <v>+10%</v>
      </c>
    </row>
    <row r="10" customFormat="false" ht="15" hidden="false" customHeight="false" outlineLevel="0" collapsed="false">
      <c r="A10" s="22"/>
      <c r="B10" s="23" t="n">
        <v>1</v>
      </c>
      <c r="C10" s="24" t="e">
        <f aca="false">#REF!</f>
        <v>#REF!</v>
      </c>
      <c r="D10" s="23" t="s">
        <v>83</v>
      </c>
      <c r="E10" s="23" t="n">
        <v>0.5</v>
      </c>
      <c r="F10" s="25" t="e">
        <f aca="false">#REF!</f>
        <v>#REF!</v>
      </c>
      <c r="G10" s="26" t="e">
        <f aca="false">E10*F10</f>
        <v>#REF!</v>
      </c>
      <c r="J10" s="0" t="n">
        <f aca="false">2100 / 3</f>
        <v>700</v>
      </c>
      <c r="K10" s="0" t="n">
        <v>0.8</v>
      </c>
      <c r="L10" s="0" t="n">
        <v>0.4</v>
      </c>
      <c r="M10" s="0" t="n">
        <f aca="false">L10*K10*J10</f>
        <v>224</v>
      </c>
      <c r="N10" s="0" t="n">
        <f aca="false">_xlfn.CEILING.MATH(M10*1.05,10)</f>
        <v>240</v>
      </c>
    </row>
    <row r="11" customFormat="false" ht="15" hidden="false" customHeight="false" outlineLevel="0" collapsed="false">
      <c r="A11" s="22"/>
      <c r="B11" s="23" t="n">
        <v>2</v>
      </c>
      <c r="C11" s="24" t="e">
        <f aca="false">#REF!</f>
        <v>#REF!</v>
      </c>
      <c r="D11" s="23" t="s">
        <v>83</v>
      </c>
      <c r="E11" s="23" t="n">
        <v>0.5</v>
      </c>
      <c r="F11" s="25" t="e">
        <f aca="false">#REF!</f>
        <v>#REF!</v>
      </c>
      <c r="G11" s="26" t="e">
        <f aca="false">E11*F11</f>
        <v>#REF!</v>
      </c>
    </row>
    <row r="12" customFormat="false" ht="15" hidden="false" customHeight="false" outlineLevel="0" collapsed="false">
      <c r="A12" s="17" t="e">
        <f aca="false">#REF!</f>
        <v>#REF!</v>
      </c>
      <c r="B12" s="18"/>
      <c r="C12" s="19" t="e">
        <f aca="false">#REF!</f>
        <v>#REF!</v>
      </c>
      <c r="D12" s="18"/>
      <c r="E12" s="18"/>
      <c r="F12" s="20"/>
      <c r="G12" s="21"/>
      <c r="J12" s="0" t="s">
        <v>127</v>
      </c>
      <c r="K12" s="0" t="str">
        <f aca="false">"+20%"</f>
        <v>+20%</v>
      </c>
      <c r="L12" s="0" t="s">
        <v>128</v>
      </c>
    </row>
    <row r="13" customFormat="false" ht="15" hidden="false" customHeight="false" outlineLevel="0" collapsed="false">
      <c r="A13" s="22"/>
      <c r="B13" s="23" t="n">
        <v>1</v>
      </c>
      <c r="C13" s="24" t="e">
        <f aca="false">#REF!</f>
        <v>#REF!</v>
      </c>
      <c r="D13" s="23" t="s">
        <v>83</v>
      </c>
      <c r="E13" s="23" t="n">
        <v>0.5</v>
      </c>
      <c r="F13" s="25" t="e">
        <f aca="false">#REF!</f>
        <v>#REF!</v>
      </c>
      <c r="G13" s="26" t="e">
        <f aca="false">E13*F13</f>
        <v>#REF!</v>
      </c>
      <c r="J13" s="0" t="n">
        <v>400</v>
      </c>
      <c r="K13" s="0" t="n">
        <f aca="false">J13*1.2</f>
        <v>480</v>
      </c>
      <c r="L13" s="0" t="n">
        <f aca="false">K13*0.4</f>
        <v>192</v>
      </c>
      <c r="M13" s="0" t="n">
        <f aca="false">_xlfn.CEILING.MATH(L13,25)</f>
        <v>200</v>
      </c>
    </row>
    <row r="14" customFormat="false" ht="15" hidden="true" customHeight="false" outlineLevel="0" collapsed="false">
      <c r="A14" s="17" t="s">
        <v>129</v>
      </c>
      <c r="B14" s="18"/>
      <c r="C14" s="19" t="e">
        <f aca="false">#REF!</f>
        <v>#REF!</v>
      </c>
      <c r="D14" s="18"/>
      <c r="E14" s="18"/>
      <c r="F14" s="20"/>
      <c r="G14" s="21"/>
    </row>
    <row r="15" customFormat="false" ht="15" hidden="true" customHeight="false" outlineLevel="0" collapsed="false">
      <c r="A15" s="22" t="s">
        <v>130</v>
      </c>
      <c r="B15" s="23" t="n">
        <v>1</v>
      </c>
      <c r="C15" s="24" t="e">
        <f aca="false">#REF!</f>
        <v>#REF!</v>
      </c>
      <c r="D15" s="23" t="s">
        <v>23</v>
      </c>
      <c r="E15" s="53"/>
      <c r="F15" s="27" t="n">
        <v>6</v>
      </c>
      <c r="G15" s="26" t="n">
        <f aca="false">E15*F15</f>
        <v>0</v>
      </c>
    </row>
    <row r="16" customFormat="false" ht="15" hidden="true" customHeight="false" outlineLevel="0" collapsed="false">
      <c r="A16" s="22" t="s">
        <v>131</v>
      </c>
      <c r="B16" s="23" t="n">
        <v>2</v>
      </c>
      <c r="C16" s="24" t="e">
        <f aca="false">#REF!</f>
        <v>#REF!</v>
      </c>
      <c r="D16" s="23" t="s">
        <v>100</v>
      </c>
      <c r="E16" s="53"/>
      <c r="F16" s="27" t="n">
        <v>3.5</v>
      </c>
      <c r="G16" s="26" t="n">
        <f aca="false">E16*F16</f>
        <v>0</v>
      </c>
    </row>
    <row r="17" customFormat="false" ht="15" hidden="true" customHeight="false" outlineLevel="0" collapsed="false">
      <c r="A17" s="22" t="s">
        <v>132</v>
      </c>
      <c r="B17" s="23" t="n">
        <v>3</v>
      </c>
      <c r="C17" s="24" t="e">
        <f aca="false">#REF!</f>
        <v>#REF!</v>
      </c>
      <c r="D17" s="23" t="s">
        <v>23</v>
      </c>
      <c r="E17" s="54"/>
      <c r="F17" s="27" t="n">
        <v>5</v>
      </c>
      <c r="G17" s="26" t="n">
        <f aca="false">E17*F17</f>
        <v>0</v>
      </c>
    </row>
    <row r="18" customFormat="false" ht="15" hidden="true" customHeight="false" outlineLevel="0" collapsed="false">
      <c r="A18" s="22" t="s">
        <v>133</v>
      </c>
      <c r="B18" s="23" t="n">
        <v>4</v>
      </c>
      <c r="C18" s="24" t="e">
        <f aca="false">#REF!</f>
        <v>#REF!</v>
      </c>
      <c r="D18" s="23" t="s">
        <v>83</v>
      </c>
      <c r="E18" s="23"/>
      <c r="F18" s="27" t="n">
        <v>500</v>
      </c>
      <c r="G18" s="26" t="n">
        <f aca="false">E18*F18</f>
        <v>0</v>
      </c>
    </row>
    <row r="19" customFormat="false" ht="15" hidden="true" customHeight="false" outlineLevel="0" collapsed="false">
      <c r="A19" s="17" t="s">
        <v>134</v>
      </c>
      <c r="B19" s="18"/>
      <c r="C19" s="19" t="e">
        <f aca="false">#REF!</f>
        <v>#REF!</v>
      </c>
      <c r="D19" s="18"/>
      <c r="E19" s="18"/>
      <c r="F19" s="20"/>
      <c r="G19" s="21"/>
    </row>
    <row r="20" customFormat="false" ht="15" hidden="true" customHeight="false" outlineLevel="0" collapsed="false">
      <c r="A20" s="22" t="s">
        <v>135</v>
      </c>
      <c r="B20" s="23" t="n">
        <v>1</v>
      </c>
      <c r="C20" s="24" t="e">
        <f aca="false">#REF!</f>
        <v>#REF!</v>
      </c>
      <c r="D20" s="23" t="s">
        <v>83</v>
      </c>
      <c r="E20" s="23"/>
      <c r="F20" s="27" t="n">
        <v>2500</v>
      </c>
      <c r="G20" s="26" t="n">
        <f aca="false">E20*F20</f>
        <v>0</v>
      </c>
    </row>
    <row r="21" customFormat="false" ht="15" hidden="true" customHeight="false" outlineLevel="0" collapsed="false">
      <c r="A21" s="22" t="s">
        <v>136</v>
      </c>
      <c r="B21" s="23" t="n">
        <v>2</v>
      </c>
      <c r="C21" s="24" t="e">
        <f aca="false">#REF!</f>
        <v>#REF!</v>
      </c>
      <c r="D21" s="23" t="s">
        <v>83</v>
      </c>
      <c r="E21" s="23"/>
      <c r="F21" s="27" t="n">
        <v>2500</v>
      </c>
      <c r="G21" s="26" t="n">
        <f aca="false">E21*F21</f>
        <v>0</v>
      </c>
    </row>
    <row r="22" customFormat="false" ht="15" hidden="true" customHeight="false" outlineLevel="0" collapsed="false">
      <c r="A22" s="22" t="s">
        <v>137</v>
      </c>
      <c r="B22" s="23" t="n">
        <v>3</v>
      </c>
      <c r="C22" s="24" t="e">
        <f aca="false">#REF!</f>
        <v>#REF!</v>
      </c>
      <c r="D22" s="23" t="s">
        <v>83</v>
      </c>
      <c r="E22" s="23"/>
      <c r="F22" s="27" t="n">
        <v>1500</v>
      </c>
      <c r="G22" s="26" t="n">
        <f aca="false">E22*F22</f>
        <v>0</v>
      </c>
    </row>
    <row r="23" customFormat="false" ht="15" hidden="true" customHeight="false" outlineLevel="0" collapsed="false">
      <c r="A23" s="22" t="s">
        <v>138</v>
      </c>
      <c r="B23" s="23" t="n">
        <v>4</v>
      </c>
      <c r="C23" s="24" t="e">
        <f aca="false">#REF!</f>
        <v>#REF!</v>
      </c>
      <c r="D23" s="23" t="s">
        <v>53</v>
      </c>
      <c r="E23" s="23"/>
      <c r="F23" s="27"/>
      <c r="G23" s="26"/>
    </row>
    <row r="24" customFormat="false" ht="15" hidden="true" customHeight="false" outlineLevel="0" collapsed="false">
      <c r="A24" s="22" t="s">
        <v>139</v>
      </c>
      <c r="B24" s="23" t="n">
        <v>5</v>
      </c>
      <c r="C24" s="24" t="e">
        <f aca="false">#REF!</f>
        <v>#REF!</v>
      </c>
      <c r="D24" s="23" t="s">
        <v>53</v>
      </c>
      <c r="E24" s="23"/>
      <c r="F24" s="27"/>
      <c r="G24" s="26"/>
    </row>
    <row r="25" customFormat="false" ht="15" hidden="true" customHeight="false" outlineLevel="0" collapsed="false">
      <c r="A25" s="17" t="n">
        <v>500</v>
      </c>
      <c r="B25" s="18"/>
      <c r="C25" s="19" t="e">
        <f aca="false">#REF!</f>
        <v>#REF!</v>
      </c>
      <c r="D25" s="18"/>
      <c r="E25" s="18"/>
      <c r="F25" s="20"/>
      <c r="G25" s="21"/>
    </row>
    <row r="26" customFormat="false" ht="15" hidden="true" customHeight="false" outlineLevel="0" collapsed="false">
      <c r="A26" s="22"/>
      <c r="B26" s="23" t="n">
        <v>1</v>
      </c>
      <c r="C26" s="24" t="e">
        <f aca="false">#REF!</f>
        <v>#REF!</v>
      </c>
      <c r="D26" s="23" t="s">
        <v>42</v>
      </c>
      <c r="E26" s="23"/>
      <c r="F26" s="27" t="n">
        <v>9</v>
      </c>
      <c r="G26" s="26" t="n">
        <f aca="false">E26*F26</f>
        <v>0</v>
      </c>
    </row>
    <row r="27" customFormat="false" ht="15" hidden="true" customHeight="false" outlineLevel="0" collapsed="false">
      <c r="A27" s="22"/>
      <c r="B27" s="23" t="n">
        <v>2</v>
      </c>
      <c r="C27" s="24" t="e">
        <f aca="false">#REF!</f>
        <v>#REF!</v>
      </c>
      <c r="D27" s="23" t="s">
        <v>42</v>
      </c>
      <c r="E27" s="23"/>
      <c r="F27" s="27" t="n">
        <v>5</v>
      </c>
      <c r="G27" s="26" t="n">
        <f aca="false">E27*F27</f>
        <v>0</v>
      </c>
    </row>
    <row r="28" customFormat="false" ht="15" hidden="true" customHeight="false" outlineLevel="0" collapsed="false">
      <c r="A28" s="22"/>
      <c r="B28" s="23" t="n">
        <v>3</v>
      </c>
      <c r="C28" s="24" t="e">
        <f aca="false">#REF!</f>
        <v>#REF!</v>
      </c>
      <c r="D28" s="23" t="s">
        <v>42</v>
      </c>
      <c r="E28" s="23"/>
      <c r="F28" s="27" t="n">
        <v>6</v>
      </c>
      <c r="G28" s="26" t="n">
        <f aca="false">E28*F28</f>
        <v>0</v>
      </c>
    </row>
    <row r="29" customFormat="false" ht="15" hidden="true" customHeight="false" outlineLevel="0" collapsed="false">
      <c r="A29" s="55" t="n">
        <v>600</v>
      </c>
      <c r="B29" s="19"/>
      <c r="C29" s="19" t="e">
        <f aca="false">#REF!</f>
        <v>#REF!</v>
      </c>
      <c r="D29" s="19"/>
      <c r="E29" s="19"/>
      <c r="F29" s="19"/>
      <c r="G29" s="56"/>
    </row>
    <row r="30" customFormat="false" ht="15" hidden="true" customHeight="false" outlineLevel="0" collapsed="false">
      <c r="A30" s="22"/>
      <c r="B30" s="23" t="n">
        <v>1</v>
      </c>
      <c r="C30" s="24" t="e">
        <f aca="false">#REF!</f>
        <v>#REF!</v>
      </c>
      <c r="D30" s="23" t="s">
        <v>42</v>
      </c>
      <c r="E30" s="23"/>
      <c r="F30" s="27" t="n">
        <v>12</v>
      </c>
      <c r="G30" s="26" t="n">
        <f aca="false">E30*F30</f>
        <v>0</v>
      </c>
      <c r="L30" s="0" t="n">
        <v>0.4</v>
      </c>
    </row>
    <row r="31" customFormat="false" ht="15" hidden="true" customHeight="false" outlineLevel="0" collapsed="false">
      <c r="A31" s="22"/>
      <c r="B31" s="23" t="n">
        <v>2</v>
      </c>
      <c r="C31" s="24" t="e">
        <f aca="false">#REF!</f>
        <v>#REF!</v>
      </c>
      <c r="D31" s="23" t="s">
        <v>42</v>
      </c>
      <c r="E31" s="23"/>
      <c r="F31" s="57" t="n">
        <v>6</v>
      </c>
      <c r="G31" s="26" t="n">
        <f aca="false">E31*F31</f>
        <v>0</v>
      </c>
    </row>
    <row r="32" customFormat="false" ht="15" hidden="true" customHeight="false" outlineLevel="0" collapsed="false">
      <c r="A32" s="22"/>
      <c r="B32" s="23" t="n">
        <v>3</v>
      </c>
      <c r="C32" s="24" t="e">
        <f aca="false">#REF!</f>
        <v>#REF!</v>
      </c>
      <c r="D32" s="23" t="s">
        <v>42</v>
      </c>
      <c r="E32" s="23"/>
      <c r="F32" s="57" t="n">
        <v>10</v>
      </c>
      <c r="G32" s="26" t="n">
        <f aca="false">E32*F32</f>
        <v>0</v>
      </c>
    </row>
    <row r="33" customFormat="false" ht="15" hidden="true" customHeight="false" outlineLevel="0" collapsed="false">
      <c r="A33" s="22"/>
      <c r="B33" s="23" t="n">
        <v>4</v>
      </c>
      <c r="C33" s="24" t="e">
        <f aca="false">#REF!</f>
        <v>#REF!</v>
      </c>
      <c r="D33" s="23" t="s">
        <v>42</v>
      </c>
      <c r="E33" s="23"/>
      <c r="F33" s="57" t="n">
        <v>18</v>
      </c>
      <c r="G33" s="26" t="n">
        <f aca="false">E33*F33</f>
        <v>0</v>
      </c>
    </row>
    <row r="34" customFormat="false" ht="15" hidden="false" customHeight="false" outlineLevel="0" collapsed="false">
      <c r="A34" s="55" t="e">
        <f aca="false">#REF!</f>
        <v>#REF!</v>
      </c>
      <c r="B34" s="19"/>
      <c r="C34" s="19" t="e">
        <f aca="false">#REF!</f>
        <v>#REF!</v>
      </c>
      <c r="D34" s="19"/>
      <c r="E34" s="19"/>
      <c r="F34" s="19"/>
      <c r="G34" s="56"/>
    </row>
    <row r="35" customFormat="false" ht="15" hidden="false" customHeight="false" outlineLevel="0" collapsed="false">
      <c r="A35" s="22"/>
      <c r="B35" s="23" t="n">
        <v>1</v>
      </c>
      <c r="C35" s="24" t="e">
        <f aca="false">#REF!</f>
        <v>#REF!</v>
      </c>
      <c r="D35" s="23" t="s">
        <v>42</v>
      </c>
      <c r="E35" s="23" t="n">
        <f aca="false">J6+N10</f>
        <v>2540</v>
      </c>
      <c r="F35" s="25" t="e">
        <f aca="false">#REF!</f>
        <v>#REF!</v>
      </c>
      <c r="G35" s="26" t="e">
        <f aca="false">E35*F35</f>
        <v>#REF!</v>
      </c>
    </row>
    <row r="36" customFormat="false" ht="15" hidden="true" customHeight="false" outlineLevel="0" collapsed="false">
      <c r="A36" s="22"/>
      <c r="B36" s="23" t="n">
        <v>2</v>
      </c>
      <c r="C36" s="24" t="e">
        <f aca="false">#REF!</f>
        <v>#REF!</v>
      </c>
      <c r="D36" s="23" t="s">
        <v>42</v>
      </c>
      <c r="E36" s="23"/>
      <c r="F36" s="27" t="n">
        <v>6</v>
      </c>
      <c r="G36" s="26" t="n">
        <f aca="false">E36*F36</f>
        <v>0</v>
      </c>
    </row>
    <row r="37" customFormat="false" ht="15" hidden="true" customHeight="false" outlineLevel="0" collapsed="false">
      <c r="A37" s="22"/>
      <c r="B37" s="23" t="n">
        <v>3</v>
      </c>
      <c r="C37" s="24" t="e">
        <f aca="false">#REF!</f>
        <v>#REF!</v>
      </c>
      <c r="D37" s="23" t="s">
        <v>42</v>
      </c>
      <c r="E37" s="23"/>
      <c r="F37" s="27" t="n">
        <v>10</v>
      </c>
      <c r="G37" s="26" t="n">
        <f aca="false">E37*F37</f>
        <v>0</v>
      </c>
    </row>
    <row r="38" customFormat="false" ht="15" hidden="true" customHeight="false" outlineLevel="0" collapsed="false">
      <c r="A38" s="22"/>
      <c r="B38" s="23" t="n">
        <v>4</v>
      </c>
      <c r="C38" s="24" t="e">
        <f aca="false">#REF!</f>
        <v>#REF!</v>
      </c>
      <c r="D38" s="23" t="s">
        <v>42</v>
      </c>
      <c r="E38" s="23"/>
      <c r="F38" s="27" t="n">
        <v>25</v>
      </c>
      <c r="G38" s="26" t="n">
        <f aca="false">E38*F38</f>
        <v>0</v>
      </c>
    </row>
    <row r="39" customFormat="false" ht="15" hidden="false" customHeight="false" outlineLevel="0" collapsed="false">
      <c r="A39" s="22"/>
      <c r="B39" s="23" t="n">
        <v>2</v>
      </c>
      <c r="C39" s="23" t="e">
        <f aca="false">#REF!</f>
        <v>#REF!</v>
      </c>
      <c r="D39" s="23" t="s">
        <v>42</v>
      </c>
      <c r="E39" s="23" t="n">
        <f aca="false">K6</f>
        <v>100</v>
      </c>
      <c r="F39" s="25" t="e">
        <f aca="false">#REF!</f>
        <v>#REF!</v>
      </c>
      <c r="G39" s="26" t="e">
        <f aca="false">E39*F39</f>
        <v>#REF!</v>
      </c>
    </row>
    <row r="40" customFormat="false" ht="15" hidden="true" customHeight="false" outlineLevel="0" collapsed="false">
      <c r="A40" s="55" t="n">
        <v>900</v>
      </c>
      <c r="B40" s="19"/>
      <c r="C40" s="19" t="e">
        <f aca="false">#REF!</f>
        <v>#REF!</v>
      </c>
      <c r="D40" s="19"/>
      <c r="E40" s="19"/>
      <c r="F40" s="58"/>
      <c r="G40" s="56"/>
    </row>
    <row r="41" customFormat="false" ht="15" hidden="true" customHeight="false" outlineLevel="0" collapsed="false">
      <c r="A41" s="22"/>
      <c r="B41" s="23" t="n">
        <v>1</v>
      </c>
      <c r="C41" s="24" t="e">
        <f aca="false">#REF!</f>
        <v>#REF!</v>
      </c>
      <c r="D41" s="23" t="s">
        <v>42</v>
      </c>
      <c r="E41" s="23"/>
      <c r="F41" s="27" t="n">
        <v>70</v>
      </c>
      <c r="G41" s="26" t="n">
        <f aca="false">E41*F41</f>
        <v>0</v>
      </c>
    </row>
    <row r="42" customFormat="false" ht="15" hidden="true" customHeight="false" outlineLevel="0" collapsed="false">
      <c r="A42" s="22"/>
      <c r="B42" s="23" t="n">
        <v>2</v>
      </c>
      <c r="C42" s="24" t="e">
        <f aca="false">#REF!</f>
        <v>#REF!</v>
      </c>
      <c r="D42" s="23" t="s">
        <v>42</v>
      </c>
      <c r="E42" s="23"/>
      <c r="F42" s="27"/>
      <c r="G42" s="26" t="n">
        <v>0</v>
      </c>
    </row>
    <row r="43" customFormat="false" ht="15" hidden="false" customHeight="false" outlineLevel="0" collapsed="false">
      <c r="A43" s="55" t="e">
        <f aca="false">#REF!</f>
        <v>#REF!</v>
      </c>
      <c r="B43" s="19"/>
      <c r="C43" s="19" t="e">
        <f aca="false">#REF!</f>
        <v>#REF!</v>
      </c>
      <c r="D43" s="19"/>
      <c r="E43" s="19"/>
      <c r="F43" s="19"/>
      <c r="G43" s="56"/>
    </row>
    <row r="44" customFormat="false" ht="15" hidden="false" customHeight="false" outlineLevel="0" collapsed="false">
      <c r="A44" s="22"/>
      <c r="B44" s="23" t="n">
        <v>1</v>
      </c>
      <c r="C44" s="24" t="e">
        <f aca="false">#REF!</f>
        <v>#REF!</v>
      </c>
      <c r="D44" s="23" t="s">
        <v>42</v>
      </c>
      <c r="E44" s="23" t="n">
        <v>200</v>
      </c>
      <c r="F44" s="25" t="e">
        <f aca="false">#REF!</f>
        <v>#REF!</v>
      </c>
      <c r="G44" s="26" t="e">
        <f aca="false">E44*F44</f>
        <v>#REF!</v>
      </c>
    </row>
    <row r="45" customFormat="false" ht="15" hidden="false" customHeight="false" outlineLevel="0" collapsed="false">
      <c r="A45" s="55" t="e">
        <f aca="false">#REF!</f>
        <v>#REF!</v>
      </c>
      <c r="B45" s="19"/>
      <c r="C45" s="19" t="e">
        <f aca="false">#REF!</f>
        <v>#REF!</v>
      </c>
      <c r="D45" s="19"/>
      <c r="E45" s="19"/>
      <c r="F45" s="19"/>
      <c r="G45" s="56"/>
    </row>
    <row r="46" customFormat="false" ht="15" hidden="false" customHeight="false" outlineLevel="0" collapsed="false">
      <c r="A46" s="22"/>
      <c r="B46" s="23" t="n">
        <v>1</v>
      </c>
      <c r="C46" s="24" t="e">
        <f aca="false">#REF!</f>
        <v>#REF!</v>
      </c>
      <c r="D46" s="23" t="s">
        <v>23</v>
      </c>
      <c r="E46" s="23" t="n">
        <v>60</v>
      </c>
      <c r="F46" s="25" t="e">
        <f aca="false">#REF!</f>
        <v>#REF!</v>
      </c>
      <c r="G46" s="26" t="e">
        <f aca="false">E46*F46</f>
        <v>#REF!</v>
      </c>
    </row>
    <row r="47" customFormat="false" ht="15" hidden="false" customHeight="false" outlineLevel="0" collapsed="false">
      <c r="A47" s="55" t="e">
        <f aca="false">#REF!</f>
        <v>#REF!</v>
      </c>
      <c r="B47" s="19"/>
      <c r="C47" s="19" t="e">
        <f aca="false">#REF!</f>
        <v>#REF!</v>
      </c>
      <c r="D47" s="19"/>
      <c r="E47" s="18"/>
      <c r="F47" s="20"/>
      <c r="G47" s="58"/>
    </row>
    <row r="48" customFormat="false" ht="15" hidden="false" customHeight="false" outlineLevel="0" collapsed="false">
      <c r="A48" s="22"/>
      <c r="B48" s="23" t="n">
        <v>1</v>
      </c>
      <c r="C48" s="24" t="e">
        <f aca="false">#REF!</f>
        <v>#REF!</v>
      </c>
      <c r="D48" s="23" t="s">
        <v>23</v>
      </c>
      <c r="E48" s="23" t="n">
        <v>0</v>
      </c>
      <c r="F48" s="25" t="e">
        <f aca="false">#REF!</f>
        <v>#REF!</v>
      </c>
      <c r="G48" s="59" t="e">
        <f aca="false">E48*F48</f>
        <v>#REF!</v>
      </c>
    </row>
    <row r="49" customFormat="false" ht="15" hidden="false" customHeight="false" outlineLevel="0" collapsed="false">
      <c r="A49" s="22"/>
      <c r="B49" s="23" t="n">
        <v>2</v>
      </c>
      <c r="C49" s="24" t="e">
        <f aca="false">#REF!</f>
        <v>#REF!</v>
      </c>
      <c r="D49" s="23" t="s">
        <v>23</v>
      </c>
      <c r="E49" s="23" t="n">
        <v>0</v>
      </c>
      <c r="F49" s="25" t="e">
        <f aca="false">#REF!</f>
        <v>#REF!</v>
      </c>
      <c r="G49" s="59" t="e">
        <f aca="false">E49*F49</f>
        <v>#REF!</v>
      </c>
    </row>
    <row r="50" customFormat="false" ht="15" hidden="false" customHeight="false" outlineLevel="0" collapsed="false">
      <c r="A50" s="22"/>
      <c r="B50" s="23"/>
      <c r="C50" s="24"/>
      <c r="D50" s="23"/>
      <c r="E50" s="23"/>
      <c r="F50" s="27"/>
      <c r="G50" s="26"/>
    </row>
    <row r="51" customFormat="false" ht="15" hidden="false" customHeight="false" outlineLevel="0" collapsed="false">
      <c r="A51" s="28" t="s">
        <v>11</v>
      </c>
      <c r="B51" s="29"/>
      <c r="C51" s="30" t="e">
        <f aca="false">#REF!</f>
        <v>#REF!</v>
      </c>
      <c r="D51" s="29"/>
      <c r="E51" s="29"/>
      <c r="F51" s="31"/>
      <c r="G51" s="32" t="e">
        <f aca="false">SUM(G7:G50)</f>
        <v>#REF!</v>
      </c>
      <c r="I51" s="0" t="s">
        <v>140</v>
      </c>
      <c r="J51" s="0" t="s">
        <v>141</v>
      </c>
      <c r="K51" s="0" t="s">
        <v>142</v>
      </c>
      <c r="L51" s="0" t="s">
        <v>143</v>
      </c>
      <c r="M51" s="0" t="s">
        <v>144</v>
      </c>
    </row>
    <row r="52" customFormat="false" ht="15" hidden="false" customHeight="false" outlineLevel="0" collapsed="false">
      <c r="C52" s="33"/>
      <c r="F52" s="34"/>
      <c r="G52" s="34"/>
      <c r="I52" s="0" t="n">
        <v>970</v>
      </c>
      <c r="J52" s="0" t="n">
        <v>4230</v>
      </c>
      <c r="K52" s="0" t="n">
        <v>433</v>
      </c>
      <c r="L52" s="0" t="n">
        <v>2250</v>
      </c>
      <c r="M52" s="0" t="n">
        <v>211</v>
      </c>
    </row>
    <row r="53" customFormat="false" ht="15" hidden="false" customHeight="false" outlineLevel="0" collapsed="false">
      <c r="A53" s="43"/>
      <c r="C53" s="33"/>
      <c r="F53" s="34"/>
      <c r="G53" s="44"/>
      <c r="I53" s="0" t="n">
        <f aca="false">_xlfn.CEILING.MATH(I52*1.025,20)</f>
        <v>1000</v>
      </c>
      <c r="J53" s="0" t="n">
        <f aca="false">_xlfn.CEILING.MATH(J52*1.025,20)</f>
        <v>4340</v>
      </c>
      <c r="K53" s="0" t="n">
        <f aca="false">_xlfn.CEILING.MATH(K52*1.025,20)</f>
        <v>460</v>
      </c>
      <c r="L53" s="0" t="n">
        <f aca="false">_xlfn.CEILING.MATH(L52*1.025,20)</f>
        <v>2320</v>
      </c>
      <c r="M53" s="0" t="n">
        <f aca="false">_xlfn.CEILING.MATH(M52*1.025,20)</f>
        <v>220</v>
      </c>
    </row>
    <row r="54" customFormat="false" ht="15" hidden="true" customHeight="false" outlineLevel="0" collapsed="false">
      <c r="A54" s="6" t="s">
        <v>4</v>
      </c>
      <c r="B54" s="7" t="s">
        <v>5</v>
      </c>
      <c r="C54" s="7" t="e">
        <f aca="false">#REF!</f>
        <v>#REF!</v>
      </c>
      <c r="D54" s="7" t="s">
        <v>7</v>
      </c>
      <c r="E54" s="7" t="s">
        <v>8</v>
      </c>
      <c r="F54" s="7" t="s">
        <v>9</v>
      </c>
      <c r="G54" s="8" t="s">
        <v>10</v>
      </c>
    </row>
    <row r="55" customFormat="false" ht="15" hidden="true" customHeight="false" outlineLevel="0" collapsed="false">
      <c r="A55" s="9" t="s">
        <v>36</v>
      </c>
      <c r="B55" s="10"/>
      <c r="C55" s="10" t="e">
        <f aca="false">#REF!</f>
        <v>#REF!</v>
      </c>
      <c r="D55" s="10"/>
      <c r="E55" s="10"/>
      <c r="F55" s="11"/>
      <c r="G55" s="12"/>
    </row>
    <row r="56" customFormat="false" ht="15" hidden="true" customHeight="false" outlineLevel="0" collapsed="false">
      <c r="A56" s="13"/>
      <c r="B56" s="14"/>
      <c r="C56" s="14" t="e">
        <f aca="false">#REF!</f>
        <v>#REF!</v>
      </c>
      <c r="D56" s="14"/>
      <c r="E56" s="14"/>
      <c r="F56" s="15"/>
      <c r="G56" s="16"/>
    </row>
    <row r="57" customFormat="false" ht="15" hidden="true" customHeight="false" outlineLevel="0" collapsed="false">
      <c r="A57" s="55" t="n">
        <v>100</v>
      </c>
      <c r="B57" s="19"/>
      <c r="C57" s="19" t="e">
        <f aca="false">#REF!</f>
        <v>#REF!</v>
      </c>
      <c r="D57" s="19"/>
      <c r="E57" s="19"/>
      <c r="F57" s="19"/>
      <c r="G57" s="56"/>
    </row>
    <row r="58" customFormat="false" ht="15" hidden="true" customHeight="false" outlineLevel="0" collapsed="false">
      <c r="A58" s="22"/>
      <c r="B58" s="23" t="n">
        <v>1</v>
      </c>
      <c r="C58" s="24" t="e">
        <f aca="false">#REF!</f>
        <v>#REF!</v>
      </c>
      <c r="D58" s="23" t="s">
        <v>100</v>
      </c>
      <c r="E58" s="23" t="n">
        <v>3540</v>
      </c>
      <c r="F58" s="27" t="n">
        <v>0.8</v>
      </c>
      <c r="G58" s="26" t="n">
        <f aca="false">E58*F58</f>
        <v>2832</v>
      </c>
    </row>
    <row r="59" customFormat="false" ht="15" hidden="true" customHeight="false" outlineLevel="0" collapsed="false">
      <c r="A59" s="55" t="n">
        <v>200</v>
      </c>
      <c r="B59" s="19"/>
      <c r="C59" s="19" t="e">
        <f aca="false">#REF!</f>
        <v>#REF!</v>
      </c>
      <c r="D59" s="19"/>
      <c r="E59" s="19"/>
      <c r="F59" s="19"/>
      <c r="G59" s="56"/>
    </row>
    <row r="60" customFormat="false" ht="15" hidden="true" customHeight="false" outlineLevel="0" collapsed="false">
      <c r="A60" s="22"/>
      <c r="B60" s="23" t="n">
        <v>1</v>
      </c>
      <c r="C60" s="24" t="e">
        <f aca="false">#REF!</f>
        <v>#REF!</v>
      </c>
      <c r="D60" s="23" t="s">
        <v>42</v>
      </c>
      <c r="E60" s="23" t="n">
        <v>710</v>
      </c>
      <c r="F60" s="27" t="n">
        <v>28</v>
      </c>
      <c r="G60" s="26" t="n">
        <f aca="false">E60*F60</f>
        <v>19880</v>
      </c>
    </row>
    <row r="61" customFormat="false" ht="15" hidden="true" customHeight="false" outlineLevel="0" collapsed="false">
      <c r="A61" s="22"/>
      <c r="B61" s="23" t="n">
        <v>3</v>
      </c>
      <c r="C61" s="24" t="e">
        <f aca="false">#REF!</f>
        <v>#REF!</v>
      </c>
      <c r="D61" s="23" t="s">
        <v>42</v>
      </c>
      <c r="E61" s="23" t="n">
        <v>360</v>
      </c>
      <c r="F61" s="27" t="n">
        <v>30</v>
      </c>
      <c r="G61" s="26" t="n">
        <f aca="false">E61*F61</f>
        <v>10800</v>
      </c>
    </row>
    <row r="62" customFormat="false" ht="15" hidden="true" customHeight="false" outlineLevel="0" collapsed="false">
      <c r="A62" s="17" t="n">
        <v>1500</v>
      </c>
      <c r="B62" s="18"/>
      <c r="C62" s="19" t="e">
        <f aca="false">#REF!</f>
        <v>#REF!</v>
      </c>
      <c r="D62" s="18"/>
      <c r="E62" s="18"/>
      <c r="F62" s="20"/>
      <c r="G62" s="21"/>
    </row>
    <row r="63" customFormat="false" ht="15" hidden="true" customHeight="false" outlineLevel="0" collapsed="false">
      <c r="A63" s="22"/>
      <c r="B63" s="23" t="n">
        <v>1</v>
      </c>
      <c r="C63" s="24" t="e">
        <f aca="false">#REF!</f>
        <v>#REF!</v>
      </c>
      <c r="D63" s="23" t="s">
        <v>83</v>
      </c>
      <c r="E63" s="23" t="n">
        <v>1</v>
      </c>
      <c r="F63" s="27" t="n">
        <v>950</v>
      </c>
      <c r="G63" s="26" t="n">
        <f aca="false">E63*F63</f>
        <v>950</v>
      </c>
    </row>
    <row r="64" customFormat="false" ht="15" hidden="true" customHeight="false" outlineLevel="0" collapsed="false">
      <c r="A64" s="38"/>
      <c r="B64" s="39"/>
      <c r="C64" s="40" t="e">
        <f aca="false">#REF!</f>
        <v>#REF!</v>
      </c>
      <c r="D64" s="39"/>
      <c r="E64" s="39"/>
      <c r="F64" s="41"/>
      <c r="G64" s="42"/>
    </row>
    <row r="65" customFormat="false" ht="15" hidden="true" customHeight="false" outlineLevel="0" collapsed="false">
      <c r="A65" s="28" t="str">
        <f aca="false">A55</f>
        <v>B</v>
      </c>
      <c r="B65" s="29"/>
      <c r="C65" s="30" t="e">
        <f aca="false">#REF!</f>
        <v>#REF!</v>
      </c>
      <c r="D65" s="29"/>
      <c r="E65" s="29"/>
      <c r="F65" s="31"/>
      <c r="G65" s="32" t="n">
        <f aca="false">SUM(G55:G64)</f>
        <v>34462</v>
      </c>
    </row>
    <row r="66" customFormat="false" ht="15" hidden="true" customHeight="false" outlineLevel="0" collapsed="false">
      <c r="C66" s="33" t="e">
        <f aca="false">#REF!</f>
        <v>#REF!</v>
      </c>
      <c r="F66" s="34"/>
      <c r="G66" s="34"/>
    </row>
    <row r="67" customFormat="false" ht="15" hidden="true" customHeight="false" outlineLevel="0" collapsed="false">
      <c r="C67" s="33" t="e">
        <f aca="false">#REF!</f>
        <v>#REF!</v>
      </c>
      <c r="F67" s="34"/>
      <c r="G67" s="34"/>
      <c r="H67" s="45"/>
    </row>
    <row r="68" customFormat="false" ht="15" hidden="false" customHeight="false" outlineLevel="0" collapsed="false">
      <c r="A68" s="6" t="s">
        <v>4</v>
      </c>
      <c r="B68" s="7" t="s">
        <v>5</v>
      </c>
      <c r="C68" s="7" t="e">
        <f aca="false">#REF!</f>
        <v>#REF!</v>
      </c>
      <c r="D68" s="7" t="s">
        <v>7</v>
      </c>
      <c r="E68" s="7" t="s">
        <v>8</v>
      </c>
      <c r="F68" s="35" t="s">
        <v>9</v>
      </c>
      <c r="G68" s="36" t="s">
        <v>10</v>
      </c>
    </row>
    <row r="69" customFormat="false" ht="15" hidden="false" customHeight="false" outlineLevel="0" collapsed="false">
      <c r="A69" s="9" t="s">
        <v>68</v>
      </c>
      <c r="B69" s="10"/>
      <c r="C69" s="10" t="e">
        <f aca="false">#REF!</f>
        <v>#REF!</v>
      </c>
      <c r="D69" s="10"/>
      <c r="E69" s="10"/>
      <c r="F69" s="11"/>
      <c r="G69" s="12"/>
    </row>
    <row r="70" customFormat="false" ht="15" hidden="false" customHeight="false" outlineLevel="0" collapsed="false">
      <c r="A70" s="13"/>
      <c r="B70" s="14"/>
      <c r="C70" s="14"/>
      <c r="D70" s="14"/>
      <c r="E70" s="14"/>
      <c r="F70" s="15"/>
      <c r="G70" s="16"/>
    </row>
    <row r="71" customFormat="false" ht="15" hidden="false" customHeight="false" outlineLevel="0" collapsed="false">
      <c r="A71" s="55" t="e">
        <f aca="false">#REF!</f>
        <v>#REF!</v>
      </c>
      <c r="B71" s="19"/>
      <c r="C71" s="19" t="e">
        <f aca="false">#REF!</f>
        <v>#REF!</v>
      </c>
      <c r="D71" s="19"/>
      <c r="E71" s="19"/>
      <c r="F71" s="19"/>
      <c r="G71" s="56"/>
      <c r="I71" s="0" t="str">
        <f aca="false">"0/63"</f>
        <v>0/63</v>
      </c>
    </row>
    <row r="72" customFormat="false" ht="15" hidden="false" customHeight="false" outlineLevel="0" collapsed="false">
      <c r="A72" s="22"/>
      <c r="B72" s="23" t="n">
        <v>1</v>
      </c>
      <c r="C72" s="24" t="e">
        <f aca="false">#REF!</f>
        <v>#REF!</v>
      </c>
      <c r="D72" s="23" t="s">
        <v>100</v>
      </c>
      <c r="E72" s="23" t="n">
        <f aca="false">I53+M53</f>
        <v>1220</v>
      </c>
      <c r="F72" s="25" t="e">
        <f aca="false">#REF!</f>
        <v>#REF!</v>
      </c>
      <c r="G72" s="26" t="e">
        <f aca="false">E72*F72</f>
        <v>#REF!</v>
      </c>
      <c r="I72" s="0" t="n">
        <v>343</v>
      </c>
    </row>
    <row r="73" customFormat="false" ht="15" hidden="false" customHeight="false" outlineLevel="0" collapsed="false">
      <c r="A73" s="22"/>
      <c r="B73" s="23" t="n">
        <v>2</v>
      </c>
      <c r="C73" s="24" t="e">
        <f aca="false">#REF!</f>
        <v>#REF!</v>
      </c>
      <c r="D73" s="23" t="s">
        <v>100</v>
      </c>
      <c r="E73" s="23" t="n">
        <f aca="false">L53</f>
        <v>2320</v>
      </c>
      <c r="F73" s="25" t="e">
        <f aca="false">#REF!</f>
        <v>#REF!</v>
      </c>
      <c r="G73" s="26" t="e">
        <f aca="false">E73*F73</f>
        <v>#REF!</v>
      </c>
      <c r="I73" s="0" t="n">
        <v>343</v>
      </c>
    </row>
    <row r="74" customFormat="false" ht="15" hidden="true" customHeight="false" outlineLevel="0" collapsed="false">
      <c r="A74" s="22"/>
      <c r="B74" s="23" t="n">
        <v>2</v>
      </c>
      <c r="C74" s="24" t="e">
        <f aca="false">#REF!</f>
        <v>#REF!</v>
      </c>
      <c r="D74" s="23" t="s">
        <v>100</v>
      </c>
      <c r="E74" s="23"/>
      <c r="F74" s="27" t="n">
        <v>1</v>
      </c>
      <c r="G74" s="26" t="n">
        <f aca="false">E74*F74</f>
        <v>0</v>
      </c>
    </row>
    <row r="75" customFormat="false" ht="15" hidden="true" customHeight="false" outlineLevel="0" collapsed="false">
      <c r="A75" s="17" t="n">
        <v>200</v>
      </c>
      <c r="B75" s="18"/>
      <c r="C75" s="19" t="e">
        <f aca="false">#REF!</f>
        <v>#REF!</v>
      </c>
      <c r="D75" s="18"/>
      <c r="E75" s="18"/>
      <c r="F75" s="20"/>
      <c r="G75" s="21"/>
    </row>
    <row r="76" customFormat="false" ht="15" hidden="true" customHeight="false" outlineLevel="0" collapsed="false">
      <c r="A76" s="22"/>
      <c r="B76" s="23" t="n">
        <v>1</v>
      </c>
      <c r="C76" s="24" t="e">
        <f aca="false">#REF!</f>
        <v>#REF!</v>
      </c>
      <c r="D76" s="23" t="s">
        <v>100</v>
      </c>
      <c r="E76" s="23"/>
      <c r="F76" s="27" t="n">
        <v>1</v>
      </c>
      <c r="G76" s="26" t="n">
        <f aca="false">E76*F76</f>
        <v>0</v>
      </c>
    </row>
    <row r="77" customFormat="false" ht="15" hidden="false" customHeight="false" outlineLevel="0" collapsed="false">
      <c r="A77" s="17" t="e">
        <f aca="false">#REF!</f>
        <v>#REF!</v>
      </c>
      <c r="B77" s="18"/>
      <c r="C77" s="19" t="e">
        <f aca="false">#REF!</f>
        <v>#REF!</v>
      </c>
      <c r="D77" s="18"/>
      <c r="E77" s="18"/>
      <c r="F77" s="20"/>
      <c r="G77" s="21"/>
    </row>
    <row r="78" customFormat="false" ht="15" hidden="true" customHeight="false" outlineLevel="0" collapsed="false">
      <c r="A78" s="22"/>
      <c r="B78" s="23" t="n">
        <v>1</v>
      </c>
      <c r="C78" s="24" t="e">
        <f aca="false">#REF!</f>
        <v>#REF!</v>
      </c>
      <c r="D78" s="23" t="s">
        <v>42</v>
      </c>
      <c r="E78" s="23"/>
      <c r="F78" s="27" t="n">
        <v>27</v>
      </c>
      <c r="G78" s="26" t="n">
        <f aca="false">E78*F78</f>
        <v>0</v>
      </c>
    </row>
    <row r="79" customFormat="false" ht="15" hidden="false" customHeight="false" outlineLevel="0" collapsed="false">
      <c r="A79" s="22"/>
      <c r="B79" s="23" t="n">
        <v>1</v>
      </c>
      <c r="C79" s="24" t="e">
        <f aca="false">#REF!</f>
        <v>#REF!</v>
      </c>
      <c r="D79" s="23" t="s">
        <v>42</v>
      </c>
      <c r="E79" s="23" t="n">
        <v>0</v>
      </c>
      <c r="F79" s="25" t="e">
        <f aca="false">#REF!</f>
        <v>#REF!</v>
      </c>
      <c r="G79" s="26" t="e">
        <f aca="false">E79*F79</f>
        <v>#REF!</v>
      </c>
    </row>
    <row r="80" customFormat="false" ht="15" hidden="false" customHeight="false" outlineLevel="0" collapsed="false">
      <c r="A80" s="17" t="e">
        <f aca="false">#REF!</f>
        <v>#REF!</v>
      </c>
      <c r="B80" s="18"/>
      <c r="C80" s="19" t="e">
        <f aca="false">#REF!</f>
        <v>#REF!</v>
      </c>
      <c r="D80" s="18"/>
      <c r="E80" s="18"/>
      <c r="F80" s="20"/>
      <c r="G80" s="21"/>
      <c r="I80" s="0" t="n">
        <f aca="false">_xlfn.CEILING.MATH(I73*1.025,10)</f>
        <v>360</v>
      </c>
    </row>
    <row r="81" customFormat="false" ht="15" hidden="false" customHeight="false" outlineLevel="0" collapsed="false">
      <c r="A81" s="22"/>
      <c r="B81" s="23" t="n">
        <v>1</v>
      </c>
      <c r="C81" s="24" t="e">
        <f aca="false">#REF!</f>
        <v>#REF!</v>
      </c>
      <c r="D81" s="23" t="s">
        <v>42</v>
      </c>
      <c r="E81" s="23" t="n">
        <f aca="false">_xlfn.CEILING.MATH(E73*0.4,5)</f>
        <v>930</v>
      </c>
      <c r="F81" s="25" t="e">
        <f aca="false">#REF!</f>
        <v>#REF!</v>
      </c>
      <c r="G81" s="26" t="e">
        <f aca="false">E81*F81</f>
        <v>#REF!</v>
      </c>
      <c r="I81" s="0" t="s">
        <v>145</v>
      </c>
    </row>
    <row r="82" customFormat="false" ht="15" hidden="false" customHeight="false" outlineLevel="0" collapsed="false">
      <c r="A82" s="22"/>
      <c r="B82" s="23" t="n">
        <v>2</v>
      </c>
      <c r="C82" s="24" t="e">
        <f aca="false">#REF!</f>
        <v>#REF!</v>
      </c>
      <c r="D82" s="23" t="s">
        <v>42</v>
      </c>
      <c r="E82" s="23" t="n">
        <f aca="false">_xlfn.CEILING.MATH((I53+M53)*0.6,5)</f>
        <v>735</v>
      </c>
      <c r="F82" s="25" t="e">
        <f aca="false">#REF!</f>
        <v>#REF!</v>
      </c>
      <c r="G82" s="26" t="e">
        <f aca="false">E82*F82</f>
        <v>#REF!</v>
      </c>
      <c r="I82" s="0" t="n">
        <v>5000</v>
      </c>
    </row>
    <row r="83" customFormat="false" ht="15" hidden="false" customHeight="false" outlineLevel="0" collapsed="false">
      <c r="A83" s="17" t="e">
        <f aca="false">#REF!</f>
        <v>#REF!</v>
      </c>
      <c r="B83" s="18"/>
      <c r="C83" s="19" t="e">
        <f aca="false">#REF!</f>
        <v>#REF!</v>
      </c>
      <c r="D83" s="18"/>
      <c r="E83" s="18"/>
      <c r="F83" s="20"/>
      <c r="G83" s="21"/>
    </row>
    <row r="84" customFormat="false" ht="15" hidden="false" customHeight="false" outlineLevel="0" collapsed="false">
      <c r="A84" s="22"/>
      <c r="B84" s="23" t="n">
        <v>1</v>
      </c>
      <c r="C84" s="24" t="e">
        <f aca="false">#REF!</f>
        <v>#REF!</v>
      </c>
      <c r="D84" s="23" t="s">
        <v>42</v>
      </c>
      <c r="E84" s="23" t="n">
        <f aca="false">_xlfn.CEILING.MATH(E73*0.1,5)</f>
        <v>235</v>
      </c>
      <c r="F84" s="25" t="e">
        <f aca="false">#REF!</f>
        <v>#REF!</v>
      </c>
      <c r="G84" s="26" t="e">
        <f aca="false">E84*F84</f>
        <v>#REF!</v>
      </c>
    </row>
    <row r="85" customFormat="false" ht="15" hidden="false" customHeight="false" outlineLevel="0" collapsed="false">
      <c r="A85" s="22"/>
      <c r="B85" s="23" t="n">
        <v>2</v>
      </c>
      <c r="C85" s="24" t="e">
        <f aca="false">#REF!</f>
        <v>#REF!</v>
      </c>
      <c r="D85" s="23" t="s">
        <v>42</v>
      </c>
      <c r="E85" s="23" t="n">
        <v>15</v>
      </c>
      <c r="F85" s="25" t="e">
        <f aca="false">#REF!</f>
        <v>#REF!</v>
      </c>
      <c r="G85" s="26" t="e">
        <f aca="false">E85*F85</f>
        <v>#REF!</v>
      </c>
    </row>
    <row r="86" customFormat="false" ht="15" hidden="false" customHeight="false" outlineLevel="0" collapsed="false">
      <c r="A86" s="22"/>
      <c r="B86" s="23" t="n">
        <v>3</v>
      </c>
      <c r="C86" s="24" t="e">
        <f aca="false">#REF!</f>
        <v>#REF!</v>
      </c>
      <c r="D86" s="23" t="s">
        <v>42</v>
      </c>
      <c r="E86" s="23" t="n">
        <f aca="false">_xlfn.CEILING.MATH(E72*0.1,5)</f>
        <v>125</v>
      </c>
      <c r="F86" s="25" t="e">
        <f aca="false">#REF!</f>
        <v>#REF!</v>
      </c>
      <c r="G86" s="26" t="e">
        <f aca="false">E86*F86</f>
        <v>#REF!</v>
      </c>
    </row>
    <row r="87" customFormat="false" ht="15" hidden="true" customHeight="false" outlineLevel="0" collapsed="false">
      <c r="A87" s="22"/>
      <c r="B87" s="23" t="n">
        <v>2</v>
      </c>
      <c r="C87" s="24" t="e">
        <f aca="false">#REF!</f>
        <v>#REF!</v>
      </c>
      <c r="D87" s="23" t="s">
        <v>100</v>
      </c>
      <c r="E87" s="23"/>
      <c r="F87" s="27" t="n">
        <v>2</v>
      </c>
      <c r="G87" s="26" t="n">
        <f aca="false">E87*F87</f>
        <v>0</v>
      </c>
    </row>
    <row r="88" customFormat="false" ht="15" hidden="true" customHeight="false" outlineLevel="0" collapsed="false">
      <c r="A88" s="17" t="n">
        <v>600</v>
      </c>
      <c r="B88" s="18"/>
      <c r="C88" s="19" t="e">
        <f aca="false">#REF!</f>
        <v>#REF!</v>
      </c>
      <c r="D88" s="18"/>
      <c r="E88" s="18"/>
      <c r="F88" s="20"/>
      <c r="G88" s="21"/>
    </row>
    <row r="89" customFormat="false" ht="15" hidden="true" customHeight="false" outlineLevel="0" collapsed="false">
      <c r="A89" s="22"/>
      <c r="B89" s="23" t="n">
        <v>1</v>
      </c>
      <c r="C89" s="24" t="e">
        <f aca="false">#REF!</f>
        <v>#REF!</v>
      </c>
      <c r="D89" s="23" t="s">
        <v>100</v>
      </c>
      <c r="E89" s="23"/>
      <c r="F89" s="27" t="n">
        <v>4.5</v>
      </c>
      <c r="G89" s="26" t="n">
        <f aca="false">E89*F89</f>
        <v>0</v>
      </c>
    </row>
    <row r="90" customFormat="false" ht="15" hidden="true" customHeight="false" outlineLevel="0" collapsed="false">
      <c r="A90" s="22"/>
      <c r="B90" s="23" t="n">
        <v>2</v>
      </c>
      <c r="C90" s="24" t="e">
        <f aca="false">#REF!</f>
        <v>#REF!</v>
      </c>
      <c r="D90" s="23" t="s">
        <v>100</v>
      </c>
      <c r="E90" s="23"/>
      <c r="F90" s="27" t="n">
        <v>2.5</v>
      </c>
      <c r="G90" s="26" t="n">
        <f aca="false">E90*F90</f>
        <v>0</v>
      </c>
    </row>
    <row r="91" customFormat="false" ht="15" hidden="false" customHeight="false" outlineLevel="0" collapsed="false">
      <c r="A91" s="17" t="e">
        <f aca="false">#REF!</f>
        <v>#REF!</v>
      </c>
      <c r="B91" s="18"/>
      <c r="C91" s="19" t="e">
        <f aca="false">#REF!</f>
        <v>#REF!</v>
      </c>
      <c r="D91" s="18"/>
      <c r="E91" s="18"/>
      <c r="F91" s="20"/>
      <c r="G91" s="21"/>
    </row>
    <row r="92" customFormat="false" ht="15" hidden="false" customHeight="false" outlineLevel="0" collapsed="false">
      <c r="A92" s="22"/>
      <c r="B92" s="23" t="n">
        <v>1</v>
      </c>
      <c r="C92" s="24" t="e">
        <f aca="false">#REF!</f>
        <v>#REF!</v>
      </c>
      <c r="D92" s="23" t="s">
        <v>100</v>
      </c>
      <c r="E92" s="23" t="n">
        <f aca="false">E73</f>
        <v>2320</v>
      </c>
      <c r="F92" s="25" t="e">
        <f aca="false">#REF!</f>
        <v>#REF!</v>
      </c>
      <c r="G92" s="26" t="e">
        <f aca="false">E92*F92</f>
        <v>#REF!</v>
      </c>
    </row>
    <row r="93" customFormat="false" ht="15" hidden="false" customHeight="false" outlineLevel="0" collapsed="false">
      <c r="A93" s="22"/>
      <c r="B93" s="23" t="n">
        <v>2</v>
      </c>
      <c r="C93" s="24" t="e">
        <f aca="false">#REF!</f>
        <v>#REF!</v>
      </c>
      <c r="D93" s="23" t="s">
        <v>100</v>
      </c>
      <c r="E93" s="23" t="n">
        <v>0</v>
      </c>
      <c r="F93" s="25" t="e">
        <f aca="false">#REF!</f>
        <v>#REF!</v>
      </c>
      <c r="G93" s="26" t="e">
        <f aca="false">E93*F93</f>
        <v>#REF!</v>
      </c>
    </row>
    <row r="94" customFormat="false" ht="15" hidden="false" customHeight="false" outlineLevel="0" collapsed="false">
      <c r="A94" s="22"/>
      <c r="B94" s="23" t="n">
        <v>3</v>
      </c>
      <c r="C94" s="24" t="e">
        <f aca="false">#REF!</f>
        <v>#REF!</v>
      </c>
      <c r="D94" s="23" t="s">
        <v>100</v>
      </c>
      <c r="E94" s="23" t="n">
        <v>0</v>
      </c>
      <c r="F94" s="25" t="e">
        <f aca="false">#REF!</f>
        <v>#REF!</v>
      </c>
      <c r="G94" s="26" t="e">
        <f aca="false">E94*F94</f>
        <v>#REF!</v>
      </c>
    </row>
    <row r="95" customFormat="false" ht="15" hidden="false" customHeight="false" outlineLevel="0" collapsed="false">
      <c r="A95" s="22"/>
      <c r="B95" s="23" t="n">
        <v>4</v>
      </c>
      <c r="C95" s="24" t="e">
        <f aca="false">#REF!</f>
        <v>#REF!</v>
      </c>
      <c r="D95" s="23" t="s">
        <v>100</v>
      </c>
      <c r="E95" s="23" t="n">
        <v>0</v>
      </c>
      <c r="F95" s="25" t="e">
        <f aca="false">#REF!</f>
        <v>#REF!</v>
      </c>
      <c r="G95" s="26" t="e">
        <f aca="false">E95*F95</f>
        <v>#REF!</v>
      </c>
    </row>
    <row r="96" customFormat="false" ht="15" hidden="false" customHeight="false" outlineLevel="0" collapsed="false">
      <c r="A96" s="22"/>
      <c r="B96" s="24" t="e">
        <f aca="false">#REF!</f>
        <v>#REF!</v>
      </c>
      <c r="C96" s="24" t="e">
        <f aca="false">#REF!</f>
        <v>#REF!</v>
      </c>
      <c r="D96" s="23" t="s">
        <v>100</v>
      </c>
      <c r="E96" s="23" t="n">
        <v>0</v>
      </c>
      <c r="F96" s="25" t="e">
        <f aca="false">#REF!</f>
        <v>#REF!</v>
      </c>
      <c r="G96" s="26" t="e">
        <f aca="false">E96*F96</f>
        <v>#REF!</v>
      </c>
    </row>
    <row r="97" customFormat="false" ht="15" hidden="false" customHeight="false" outlineLevel="0" collapsed="false">
      <c r="A97" s="17" t="e">
        <f aca="false">#REF!</f>
        <v>#REF!</v>
      </c>
      <c r="B97" s="18"/>
      <c r="C97" s="19" t="e">
        <f aca="false">#REF!</f>
        <v>#REF!</v>
      </c>
      <c r="D97" s="18"/>
      <c r="E97" s="18"/>
      <c r="F97" s="20"/>
      <c r="G97" s="21"/>
    </row>
    <row r="98" customFormat="false" ht="15" hidden="false" customHeight="false" outlineLevel="0" collapsed="false">
      <c r="A98" s="22"/>
      <c r="B98" s="23" t="n">
        <v>1</v>
      </c>
      <c r="C98" s="24" t="e">
        <f aca="false">#REF!</f>
        <v>#REF!</v>
      </c>
      <c r="D98" s="23" t="s">
        <v>100</v>
      </c>
      <c r="E98" s="23" t="n">
        <f aca="false">E73</f>
        <v>2320</v>
      </c>
      <c r="F98" s="25" t="e">
        <f aca="false">#REF!</f>
        <v>#REF!</v>
      </c>
      <c r="G98" s="26"/>
      <c r="I98" s="0" t="n">
        <v>150</v>
      </c>
      <c r="J98" s="0" t="s">
        <v>146</v>
      </c>
      <c r="K98" s="60" t="n">
        <v>18</v>
      </c>
      <c r="L98" s="0" t="s">
        <v>100</v>
      </c>
    </row>
    <row r="99" customFormat="false" ht="15" hidden="false" customHeight="false" outlineLevel="0" collapsed="false">
      <c r="A99" s="22"/>
      <c r="B99" s="23" t="n">
        <v>2</v>
      </c>
      <c r="C99" s="24" t="e">
        <f aca="false">#REF!</f>
        <v>#REF!</v>
      </c>
      <c r="D99" s="23" t="s">
        <v>100</v>
      </c>
      <c r="E99" s="23" t="n">
        <f aca="false">E93</f>
        <v>0</v>
      </c>
      <c r="F99" s="25" t="e">
        <f aca="false">#REF!</f>
        <v>#REF!</v>
      </c>
      <c r="G99" s="26"/>
      <c r="L99" s="0" t="s">
        <v>147</v>
      </c>
    </row>
    <row r="100" customFormat="false" ht="15" hidden="false" customHeight="false" outlineLevel="0" collapsed="false">
      <c r="A100" s="22"/>
      <c r="B100" s="23" t="n">
        <v>3</v>
      </c>
      <c r="C100" s="24" t="e">
        <f aca="false">#REF!</f>
        <v>#REF!</v>
      </c>
      <c r="D100" s="23" t="s">
        <v>100</v>
      </c>
      <c r="E100" s="23" t="n">
        <f aca="false">E95</f>
        <v>0</v>
      </c>
      <c r="F100" s="25" t="e">
        <f aca="false">#REF!</f>
        <v>#REF!</v>
      </c>
      <c r="G100" s="26"/>
    </row>
    <row r="101" customFormat="false" ht="15" hidden="false" customHeight="false" outlineLevel="0" collapsed="false">
      <c r="A101" s="22"/>
      <c r="B101" s="23" t="n">
        <v>1</v>
      </c>
      <c r="C101" s="24" t="e">
        <f aca="false">#REF!</f>
        <v>#REF!</v>
      </c>
      <c r="D101" s="23" t="s">
        <v>148</v>
      </c>
      <c r="E101" s="23" t="n">
        <f aca="false">E98*$I$101/1000</f>
        <v>348</v>
      </c>
      <c r="F101" s="25" t="e">
        <f aca="false">#REF!</f>
        <v>#REF!</v>
      </c>
      <c r="G101" s="26" t="e">
        <f aca="false">E101*F101</f>
        <v>#REF!</v>
      </c>
      <c r="I101" s="0" t="n">
        <v>150</v>
      </c>
      <c r="J101" s="0" t="s">
        <v>146</v>
      </c>
      <c r="K101" s="60" t="n">
        <f aca="false">K98*6.6666</f>
        <v>119.9988</v>
      </c>
    </row>
    <row r="102" customFormat="false" ht="15" hidden="false" customHeight="false" outlineLevel="0" collapsed="false">
      <c r="A102" s="22"/>
      <c r="B102" s="23" t="n">
        <v>2</v>
      </c>
      <c r="C102" s="24" t="e">
        <f aca="false">#REF!</f>
        <v>#REF!</v>
      </c>
      <c r="D102" s="23" t="s">
        <v>148</v>
      </c>
      <c r="E102" s="23" t="n">
        <f aca="false">E99*$I$101/1000</f>
        <v>0</v>
      </c>
      <c r="F102" s="25" t="e">
        <f aca="false">#REF!</f>
        <v>#REF!</v>
      </c>
      <c r="G102" s="26" t="e">
        <f aca="false">E102*F102</f>
        <v>#REF!</v>
      </c>
    </row>
    <row r="103" customFormat="false" ht="15" hidden="false" customHeight="false" outlineLevel="0" collapsed="false">
      <c r="A103" s="22"/>
      <c r="B103" s="23" t="n">
        <v>3</v>
      </c>
      <c r="C103" s="24" t="e">
        <f aca="false">#REF!</f>
        <v>#REF!</v>
      </c>
      <c r="D103" s="23" t="s">
        <v>148</v>
      </c>
      <c r="E103" s="23" t="n">
        <f aca="false">E100*$I$101/1000</f>
        <v>0</v>
      </c>
      <c r="F103" s="25" t="e">
        <f aca="false">#REF!</f>
        <v>#REF!</v>
      </c>
      <c r="G103" s="26" t="e">
        <f aca="false">E103*F103</f>
        <v>#REF!</v>
      </c>
    </row>
    <row r="104" customFormat="false" ht="15" hidden="false" customHeight="false" outlineLevel="0" collapsed="false">
      <c r="A104" s="22"/>
      <c r="B104" s="23" t="n">
        <v>4</v>
      </c>
      <c r="C104" s="24" t="e">
        <f aca="false">#REF!</f>
        <v>#REF!</v>
      </c>
      <c r="D104" s="23" t="s">
        <v>100</v>
      </c>
      <c r="E104" s="23" t="n">
        <f aca="false">E100</f>
        <v>0</v>
      </c>
      <c r="F104" s="25" t="e">
        <f aca="false">#REF!</f>
        <v>#REF!</v>
      </c>
      <c r="G104" s="26" t="e">
        <f aca="false">E104*F104</f>
        <v>#REF!</v>
      </c>
    </row>
    <row r="105" customFormat="false" ht="15" hidden="true" customHeight="false" outlineLevel="0" collapsed="false">
      <c r="A105" s="17" t="n">
        <v>800</v>
      </c>
      <c r="B105" s="18"/>
      <c r="C105" s="19" t="e">
        <f aca="false">#REF!</f>
        <v>#REF!</v>
      </c>
      <c r="D105" s="18"/>
      <c r="E105" s="18"/>
      <c r="F105" s="20"/>
      <c r="G105" s="21"/>
    </row>
    <row r="106" customFormat="false" ht="15" hidden="true" customHeight="false" outlineLevel="0" collapsed="false">
      <c r="A106" s="22"/>
      <c r="B106" s="23" t="n">
        <v>1</v>
      </c>
      <c r="C106" s="24" t="e">
        <f aca="false">#REF!</f>
        <v>#REF!</v>
      </c>
      <c r="D106" s="23" t="s">
        <v>100</v>
      </c>
      <c r="E106" s="23"/>
      <c r="F106" s="27" t="n">
        <v>35</v>
      </c>
      <c r="G106" s="26" t="n">
        <f aca="false">E106*F106</f>
        <v>0</v>
      </c>
    </row>
    <row r="107" customFormat="false" ht="15" hidden="false" customHeight="false" outlineLevel="0" collapsed="false">
      <c r="A107" s="17" t="e">
        <f aca="false">#REF!</f>
        <v>#REF!</v>
      </c>
      <c r="B107" s="18"/>
      <c r="C107" s="19" t="e">
        <f aca="false">#REF!</f>
        <v>#REF!</v>
      </c>
      <c r="D107" s="18"/>
      <c r="E107" s="18"/>
      <c r="F107" s="20"/>
      <c r="G107" s="21"/>
    </row>
    <row r="108" customFormat="false" ht="15" hidden="false" customHeight="false" outlineLevel="0" collapsed="false">
      <c r="A108" s="22"/>
      <c r="B108" s="23" t="n">
        <v>1</v>
      </c>
      <c r="C108" s="24" t="e">
        <f aca="false">#REF!</f>
        <v>#REF!</v>
      </c>
      <c r="D108" s="23" t="s">
        <v>100</v>
      </c>
      <c r="E108" s="23" t="n">
        <v>50</v>
      </c>
      <c r="F108" s="25" t="e">
        <f aca="false">#REF!</f>
        <v>#REF!</v>
      </c>
      <c r="G108" s="26" t="e">
        <f aca="false">E108*F108</f>
        <v>#REF!</v>
      </c>
    </row>
    <row r="109" customFormat="false" ht="15" hidden="false" customHeight="false" outlineLevel="0" collapsed="false">
      <c r="A109" s="17" t="e">
        <f aca="false">#REF!</f>
        <v>#REF!</v>
      </c>
      <c r="B109" s="18"/>
      <c r="C109" s="19" t="e">
        <f aca="false">#REF!</f>
        <v>#REF!</v>
      </c>
      <c r="D109" s="18"/>
      <c r="E109" s="18"/>
      <c r="F109" s="20"/>
      <c r="G109" s="21"/>
    </row>
    <row r="110" customFormat="false" ht="15" hidden="false" customHeight="false" outlineLevel="0" collapsed="false">
      <c r="A110" s="22"/>
      <c r="B110" s="23" t="n">
        <v>1</v>
      </c>
      <c r="C110" s="24" t="e">
        <f aca="false">#REF!</f>
        <v>#REF!</v>
      </c>
      <c r="D110" s="23" t="s">
        <v>23</v>
      </c>
      <c r="E110" s="23" t="n">
        <v>0</v>
      </c>
      <c r="F110" s="25" t="e">
        <f aca="false">#REF!</f>
        <v>#REF!</v>
      </c>
      <c r="G110" s="26" t="e">
        <f aca="false">E110*F110</f>
        <v>#REF!</v>
      </c>
    </row>
    <row r="111" customFormat="false" ht="15" hidden="true" customHeight="false" outlineLevel="0" collapsed="false">
      <c r="A111" s="22"/>
      <c r="B111" s="23" t="n">
        <v>2</v>
      </c>
      <c r="C111" s="24" t="e">
        <f aca="false">#REF!</f>
        <v>#REF!</v>
      </c>
      <c r="D111" s="23" t="s">
        <v>23</v>
      </c>
      <c r="E111" s="23"/>
      <c r="F111" s="27" t="n">
        <v>24</v>
      </c>
      <c r="G111" s="26" t="n">
        <f aca="false">E111*F111</f>
        <v>0</v>
      </c>
    </row>
    <row r="112" customFormat="false" ht="15" hidden="false" customHeight="false" outlineLevel="0" collapsed="false">
      <c r="A112" s="22"/>
      <c r="B112" s="23" t="n">
        <v>3</v>
      </c>
      <c r="C112" s="24" t="e">
        <f aca="false">#REF!</f>
        <v>#REF!</v>
      </c>
      <c r="D112" s="23" t="s">
        <v>23</v>
      </c>
      <c r="E112" s="23" t="n">
        <v>0</v>
      </c>
      <c r="F112" s="25" t="e">
        <f aca="false">#REF!</f>
        <v>#REF!</v>
      </c>
      <c r="G112" s="26" t="e">
        <f aca="false">E112*F112</f>
        <v>#REF!</v>
      </c>
    </row>
    <row r="113" customFormat="false" ht="15" hidden="true" customHeight="false" outlineLevel="0" collapsed="false">
      <c r="A113" s="22"/>
      <c r="B113" s="23" t="n">
        <v>4</v>
      </c>
      <c r="C113" s="24" t="e">
        <f aca="false">#REF!</f>
        <v>#REF!</v>
      </c>
      <c r="D113" s="23" t="s">
        <v>53</v>
      </c>
      <c r="E113" s="53"/>
      <c r="F113" s="27" t="n">
        <v>75</v>
      </c>
      <c r="G113" s="26" t="n">
        <f aca="false">E113*F113</f>
        <v>0</v>
      </c>
    </row>
    <row r="114" customFormat="false" ht="15" hidden="true" customHeight="false" outlineLevel="0" collapsed="false">
      <c r="A114" s="17" t="n">
        <v>1100</v>
      </c>
      <c r="B114" s="18"/>
      <c r="C114" s="19" t="e">
        <f aca="false">#REF!</f>
        <v>#REF!</v>
      </c>
      <c r="D114" s="18"/>
      <c r="E114" s="18"/>
      <c r="F114" s="20"/>
      <c r="G114" s="21"/>
    </row>
    <row r="115" customFormat="false" ht="15" hidden="true" customHeight="false" outlineLevel="0" collapsed="false">
      <c r="A115" s="22"/>
      <c r="B115" s="23" t="n">
        <v>1</v>
      </c>
      <c r="C115" s="24" t="e">
        <f aca="false">#REF!</f>
        <v>#REF!</v>
      </c>
      <c r="D115" s="23" t="s">
        <v>59</v>
      </c>
      <c r="E115" s="23"/>
      <c r="F115" s="27" t="n">
        <v>125</v>
      </c>
      <c r="G115" s="26" t="n">
        <f aca="false">E115*F115</f>
        <v>0</v>
      </c>
    </row>
    <row r="116" customFormat="false" ht="15" hidden="true" customHeight="false" outlineLevel="0" collapsed="false">
      <c r="A116" s="17" t="n">
        <v>1200</v>
      </c>
      <c r="B116" s="18"/>
      <c r="C116" s="19" t="e">
        <f aca="false">#REF!</f>
        <v>#REF!</v>
      </c>
      <c r="D116" s="18"/>
      <c r="E116" s="18"/>
      <c r="F116" s="20"/>
      <c r="G116" s="21"/>
    </row>
    <row r="117" customFormat="false" ht="15" hidden="true" customHeight="false" outlineLevel="0" collapsed="false">
      <c r="A117" s="22"/>
      <c r="B117" s="23" t="n">
        <v>1</v>
      </c>
      <c r="C117" s="24" t="e">
        <f aca="false">#REF!</f>
        <v>#REF!</v>
      </c>
      <c r="D117" s="23" t="s">
        <v>59</v>
      </c>
      <c r="E117" s="23"/>
      <c r="F117" s="27" t="n">
        <v>100</v>
      </c>
      <c r="G117" s="26" t="n">
        <f aca="false">E117*F117</f>
        <v>0</v>
      </c>
    </row>
    <row r="118" customFormat="false" ht="15" hidden="true" customHeight="false" outlineLevel="0" collapsed="false">
      <c r="A118" s="17" t="n">
        <v>1300</v>
      </c>
      <c r="B118" s="18"/>
      <c r="C118" s="19" t="e">
        <f aca="false">#REF!</f>
        <v>#REF!</v>
      </c>
      <c r="D118" s="18"/>
      <c r="E118" s="18"/>
      <c r="F118" s="20"/>
      <c r="G118" s="21"/>
    </row>
    <row r="119" customFormat="false" ht="15" hidden="true" customHeight="false" outlineLevel="0" collapsed="false">
      <c r="A119" s="22"/>
      <c r="B119" s="23" t="n">
        <v>1</v>
      </c>
      <c r="C119" s="24" t="e">
        <f aca="false">#REF!</f>
        <v>#REF!</v>
      </c>
      <c r="D119" s="23" t="s">
        <v>59</v>
      </c>
      <c r="E119" s="23"/>
      <c r="F119" s="27" t="n">
        <v>150</v>
      </c>
      <c r="G119" s="26" t="n">
        <f aca="false">E119*F119</f>
        <v>0</v>
      </c>
    </row>
    <row r="120" customFormat="false" ht="15" hidden="false" customHeight="false" outlineLevel="0" collapsed="false">
      <c r="A120" s="17" t="e">
        <f aca="false">#REF!</f>
        <v>#REF!</v>
      </c>
      <c r="B120" s="18"/>
      <c r="C120" s="19" t="e">
        <f aca="false">#REF!</f>
        <v>#REF!</v>
      </c>
      <c r="D120" s="18"/>
      <c r="E120" s="18"/>
      <c r="F120" s="20"/>
      <c r="G120" s="21"/>
    </row>
    <row r="121" customFormat="false" ht="15" hidden="false" customHeight="false" outlineLevel="0" collapsed="false">
      <c r="A121" s="22"/>
      <c r="B121" s="23" t="n">
        <v>1</v>
      </c>
      <c r="C121" s="24" t="e">
        <f aca="false">#REF!</f>
        <v>#REF!</v>
      </c>
      <c r="D121" s="23" t="s">
        <v>83</v>
      </c>
      <c r="E121" s="23" t="n">
        <v>0</v>
      </c>
      <c r="F121" s="25" t="e">
        <f aca="false">#REF!</f>
        <v>#REF!</v>
      </c>
      <c r="G121" s="26" t="e">
        <f aca="false">E121*F121</f>
        <v>#REF!</v>
      </c>
    </row>
    <row r="122" customFormat="false" ht="15" hidden="false" customHeight="false" outlineLevel="0" collapsed="false">
      <c r="A122" s="17" t="e">
        <f aca="false">#REF!</f>
        <v>#REF!</v>
      </c>
      <c r="B122" s="18"/>
      <c r="C122" s="19" t="e">
        <f aca="false">#REF!</f>
        <v>#REF!</v>
      </c>
      <c r="D122" s="18"/>
      <c r="E122" s="18"/>
      <c r="F122" s="20"/>
      <c r="G122" s="21"/>
    </row>
    <row r="123" customFormat="false" ht="15" hidden="false" customHeight="false" outlineLevel="0" collapsed="false">
      <c r="A123" s="22"/>
      <c r="B123" s="23" t="n">
        <v>1</v>
      </c>
      <c r="C123" s="24" t="e">
        <f aca="false">#REF!</f>
        <v>#REF!</v>
      </c>
      <c r="D123" s="23" t="s">
        <v>83</v>
      </c>
      <c r="E123" s="23" t="n">
        <v>0</v>
      </c>
      <c r="F123" s="25" t="e">
        <f aca="false">#REF!</f>
        <v>#REF!</v>
      </c>
      <c r="G123" s="26" t="e">
        <f aca="false">E123*F123</f>
        <v>#REF!</v>
      </c>
    </row>
    <row r="124" customFormat="false" ht="15" hidden="false" customHeight="false" outlineLevel="0" collapsed="false">
      <c r="A124" s="17" t="e">
        <f aca="false">#REF!</f>
        <v>#REF!</v>
      </c>
      <c r="B124" s="18"/>
      <c r="C124" s="19" t="e">
        <f aca="false">#REF!</f>
        <v>#REF!</v>
      </c>
      <c r="D124" s="18"/>
      <c r="E124" s="18"/>
      <c r="F124" s="20"/>
      <c r="G124" s="21"/>
    </row>
    <row r="125" customFormat="false" ht="15" hidden="false" customHeight="false" outlineLevel="0" collapsed="false">
      <c r="A125" s="22"/>
      <c r="B125" s="23" t="n">
        <v>1</v>
      </c>
      <c r="C125" s="24" t="e">
        <f aca="false">#REF!</f>
        <v>#REF!</v>
      </c>
      <c r="D125" s="23" t="s">
        <v>83</v>
      </c>
      <c r="E125" s="23" t="n">
        <v>0</v>
      </c>
      <c r="F125" s="25" t="e">
        <f aca="false">#REF!</f>
        <v>#REF!</v>
      </c>
      <c r="G125" s="26" t="e">
        <f aca="false">E125*F125</f>
        <v>#REF!</v>
      </c>
    </row>
    <row r="126" customFormat="false" ht="15" hidden="false" customHeight="false" outlineLevel="0" collapsed="false">
      <c r="A126" s="17" t="e">
        <f aca="false">#REF!</f>
        <v>#REF!</v>
      </c>
      <c r="B126" s="18"/>
      <c r="C126" s="19" t="e">
        <f aca="false">#REF!</f>
        <v>#REF!</v>
      </c>
      <c r="D126" s="18"/>
      <c r="E126" s="18"/>
      <c r="F126" s="20"/>
      <c r="G126" s="21"/>
    </row>
    <row r="127" customFormat="false" ht="15" hidden="false" customHeight="false" outlineLevel="0" collapsed="false">
      <c r="A127" s="22"/>
      <c r="B127" s="23" t="n">
        <v>1</v>
      </c>
      <c r="C127" s="24" t="e">
        <f aca="false">#REF!</f>
        <v>#REF!</v>
      </c>
      <c r="D127" s="23" t="s">
        <v>83</v>
      </c>
      <c r="E127" s="23" t="n">
        <v>1</v>
      </c>
      <c r="F127" s="25" t="e">
        <f aca="false">#REF!</f>
        <v>#REF!</v>
      </c>
      <c r="G127" s="26" t="e">
        <f aca="false">E127*F127</f>
        <v>#REF!</v>
      </c>
    </row>
    <row r="128" customFormat="false" ht="15" hidden="false" customHeight="false" outlineLevel="0" collapsed="false">
      <c r="A128" s="17" t="e">
        <f aca="false">#REF!</f>
        <v>#REF!</v>
      </c>
      <c r="B128" s="18"/>
      <c r="C128" s="19" t="e">
        <f aca="false">#REF!</f>
        <v>#REF!</v>
      </c>
      <c r="D128" s="18"/>
      <c r="E128" s="18"/>
      <c r="F128" s="20"/>
      <c r="G128" s="21"/>
    </row>
    <row r="129" customFormat="false" ht="15" hidden="false" customHeight="false" outlineLevel="0" collapsed="false">
      <c r="A129" s="22"/>
      <c r="B129" s="23" t="n">
        <v>1</v>
      </c>
      <c r="C129" s="24" t="e">
        <f aca="false">#REF!</f>
        <v>#REF!</v>
      </c>
      <c r="D129" s="23" t="s">
        <v>59</v>
      </c>
      <c r="E129" s="23" t="n">
        <v>3</v>
      </c>
      <c r="F129" s="25" t="e">
        <f aca="false">#REF!</f>
        <v>#REF!</v>
      </c>
      <c r="G129" s="26" t="e">
        <f aca="false">E129*F129</f>
        <v>#REF!</v>
      </c>
    </row>
    <row r="130" customFormat="false" ht="15" hidden="false" customHeight="false" outlineLevel="0" collapsed="false">
      <c r="A130" s="22"/>
      <c r="B130" s="23" t="n">
        <v>2</v>
      </c>
      <c r="C130" s="24" t="e">
        <f aca="false">#REF!</f>
        <v>#REF!</v>
      </c>
      <c r="D130" s="23" t="s">
        <v>59</v>
      </c>
      <c r="E130" s="23" t="n">
        <v>0</v>
      </c>
      <c r="F130" s="25" t="e">
        <f aca="false">#REF!</f>
        <v>#REF!</v>
      </c>
      <c r="G130" s="26" t="e">
        <f aca="false">E130*F130</f>
        <v>#REF!</v>
      </c>
    </row>
    <row r="131" customFormat="false" ht="15" hidden="false" customHeight="false" outlineLevel="0" collapsed="false">
      <c r="A131" s="22"/>
      <c r="B131" s="23" t="n">
        <v>3</v>
      </c>
      <c r="C131" s="24" t="e">
        <f aca="false">#REF!</f>
        <v>#REF!</v>
      </c>
      <c r="D131" s="23" t="s">
        <v>59</v>
      </c>
      <c r="E131" s="23" t="n">
        <v>0</v>
      </c>
      <c r="F131" s="25" t="e">
        <f aca="false">#REF!</f>
        <v>#REF!</v>
      </c>
      <c r="G131" s="26" t="e">
        <f aca="false">E131*F131</f>
        <v>#REF!</v>
      </c>
    </row>
    <row r="132" customFormat="false" ht="15" hidden="false" customHeight="false" outlineLevel="0" collapsed="false">
      <c r="A132" s="17" t="e">
        <f aca="false">#REF!</f>
        <v>#REF!</v>
      </c>
      <c r="B132" s="18"/>
      <c r="C132" s="19" t="e">
        <f aca="false">#REF!</f>
        <v>#REF!</v>
      </c>
      <c r="D132" s="18"/>
      <c r="E132" s="18"/>
      <c r="F132" s="20"/>
      <c r="G132" s="21"/>
    </row>
    <row r="133" customFormat="false" ht="15" hidden="false" customHeight="false" outlineLevel="0" collapsed="false">
      <c r="A133" s="22"/>
      <c r="B133" s="23" t="n">
        <v>1</v>
      </c>
      <c r="C133" s="24" t="e">
        <f aca="false">#REF!</f>
        <v>#REF!</v>
      </c>
      <c r="D133" s="23" t="s">
        <v>23</v>
      </c>
      <c r="E133" s="23" t="n">
        <v>0</v>
      </c>
      <c r="F133" s="25" t="e">
        <f aca="false">#REF!</f>
        <v>#REF!</v>
      </c>
      <c r="G133" s="26" t="e">
        <f aca="false">E133*F133</f>
        <v>#REF!</v>
      </c>
    </row>
    <row r="134" customFormat="false" ht="15" hidden="true" customHeight="false" outlineLevel="0" collapsed="false">
      <c r="A134" s="22"/>
      <c r="B134" s="23" t="n">
        <v>2</v>
      </c>
      <c r="C134" s="24" t="e">
        <f aca="false">#REF!</f>
        <v>#REF!</v>
      </c>
      <c r="D134" s="23" t="s">
        <v>53</v>
      </c>
      <c r="E134" s="23"/>
      <c r="F134" s="27" t="n">
        <v>150</v>
      </c>
      <c r="G134" s="26" t="n">
        <f aca="false">E134*F134</f>
        <v>0</v>
      </c>
    </row>
    <row r="135" customFormat="false" ht="15" hidden="false" customHeight="false" outlineLevel="0" collapsed="false">
      <c r="A135" s="22"/>
      <c r="B135" s="23" t="n">
        <v>2</v>
      </c>
      <c r="C135" s="24" t="e">
        <f aca="false">#REF!</f>
        <v>#REF!</v>
      </c>
      <c r="D135" s="23" t="s">
        <v>23</v>
      </c>
      <c r="E135" s="23" t="n">
        <v>0</v>
      </c>
      <c r="F135" s="25" t="e">
        <f aca="false">#REF!</f>
        <v>#REF!</v>
      </c>
      <c r="G135" s="26" t="e">
        <f aca="false">E135*F135</f>
        <v>#REF!</v>
      </c>
    </row>
    <row r="136" customFormat="false" ht="15" hidden="false" customHeight="false" outlineLevel="0" collapsed="false">
      <c r="A136" s="22"/>
      <c r="B136" s="23" t="n">
        <v>3</v>
      </c>
      <c r="C136" s="24" t="e">
        <f aca="false">#REF!</f>
        <v>#REF!</v>
      </c>
      <c r="D136" s="23" t="s">
        <v>23</v>
      </c>
      <c r="E136" s="23" t="n">
        <v>0</v>
      </c>
      <c r="F136" s="25" t="e">
        <f aca="false">#REF!</f>
        <v>#REF!</v>
      </c>
      <c r="G136" s="26" t="e">
        <f aca="false">E136*F136</f>
        <v>#REF!</v>
      </c>
    </row>
    <row r="137" customFormat="false" ht="15" hidden="true" customHeight="false" outlineLevel="0" collapsed="false">
      <c r="A137" s="22"/>
      <c r="B137" s="23" t="n">
        <v>4</v>
      </c>
      <c r="C137" s="24" t="e">
        <f aca="false">#REF!</f>
        <v>#REF!</v>
      </c>
      <c r="D137" s="23" t="s">
        <v>53</v>
      </c>
      <c r="E137" s="23"/>
      <c r="F137" s="27" t="n">
        <v>50</v>
      </c>
      <c r="G137" s="26" t="n">
        <f aca="false">E137*F137</f>
        <v>0</v>
      </c>
    </row>
    <row r="138" customFormat="false" ht="15" hidden="true" customHeight="false" outlineLevel="0" collapsed="false">
      <c r="A138" s="22"/>
      <c r="B138" s="23" t="n">
        <v>5</v>
      </c>
      <c r="C138" s="24" t="e">
        <f aca="false">#REF!</f>
        <v>#REF!</v>
      </c>
      <c r="D138" s="23" t="s">
        <v>53</v>
      </c>
      <c r="E138" s="23"/>
      <c r="F138" s="27" t="n">
        <v>150</v>
      </c>
      <c r="G138" s="26" t="n">
        <f aca="false">E138*F138</f>
        <v>0</v>
      </c>
    </row>
    <row r="139" customFormat="false" ht="15" hidden="false" customHeight="false" outlineLevel="0" collapsed="false">
      <c r="A139" s="22"/>
      <c r="B139" s="23" t="n">
        <v>4</v>
      </c>
      <c r="C139" s="24" t="e">
        <f aca="false">#REF!</f>
        <v>#REF!</v>
      </c>
      <c r="D139" s="23" t="s">
        <v>53</v>
      </c>
      <c r="E139" s="23" t="n">
        <v>35</v>
      </c>
      <c r="F139" s="25" t="e">
        <f aca="false">#REF!</f>
        <v>#REF!</v>
      </c>
      <c r="G139" s="26" t="e">
        <f aca="false">E139*F139</f>
        <v>#REF!</v>
      </c>
    </row>
    <row r="140" customFormat="false" ht="15" hidden="true" customHeight="false" outlineLevel="0" collapsed="false">
      <c r="A140" s="22"/>
      <c r="B140" s="23" t="n">
        <v>7</v>
      </c>
      <c r="C140" s="24" t="e">
        <f aca="false">#REF!</f>
        <v>#REF!</v>
      </c>
      <c r="D140" s="23" t="s">
        <v>100</v>
      </c>
      <c r="E140" s="23"/>
      <c r="F140" s="27" t="n">
        <v>50</v>
      </c>
      <c r="G140" s="26" t="n">
        <f aca="false">E140*F140</f>
        <v>0</v>
      </c>
    </row>
    <row r="141" customFormat="false" ht="15" hidden="false" customHeight="false" outlineLevel="0" collapsed="false">
      <c r="A141" s="17" t="e">
        <f aca="false">#REF!</f>
        <v>#REF!</v>
      </c>
      <c r="B141" s="18"/>
      <c r="C141" s="19" t="e">
        <f aca="false">#REF!</f>
        <v>#REF!</v>
      </c>
      <c r="D141" s="18"/>
      <c r="E141" s="18"/>
      <c r="F141" s="20"/>
      <c r="G141" s="21"/>
    </row>
    <row r="142" customFormat="false" ht="15" hidden="false" customHeight="false" outlineLevel="0" collapsed="false">
      <c r="A142" s="22"/>
      <c r="B142" s="23" t="n">
        <v>1</v>
      </c>
      <c r="C142" s="24" t="e">
        <f aca="false">#REF!</f>
        <v>#REF!</v>
      </c>
      <c r="D142" s="23" t="s">
        <v>100</v>
      </c>
      <c r="E142" s="61" t="n">
        <v>0</v>
      </c>
      <c r="F142" s="25" t="e">
        <f aca="false">#REF!</f>
        <v>#REF!</v>
      </c>
      <c r="G142" s="26" t="e">
        <f aca="false">E142*F142</f>
        <v>#REF!</v>
      </c>
    </row>
    <row r="143" customFormat="false" ht="15" hidden="false" customHeight="false" outlineLevel="0" collapsed="false">
      <c r="A143" s="17" t="e">
        <f aca="false">#REF!</f>
        <v>#REF!</v>
      </c>
      <c r="B143" s="18"/>
      <c r="C143" s="19" t="e">
        <f aca="false">#REF!</f>
        <v>#REF!</v>
      </c>
      <c r="D143" s="18"/>
      <c r="E143" s="18"/>
      <c r="F143" s="20"/>
      <c r="G143" s="21"/>
    </row>
    <row r="144" customFormat="false" ht="15" hidden="false" customHeight="false" outlineLevel="0" collapsed="false">
      <c r="A144" s="22"/>
      <c r="B144" s="23" t="n">
        <v>1</v>
      </c>
      <c r="C144" s="24" t="e">
        <f aca="false">#REF!</f>
        <v>#REF!</v>
      </c>
      <c r="D144" s="23" t="s">
        <v>23</v>
      </c>
      <c r="E144" s="53" t="n">
        <v>0</v>
      </c>
      <c r="F144" s="25" t="e">
        <f aca="false">#REF!</f>
        <v>#REF!</v>
      </c>
      <c r="G144" s="26" t="e">
        <f aca="false">E144*F144</f>
        <v>#REF!</v>
      </c>
    </row>
    <row r="145" customFormat="false" ht="15" hidden="false" customHeight="false" outlineLevel="0" collapsed="false">
      <c r="A145" s="17" t="e">
        <f aca="false">#REF!</f>
        <v>#REF!</v>
      </c>
      <c r="B145" s="18"/>
      <c r="C145" s="19" t="e">
        <f aca="false">#REF!</f>
        <v>#REF!</v>
      </c>
      <c r="D145" s="18"/>
      <c r="E145" s="18"/>
      <c r="F145" s="20"/>
      <c r="G145" s="21"/>
    </row>
    <row r="146" customFormat="false" ht="15" hidden="false" customHeight="false" outlineLevel="0" collapsed="false">
      <c r="A146" s="22"/>
      <c r="B146" s="23" t="n">
        <v>1</v>
      </c>
      <c r="C146" s="24" t="e">
        <f aca="false">#REF!</f>
        <v>#REF!</v>
      </c>
      <c r="D146" s="23" t="s">
        <v>83</v>
      </c>
      <c r="E146" s="23" t="n">
        <v>0.5</v>
      </c>
      <c r="F146" s="25" t="e">
        <f aca="false">#REF!</f>
        <v>#REF!</v>
      </c>
      <c r="G146" s="26" t="e">
        <f aca="false">E146*F146</f>
        <v>#REF!</v>
      </c>
    </row>
    <row r="147" customFormat="false" ht="15" hidden="false" customHeight="false" outlineLevel="0" collapsed="false">
      <c r="A147" s="22"/>
      <c r="B147" s="23"/>
      <c r="C147" s="24"/>
      <c r="D147" s="23"/>
      <c r="E147" s="23"/>
      <c r="F147" s="27"/>
      <c r="G147" s="26"/>
    </row>
    <row r="148" customFormat="false" ht="15" hidden="false" customHeight="false" outlineLevel="0" collapsed="false">
      <c r="A148" s="28" t="str">
        <f aca="false">A69</f>
        <v>C</v>
      </c>
      <c r="B148" s="29"/>
      <c r="C148" s="30" t="e">
        <f aca="false">#REF!</f>
        <v>#REF!</v>
      </c>
      <c r="D148" s="29"/>
      <c r="E148" s="29"/>
      <c r="F148" s="31"/>
      <c r="G148" s="32" t="e">
        <f aca="false">SUM(G69:G147)</f>
        <v>#REF!</v>
      </c>
    </row>
    <row r="149" customFormat="false" ht="15" hidden="false" customHeight="false" outlineLevel="0" collapsed="false">
      <c r="C149" s="33"/>
      <c r="F149" s="34"/>
      <c r="G149" s="34"/>
    </row>
    <row r="150" customFormat="false" ht="15" hidden="true" customHeight="false" outlineLevel="0" collapsed="false">
      <c r="C150" s="33" t="e">
        <f aca="false">#REF!</f>
        <v>#REF!</v>
      </c>
      <c r="F150" s="34"/>
      <c r="G150" s="34"/>
    </row>
    <row r="151" customFormat="false" ht="15" hidden="true" customHeight="false" outlineLevel="0" collapsed="false">
      <c r="A151" s="6" t="s">
        <v>4</v>
      </c>
      <c r="B151" s="7" t="s">
        <v>5</v>
      </c>
      <c r="C151" s="7" t="e">
        <f aca="false">#REF!</f>
        <v>#REF!</v>
      </c>
      <c r="D151" s="7" t="s">
        <v>7</v>
      </c>
      <c r="E151" s="7" t="s">
        <v>8</v>
      </c>
      <c r="F151" s="35" t="s">
        <v>9</v>
      </c>
      <c r="G151" s="36" t="s">
        <v>10</v>
      </c>
    </row>
    <row r="152" customFormat="false" ht="15" hidden="true" customHeight="false" outlineLevel="0" collapsed="false">
      <c r="A152" s="9" t="s">
        <v>79</v>
      </c>
      <c r="B152" s="10"/>
      <c r="C152" s="37" t="e">
        <f aca="false">#REF!</f>
        <v>#REF!</v>
      </c>
      <c r="D152" s="10"/>
      <c r="E152" s="10"/>
      <c r="F152" s="11"/>
      <c r="G152" s="12"/>
    </row>
    <row r="153" customFormat="false" ht="15" hidden="true" customHeight="false" outlineLevel="0" collapsed="false">
      <c r="A153" s="22"/>
      <c r="B153" s="23"/>
      <c r="C153" s="24" t="e">
        <f aca="false">#REF!</f>
        <v>#REF!</v>
      </c>
      <c r="D153" s="23"/>
      <c r="E153" s="23"/>
      <c r="F153" s="27"/>
      <c r="G153" s="26"/>
    </row>
    <row r="154" customFormat="false" ht="15" hidden="true" customHeight="false" outlineLevel="0" collapsed="false">
      <c r="A154" s="17" t="n">
        <v>100</v>
      </c>
      <c r="B154" s="18"/>
      <c r="C154" s="62" t="e">
        <f aca="false">#REF!</f>
        <v>#REF!</v>
      </c>
      <c r="D154" s="18"/>
      <c r="E154" s="18"/>
      <c r="F154" s="20"/>
      <c r="G154" s="21"/>
    </row>
    <row r="155" customFormat="false" ht="15" hidden="true" customHeight="false" outlineLevel="0" collapsed="false">
      <c r="A155" s="22"/>
      <c r="B155" s="23" t="n">
        <v>3</v>
      </c>
      <c r="C155" s="63" t="e">
        <f aca="false">#REF!</f>
        <v>#REF!</v>
      </c>
      <c r="D155" s="23" t="s">
        <v>23</v>
      </c>
      <c r="E155" s="23"/>
      <c r="F155" s="27" t="n">
        <v>20</v>
      </c>
      <c r="G155" s="26" t="n">
        <f aca="false">E155*F155</f>
        <v>0</v>
      </c>
    </row>
    <row r="156" customFormat="false" ht="15" hidden="true" customHeight="false" outlineLevel="0" collapsed="false">
      <c r="A156" s="17" t="n">
        <v>200</v>
      </c>
      <c r="B156" s="18"/>
      <c r="C156" s="62" t="e">
        <f aca="false">#REF!</f>
        <v>#REF!</v>
      </c>
      <c r="D156" s="18"/>
      <c r="E156" s="18"/>
      <c r="F156" s="20"/>
      <c r="G156" s="21"/>
    </row>
    <row r="157" customFormat="false" ht="15" hidden="true" customHeight="false" outlineLevel="0" collapsed="false">
      <c r="A157" s="22"/>
      <c r="B157" s="23" t="n">
        <v>2</v>
      </c>
      <c r="C157" s="63" t="e">
        <f aca="false">#REF!</f>
        <v>#REF!</v>
      </c>
      <c r="D157" s="23" t="s">
        <v>42</v>
      </c>
      <c r="E157" s="53"/>
      <c r="F157" s="27" t="n">
        <v>40</v>
      </c>
      <c r="G157" s="26" t="n">
        <f aca="false">E157*F157</f>
        <v>0</v>
      </c>
    </row>
    <row r="158" customFormat="false" ht="15" hidden="true" customHeight="false" outlineLevel="0" collapsed="false">
      <c r="A158" s="17" t="n">
        <v>400</v>
      </c>
      <c r="B158" s="18"/>
      <c r="C158" s="62" t="e">
        <f aca="false">#REF!</f>
        <v>#REF!</v>
      </c>
      <c r="D158" s="18"/>
      <c r="E158" s="19"/>
      <c r="F158" s="64"/>
      <c r="G158" s="21"/>
    </row>
    <row r="159" customFormat="false" ht="15" hidden="true" customHeight="false" outlineLevel="0" collapsed="false">
      <c r="A159" s="22"/>
      <c r="B159" s="23" t="n">
        <v>1</v>
      </c>
      <c r="C159" s="65" t="e">
        <f aca="false">#REF!</f>
        <v>#REF!</v>
      </c>
      <c r="D159" s="23" t="s">
        <v>23</v>
      </c>
      <c r="E159" s="66"/>
      <c r="F159" s="27" t="n">
        <v>20</v>
      </c>
      <c r="G159" s="26" t="n">
        <f aca="false">E159*F159</f>
        <v>0</v>
      </c>
    </row>
    <row r="160" customFormat="false" ht="15" hidden="true" customHeight="false" outlineLevel="0" collapsed="false">
      <c r="A160" s="22"/>
      <c r="B160" s="23" t="n">
        <v>2</v>
      </c>
      <c r="C160" s="65" t="e">
        <f aca="false">#REF!</f>
        <v>#REF!</v>
      </c>
      <c r="D160" s="23" t="s">
        <v>59</v>
      </c>
      <c r="E160" s="23"/>
      <c r="F160" s="27" t="n">
        <v>250</v>
      </c>
      <c r="G160" s="67" t="n">
        <v>0</v>
      </c>
    </row>
    <row r="161" customFormat="false" ht="15" hidden="true" customHeight="false" outlineLevel="0" collapsed="false">
      <c r="A161" s="22"/>
      <c r="B161" s="23" t="n">
        <v>2</v>
      </c>
      <c r="C161" s="65" t="e">
        <f aca="false">#REF!</f>
        <v>#REF!</v>
      </c>
      <c r="D161" s="23" t="s">
        <v>53</v>
      </c>
      <c r="E161" s="23"/>
      <c r="F161" s="27" t="n">
        <v>150</v>
      </c>
      <c r="G161" s="67" t="n">
        <f aca="false">E161*F161</f>
        <v>0</v>
      </c>
    </row>
    <row r="162" customFormat="false" ht="30" hidden="true" customHeight="true" outlineLevel="0" collapsed="false">
      <c r="A162" s="17" t="n">
        <v>500</v>
      </c>
      <c r="B162" s="18"/>
      <c r="C162" s="62" t="e">
        <f aca="false">#REF!</f>
        <v>#REF!</v>
      </c>
      <c r="D162" s="18"/>
      <c r="E162" s="18"/>
      <c r="F162" s="20"/>
      <c r="G162" s="21"/>
    </row>
    <row r="163" customFormat="false" ht="15" hidden="true" customHeight="true" outlineLevel="0" collapsed="false">
      <c r="A163" s="22"/>
      <c r="B163" s="23" t="n">
        <v>1</v>
      </c>
      <c r="C163" s="63" t="e">
        <f aca="false">#REF!</f>
        <v>#REF!</v>
      </c>
      <c r="D163" s="23" t="s">
        <v>59</v>
      </c>
      <c r="E163" s="23"/>
      <c r="F163" s="27" t="n">
        <v>360</v>
      </c>
      <c r="G163" s="26" t="n">
        <f aca="false">E163*F163</f>
        <v>0</v>
      </c>
    </row>
    <row r="164" customFormat="false" ht="15" hidden="true" customHeight="false" outlineLevel="0" collapsed="false">
      <c r="A164" s="17" t="n">
        <v>1300</v>
      </c>
      <c r="B164" s="18"/>
      <c r="C164" s="62" t="e">
        <f aca="false">#REF!</f>
        <v>#REF!</v>
      </c>
      <c r="D164" s="18"/>
      <c r="E164" s="18"/>
      <c r="F164" s="20"/>
      <c r="G164" s="21"/>
    </row>
    <row r="165" customFormat="false" ht="15" hidden="true" customHeight="false" outlineLevel="0" collapsed="false">
      <c r="A165" s="22"/>
      <c r="B165" s="23" t="n">
        <v>1</v>
      </c>
      <c r="C165" s="63" t="e">
        <f aca="false">#REF!</f>
        <v>#REF!</v>
      </c>
      <c r="D165" s="23" t="s">
        <v>83</v>
      </c>
      <c r="E165" s="23"/>
      <c r="F165" s="27" t="n">
        <v>900</v>
      </c>
      <c r="G165" s="26" t="n">
        <f aca="false">E165*F165</f>
        <v>0</v>
      </c>
    </row>
    <row r="166" customFormat="false" ht="15" hidden="true" customHeight="false" outlineLevel="0" collapsed="false">
      <c r="A166" s="38"/>
      <c r="B166" s="39"/>
      <c r="C166" s="40" t="e">
        <f aca="false">#REF!</f>
        <v>#REF!</v>
      </c>
      <c r="D166" s="39"/>
      <c r="E166" s="39"/>
      <c r="F166" s="41"/>
      <c r="G166" s="42"/>
    </row>
    <row r="167" customFormat="false" ht="15" hidden="true" customHeight="false" outlineLevel="0" collapsed="false">
      <c r="A167" s="28" t="str">
        <f aca="false">A152</f>
        <v>D</v>
      </c>
      <c r="B167" s="29"/>
      <c r="C167" s="30" t="e">
        <f aca="false">#REF!</f>
        <v>#REF!</v>
      </c>
      <c r="D167" s="29"/>
      <c r="E167" s="29"/>
      <c r="F167" s="31"/>
      <c r="G167" s="32" t="n">
        <f aca="false">SUM(G152:G166)</f>
        <v>0</v>
      </c>
    </row>
    <row r="168" customFormat="false" ht="15" hidden="true" customHeight="false" outlineLevel="0" collapsed="false">
      <c r="A168" s="43"/>
      <c r="C168" s="33" t="e">
        <f aca="false">#REF!</f>
        <v>#REF!</v>
      </c>
      <c r="F168" s="34"/>
      <c r="G168" s="44"/>
    </row>
    <row r="169" customFormat="false" ht="15" hidden="false" customHeight="false" outlineLevel="0" collapsed="false">
      <c r="C169" s="33"/>
    </row>
    <row r="170" customFormat="false" ht="15" hidden="false" customHeight="false" outlineLevel="0" collapsed="false">
      <c r="A170" s="6" t="s">
        <v>4</v>
      </c>
      <c r="B170" s="7" t="s">
        <v>5</v>
      </c>
      <c r="C170" s="7" t="e">
        <f aca="false">#REF!</f>
        <v>#REF!</v>
      </c>
      <c r="D170" s="7" t="s">
        <v>7</v>
      </c>
      <c r="E170" s="7" t="s">
        <v>8</v>
      </c>
      <c r="F170" s="35" t="s">
        <v>9</v>
      </c>
      <c r="G170" s="36" t="s">
        <v>10</v>
      </c>
    </row>
    <row r="171" customFormat="false" ht="15" hidden="false" customHeight="false" outlineLevel="0" collapsed="false">
      <c r="A171" s="9" t="s">
        <v>79</v>
      </c>
      <c r="B171" s="10"/>
      <c r="C171" s="37" t="e">
        <f aca="false">#REF!</f>
        <v>#REF!</v>
      </c>
      <c r="D171" s="10"/>
      <c r="E171" s="10"/>
      <c r="F171" s="11"/>
      <c r="G171" s="12"/>
    </row>
    <row r="172" customFormat="false" ht="15" hidden="false" customHeight="false" outlineLevel="0" collapsed="false">
      <c r="A172" s="22"/>
      <c r="B172" s="23"/>
      <c r="C172" s="24"/>
      <c r="D172" s="23"/>
      <c r="E172" s="23"/>
      <c r="F172" s="27"/>
      <c r="G172" s="26"/>
    </row>
    <row r="173" customFormat="false" ht="15" hidden="false" customHeight="false" outlineLevel="0" collapsed="false">
      <c r="A173" s="17" t="e">
        <f aca="false">#REF!</f>
        <v>#REF!</v>
      </c>
      <c r="B173" s="18"/>
      <c r="C173" s="19" t="e">
        <f aca="false">#REF!</f>
        <v>#REF!</v>
      </c>
      <c r="D173" s="18"/>
      <c r="E173" s="18"/>
      <c r="F173" s="20"/>
      <c r="G173" s="21"/>
    </row>
    <row r="174" customFormat="false" ht="15" hidden="false" customHeight="false" outlineLevel="0" collapsed="false">
      <c r="A174" s="22"/>
      <c r="B174" s="23" t="n">
        <v>1</v>
      </c>
      <c r="C174" s="24" t="e">
        <f aca="false">#REF!</f>
        <v>#REF!</v>
      </c>
      <c r="D174" s="23" t="s">
        <v>23</v>
      </c>
      <c r="E174" s="23" t="e">
        <f aca="false">#REF!/2</f>
        <v>#REF!</v>
      </c>
      <c r="F174" s="25" t="e">
        <f aca="false">#REF!</f>
        <v>#REF!</v>
      </c>
      <c r="G174" s="26" t="e">
        <f aca="false">E174*F174</f>
        <v>#REF!</v>
      </c>
    </row>
    <row r="175" customFormat="false" ht="15" hidden="false" customHeight="false" outlineLevel="0" collapsed="false">
      <c r="A175" s="17" t="e">
        <f aca="false">#REF!</f>
        <v>#REF!</v>
      </c>
      <c r="B175" s="18"/>
      <c r="C175" s="19" t="e">
        <f aca="false">#REF!</f>
        <v>#REF!</v>
      </c>
      <c r="D175" s="18"/>
      <c r="E175" s="18"/>
      <c r="F175" s="20"/>
      <c r="G175" s="21"/>
    </row>
    <row r="176" customFormat="false" ht="15" hidden="false" customHeight="false" outlineLevel="0" collapsed="false">
      <c r="A176" s="22"/>
      <c r="B176" s="23" t="n">
        <v>1</v>
      </c>
      <c r="C176" s="24" t="e">
        <f aca="false">#REF!</f>
        <v>#REF!</v>
      </c>
      <c r="D176" s="23" t="s">
        <v>53</v>
      </c>
      <c r="E176" s="23" t="e">
        <f aca="false">#REF!/2</f>
        <v>#REF!</v>
      </c>
      <c r="F176" s="25" t="e">
        <f aca="false">#REF!</f>
        <v>#REF!</v>
      </c>
      <c r="G176" s="26" t="e">
        <f aca="false">E176*F176</f>
        <v>#REF!</v>
      </c>
    </row>
    <row r="177" customFormat="false" ht="15" hidden="false" customHeight="false" outlineLevel="0" collapsed="false">
      <c r="A177" s="17" t="e">
        <f aca="false">#REF!</f>
        <v>#REF!</v>
      </c>
      <c r="B177" s="18"/>
      <c r="C177" s="19" t="e">
        <f aca="false">#REF!</f>
        <v>#REF!</v>
      </c>
      <c r="D177" s="18"/>
      <c r="E177" s="18"/>
      <c r="F177" s="20"/>
      <c r="G177" s="21"/>
    </row>
    <row r="178" customFormat="false" ht="15" hidden="false" customHeight="false" outlineLevel="0" collapsed="false">
      <c r="A178" s="22"/>
      <c r="B178" s="23" t="n">
        <v>1</v>
      </c>
      <c r="C178" s="24" t="e">
        <f aca="false">#REF!</f>
        <v>#REF!</v>
      </c>
      <c r="D178" s="23" t="s">
        <v>149</v>
      </c>
      <c r="E178" s="23" t="n">
        <v>0</v>
      </c>
      <c r="F178" s="25" t="e">
        <f aca="false">#REF!</f>
        <v>#REF!</v>
      </c>
      <c r="G178" s="26" t="e">
        <f aca="false">E178*F178</f>
        <v>#REF!</v>
      </c>
    </row>
    <row r="179" customFormat="false" ht="15" hidden="false" customHeight="false" outlineLevel="0" collapsed="false">
      <c r="A179" s="22"/>
      <c r="B179" s="23" t="n">
        <v>2</v>
      </c>
      <c r="C179" s="24" t="e">
        <f aca="false">#REF!</f>
        <v>#REF!</v>
      </c>
      <c r="D179" s="23" t="s">
        <v>149</v>
      </c>
      <c r="E179" s="23" t="n">
        <v>0</v>
      </c>
      <c r="F179" s="25" t="e">
        <f aca="false">#REF!</f>
        <v>#REF!</v>
      </c>
      <c r="G179" s="26" t="e">
        <f aca="false">E179*F179</f>
        <v>#REF!</v>
      </c>
    </row>
    <row r="180" customFormat="false" ht="15" hidden="false" customHeight="false" outlineLevel="0" collapsed="false">
      <c r="A180" s="17" t="e">
        <f aca="false">#REF!</f>
        <v>#REF!</v>
      </c>
      <c r="B180" s="18"/>
      <c r="C180" s="19" t="e">
        <f aca="false">#REF!</f>
        <v>#REF!</v>
      </c>
      <c r="D180" s="18"/>
      <c r="E180" s="18"/>
      <c r="F180" s="20"/>
      <c r="G180" s="21"/>
    </row>
    <row r="181" customFormat="false" ht="15" hidden="false" customHeight="false" outlineLevel="0" collapsed="false">
      <c r="A181" s="22"/>
      <c r="B181" s="23" t="n">
        <v>1</v>
      </c>
      <c r="C181" s="24" t="e">
        <f aca="false">#REF!</f>
        <v>#REF!</v>
      </c>
      <c r="D181" s="23" t="s">
        <v>100</v>
      </c>
      <c r="E181" s="23" t="n">
        <v>0</v>
      </c>
      <c r="F181" s="25" t="e">
        <f aca="false">#REF!</f>
        <v>#REF!</v>
      </c>
      <c r="G181" s="26" t="e">
        <f aca="false">E181*F181</f>
        <v>#REF!</v>
      </c>
    </row>
    <row r="182" customFormat="false" ht="15" hidden="false" customHeight="false" outlineLevel="0" collapsed="false">
      <c r="A182" s="22"/>
      <c r="B182" s="23"/>
      <c r="C182" s="24"/>
      <c r="D182" s="23"/>
      <c r="E182" s="23"/>
      <c r="F182" s="27"/>
      <c r="G182" s="26"/>
    </row>
    <row r="183" customFormat="false" ht="15" hidden="false" customHeight="false" outlineLevel="0" collapsed="false">
      <c r="A183" s="28" t="str">
        <f aca="false">A171</f>
        <v>D</v>
      </c>
      <c r="B183" s="29"/>
      <c r="C183" s="30" t="e">
        <f aca="false">#REF!</f>
        <v>#REF!</v>
      </c>
      <c r="D183" s="29"/>
      <c r="E183" s="29"/>
      <c r="F183" s="31"/>
      <c r="G183" s="32" t="e">
        <f aca="false">SUM(G171:G182)</f>
        <v>#REF!</v>
      </c>
    </row>
    <row r="184" customFormat="false" ht="15" hidden="false" customHeight="false" outlineLevel="0" collapsed="false">
      <c r="C184" s="33"/>
    </row>
    <row r="185" customFormat="false" ht="15" hidden="false" customHeight="false" outlineLevel="0" collapsed="false">
      <c r="A185" s="6" t="s">
        <v>4</v>
      </c>
      <c r="B185" s="7" t="s">
        <v>5</v>
      </c>
      <c r="C185" s="7" t="e">
        <f aca="false">#REF!</f>
        <v>#REF!</v>
      </c>
      <c r="D185" s="7" t="s">
        <v>7</v>
      </c>
      <c r="E185" s="7" t="s">
        <v>8</v>
      </c>
      <c r="F185" s="35" t="s">
        <v>9</v>
      </c>
      <c r="G185" s="36" t="s">
        <v>10</v>
      </c>
    </row>
    <row r="186" customFormat="false" ht="15" hidden="false" customHeight="false" outlineLevel="0" collapsed="false">
      <c r="A186" s="9" t="s">
        <v>96</v>
      </c>
      <c r="B186" s="10"/>
      <c r="C186" s="37" t="e">
        <f aca="false">#REF!</f>
        <v>#REF!</v>
      </c>
      <c r="D186" s="10"/>
      <c r="E186" s="10"/>
      <c r="F186" s="11"/>
      <c r="G186" s="12"/>
      <c r="H186" s="0" t="s">
        <v>150</v>
      </c>
      <c r="I186" s="0" t="s">
        <v>151</v>
      </c>
    </row>
    <row r="187" customFormat="false" ht="15" hidden="false" customHeight="false" outlineLevel="0" collapsed="false">
      <c r="A187" s="22"/>
      <c r="B187" s="23"/>
      <c r="C187" s="24"/>
      <c r="D187" s="23"/>
      <c r="E187" s="23"/>
      <c r="F187" s="27"/>
      <c r="G187" s="26"/>
      <c r="H187" s="0" t="n">
        <v>810</v>
      </c>
      <c r="I187" s="0" t="n">
        <v>850</v>
      </c>
    </row>
    <row r="188" customFormat="false" ht="15" hidden="false" customHeight="false" outlineLevel="0" collapsed="false">
      <c r="A188" s="17" t="e">
        <f aca="false">#REF!</f>
        <v>#REF!</v>
      </c>
      <c r="B188" s="18"/>
      <c r="C188" s="19" t="e">
        <f aca="false">#REF!</f>
        <v>#REF!</v>
      </c>
      <c r="D188" s="18"/>
      <c r="E188" s="18"/>
      <c r="F188" s="20"/>
      <c r="G188" s="21"/>
    </row>
    <row r="189" customFormat="false" ht="15" hidden="false" customHeight="false" outlineLevel="0" collapsed="false">
      <c r="A189" s="22"/>
      <c r="B189" s="23" t="n">
        <v>1</v>
      </c>
      <c r="C189" s="24" t="e">
        <f aca="false">#REF!</f>
        <v>#REF!</v>
      </c>
      <c r="D189" s="23" t="s">
        <v>23</v>
      </c>
      <c r="E189" s="23" t="n">
        <v>0</v>
      </c>
      <c r="F189" s="25" t="e">
        <f aca="false">#REF!</f>
        <v>#REF!</v>
      </c>
      <c r="G189" s="26" t="e">
        <f aca="false">E189*F189</f>
        <v>#REF!</v>
      </c>
    </row>
    <row r="190" customFormat="false" ht="15" hidden="false" customHeight="false" outlineLevel="0" collapsed="false">
      <c r="A190" s="22"/>
      <c r="B190" s="23" t="n">
        <v>2</v>
      </c>
      <c r="C190" s="24" t="e">
        <f aca="false">#REF!</f>
        <v>#REF!</v>
      </c>
      <c r="D190" s="23" t="s">
        <v>42</v>
      </c>
      <c r="E190" s="23" t="n">
        <v>0</v>
      </c>
      <c r="F190" s="25" t="e">
        <f aca="false">#REF!</f>
        <v>#REF!</v>
      </c>
      <c r="G190" s="26" t="e">
        <f aca="false">E190*F190</f>
        <v>#REF!</v>
      </c>
      <c r="I190" s="0" t="s">
        <v>152</v>
      </c>
      <c r="J190" s="0" t="n">
        <v>0.16</v>
      </c>
    </row>
    <row r="191" customFormat="false" ht="15" hidden="false" customHeight="false" outlineLevel="0" collapsed="false">
      <c r="A191" s="22"/>
      <c r="B191" s="23" t="n">
        <v>3</v>
      </c>
      <c r="C191" s="24" t="e">
        <f aca="false">#REF!</f>
        <v>#REF!</v>
      </c>
      <c r="D191" s="24" t="e">
        <f aca="false">#REF!</f>
        <v>#REF!</v>
      </c>
      <c r="E191" s="23" t="n">
        <v>0</v>
      </c>
      <c r="F191" s="25" t="e">
        <f aca="false">#REF!</f>
        <v>#REF!</v>
      </c>
      <c r="G191" s="26" t="e">
        <f aca="false">E191*F191</f>
        <v>#REF!</v>
      </c>
    </row>
    <row r="192" customFormat="false" ht="15" hidden="false" customHeight="false" outlineLevel="0" collapsed="false">
      <c r="A192" s="17" t="e">
        <f aca="false">#REF!</f>
        <v>#REF!</v>
      </c>
      <c r="B192" s="18"/>
      <c r="C192" s="19" t="e">
        <f aca="false">#REF!</f>
        <v>#REF!</v>
      </c>
      <c r="D192" s="18"/>
      <c r="E192" s="18"/>
      <c r="F192" s="20"/>
      <c r="G192" s="21"/>
      <c r="H192" s="0" t="n">
        <v>32</v>
      </c>
      <c r="I192" s="0" t="n">
        <v>18</v>
      </c>
    </row>
    <row r="193" customFormat="false" ht="15" hidden="true" customHeight="false" outlineLevel="0" collapsed="false">
      <c r="A193" s="22"/>
      <c r="B193" s="23" t="n">
        <v>1</v>
      </c>
      <c r="C193" s="24" t="e">
        <f aca="false">#REF!</f>
        <v>#REF!</v>
      </c>
      <c r="D193" s="23" t="s">
        <v>23</v>
      </c>
      <c r="E193" s="23"/>
      <c r="F193" s="27" t="n">
        <v>12</v>
      </c>
      <c r="G193" s="26" t="n">
        <f aca="false">E193*F193</f>
        <v>0</v>
      </c>
    </row>
    <row r="194" customFormat="false" ht="15" hidden="false" customHeight="false" outlineLevel="0" collapsed="false">
      <c r="A194" s="22"/>
      <c r="B194" s="23" t="n">
        <v>1</v>
      </c>
      <c r="C194" s="24" t="e">
        <f aca="false">#REF!</f>
        <v>#REF!</v>
      </c>
      <c r="D194" s="23" t="s">
        <v>23</v>
      </c>
      <c r="E194" s="23" t="n">
        <v>0</v>
      </c>
      <c r="F194" s="25" t="e">
        <f aca="false">#REF!</f>
        <v>#REF!</v>
      </c>
      <c r="G194" s="26" t="e">
        <f aca="false">E194*F194</f>
        <v>#REF!</v>
      </c>
    </row>
    <row r="195" customFormat="false" ht="15" hidden="false" customHeight="false" outlineLevel="0" collapsed="false">
      <c r="A195" s="22"/>
      <c r="B195" s="23" t="n">
        <v>2</v>
      </c>
      <c r="C195" s="24" t="e">
        <f aca="false">#REF!</f>
        <v>#REF!</v>
      </c>
      <c r="D195" s="23" t="s">
        <v>23</v>
      </c>
      <c r="E195" s="23" t="n">
        <v>0</v>
      </c>
      <c r="F195" s="25" t="e">
        <f aca="false">#REF!</f>
        <v>#REF!</v>
      </c>
      <c r="G195" s="26" t="e">
        <f aca="false">E195*F195</f>
        <v>#REF!</v>
      </c>
    </row>
    <row r="196" customFormat="false" ht="15" hidden="false" customHeight="false" outlineLevel="0" collapsed="false">
      <c r="A196" s="22"/>
      <c r="B196" s="23" t="n">
        <v>3</v>
      </c>
      <c r="C196" s="24" t="e">
        <f aca="false">#REF!</f>
        <v>#REF!</v>
      </c>
      <c r="D196" s="23" t="s">
        <v>23</v>
      </c>
      <c r="E196" s="23" t="n">
        <v>0</v>
      </c>
      <c r="F196" s="25" t="e">
        <f aca="false">#REF!</f>
        <v>#REF!</v>
      </c>
      <c r="G196" s="26" t="e">
        <f aca="false">E196*F196</f>
        <v>#REF!</v>
      </c>
    </row>
    <row r="197" customFormat="false" ht="15" hidden="false" customHeight="false" outlineLevel="0" collapsed="false">
      <c r="A197" s="22"/>
      <c r="B197" s="23" t="n">
        <v>4</v>
      </c>
      <c r="C197" s="24" t="e">
        <f aca="false">#REF!</f>
        <v>#REF!</v>
      </c>
      <c r="D197" s="23" t="s">
        <v>23</v>
      </c>
      <c r="E197" s="23" t="n">
        <v>0</v>
      </c>
      <c r="F197" s="25" t="e">
        <f aca="false">#REF!</f>
        <v>#REF!</v>
      </c>
      <c r="G197" s="26" t="e">
        <f aca="false">E197*F197</f>
        <v>#REF!</v>
      </c>
    </row>
    <row r="198" customFormat="false" ht="15" hidden="true" customHeight="false" outlineLevel="0" collapsed="false">
      <c r="A198" s="17" t="n">
        <v>400</v>
      </c>
      <c r="B198" s="18"/>
      <c r="C198" s="19" t="e">
        <f aca="false">#REF!</f>
        <v>#REF!</v>
      </c>
      <c r="D198" s="18"/>
      <c r="E198" s="19"/>
      <c r="F198" s="64"/>
      <c r="G198" s="21"/>
    </row>
    <row r="199" customFormat="false" ht="15" hidden="true" customHeight="false" outlineLevel="0" collapsed="false">
      <c r="A199" s="22"/>
      <c r="B199" s="23" t="n">
        <v>1</v>
      </c>
      <c r="C199" s="68" t="e">
        <f aca="false">#REF!</f>
        <v>#REF!</v>
      </c>
      <c r="D199" s="23" t="s">
        <v>23</v>
      </c>
      <c r="E199" s="23"/>
      <c r="F199" s="27" t="n">
        <v>20</v>
      </c>
      <c r="G199" s="26" t="n">
        <f aca="false">E199*F199</f>
        <v>0</v>
      </c>
    </row>
    <row r="200" customFormat="false" ht="15" hidden="true" customHeight="false" outlineLevel="0" collapsed="false">
      <c r="A200" s="22"/>
      <c r="B200" s="23" t="n">
        <v>2</v>
      </c>
      <c r="C200" s="68" t="e">
        <f aca="false">#REF!</f>
        <v>#REF!</v>
      </c>
      <c r="D200" s="23" t="s">
        <v>59</v>
      </c>
      <c r="E200" s="23"/>
      <c r="F200" s="27" t="n">
        <v>250</v>
      </c>
      <c r="G200" s="67" t="n">
        <v>0</v>
      </c>
    </row>
    <row r="201" customFormat="false" ht="15" hidden="true" customHeight="false" outlineLevel="0" collapsed="false">
      <c r="A201" s="22"/>
      <c r="B201" s="23" t="n">
        <v>2</v>
      </c>
      <c r="C201" s="68" t="e">
        <f aca="false">#REF!</f>
        <v>#REF!</v>
      </c>
      <c r="D201" s="23" t="s">
        <v>53</v>
      </c>
      <c r="E201" s="23"/>
      <c r="F201" s="27" t="n">
        <v>150</v>
      </c>
      <c r="G201" s="67" t="n">
        <v>0</v>
      </c>
    </row>
    <row r="202" customFormat="false" ht="15" hidden="true" customHeight="false" outlineLevel="0" collapsed="false">
      <c r="A202" s="17" t="n">
        <v>400</v>
      </c>
      <c r="B202" s="18"/>
      <c r="C202" s="19" t="e">
        <f aca="false">#REF!</f>
        <v>#REF!</v>
      </c>
      <c r="D202" s="18"/>
      <c r="E202" s="18"/>
      <c r="F202" s="20"/>
      <c r="G202" s="21"/>
    </row>
    <row r="203" customFormat="false" ht="15" hidden="true" customHeight="false" outlineLevel="0" collapsed="false">
      <c r="A203" s="22"/>
      <c r="B203" s="23" t="n">
        <v>1</v>
      </c>
      <c r="C203" s="24" t="e">
        <f aca="false">#REF!</f>
        <v>#REF!</v>
      </c>
      <c r="D203" s="23" t="s">
        <v>59</v>
      </c>
      <c r="E203" s="23"/>
      <c r="F203" s="27" t="n">
        <v>800</v>
      </c>
      <c r="G203" s="26" t="n">
        <f aca="false">E203*F203</f>
        <v>0</v>
      </c>
    </row>
    <row r="204" customFormat="false" ht="15" hidden="true" customHeight="false" outlineLevel="0" collapsed="false">
      <c r="A204" s="22"/>
      <c r="B204" s="23" t="n">
        <v>2</v>
      </c>
      <c r="C204" s="24" t="e">
        <f aca="false">#REF!</f>
        <v>#REF!</v>
      </c>
      <c r="D204" s="23" t="s">
        <v>59</v>
      </c>
      <c r="E204" s="23"/>
      <c r="F204" s="27" t="n">
        <v>950</v>
      </c>
      <c r="G204" s="26" t="n">
        <f aca="false">E204*F204</f>
        <v>0</v>
      </c>
    </row>
    <row r="205" customFormat="false" ht="15" hidden="true" customHeight="true" outlineLevel="0" collapsed="false">
      <c r="A205" s="22"/>
      <c r="B205" s="23" t="n">
        <v>3</v>
      </c>
      <c r="C205" s="69" t="e">
        <f aca="false">#REF!</f>
        <v>#REF!</v>
      </c>
      <c r="D205" s="23" t="s">
        <v>59</v>
      </c>
      <c r="E205" s="66"/>
      <c r="F205" s="27" t="n">
        <v>1500</v>
      </c>
      <c r="G205" s="26" t="n">
        <f aca="false">E205*F205</f>
        <v>0</v>
      </c>
    </row>
    <row r="206" customFormat="false" ht="15" hidden="true" customHeight="false" outlineLevel="0" collapsed="false">
      <c r="A206" s="17" t="n">
        <v>400</v>
      </c>
      <c r="B206" s="18"/>
      <c r="C206" s="19" t="e">
        <f aca="false">#REF!</f>
        <v>#REF!</v>
      </c>
      <c r="D206" s="18"/>
      <c r="E206" s="18"/>
      <c r="F206" s="20"/>
      <c r="G206" s="21"/>
    </row>
    <row r="207" customFormat="false" ht="15" hidden="true" customHeight="false" outlineLevel="0" collapsed="false">
      <c r="A207" s="22"/>
      <c r="B207" s="23" t="n">
        <v>1</v>
      </c>
      <c r="C207" s="24" t="e">
        <f aca="false">#REF!</f>
        <v>#REF!</v>
      </c>
      <c r="D207" s="23" t="s">
        <v>59</v>
      </c>
      <c r="E207" s="23"/>
      <c r="F207" s="27" t="n">
        <v>1350</v>
      </c>
      <c r="G207" s="26" t="n">
        <f aca="false">E207*F207</f>
        <v>0</v>
      </c>
    </row>
    <row r="208" customFormat="false" ht="15" hidden="true" customHeight="false" outlineLevel="0" collapsed="false">
      <c r="A208" s="22"/>
      <c r="B208" s="23" t="n">
        <v>2</v>
      </c>
      <c r="C208" s="24" t="e">
        <f aca="false">#REF!</f>
        <v>#REF!</v>
      </c>
      <c r="D208" s="23" t="s">
        <v>59</v>
      </c>
      <c r="E208" s="23"/>
      <c r="F208" s="27" t="n">
        <v>1500</v>
      </c>
      <c r="G208" s="26" t="n">
        <f aca="false">E208*F208</f>
        <v>0</v>
      </c>
    </row>
    <row r="209" customFormat="false" ht="15" hidden="true" customHeight="false" outlineLevel="0" collapsed="false">
      <c r="A209" s="22"/>
      <c r="B209" s="23" t="n">
        <v>3</v>
      </c>
      <c r="C209" s="24" t="e">
        <f aca="false">#REF!</f>
        <v>#REF!</v>
      </c>
      <c r="D209" s="23" t="s">
        <v>59</v>
      </c>
      <c r="E209" s="23"/>
      <c r="F209" s="27" t="n">
        <v>2000</v>
      </c>
      <c r="G209" s="26" t="n">
        <f aca="false">E209*F209</f>
        <v>0</v>
      </c>
    </row>
    <row r="210" s="33" customFormat="true" ht="15" hidden="true" customHeight="false" outlineLevel="0" collapsed="false">
      <c r="A210" s="55" t="n">
        <v>500</v>
      </c>
      <c r="B210" s="19"/>
      <c r="C210" s="19" t="e">
        <f aca="false">#REF!</f>
        <v>#REF!</v>
      </c>
      <c r="D210" s="19"/>
      <c r="E210" s="19"/>
      <c r="F210" s="70"/>
      <c r="G210" s="71"/>
    </row>
    <row r="211" customFormat="false" ht="15" hidden="true" customHeight="true" outlineLevel="0" collapsed="false">
      <c r="A211" s="22"/>
      <c r="B211" s="23" t="n">
        <v>1</v>
      </c>
      <c r="C211" s="24" t="e">
        <f aca="false">#REF!</f>
        <v>#REF!</v>
      </c>
      <c r="D211" s="23" t="s">
        <v>59</v>
      </c>
      <c r="E211" s="23"/>
      <c r="F211" s="27" t="n">
        <v>350</v>
      </c>
      <c r="G211" s="26" t="n">
        <f aca="false">E211*F211</f>
        <v>0</v>
      </c>
    </row>
    <row r="212" customFormat="false" ht="15" hidden="true" customHeight="true" outlineLevel="0" collapsed="false">
      <c r="A212" s="22"/>
      <c r="B212" s="23" t="n">
        <v>2</v>
      </c>
      <c r="C212" s="24" t="e">
        <f aca="false">#REF!</f>
        <v>#REF!</v>
      </c>
      <c r="D212" s="23" t="s">
        <v>59</v>
      </c>
      <c r="E212" s="23"/>
      <c r="F212" s="27" t="n">
        <v>500</v>
      </c>
      <c r="G212" s="26" t="n">
        <f aca="false">E212*F212</f>
        <v>0</v>
      </c>
    </row>
    <row r="213" customFormat="false" ht="15" hidden="true" customHeight="false" outlineLevel="0" collapsed="false">
      <c r="A213" s="17" t="n">
        <v>600</v>
      </c>
      <c r="B213" s="18"/>
      <c r="C213" s="19" t="e">
        <f aca="false">#REF!</f>
        <v>#REF!</v>
      </c>
      <c r="D213" s="18"/>
      <c r="E213" s="18"/>
      <c r="F213" s="20"/>
      <c r="G213" s="21"/>
    </row>
    <row r="214" customFormat="false" ht="15" hidden="true" customHeight="false" outlineLevel="0" collapsed="false">
      <c r="A214" s="22"/>
      <c r="B214" s="23" t="n">
        <v>1</v>
      </c>
      <c r="C214" s="24" t="e">
        <f aca="false">#REF!</f>
        <v>#REF!</v>
      </c>
      <c r="D214" s="23" t="s">
        <v>59</v>
      </c>
      <c r="E214" s="23"/>
      <c r="F214" s="27" t="n">
        <v>70</v>
      </c>
      <c r="G214" s="26" t="n">
        <f aca="false">E214*F214</f>
        <v>0</v>
      </c>
    </row>
    <row r="215" customFormat="false" ht="15" hidden="true" customHeight="false" outlineLevel="0" collapsed="false">
      <c r="A215" s="17" t="n">
        <v>700</v>
      </c>
      <c r="B215" s="18"/>
      <c r="C215" s="19" t="e">
        <f aca="false">#REF!</f>
        <v>#REF!</v>
      </c>
      <c r="D215" s="18"/>
      <c r="E215" s="18"/>
      <c r="F215" s="20"/>
      <c r="G215" s="21"/>
    </row>
    <row r="216" customFormat="false" ht="15" hidden="true" customHeight="false" outlineLevel="0" collapsed="false">
      <c r="A216" s="22"/>
      <c r="B216" s="23" t="n">
        <v>1</v>
      </c>
      <c r="C216" s="24" t="e">
        <f aca="false">#REF!</f>
        <v>#REF!</v>
      </c>
      <c r="D216" s="23" t="s">
        <v>59</v>
      </c>
      <c r="E216" s="23"/>
      <c r="F216" s="27" t="n">
        <v>190</v>
      </c>
      <c r="G216" s="26" t="n">
        <f aca="false">E216*F216</f>
        <v>0</v>
      </c>
    </row>
    <row r="217" customFormat="false" ht="15" hidden="true" customHeight="false" outlineLevel="0" collapsed="false">
      <c r="A217" s="22"/>
      <c r="B217" s="23" t="n">
        <v>2</v>
      </c>
      <c r="C217" s="24" t="e">
        <f aca="false">#REF!</f>
        <v>#REF!</v>
      </c>
      <c r="D217" s="23" t="s">
        <v>59</v>
      </c>
      <c r="E217" s="23"/>
      <c r="F217" s="27" t="n">
        <v>250</v>
      </c>
      <c r="G217" s="26" t="n">
        <f aca="false">E217*F217</f>
        <v>0</v>
      </c>
    </row>
    <row r="218" customFormat="false" ht="15" hidden="true" customHeight="false" outlineLevel="0" collapsed="false">
      <c r="A218" s="17" t="n">
        <v>700</v>
      </c>
      <c r="B218" s="18"/>
      <c r="C218" s="19" t="e">
        <f aca="false">#REF!</f>
        <v>#REF!</v>
      </c>
      <c r="D218" s="18"/>
      <c r="E218" s="18"/>
      <c r="F218" s="20"/>
      <c r="G218" s="21"/>
    </row>
    <row r="219" customFormat="false" ht="15" hidden="true" customHeight="false" outlineLevel="0" collapsed="false">
      <c r="A219" s="22"/>
      <c r="B219" s="23" t="n">
        <v>1</v>
      </c>
      <c r="C219" s="24" t="e">
        <f aca="false">#REF!</f>
        <v>#REF!</v>
      </c>
      <c r="D219" s="23" t="s">
        <v>59</v>
      </c>
      <c r="E219" s="23"/>
      <c r="F219" s="27" t="n">
        <v>200</v>
      </c>
      <c r="G219" s="26" t="n">
        <f aca="false">E219*F219</f>
        <v>0</v>
      </c>
    </row>
    <row r="220" customFormat="false" ht="15" hidden="false" customHeight="false" outlineLevel="0" collapsed="false">
      <c r="A220" s="17" t="e">
        <f aca="false">#REF!</f>
        <v>#REF!</v>
      </c>
      <c r="B220" s="18"/>
      <c r="C220" s="19" t="e">
        <f aca="false">#REF!</f>
        <v>#REF!</v>
      </c>
      <c r="D220" s="18"/>
      <c r="E220" s="18"/>
      <c r="F220" s="20"/>
      <c r="G220" s="21"/>
    </row>
    <row r="221" customFormat="false" ht="15" hidden="false" customHeight="false" outlineLevel="0" collapsed="false">
      <c r="A221" s="72"/>
      <c r="B221" s="53" t="n">
        <v>1</v>
      </c>
      <c r="C221" s="68" t="e">
        <f aca="false">#REF!</f>
        <v>#REF!</v>
      </c>
      <c r="D221" s="53" t="s">
        <v>53</v>
      </c>
      <c r="E221" s="23" t="n">
        <v>0</v>
      </c>
      <c r="F221" s="25" t="e">
        <f aca="false">#REF!</f>
        <v>#REF!</v>
      </c>
      <c r="G221" s="67" t="e">
        <f aca="false">E221*F221</f>
        <v>#REF!</v>
      </c>
    </row>
    <row r="222" customFormat="false" ht="15" hidden="false" customHeight="false" outlineLevel="0" collapsed="false">
      <c r="A222" s="72"/>
      <c r="B222" s="53" t="n">
        <v>2</v>
      </c>
      <c r="C222" s="68" t="e">
        <f aca="false">#REF!</f>
        <v>#REF!</v>
      </c>
      <c r="D222" s="53" t="s">
        <v>53</v>
      </c>
      <c r="E222" s="23" t="n">
        <v>0</v>
      </c>
      <c r="F222" s="25" t="e">
        <f aca="false">#REF!</f>
        <v>#REF!</v>
      </c>
      <c r="G222" s="67" t="e">
        <f aca="false">E222*F222</f>
        <v>#REF!</v>
      </c>
    </row>
    <row r="223" customFormat="false" ht="15" hidden="false" customHeight="false" outlineLevel="0" collapsed="false">
      <c r="A223" s="17" t="e">
        <f aca="false">#REF!</f>
        <v>#REF!</v>
      </c>
      <c r="B223" s="18"/>
      <c r="C223" s="19" t="e">
        <f aca="false">#REF!</f>
        <v>#REF!</v>
      </c>
      <c r="D223" s="18"/>
      <c r="E223" s="18"/>
      <c r="F223" s="20"/>
      <c r="G223" s="21"/>
    </row>
    <row r="224" customFormat="false" ht="15" hidden="false" customHeight="false" outlineLevel="0" collapsed="false">
      <c r="A224" s="22"/>
      <c r="B224" s="23" t="n">
        <v>1</v>
      </c>
      <c r="C224" s="24" t="e">
        <f aca="false">#REF!</f>
        <v>#REF!</v>
      </c>
      <c r="D224" s="23" t="s">
        <v>59</v>
      </c>
      <c r="E224" s="23" t="n">
        <v>0</v>
      </c>
      <c r="F224" s="25" t="e">
        <f aca="false">#REF!</f>
        <v>#REF!</v>
      </c>
      <c r="G224" s="26" t="e">
        <f aca="false">E224*F224</f>
        <v>#REF!</v>
      </c>
    </row>
    <row r="225" customFormat="false" ht="15" hidden="false" customHeight="false" outlineLevel="0" collapsed="false">
      <c r="A225" s="17" t="e">
        <f aca="false">#REF!</f>
        <v>#REF!</v>
      </c>
      <c r="B225" s="18"/>
      <c r="C225" s="19" t="e">
        <f aca="false">#REF!</f>
        <v>#REF!</v>
      </c>
      <c r="D225" s="18"/>
      <c r="E225" s="18"/>
      <c r="F225" s="20"/>
      <c r="G225" s="21"/>
    </row>
    <row r="226" customFormat="false" ht="15" hidden="false" customHeight="false" outlineLevel="0" collapsed="false">
      <c r="A226" s="22"/>
      <c r="B226" s="23" t="n">
        <v>1</v>
      </c>
      <c r="C226" s="68" t="e">
        <f aca="false">#REF!</f>
        <v>#REF!</v>
      </c>
      <c r="D226" s="23" t="s">
        <v>83</v>
      </c>
      <c r="E226" s="53" t="n">
        <v>0</v>
      </c>
      <c r="F226" s="27" t="n">
        <v>450</v>
      </c>
      <c r="G226" s="26" t="n">
        <f aca="false">E226*F226</f>
        <v>0</v>
      </c>
    </row>
    <row r="227" customFormat="false" ht="15" hidden="false" customHeight="false" outlineLevel="0" collapsed="false">
      <c r="A227" s="38"/>
      <c r="B227" s="39"/>
      <c r="C227" s="40"/>
      <c r="D227" s="39"/>
      <c r="E227" s="39"/>
      <c r="F227" s="41"/>
      <c r="G227" s="42"/>
    </row>
    <row r="228" customFormat="false" ht="15" hidden="false" customHeight="false" outlineLevel="0" collapsed="false">
      <c r="A228" s="28" t="str">
        <f aca="false">A186</f>
        <v>E</v>
      </c>
      <c r="B228" s="29"/>
      <c r="C228" s="30" t="e">
        <f aca="false">#REF!</f>
        <v>#REF!</v>
      </c>
      <c r="D228" s="29"/>
      <c r="E228" s="29"/>
      <c r="F228" s="31"/>
      <c r="G228" s="32" t="e">
        <f aca="false">SUM(G186:G227)</f>
        <v>#REF!</v>
      </c>
    </row>
    <row r="229" customFormat="false" ht="15" hidden="false" customHeight="false" outlineLevel="0" collapsed="false">
      <c r="A229" s="43"/>
      <c r="C229" s="33"/>
      <c r="F229" s="34"/>
      <c r="G229" s="44"/>
    </row>
    <row r="230" customFormat="false" ht="15" hidden="false" customHeight="false" outlineLevel="0" collapsed="false">
      <c r="A230" s="43"/>
      <c r="C230" s="33"/>
      <c r="F230" s="34"/>
      <c r="G230" s="44"/>
    </row>
    <row r="231" customFormat="false" ht="15" hidden="false" customHeight="false" outlineLevel="0" collapsed="false">
      <c r="C231" s="33"/>
    </row>
    <row r="232" customFormat="false" ht="18.55" hidden="false" customHeight="true" outlineLevel="0" collapsed="false">
      <c r="A232" s="46" t="s">
        <v>153</v>
      </c>
      <c r="B232" s="46"/>
      <c r="C232" s="46"/>
      <c r="D232" s="46"/>
      <c r="E232" s="46"/>
      <c r="F232" s="46"/>
      <c r="G232" s="46"/>
    </row>
    <row r="233" customFormat="false" ht="18.55" hidden="false" customHeight="false" outlineLevel="0" collapsed="false">
      <c r="A233" s="47" t="str">
        <f aca="false">A51</f>
        <v>A</v>
      </c>
      <c r="B233" s="48" t="e">
        <f aca="false">C51</f>
        <v>#REF!</v>
      </c>
      <c r="C233" s="48"/>
      <c r="D233" s="48"/>
      <c r="E233" s="48"/>
      <c r="F233" s="48"/>
      <c r="G233" s="49" t="e">
        <f aca="false">G51</f>
        <v>#REF!</v>
      </c>
    </row>
    <row r="234" customFormat="false" ht="18.55" hidden="true" customHeight="true" outlineLevel="0" collapsed="false">
      <c r="A234" s="47" t="str">
        <f aca="false">A65</f>
        <v>B</v>
      </c>
      <c r="B234" s="48" t="s">
        <v>154</v>
      </c>
      <c r="C234" s="48"/>
      <c r="D234" s="48"/>
      <c r="E234" s="48"/>
      <c r="F234" s="48"/>
      <c r="G234" s="49"/>
    </row>
    <row r="235" customFormat="false" ht="18.55" hidden="false" customHeight="true" outlineLevel="0" collapsed="false">
      <c r="A235" s="47" t="str">
        <f aca="false">A148</f>
        <v>C</v>
      </c>
      <c r="B235" s="48" t="s">
        <v>155</v>
      </c>
      <c r="C235" s="48"/>
      <c r="D235" s="48"/>
      <c r="E235" s="48"/>
      <c r="F235" s="48"/>
      <c r="G235" s="49" t="e">
        <f aca="false">G148</f>
        <v>#REF!</v>
      </c>
    </row>
    <row r="236" customFormat="false" ht="18.55" hidden="false" customHeight="true" outlineLevel="0" collapsed="false">
      <c r="A236" s="47" t="str">
        <f aca="false">A167</f>
        <v>D</v>
      </c>
      <c r="B236" s="48" t="s">
        <v>156</v>
      </c>
      <c r="C236" s="48"/>
      <c r="D236" s="48"/>
      <c r="E236" s="48"/>
      <c r="F236" s="48"/>
      <c r="G236" s="49" t="e">
        <f aca="false">G183</f>
        <v>#REF!</v>
      </c>
    </row>
    <row r="237" customFormat="false" ht="18.55" hidden="false" customHeight="false" outlineLevel="0" collapsed="false">
      <c r="A237" s="47" t="s">
        <v>96</v>
      </c>
      <c r="B237" s="48" t="e">
        <f aca="false">C228</f>
        <v>#REF!</v>
      </c>
      <c r="C237" s="48"/>
      <c r="D237" s="48"/>
      <c r="E237" s="48"/>
      <c r="F237" s="48"/>
      <c r="G237" s="49" t="e">
        <f aca="false">G228</f>
        <v>#REF!</v>
      </c>
    </row>
    <row r="238" customFormat="false" ht="18.55" hidden="false" customHeight="true" outlineLevel="0" collapsed="false">
      <c r="A238" s="50" t="s">
        <v>109</v>
      </c>
      <c r="B238" s="50"/>
      <c r="C238" s="50"/>
      <c r="D238" s="50"/>
      <c r="E238" s="50"/>
      <c r="F238" s="50"/>
      <c r="G238" s="51" t="e">
        <f aca="false">SUM(G233:G236)</f>
        <v>#REF!</v>
      </c>
    </row>
    <row r="239" customFormat="false" ht="15" hidden="false" customHeight="false" outlineLevel="0" collapsed="false">
      <c r="C239" s="33"/>
      <c r="F239" s="34"/>
      <c r="G239" s="34"/>
    </row>
    <row r="240" customFormat="false" ht="15" hidden="false" customHeight="false" outlineLevel="0" collapsed="false">
      <c r="C240" s="33"/>
      <c r="F240" s="34"/>
      <c r="G240" s="34"/>
    </row>
    <row r="241" customFormat="false" ht="15" hidden="false" customHeight="false" outlineLevel="0" collapsed="false">
      <c r="A241" s="1" t="s">
        <v>110</v>
      </c>
      <c r="C241" s="33"/>
      <c r="D241" s="1" t="s">
        <v>111</v>
      </c>
    </row>
    <row r="242" customFormat="false" ht="15" hidden="false" customHeight="false" outlineLevel="0" collapsed="false">
      <c r="A242" s="1" t="s">
        <v>112</v>
      </c>
      <c r="C242" s="33"/>
      <c r="D242" s="1" t="s">
        <v>113</v>
      </c>
    </row>
    <row r="243" customFormat="false" ht="15" hidden="false" customHeight="false" outlineLevel="0" collapsed="false">
      <c r="C243" s="33"/>
      <c r="D243" s="1" t="s">
        <v>115</v>
      </c>
    </row>
    <row r="244" customFormat="false" ht="15" hidden="false" customHeight="false" outlineLevel="0" collapsed="false">
      <c r="C244" s="33"/>
    </row>
    <row r="245" customFormat="false" ht="15" hidden="false" customHeight="false" outlineLevel="0" collapsed="false">
      <c r="C245" s="33"/>
    </row>
    <row r="246" customFormat="false" ht="15" hidden="false" customHeight="false" outlineLevel="0" collapsed="false">
      <c r="A246" s="33" t="s">
        <v>114</v>
      </c>
      <c r="B246" s="33"/>
      <c r="C246" s="33"/>
      <c r="E246" s="33"/>
    </row>
    <row r="247" customFormat="false" ht="15" hidden="false" customHeight="false" outlineLevel="0" collapsed="false">
      <c r="A247" s="33" t="s">
        <v>115</v>
      </c>
      <c r="B247" s="33"/>
      <c r="C247" s="33"/>
      <c r="E247" s="33"/>
    </row>
    <row r="248" customFormat="false" ht="15" hidden="false" customHeight="false" outlineLevel="0" collapsed="false">
      <c r="A248" s="1" t="s">
        <v>116</v>
      </c>
      <c r="B248" s="33"/>
      <c r="C248" s="33"/>
      <c r="D248" s="33"/>
      <c r="E248" s="33"/>
    </row>
    <row r="249" customFormat="false" ht="15" hidden="false" customHeight="false" outlineLevel="0" collapsed="false">
      <c r="C249" s="33"/>
    </row>
    <row r="250" customFormat="false" ht="15" hidden="false" customHeight="false" outlineLevel="0" collapsed="false">
      <c r="C250" s="33"/>
    </row>
    <row r="251" customFormat="false" ht="15" hidden="false" customHeight="false" outlineLevel="0" collapsed="false">
      <c r="C251" s="33"/>
    </row>
  </sheetData>
  <mergeCells count="11">
    <mergeCell ref="A1:G1"/>
    <mergeCell ref="A2:G2"/>
    <mergeCell ref="A3:G3"/>
    <mergeCell ref="A4:G4"/>
    <mergeCell ref="A232:G232"/>
    <mergeCell ref="B233:F233"/>
    <mergeCell ref="B234:F234"/>
    <mergeCell ref="B235:F235"/>
    <mergeCell ref="B236:F236"/>
    <mergeCell ref="B237:F237"/>
    <mergeCell ref="A238:F238"/>
  </mergeCells>
  <printOptions headings="false" gridLines="false" gridLinesSet="true" horizontalCentered="false" verticalCentered="false"/>
  <pageMargins left="0.25" right="0.25" top="0.75" bottom="0.75" header="0.511811023622047" footer="0.511811023622047"/>
  <pageSetup paperSize="9" scale="100" fitToWidth="1" fitToHeight="0" pageOrder="downThenOver" orientation="portrait" blackAndWhite="false" draft="false" cellComments="none" horizontalDpi="300" verticalDpi="300" copies="1"/>
  <headerFooter differentFirst="false" differentOddEven="false">
    <oddHeader/>
    <oddFooter/>
  </headerFooter>
  <rowBreaks count="2" manualBreakCount="2">
    <brk id="51" man="true" max="16383" min="0"/>
    <brk id="148" man="true" max="16383" min="0"/>
  </rowBreaks>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true"/>
  </sheetPr>
  <dimension ref="A1:N251"/>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C70" activeCellId="0" sqref="C70"/>
    </sheetView>
  </sheetViews>
  <sheetFormatPr defaultColWidth="10.453125" defaultRowHeight="15" zeroHeight="false" outlineLevelRow="0" outlineLevelCol="0"/>
  <cols>
    <col collapsed="false" customWidth="true" hidden="false" outlineLevel="0" max="1" min="1" style="1" width="8.29"/>
    <col collapsed="false" customWidth="true" hidden="false" outlineLevel="0" max="2" min="2" style="1" width="7.42"/>
    <col collapsed="false" customWidth="true" hidden="false" outlineLevel="0" max="3" min="3" style="1" width="95.86"/>
    <col collapsed="false" customWidth="true" hidden="false" outlineLevel="0" max="4" min="4" style="1" width="7.29"/>
    <col collapsed="false" customWidth="true" hidden="false" outlineLevel="0" max="6" min="6" style="1" width="12.57"/>
    <col collapsed="false" customWidth="true" hidden="false" outlineLevel="0" max="7" min="7" style="1" width="21.14"/>
  </cols>
  <sheetData>
    <row r="1" customFormat="false" ht="39" hidden="false" customHeight="true" outlineLevel="0" collapsed="false">
      <c r="A1" s="2" t="s">
        <v>117</v>
      </c>
      <c r="B1" s="2"/>
      <c r="C1" s="2"/>
      <c r="D1" s="2"/>
      <c r="E1" s="2"/>
      <c r="F1" s="2"/>
      <c r="G1" s="2"/>
    </row>
    <row r="2" customFormat="false" ht="46.5" hidden="false" customHeight="true" outlineLevel="0" collapsed="false">
      <c r="A2" s="3" t="s">
        <v>118</v>
      </c>
      <c r="B2" s="3"/>
      <c r="C2" s="3"/>
      <c r="D2" s="3"/>
      <c r="E2" s="3"/>
      <c r="F2" s="3"/>
      <c r="G2" s="3"/>
    </row>
    <row r="3" customFormat="false" ht="24.75" hidden="false" customHeight="true" outlineLevel="0" collapsed="false">
      <c r="A3" s="3" t="s">
        <v>119</v>
      </c>
      <c r="B3" s="3"/>
      <c r="C3" s="3"/>
      <c r="D3" s="3"/>
      <c r="E3" s="3"/>
      <c r="F3" s="3"/>
      <c r="G3" s="3"/>
    </row>
    <row r="4" customFormat="false" ht="24.75" hidden="false" customHeight="true" outlineLevel="0" collapsed="false">
      <c r="A4" s="52" t="s">
        <v>120</v>
      </c>
      <c r="B4" s="52"/>
      <c r="C4" s="52"/>
      <c r="D4" s="52"/>
      <c r="E4" s="52"/>
      <c r="F4" s="52"/>
      <c r="G4" s="52"/>
      <c r="J4" s="0" t="s">
        <v>121</v>
      </c>
      <c r="K4" s="0" t="s">
        <v>122</v>
      </c>
    </row>
    <row r="5" customFormat="false" ht="15" hidden="false" customHeight="false" outlineLevel="0" collapsed="false">
      <c r="J5" s="0" t="n">
        <v>2281</v>
      </c>
      <c r="K5" s="0" t="n">
        <v>90</v>
      </c>
    </row>
    <row r="6" customFormat="false" ht="15" hidden="false" customHeight="false" outlineLevel="0" collapsed="false">
      <c r="A6" s="6" t="s">
        <v>4</v>
      </c>
      <c r="B6" s="7" t="s">
        <v>5</v>
      </c>
      <c r="C6" s="7" t="e">
        <f aca="false">#REF!</f>
        <v>#REF!</v>
      </c>
      <c r="D6" s="7" t="s">
        <v>7</v>
      </c>
      <c r="E6" s="7" t="s">
        <v>8</v>
      </c>
      <c r="F6" s="7" t="s">
        <v>9</v>
      </c>
      <c r="G6" s="8" t="s">
        <v>10</v>
      </c>
      <c r="J6" s="0" t="n">
        <f aca="false">_xlfn.CEILING.MATH(J5,50)</f>
        <v>2300</v>
      </c>
      <c r="K6" s="0" t="n">
        <f aca="false">_xlfn.CEILING.MATH(K5*1.05,10)</f>
        <v>100</v>
      </c>
    </row>
    <row r="7" customFormat="false" ht="15" hidden="false" customHeight="false" outlineLevel="0" collapsed="false">
      <c r="A7" s="9" t="s">
        <v>11</v>
      </c>
      <c r="B7" s="10"/>
      <c r="C7" s="10" t="e">
        <f aca="false">#REF!</f>
        <v>#REF!</v>
      </c>
      <c r="D7" s="10"/>
      <c r="E7" s="10"/>
      <c r="F7" s="11"/>
      <c r="G7" s="12"/>
    </row>
    <row r="8" customFormat="false" ht="15" hidden="false" customHeight="false" outlineLevel="0" collapsed="false">
      <c r="A8" s="13"/>
      <c r="B8" s="14"/>
      <c r="C8" s="14"/>
      <c r="D8" s="14"/>
      <c r="E8" s="14"/>
      <c r="F8" s="15"/>
      <c r="G8" s="16"/>
    </row>
    <row r="9" customFormat="false" ht="15" hidden="false" customHeight="false" outlineLevel="0" collapsed="false">
      <c r="A9" s="17" t="e">
        <f aca="false">#REF!</f>
        <v>#REF!</v>
      </c>
      <c r="B9" s="18"/>
      <c r="C9" s="19" t="e">
        <f aca="false">#REF!</f>
        <v>#REF!</v>
      </c>
      <c r="D9" s="18"/>
      <c r="E9" s="18"/>
      <c r="F9" s="20"/>
      <c r="G9" s="21"/>
      <c r="J9" s="0" t="s">
        <v>123</v>
      </c>
      <c r="K9" s="0" t="s">
        <v>124</v>
      </c>
      <c r="L9" s="0" t="s">
        <v>125</v>
      </c>
      <c r="M9" s="0" t="s">
        <v>126</v>
      </c>
      <c r="N9" s="0" t="str">
        <f aca="false">"+10%"</f>
        <v>+10%</v>
      </c>
    </row>
    <row r="10" customFormat="false" ht="15" hidden="false" customHeight="false" outlineLevel="0" collapsed="false">
      <c r="A10" s="22"/>
      <c r="B10" s="23" t="n">
        <v>1</v>
      </c>
      <c r="C10" s="24" t="e">
        <f aca="false">#REF!</f>
        <v>#REF!</v>
      </c>
      <c r="D10" s="23" t="s">
        <v>83</v>
      </c>
      <c r="E10" s="23" t="n">
        <v>0.5</v>
      </c>
      <c r="F10" s="25" t="e">
        <f aca="false">#REF!</f>
        <v>#REF!</v>
      </c>
      <c r="G10" s="26" t="e">
        <f aca="false">E10*F10</f>
        <v>#REF!</v>
      </c>
      <c r="J10" s="0" t="n">
        <f aca="false">2100 / 3</f>
        <v>700</v>
      </c>
      <c r="K10" s="0" t="n">
        <v>0.8</v>
      </c>
      <c r="L10" s="0" t="n">
        <v>0.4</v>
      </c>
      <c r="M10" s="0" t="n">
        <f aca="false">L10*K10*J10</f>
        <v>224</v>
      </c>
      <c r="N10" s="0" t="n">
        <f aca="false">_xlfn.CEILING.MATH(M10*1.05,10)</f>
        <v>240</v>
      </c>
    </row>
    <row r="11" customFormat="false" ht="15" hidden="false" customHeight="false" outlineLevel="0" collapsed="false">
      <c r="A11" s="22"/>
      <c r="B11" s="23" t="n">
        <v>2</v>
      </c>
      <c r="C11" s="24" t="e">
        <f aca="false">#REF!</f>
        <v>#REF!</v>
      </c>
      <c r="D11" s="23" t="s">
        <v>83</v>
      </c>
      <c r="E11" s="23" t="n">
        <v>0.5</v>
      </c>
      <c r="F11" s="25" t="e">
        <f aca="false">#REF!</f>
        <v>#REF!</v>
      </c>
      <c r="G11" s="26" t="e">
        <f aca="false">E11*F11</f>
        <v>#REF!</v>
      </c>
    </row>
    <row r="12" customFormat="false" ht="15" hidden="false" customHeight="false" outlineLevel="0" collapsed="false">
      <c r="A12" s="17" t="e">
        <f aca="false">#REF!</f>
        <v>#REF!</v>
      </c>
      <c r="B12" s="18"/>
      <c r="C12" s="19" t="e">
        <f aca="false">#REF!</f>
        <v>#REF!</v>
      </c>
      <c r="D12" s="18"/>
      <c r="E12" s="18"/>
      <c r="F12" s="20"/>
      <c r="G12" s="21"/>
      <c r="J12" s="0" t="s">
        <v>127</v>
      </c>
      <c r="K12" s="0" t="str">
        <f aca="false">"+20%"</f>
        <v>+20%</v>
      </c>
      <c r="L12" s="0" t="s">
        <v>128</v>
      </c>
    </row>
    <row r="13" customFormat="false" ht="15" hidden="false" customHeight="false" outlineLevel="0" collapsed="false">
      <c r="A13" s="22"/>
      <c r="B13" s="23" t="n">
        <v>1</v>
      </c>
      <c r="C13" s="24" t="e">
        <f aca="false">#REF!</f>
        <v>#REF!</v>
      </c>
      <c r="D13" s="23" t="s">
        <v>83</v>
      </c>
      <c r="E13" s="23" t="n">
        <v>0.5</v>
      </c>
      <c r="F13" s="25" t="e">
        <f aca="false">#REF!</f>
        <v>#REF!</v>
      </c>
      <c r="G13" s="26" t="e">
        <f aca="false">E13*F13</f>
        <v>#REF!</v>
      </c>
      <c r="J13" s="0" t="n">
        <v>400</v>
      </c>
      <c r="K13" s="0" t="n">
        <f aca="false">J13*1.2</f>
        <v>480</v>
      </c>
      <c r="L13" s="0" t="n">
        <f aca="false">K13*0.4</f>
        <v>192</v>
      </c>
      <c r="M13" s="0" t="n">
        <f aca="false">_xlfn.CEILING.MATH(L13,25)</f>
        <v>200</v>
      </c>
    </row>
    <row r="14" customFormat="false" ht="15" hidden="true" customHeight="false" outlineLevel="0" collapsed="false">
      <c r="A14" s="17" t="s">
        <v>129</v>
      </c>
      <c r="B14" s="18"/>
      <c r="C14" s="19" t="e">
        <f aca="false">#REF!</f>
        <v>#REF!</v>
      </c>
      <c r="D14" s="18"/>
      <c r="E14" s="18"/>
      <c r="F14" s="20"/>
      <c r="G14" s="21"/>
    </row>
    <row r="15" customFormat="false" ht="15" hidden="true" customHeight="false" outlineLevel="0" collapsed="false">
      <c r="A15" s="22" t="s">
        <v>130</v>
      </c>
      <c r="B15" s="23" t="n">
        <v>1</v>
      </c>
      <c r="C15" s="24" t="e">
        <f aca="false">#REF!</f>
        <v>#REF!</v>
      </c>
      <c r="D15" s="23" t="s">
        <v>23</v>
      </c>
      <c r="E15" s="53"/>
      <c r="F15" s="27" t="n">
        <v>6</v>
      </c>
      <c r="G15" s="26" t="n">
        <f aca="false">E15*F15</f>
        <v>0</v>
      </c>
    </row>
    <row r="16" customFormat="false" ht="15" hidden="true" customHeight="false" outlineLevel="0" collapsed="false">
      <c r="A16" s="22" t="s">
        <v>131</v>
      </c>
      <c r="B16" s="23" t="n">
        <v>2</v>
      </c>
      <c r="C16" s="24" t="e">
        <f aca="false">#REF!</f>
        <v>#REF!</v>
      </c>
      <c r="D16" s="23" t="s">
        <v>100</v>
      </c>
      <c r="E16" s="53"/>
      <c r="F16" s="27" t="n">
        <v>3.5</v>
      </c>
      <c r="G16" s="26" t="n">
        <f aca="false">E16*F16</f>
        <v>0</v>
      </c>
    </row>
    <row r="17" customFormat="false" ht="15" hidden="true" customHeight="false" outlineLevel="0" collapsed="false">
      <c r="A17" s="22" t="s">
        <v>132</v>
      </c>
      <c r="B17" s="23" t="n">
        <v>3</v>
      </c>
      <c r="C17" s="24" t="e">
        <f aca="false">#REF!</f>
        <v>#REF!</v>
      </c>
      <c r="D17" s="23" t="s">
        <v>23</v>
      </c>
      <c r="E17" s="54"/>
      <c r="F17" s="27" t="n">
        <v>5</v>
      </c>
      <c r="G17" s="26" t="n">
        <f aca="false">E17*F17</f>
        <v>0</v>
      </c>
    </row>
    <row r="18" customFormat="false" ht="15" hidden="true" customHeight="false" outlineLevel="0" collapsed="false">
      <c r="A18" s="22" t="s">
        <v>133</v>
      </c>
      <c r="B18" s="23" t="n">
        <v>4</v>
      </c>
      <c r="C18" s="24" t="e">
        <f aca="false">#REF!</f>
        <v>#REF!</v>
      </c>
      <c r="D18" s="23" t="s">
        <v>83</v>
      </c>
      <c r="E18" s="23"/>
      <c r="F18" s="27" t="n">
        <v>500</v>
      </c>
      <c r="G18" s="26" t="n">
        <f aca="false">E18*F18</f>
        <v>0</v>
      </c>
    </row>
    <row r="19" customFormat="false" ht="15" hidden="true" customHeight="false" outlineLevel="0" collapsed="false">
      <c r="A19" s="17" t="s">
        <v>134</v>
      </c>
      <c r="B19" s="18"/>
      <c r="C19" s="19" t="e">
        <f aca="false">#REF!</f>
        <v>#REF!</v>
      </c>
      <c r="D19" s="18"/>
      <c r="E19" s="18"/>
      <c r="F19" s="20"/>
      <c r="G19" s="21"/>
    </row>
    <row r="20" customFormat="false" ht="15" hidden="true" customHeight="false" outlineLevel="0" collapsed="false">
      <c r="A20" s="22" t="s">
        <v>135</v>
      </c>
      <c r="B20" s="23" t="n">
        <v>1</v>
      </c>
      <c r="C20" s="24" t="e">
        <f aca="false">#REF!</f>
        <v>#REF!</v>
      </c>
      <c r="D20" s="23" t="s">
        <v>83</v>
      </c>
      <c r="E20" s="23"/>
      <c r="F20" s="27" t="n">
        <v>2500</v>
      </c>
      <c r="G20" s="26" t="n">
        <f aca="false">E20*F20</f>
        <v>0</v>
      </c>
    </row>
    <row r="21" customFormat="false" ht="15" hidden="true" customHeight="false" outlineLevel="0" collapsed="false">
      <c r="A21" s="22" t="s">
        <v>136</v>
      </c>
      <c r="B21" s="23" t="n">
        <v>2</v>
      </c>
      <c r="C21" s="24" t="e">
        <f aca="false">#REF!</f>
        <v>#REF!</v>
      </c>
      <c r="D21" s="23" t="s">
        <v>83</v>
      </c>
      <c r="E21" s="23"/>
      <c r="F21" s="27" t="n">
        <v>2500</v>
      </c>
      <c r="G21" s="26" t="n">
        <f aca="false">E21*F21</f>
        <v>0</v>
      </c>
    </row>
    <row r="22" customFormat="false" ht="15" hidden="true" customHeight="false" outlineLevel="0" collapsed="false">
      <c r="A22" s="22" t="s">
        <v>137</v>
      </c>
      <c r="B22" s="23" t="n">
        <v>3</v>
      </c>
      <c r="C22" s="24" t="e">
        <f aca="false">#REF!</f>
        <v>#REF!</v>
      </c>
      <c r="D22" s="23" t="s">
        <v>83</v>
      </c>
      <c r="E22" s="23"/>
      <c r="F22" s="27" t="n">
        <v>1500</v>
      </c>
      <c r="G22" s="26" t="n">
        <f aca="false">E22*F22</f>
        <v>0</v>
      </c>
    </row>
    <row r="23" customFormat="false" ht="15" hidden="true" customHeight="false" outlineLevel="0" collapsed="false">
      <c r="A23" s="22" t="s">
        <v>138</v>
      </c>
      <c r="B23" s="23" t="n">
        <v>4</v>
      </c>
      <c r="C23" s="24" t="e">
        <f aca="false">#REF!</f>
        <v>#REF!</v>
      </c>
      <c r="D23" s="23" t="s">
        <v>53</v>
      </c>
      <c r="E23" s="23"/>
      <c r="F23" s="27"/>
      <c r="G23" s="26"/>
    </row>
    <row r="24" customFormat="false" ht="15" hidden="true" customHeight="false" outlineLevel="0" collapsed="false">
      <c r="A24" s="22" t="s">
        <v>139</v>
      </c>
      <c r="B24" s="23" t="n">
        <v>5</v>
      </c>
      <c r="C24" s="24" t="e">
        <f aca="false">#REF!</f>
        <v>#REF!</v>
      </c>
      <c r="D24" s="23" t="s">
        <v>53</v>
      </c>
      <c r="E24" s="23"/>
      <c r="F24" s="27"/>
      <c r="G24" s="26"/>
    </row>
    <row r="25" customFormat="false" ht="15" hidden="true" customHeight="false" outlineLevel="0" collapsed="false">
      <c r="A25" s="17" t="n">
        <v>500</v>
      </c>
      <c r="B25" s="18"/>
      <c r="C25" s="19" t="e">
        <f aca="false">#REF!</f>
        <v>#REF!</v>
      </c>
      <c r="D25" s="18"/>
      <c r="E25" s="18"/>
      <c r="F25" s="20"/>
      <c r="G25" s="21"/>
    </row>
    <row r="26" customFormat="false" ht="15" hidden="true" customHeight="false" outlineLevel="0" collapsed="false">
      <c r="A26" s="22"/>
      <c r="B26" s="23" t="n">
        <v>1</v>
      </c>
      <c r="C26" s="24" t="e">
        <f aca="false">#REF!</f>
        <v>#REF!</v>
      </c>
      <c r="D26" s="23" t="s">
        <v>42</v>
      </c>
      <c r="E26" s="23"/>
      <c r="F26" s="27" t="n">
        <v>9</v>
      </c>
      <c r="G26" s="26" t="n">
        <f aca="false">E26*F26</f>
        <v>0</v>
      </c>
    </row>
    <row r="27" customFormat="false" ht="15" hidden="true" customHeight="false" outlineLevel="0" collapsed="false">
      <c r="A27" s="22"/>
      <c r="B27" s="23" t="n">
        <v>2</v>
      </c>
      <c r="C27" s="24" t="e">
        <f aca="false">#REF!</f>
        <v>#REF!</v>
      </c>
      <c r="D27" s="23" t="s">
        <v>42</v>
      </c>
      <c r="E27" s="23"/>
      <c r="F27" s="27" t="n">
        <v>5</v>
      </c>
      <c r="G27" s="26" t="n">
        <f aca="false">E27*F27</f>
        <v>0</v>
      </c>
    </row>
    <row r="28" customFormat="false" ht="15" hidden="true" customHeight="false" outlineLevel="0" collapsed="false">
      <c r="A28" s="22"/>
      <c r="B28" s="23" t="n">
        <v>3</v>
      </c>
      <c r="C28" s="24" t="e">
        <f aca="false">#REF!</f>
        <v>#REF!</v>
      </c>
      <c r="D28" s="23" t="s">
        <v>42</v>
      </c>
      <c r="E28" s="23"/>
      <c r="F28" s="27" t="n">
        <v>6</v>
      </c>
      <c r="G28" s="26" t="n">
        <f aca="false">E28*F28</f>
        <v>0</v>
      </c>
    </row>
    <row r="29" customFormat="false" ht="15" hidden="true" customHeight="false" outlineLevel="0" collapsed="false">
      <c r="A29" s="55" t="n">
        <v>600</v>
      </c>
      <c r="B29" s="19"/>
      <c r="C29" s="19" t="e">
        <f aca="false">#REF!</f>
        <v>#REF!</v>
      </c>
      <c r="D29" s="19"/>
      <c r="E29" s="19"/>
      <c r="F29" s="19"/>
      <c r="G29" s="56"/>
    </row>
    <row r="30" customFormat="false" ht="15" hidden="true" customHeight="false" outlineLevel="0" collapsed="false">
      <c r="A30" s="22"/>
      <c r="B30" s="23" t="n">
        <v>1</v>
      </c>
      <c r="C30" s="24" t="e">
        <f aca="false">#REF!</f>
        <v>#REF!</v>
      </c>
      <c r="D30" s="23" t="s">
        <v>42</v>
      </c>
      <c r="E30" s="23"/>
      <c r="F30" s="27" t="n">
        <v>12</v>
      </c>
      <c r="G30" s="26" t="n">
        <f aca="false">E30*F30</f>
        <v>0</v>
      </c>
      <c r="L30" s="0" t="n">
        <v>0.4</v>
      </c>
    </row>
    <row r="31" customFormat="false" ht="15" hidden="true" customHeight="false" outlineLevel="0" collapsed="false">
      <c r="A31" s="22"/>
      <c r="B31" s="23" t="n">
        <v>2</v>
      </c>
      <c r="C31" s="24" t="e">
        <f aca="false">#REF!</f>
        <v>#REF!</v>
      </c>
      <c r="D31" s="23" t="s">
        <v>42</v>
      </c>
      <c r="E31" s="23"/>
      <c r="F31" s="57" t="n">
        <v>6</v>
      </c>
      <c r="G31" s="26" t="n">
        <f aca="false">E31*F31</f>
        <v>0</v>
      </c>
    </row>
    <row r="32" customFormat="false" ht="15" hidden="true" customHeight="false" outlineLevel="0" collapsed="false">
      <c r="A32" s="22"/>
      <c r="B32" s="23" t="n">
        <v>3</v>
      </c>
      <c r="C32" s="24" t="e">
        <f aca="false">#REF!</f>
        <v>#REF!</v>
      </c>
      <c r="D32" s="23" t="s">
        <v>42</v>
      </c>
      <c r="E32" s="23"/>
      <c r="F32" s="57" t="n">
        <v>10</v>
      </c>
      <c r="G32" s="26" t="n">
        <f aca="false">E32*F32</f>
        <v>0</v>
      </c>
    </row>
    <row r="33" customFormat="false" ht="15" hidden="true" customHeight="false" outlineLevel="0" collapsed="false">
      <c r="A33" s="22"/>
      <c r="B33" s="23" t="n">
        <v>4</v>
      </c>
      <c r="C33" s="24" t="e">
        <f aca="false">#REF!</f>
        <v>#REF!</v>
      </c>
      <c r="D33" s="23" t="s">
        <v>42</v>
      </c>
      <c r="E33" s="23"/>
      <c r="F33" s="57" t="n">
        <v>18</v>
      </c>
      <c r="G33" s="26" t="n">
        <f aca="false">E33*F33</f>
        <v>0</v>
      </c>
    </row>
    <row r="34" customFormat="false" ht="15" hidden="false" customHeight="false" outlineLevel="0" collapsed="false">
      <c r="A34" s="17" t="e">
        <f aca="false">#REF!</f>
        <v>#REF!</v>
      </c>
      <c r="B34" s="19"/>
      <c r="C34" s="19" t="e">
        <f aca="false">#REF!</f>
        <v>#REF!</v>
      </c>
      <c r="D34" s="19"/>
      <c r="E34" s="19"/>
      <c r="F34" s="19"/>
      <c r="G34" s="56"/>
    </row>
    <row r="35" customFormat="false" ht="15" hidden="false" customHeight="false" outlineLevel="0" collapsed="false">
      <c r="A35" s="22"/>
      <c r="B35" s="23" t="n">
        <v>1</v>
      </c>
      <c r="C35" s="24" t="e">
        <f aca="false">#REF!</f>
        <v>#REF!</v>
      </c>
      <c r="D35" s="23" t="s">
        <v>42</v>
      </c>
      <c r="E35" s="23" t="n">
        <v>0</v>
      </c>
      <c r="F35" s="27" t="e">
        <f aca="false">#REF!</f>
        <v>#REF!</v>
      </c>
      <c r="G35" s="26" t="e">
        <f aca="false">E35*F35</f>
        <v>#REF!</v>
      </c>
    </row>
    <row r="36" customFormat="false" ht="15" hidden="true" customHeight="false" outlineLevel="0" collapsed="false">
      <c r="A36" s="22"/>
      <c r="B36" s="23" t="n">
        <v>2</v>
      </c>
      <c r="C36" s="24" t="e">
        <f aca="false">#REF!</f>
        <v>#REF!</v>
      </c>
      <c r="D36" s="23" t="s">
        <v>42</v>
      </c>
      <c r="E36" s="23"/>
      <c r="F36" s="27" t="n">
        <v>6</v>
      </c>
      <c r="G36" s="26" t="n">
        <f aca="false">E36*F36</f>
        <v>0</v>
      </c>
    </row>
    <row r="37" customFormat="false" ht="15" hidden="true" customHeight="false" outlineLevel="0" collapsed="false">
      <c r="A37" s="22"/>
      <c r="B37" s="23" t="n">
        <v>3</v>
      </c>
      <c r="C37" s="24" t="e">
        <f aca="false">#REF!</f>
        <v>#REF!</v>
      </c>
      <c r="D37" s="23" t="s">
        <v>42</v>
      </c>
      <c r="E37" s="23"/>
      <c r="F37" s="27" t="n">
        <v>10</v>
      </c>
      <c r="G37" s="26" t="n">
        <f aca="false">E37*F37</f>
        <v>0</v>
      </c>
    </row>
    <row r="38" customFormat="false" ht="15" hidden="true" customHeight="false" outlineLevel="0" collapsed="false">
      <c r="A38" s="22"/>
      <c r="B38" s="23" t="n">
        <v>4</v>
      </c>
      <c r="C38" s="24" t="e">
        <f aca="false">#REF!</f>
        <v>#REF!</v>
      </c>
      <c r="D38" s="23" t="s">
        <v>42</v>
      </c>
      <c r="E38" s="23"/>
      <c r="F38" s="27" t="n">
        <v>25</v>
      </c>
      <c r="G38" s="26" t="n">
        <f aca="false">E38*F38</f>
        <v>0</v>
      </c>
    </row>
    <row r="39" customFormat="false" ht="15" hidden="false" customHeight="false" outlineLevel="0" collapsed="false">
      <c r="A39" s="22"/>
      <c r="B39" s="23" t="n">
        <v>2</v>
      </c>
      <c r="C39" s="23" t="e">
        <f aca="false">#REF!</f>
        <v>#REF!</v>
      </c>
      <c r="D39" s="23" t="s">
        <v>42</v>
      </c>
      <c r="E39" s="23" t="n">
        <v>0</v>
      </c>
      <c r="F39" s="57" t="e">
        <f aca="false">#REF!</f>
        <v>#REF!</v>
      </c>
      <c r="G39" s="26" t="e">
        <f aca="false">E39*F39</f>
        <v>#REF!</v>
      </c>
    </row>
    <row r="40" customFormat="false" ht="15" hidden="true" customHeight="false" outlineLevel="0" collapsed="false">
      <c r="A40" s="55" t="n">
        <v>900</v>
      </c>
      <c r="B40" s="19"/>
      <c r="C40" s="19" t="e">
        <f aca="false">#REF!</f>
        <v>#REF!</v>
      </c>
      <c r="D40" s="19"/>
      <c r="E40" s="19"/>
      <c r="F40" s="58"/>
      <c r="G40" s="56"/>
    </row>
    <row r="41" customFormat="false" ht="15" hidden="true" customHeight="false" outlineLevel="0" collapsed="false">
      <c r="A41" s="22"/>
      <c r="B41" s="23" t="n">
        <v>1</v>
      </c>
      <c r="C41" s="24" t="e">
        <f aca="false">#REF!</f>
        <v>#REF!</v>
      </c>
      <c r="D41" s="23" t="s">
        <v>42</v>
      </c>
      <c r="E41" s="23"/>
      <c r="F41" s="27" t="n">
        <v>70</v>
      </c>
      <c r="G41" s="26" t="n">
        <f aca="false">E41*F41</f>
        <v>0</v>
      </c>
    </row>
    <row r="42" customFormat="false" ht="15" hidden="true" customHeight="false" outlineLevel="0" collapsed="false">
      <c r="A42" s="22"/>
      <c r="B42" s="23" t="n">
        <v>2</v>
      </c>
      <c r="C42" s="24" t="e">
        <f aca="false">#REF!</f>
        <v>#REF!</v>
      </c>
      <c r="D42" s="23" t="s">
        <v>42</v>
      </c>
      <c r="E42" s="23"/>
      <c r="F42" s="27"/>
      <c r="G42" s="26" t="n">
        <v>0</v>
      </c>
    </row>
    <row r="43" customFormat="false" ht="15" hidden="false" customHeight="false" outlineLevel="0" collapsed="false">
      <c r="A43" s="17" t="e">
        <f aca="false">#REF!</f>
        <v>#REF!</v>
      </c>
      <c r="B43" s="19"/>
      <c r="C43" s="19" t="e">
        <f aca="false">#REF!</f>
        <v>#REF!</v>
      </c>
      <c r="D43" s="19"/>
      <c r="E43" s="19"/>
      <c r="F43" s="19"/>
      <c r="G43" s="56"/>
    </row>
    <row r="44" customFormat="false" ht="15" hidden="false" customHeight="false" outlineLevel="0" collapsed="false">
      <c r="A44" s="22"/>
      <c r="B44" s="23" t="n">
        <v>1</v>
      </c>
      <c r="C44" s="24" t="e">
        <f aca="false">#REF!</f>
        <v>#REF!</v>
      </c>
      <c r="D44" s="23" t="s">
        <v>42</v>
      </c>
      <c r="E44" s="23" t="n">
        <v>0</v>
      </c>
      <c r="F44" s="27" t="e">
        <f aca="false">#REF!</f>
        <v>#REF!</v>
      </c>
      <c r="G44" s="26" t="e">
        <f aca="false">E44*F44</f>
        <v>#REF!</v>
      </c>
    </row>
    <row r="45" customFormat="false" ht="15" hidden="false" customHeight="false" outlineLevel="0" collapsed="false">
      <c r="A45" s="17" t="e">
        <f aca="false">#REF!</f>
        <v>#REF!</v>
      </c>
      <c r="B45" s="19"/>
      <c r="C45" s="19" t="e">
        <f aca="false">#REF!</f>
        <v>#REF!</v>
      </c>
      <c r="D45" s="19"/>
      <c r="E45" s="19"/>
      <c r="F45" s="19"/>
      <c r="G45" s="56"/>
    </row>
    <row r="46" customFormat="false" ht="15" hidden="false" customHeight="false" outlineLevel="0" collapsed="false">
      <c r="A46" s="22"/>
      <c r="B46" s="23" t="n">
        <v>1</v>
      </c>
      <c r="C46" s="24" t="e">
        <f aca="false">#REF!</f>
        <v>#REF!</v>
      </c>
      <c r="D46" s="23" t="s">
        <v>23</v>
      </c>
      <c r="E46" s="23" t="n">
        <v>0</v>
      </c>
      <c r="F46" s="27" t="e">
        <f aca="false">#REF!</f>
        <v>#REF!</v>
      </c>
      <c r="G46" s="26" t="e">
        <f aca="false">E46*F46</f>
        <v>#REF!</v>
      </c>
    </row>
    <row r="47" customFormat="false" ht="15" hidden="false" customHeight="false" outlineLevel="0" collapsed="false">
      <c r="A47" s="17" t="e">
        <f aca="false">#REF!</f>
        <v>#REF!</v>
      </c>
      <c r="B47" s="19"/>
      <c r="C47" s="19" t="e">
        <f aca="false">#REF!</f>
        <v>#REF!</v>
      </c>
      <c r="D47" s="19"/>
      <c r="E47" s="18"/>
      <c r="F47" s="20"/>
      <c r="G47" s="58"/>
    </row>
    <row r="48" customFormat="false" ht="15" hidden="false" customHeight="false" outlineLevel="0" collapsed="false">
      <c r="A48" s="22"/>
      <c r="B48" s="23" t="n">
        <v>1</v>
      </c>
      <c r="C48" s="24" t="e">
        <f aca="false">#REF!</f>
        <v>#REF!</v>
      </c>
      <c r="D48" s="23" t="s">
        <v>23</v>
      </c>
      <c r="E48" s="23" t="n">
        <v>700</v>
      </c>
      <c r="F48" s="27" t="e">
        <f aca="false">#REF!</f>
        <v>#REF!</v>
      </c>
      <c r="G48" s="59" t="e">
        <f aca="false">E48*F48</f>
        <v>#REF!</v>
      </c>
    </row>
    <row r="49" customFormat="false" ht="15" hidden="false" customHeight="false" outlineLevel="0" collapsed="false">
      <c r="A49" s="22"/>
      <c r="B49" s="23" t="n">
        <v>2</v>
      </c>
      <c r="C49" s="24" t="e">
        <f aca="false">#REF!</f>
        <v>#REF!</v>
      </c>
      <c r="D49" s="23" t="s">
        <v>23</v>
      </c>
      <c r="E49" s="23" t="n">
        <v>800</v>
      </c>
      <c r="F49" s="27" t="e">
        <f aca="false">#REF!</f>
        <v>#REF!</v>
      </c>
      <c r="G49" s="59" t="e">
        <f aca="false">E49*F49</f>
        <v>#REF!</v>
      </c>
    </row>
    <row r="50" customFormat="false" ht="15" hidden="false" customHeight="false" outlineLevel="0" collapsed="false">
      <c r="A50" s="22"/>
      <c r="B50" s="23"/>
      <c r="C50" s="24"/>
      <c r="D50" s="23"/>
      <c r="E50" s="23"/>
      <c r="F50" s="27"/>
      <c r="G50" s="26"/>
    </row>
    <row r="51" customFormat="false" ht="15" hidden="false" customHeight="false" outlineLevel="0" collapsed="false">
      <c r="A51" s="28" t="s">
        <v>11</v>
      </c>
      <c r="B51" s="29"/>
      <c r="C51" s="30" t="e">
        <f aca="false">#REF!</f>
        <v>#REF!</v>
      </c>
      <c r="D51" s="29"/>
      <c r="E51" s="29"/>
      <c r="F51" s="31"/>
      <c r="G51" s="32" t="e">
        <f aca="false">SUM(G7:G50)</f>
        <v>#REF!</v>
      </c>
      <c r="I51" s="0" t="s">
        <v>140</v>
      </c>
      <c r="J51" s="0" t="s">
        <v>141</v>
      </c>
      <c r="K51" s="0" t="s">
        <v>142</v>
      </c>
      <c r="L51" s="0" t="s">
        <v>143</v>
      </c>
      <c r="M51" s="0" t="s">
        <v>144</v>
      </c>
    </row>
    <row r="52" customFormat="false" ht="15" hidden="false" customHeight="false" outlineLevel="0" collapsed="false">
      <c r="C52" s="33"/>
      <c r="F52" s="34"/>
      <c r="G52" s="34"/>
      <c r="I52" s="0" t="n">
        <v>970</v>
      </c>
      <c r="J52" s="0" t="n">
        <v>4230</v>
      </c>
      <c r="K52" s="0" t="n">
        <v>433</v>
      </c>
      <c r="L52" s="0" t="n">
        <v>2250</v>
      </c>
      <c r="M52" s="0" t="n">
        <v>211</v>
      </c>
    </row>
    <row r="53" customFormat="false" ht="15" hidden="false" customHeight="false" outlineLevel="0" collapsed="false">
      <c r="A53" s="43"/>
      <c r="C53" s="33"/>
      <c r="F53" s="34"/>
      <c r="G53" s="44"/>
      <c r="I53" s="0" t="n">
        <f aca="false">_xlfn.CEILING.MATH(I52*1.025,20)</f>
        <v>1000</v>
      </c>
      <c r="J53" s="0" t="n">
        <f aca="false">_xlfn.CEILING.MATH(J52*1.025,20)</f>
        <v>4340</v>
      </c>
      <c r="K53" s="0" t="n">
        <f aca="false">_xlfn.CEILING.MATH(K52*1.025,20)</f>
        <v>460</v>
      </c>
      <c r="L53" s="0" t="n">
        <f aca="false">_xlfn.CEILING.MATH(L52*1.025,20)</f>
        <v>2320</v>
      </c>
      <c r="M53" s="0" t="n">
        <f aca="false">_xlfn.CEILING.MATH(M52*1.025,20)</f>
        <v>220</v>
      </c>
    </row>
    <row r="54" customFormat="false" ht="15" hidden="true" customHeight="false" outlineLevel="0" collapsed="false">
      <c r="A54" s="6" t="s">
        <v>4</v>
      </c>
      <c r="B54" s="7" t="s">
        <v>5</v>
      </c>
      <c r="C54" s="7" t="e">
        <f aca="false">#REF!</f>
        <v>#REF!</v>
      </c>
      <c r="D54" s="7" t="s">
        <v>7</v>
      </c>
      <c r="E54" s="7" t="s">
        <v>8</v>
      </c>
      <c r="F54" s="7" t="s">
        <v>9</v>
      </c>
      <c r="G54" s="8" t="s">
        <v>10</v>
      </c>
    </row>
    <row r="55" customFormat="false" ht="15" hidden="true" customHeight="false" outlineLevel="0" collapsed="false">
      <c r="A55" s="9" t="s">
        <v>36</v>
      </c>
      <c r="B55" s="10"/>
      <c r="C55" s="10" t="e">
        <f aca="false">#REF!</f>
        <v>#REF!</v>
      </c>
      <c r="D55" s="10"/>
      <c r="E55" s="10"/>
      <c r="F55" s="11"/>
      <c r="G55" s="12"/>
    </row>
    <row r="56" customFormat="false" ht="15" hidden="true" customHeight="false" outlineLevel="0" collapsed="false">
      <c r="A56" s="13"/>
      <c r="B56" s="14"/>
      <c r="C56" s="14" t="e">
        <f aca="false">#REF!</f>
        <v>#REF!</v>
      </c>
      <c r="D56" s="14"/>
      <c r="E56" s="14"/>
      <c r="F56" s="15"/>
      <c r="G56" s="16"/>
    </row>
    <row r="57" customFormat="false" ht="15" hidden="true" customHeight="false" outlineLevel="0" collapsed="false">
      <c r="A57" s="55" t="n">
        <v>100</v>
      </c>
      <c r="B57" s="19"/>
      <c r="C57" s="19" t="e">
        <f aca="false">#REF!</f>
        <v>#REF!</v>
      </c>
      <c r="D57" s="19"/>
      <c r="E57" s="19"/>
      <c r="F57" s="19"/>
      <c r="G57" s="56"/>
    </row>
    <row r="58" customFormat="false" ht="15" hidden="true" customHeight="false" outlineLevel="0" collapsed="false">
      <c r="A58" s="22"/>
      <c r="B58" s="23" t="n">
        <v>1</v>
      </c>
      <c r="C58" s="24" t="e">
        <f aca="false">#REF!</f>
        <v>#REF!</v>
      </c>
      <c r="D58" s="23" t="s">
        <v>100</v>
      </c>
      <c r="E58" s="23" t="n">
        <v>3540</v>
      </c>
      <c r="F58" s="27" t="n">
        <v>0.8</v>
      </c>
      <c r="G58" s="26" t="n">
        <f aca="false">E58*F58</f>
        <v>2832</v>
      </c>
    </row>
    <row r="59" customFormat="false" ht="15" hidden="true" customHeight="false" outlineLevel="0" collapsed="false">
      <c r="A59" s="55" t="n">
        <v>200</v>
      </c>
      <c r="B59" s="19"/>
      <c r="C59" s="19" t="e">
        <f aca="false">#REF!</f>
        <v>#REF!</v>
      </c>
      <c r="D59" s="19"/>
      <c r="E59" s="19"/>
      <c r="F59" s="19"/>
      <c r="G59" s="56"/>
    </row>
    <row r="60" customFormat="false" ht="15" hidden="true" customHeight="false" outlineLevel="0" collapsed="false">
      <c r="A60" s="22"/>
      <c r="B60" s="23" t="n">
        <v>1</v>
      </c>
      <c r="C60" s="24" t="e">
        <f aca="false">#REF!</f>
        <v>#REF!</v>
      </c>
      <c r="D60" s="23" t="s">
        <v>42</v>
      </c>
      <c r="E60" s="23" t="n">
        <v>710</v>
      </c>
      <c r="F60" s="27" t="n">
        <v>28</v>
      </c>
      <c r="G60" s="26" t="n">
        <f aca="false">E60*F60</f>
        <v>19880</v>
      </c>
    </row>
    <row r="61" customFormat="false" ht="15" hidden="true" customHeight="false" outlineLevel="0" collapsed="false">
      <c r="A61" s="22"/>
      <c r="B61" s="23" t="n">
        <v>3</v>
      </c>
      <c r="C61" s="24" t="e">
        <f aca="false">#REF!</f>
        <v>#REF!</v>
      </c>
      <c r="D61" s="23" t="s">
        <v>42</v>
      </c>
      <c r="E61" s="23" t="n">
        <v>360</v>
      </c>
      <c r="F61" s="27" t="n">
        <v>30</v>
      </c>
      <c r="G61" s="26" t="n">
        <f aca="false">E61*F61</f>
        <v>10800</v>
      </c>
    </row>
    <row r="62" customFormat="false" ht="15" hidden="true" customHeight="false" outlineLevel="0" collapsed="false">
      <c r="A62" s="17" t="n">
        <v>1500</v>
      </c>
      <c r="B62" s="18"/>
      <c r="C62" s="19" t="e">
        <f aca="false">#REF!</f>
        <v>#REF!</v>
      </c>
      <c r="D62" s="18"/>
      <c r="E62" s="18"/>
      <c r="F62" s="20"/>
      <c r="G62" s="21"/>
    </row>
    <row r="63" customFormat="false" ht="15" hidden="true" customHeight="false" outlineLevel="0" collapsed="false">
      <c r="A63" s="22"/>
      <c r="B63" s="23" t="n">
        <v>1</v>
      </c>
      <c r="C63" s="24" t="e">
        <f aca="false">#REF!</f>
        <v>#REF!</v>
      </c>
      <c r="D63" s="23" t="s">
        <v>83</v>
      </c>
      <c r="E63" s="23" t="n">
        <v>1</v>
      </c>
      <c r="F63" s="27" t="n">
        <v>950</v>
      </c>
      <c r="G63" s="26" t="n">
        <f aca="false">E63*F63</f>
        <v>950</v>
      </c>
    </row>
    <row r="64" customFormat="false" ht="15" hidden="true" customHeight="false" outlineLevel="0" collapsed="false">
      <c r="A64" s="38"/>
      <c r="B64" s="39"/>
      <c r="C64" s="40" t="e">
        <f aca="false">#REF!</f>
        <v>#REF!</v>
      </c>
      <c r="D64" s="39"/>
      <c r="E64" s="39"/>
      <c r="F64" s="41"/>
      <c r="G64" s="42"/>
    </row>
    <row r="65" customFormat="false" ht="15" hidden="true" customHeight="false" outlineLevel="0" collapsed="false">
      <c r="A65" s="28" t="str">
        <f aca="false">A55</f>
        <v>B</v>
      </c>
      <c r="B65" s="29"/>
      <c r="C65" s="30" t="e">
        <f aca="false">#REF!</f>
        <v>#REF!</v>
      </c>
      <c r="D65" s="29"/>
      <c r="E65" s="29"/>
      <c r="F65" s="31"/>
      <c r="G65" s="32" t="n">
        <f aca="false">SUM(G55:G64)</f>
        <v>34462</v>
      </c>
    </row>
    <row r="66" customFormat="false" ht="15" hidden="true" customHeight="false" outlineLevel="0" collapsed="false">
      <c r="C66" s="33" t="e">
        <f aca="false">#REF!</f>
        <v>#REF!</v>
      </c>
      <c r="F66" s="34"/>
      <c r="G66" s="34"/>
    </row>
    <row r="67" customFormat="false" ht="15" hidden="true" customHeight="false" outlineLevel="0" collapsed="false">
      <c r="C67" s="33" t="e">
        <f aca="false">#REF!</f>
        <v>#REF!</v>
      </c>
      <c r="F67" s="34"/>
      <c r="G67" s="34"/>
      <c r="H67" s="45"/>
    </row>
    <row r="68" customFormat="false" ht="15" hidden="false" customHeight="false" outlineLevel="0" collapsed="false">
      <c r="A68" s="6" t="s">
        <v>4</v>
      </c>
      <c r="B68" s="7" t="s">
        <v>5</v>
      </c>
      <c r="C68" s="7" t="e">
        <f aca="false">#REF!</f>
        <v>#REF!</v>
      </c>
      <c r="D68" s="7" t="s">
        <v>7</v>
      </c>
      <c r="E68" s="7" t="s">
        <v>8</v>
      </c>
      <c r="F68" s="35" t="s">
        <v>9</v>
      </c>
      <c r="G68" s="36" t="s">
        <v>10</v>
      </c>
    </row>
    <row r="69" customFormat="false" ht="15" hidden="false" customHeight="false" outlineLevel="0" collapsed="false">
      <c r="A69" s="9" t="s">
        <v>68</v>
      </c>
      <c r="B69" s="10"/>
      <c r="C69" s="10" t="e">
        <f aca="false">#REF!</f>
        <v>#REF!</v>
      </c>
      <c r="D69" s="10"/>
      <c r="E69" s="10"/>
      <c r="F69" s="11"/>
      <c r="G69" s="12"/>
    </row>
    <row r="70" customFormat="false" ht="15" hidden="false" customHeight="false" outlineLevel="0" collapsed="false">
      <c r="A70" s="13"/>
      <c r="B70" s="14"/>
      <c r="C70" s="14"/>
      <c r="D70" s="14"/>
      <c r="E70" s="14"/>
      <c r="F70" s="15"/>
      <c r="G70" s="16"/>
    </row>
    <row r="71" customFormat="false" ht="15" hidden="false" customHeight="false" outlineLevel="0" collapsed="false">
      <c r="A71" s="17" t="e">
        <f aca="false">#REF!</f>
        <v>#REF!</v>
      </c>
      <c r="B71" s="19"/>
      <c r="C71" s="19" t="e">
        <f aca="false">#REF!</f>
        <v>#REF!</v>
      </c>
      <c r="D71" s="19"/>
      <c r="E71" s="19"/>
      <c r="F71" s="19"/>
      <c r="G71" s="56"/>
      <c r="I71" s="0" t="str">
        <f aca="false">"0/63"</f>
        <v>0/63</v>
      </c>
    </row>
    <row r="72" customFormat="false" ht="15" hidden="false" customHeight="false" outlineLevel="0" collapsed="false">
      <c r="A72" s="22"/>
      <c r="B72" s="23" t="n">
        <v>1</v>
      </c>
      <c r="C72" s="24" t="e">
        <f aca="false">#REF!</f>
        <v>#REF!</v>
      </c>
      <c r="D72" s="23" t="s">
        <v>100</v>
      </c>
      <c r="E72" s="23" t="n">
        <v>0</v>
      </c>
      <c r="F72" s="27" t="e">
        <f aca="false">#REF!</f>
        <v>#REF!</v>
      </c>
      <c r="G72" s="26" t="e">
        <f aca="false">E72*F72</f>
        <v>#REF!</v>
      </c>
      <c r="I72" s="0" t="n">
        <v>343</v>
      </c>
    </row>
    <row r="73" customFormat="false" ht="15" hidden="false" customHeight="false" outlineLevel="0" collapsed="false">
      <c r="A73" s="22"/>
      <c r="B73" s="23" t="n">
        <v>2</v>
      </c>
      <c r="C73" s="24" t="e">
        <f aca="false">#REF!</f>
        <v>#REF!</v>
      </c>
      <c r="D73" s="23" t="s">
        <v>100</v>
      </c>
      <c r="E73" s="23" t="n">
        <v>0</v>
      </c>
      <c r="F73" s="27" t="e">
        <f aca="false">#REF!</f>
        <v>#REF!</v>
      </c>
      <c r="G73" s="26" t="e">
        <f aca="false">E73*F73</f>
        <v>#REF!</v>
      </c>
      <c r="I73" s="0" t="n">
        <v>343</v>
      </c>
    </row>
    <row r="74" customFormat="false" ht="15" hidden="true" customHeight="false" outlineLevel="0" collapsed="false">
      <c r="A74" s="22"/>
      <c r="B74" s="23" t="n">
        <v>2</v>
      </c>
      <c r="C74" s="24" t="e">
        <f aca="false">#REF!</f>
        <v>#REF!</v>
      </c>
      <c r="D74" s="23" t="s">
        <v>100</v>
      </c>
      <c r="E74" s="23"/>
      <c r="F74" s="27" t="n">
        <v>1</v>
      </c>
      <c r="G74" s="26" t="n">
        <f aca="false">E74*F74</f>
        <v>0</v>
      </c>
    </row>
    <row r="75" customFormat="false" ht="15" hidden="true" customHeight="false" outlineLevel="0" collapsed="false">
      <c r="A75" s="17" t="n">
        <v>200</v>
      </c>
      <c r="B75" s="18"/>
      <c r="C75" s="19" t="e">
        <f aca="false">#REF!</f>
        <v>#REF!</v>
      </c>
      <c r="D75" s="18"/>
      <c r="E75" s="18"/>
      <c r="F75" s="20"/>
      <c r="G75" s="21"/>
    </row>
    <row r="76" customFormat="false" ht="15" hidden="true" customHeight="false" outlineLevel="0" collapsed="false">
      <c r="A76" s="22"/>
      <c r="B76" s="23" t="n">
        <v>1</v>
      </c>
      <c r="C76" s="24" t="e">
        <f aca="false">#REF!</f>
        <v>#REF!</v>
      </c>
      <c r="D76" s="23" t="s">
        <v>100</v>
      </c>
      <c r="E76" s="23"/>
      <c r="F76" s="27" t="n">
        <v>1</v>
      </c>
      <c r="G76" s="26" t="n">
        <f aca="false">E76*F76</f>
        <v>0</v>
      </c>
    </row>
    <row r="77" customFormat="false" ht="15" hidden="false" customHeight="false" outlineLevel="0" collapsed="false">
      <c r="A77" s="17" t="e">
        <f aca="false">#REF!</f>
        <v>#REF!</v>
      </c>
      <c r="B77" s="18"/>
      <c r="C77" s="19" t="e">
        <f aca="false">#REF!</f>
        <v>#REF!</v>
      </c>
      <c r="D77" s="18"/>
      <c r="E77" s="18"/>
      <c r="F77" s="20"/>
      <c r="G77" s="21"/>
    </row>
    <row r="78" customFormat="false" ht="15" hidden="true" customHeight="false" outlineLevel="0" collapsed="false">
      <c r="A78" s="22"/>
      <c r="B78" s="23" t="n">
        <v>1</v>
      </c>
      <c r="C78" s="24" t="e">
        <f aca="false">#REF!</f>
        <v>#REF!</v>
      </c>
      <c r="D78" s="23" t="s">
        <v>42</v>
      </c>
      <c r="E78" s="23"/>
      <c r="F78" s="27" t="n">
        <v>27</v>
      </c>
      <c r="G78" s="26" t="n">
        <f aca="false">E78*F78</f>
        <v>0</v>
      </c>
    </row>
    <row r="79" customFormat="false" ht="15" hidden="false" customHeight="false" outlineLevel="0" collapsed="false">
      <c r="A79" s="22"/>
      <c r="B79" s="23" t="n">
        <v>1</v>
      </c>
      <c r="C79" s="24" t="e">
        <f aca="false">#REF!</f>
        <v>#REF!</v>
      </c>
      <c r="D79" s="23" t="s">
        <v>42</v>
      </c>
      <c r="E79" s="23" t="n">
        <f aca="false">N10</f>
        <v>240</v>
      </c>
      <c r="F79" s="27" t="e">
        <f aca="false">#REF!</f>
        <v>#REF!</v>
      </c>
      <c r="G79" s="26" t="e">
        <f aca="false">E79*F79</f>
        <v>#REF!</v>
      </c>
    </row>
    <row r="80" customFormat="false" ht="15" hidden="false" customHeight="false" outlineLevel="0" collapsed="false">
      <c r="A80" s="17" t="e">
        <f aca="false">#REF!</f>
        <v>#REF!</v>
      </c>
      <c r="B80" s="18"/>
      <c r="C80" s="19" t="e">
        <f aca="false">#REF!</f>
        <v>#REF!</v>
      </c>
      <c r="D80" s="18"/>
      <c r="E80" s="18"/>
      <c r="F80" s="20"/>
      <c r="G80" s="21"/>
      <c r="I80" s="0" t="n">
        <f aca="false">_xlfn.CEILING.MATH(I73*1.025,10)</f>
        <v>360</v>
      </c>
    </row>
    <row r="81" customFormat="false" ht="15" hidden="false" customHeight="false" outlineLevel="0" collapsed="false">
      <c r="A81" s="22"/>
      <c r="B81" s="23" t="n">
        <v>1</v>
      </c>
      <c r="C81" s="24" t="e">
        <f aca="false">#REF!</f>
        <v>#REF!</v>
      </c>
      <c r="D81" s="23" t="s">
        <v>42</v>
      </c>
      <c r="E81" s="23" t="n">
        <f aca="false">_xlfn.CEILING.MATH(E73*0.4,5)</f>
        <v>0</v>
      </c>
      <c r="F81" s="27" t="e">
        <f aca="false">#REF!</f>
        <v>#REF!</v>
      </c>
      <c r="G81" s="26" t="e">
        <f aca="false">E81*F81</f>
        <v>#REF!</v>
      </c>
      <c r="I81" s="0" t="s">
        <v>145</v>
      </c>
    </row>
    <row r="82" customFormat="false" ht="15" hidden="false" customHeight="false" outlineLevel="0" collapsed="false">
      <c r="A82" s="22"/>
      <c r="B82" s="23" t="n">
        <v>2</v>
      </c>
      <c r="C82" s="24" t="e">
        <f aca="false">#REF!</f>
        <v>#REF!</v>
      </c>
      <c r="D82" s="23" t="s">
        <v>42</v>
      </c>
      <c r="E82" s="23" t="n">
        <v>0</v>
      </c>
      <c r="F82" s="27" t="e">
        <f aca="false">#REF!</f>
        <v>#REF!</v>
      </c>
      <c r="G82" s="26" t="e">
        <f aca="false">E82*F82</f>
        <v>#REF!</v>
      </c>
      <c r="I82" s="0" t="n">
        <v>5000</v>
      </c>
    </row>
    <row r="83" customFormat="false" ht="15" hidden="false" customHeight="false" outlineLevel="0" collapsed="false">
      <c r="A83" s="17" t="e">
        <f aca="false">#REF!</f>
        <v>#REF!</v>
      </c>
      <c r="B83" s="18"/>
      <c r="C83" s="19" t="e">
        <f aca="false">#REF!</f>
        <v>#REF!</v>
      </c>
      <c r="D83" s="18"/>
      <c r="E83" s="18"/>
      <c r="F83" s="20"/>
      <c r="G83" s="21"/>
    </row>
    <row r="84" customFormat="false" ht="15" hidden="false" customHeight="false" outlineLevel="0" collapsed="false">
      <c r="A84" s="22"/>
      <c r="B84" s="23" t="n">
        <v>1</v>
      </c>
      <c r="C84" s="24" t="e">
        <f aca="false">#REF!</f>
        <v>#REF!</v>
      </c>
      <c r="D84" s="23" t="s">
        <v>42</v>
      </c>
      <c r="E84" s="23" t="n">
        <f aca="false">_xlfn.CEILING.MATH(E73*0.1,5)</f>
        <v>0</v>
      </c>
      <c r="F84" s="27" t="e">
        <f aca="false">#REF!</f>
        <v>#REF!</v>
      </c>
      <c r="G84" s="26" t="e">
        <f aca="false">E84*F84</f>
        <v>#REF!</v>
      </c>
    </row>
    <row r="85" customFormat="false" ht="15" hidden="false" customHeight="false" outlineLevel="0" collapsed="false">
      <c r="A85" s="22"/>
      <c r="B85" s="23" t="n">
        <v>2</v>
      </c>
      <c r="C85" s="24" t="e">
        <f aca="false">#REF!</f>
        <v>#REF!</v>
      </c>
      <c r="D85" s="23" t="s">
        <v>42</v>
      </c>
      <c r="E85" s="23" t="n">
        <v>0</v>
      </c>
      <c r="F85" s="27" t="e">
        <f aca="false">#REF!</f>
        <v>#REF!</v>
      </c>
      <c r="G85" s="26" t="e">
        <f aca="false">E85*F85</f>
        <v>#REF!</v>
      </c>
    </row>
    <row r="86" customFormat="false" ht="15" hidden="false" customHeight="false" outlineLevel="0" collapsed="false">
      <c r="A86" s="22"/>
      <c r="B86" s="23" t="n">
        <v>3</v>
      </c>
      <c r="C86" s="24" t="e">
        <f aca="false">#REF!</f>
        <v>#REF!</v>
      </c>
      <c r="D86" s="23" t="s">
        <v>42</v>
      </c>
      <c r="E86" s="23" t="n">
        <f aca="false">_xlfn.CEILING.MATH(E72*0.1,5)</f>
        <v>0</v>
      </c>
      <c r="F86" s="27" t="e">
        <f aca="false">#REF!</f>
        <v>#REF!</v>
      </c>
      <c r="G86" s="26" t="e">
        <f aca="false">E86*F86</f>
        <v>#REF!</v>
      </c>
    </row>
    <row r="87" customFormat="false" ht="15" hidden="true" customHeight="false" outlineLevel="0" collapsed="false">
      <c r="A87" s="22"/>
      <c r="B87" s="23" t="n">
        <v>2</v>
      </c>
      <c r="C87" s="24" t="e">
        <f aca="false">#REF!</f>
        <v>#REF!</v>
      </c>
      <c r="D87" s="23" t="s">
        <v>100</v>
      </c>
      <c r="E87" s="23"/>
      <c r="F87" s="27" t="n">
        <v>2</v>
      </c>
      <c r="G87" s="26" t="n">
        <f aca="false">E87*F87</f>
        <v>0</v>
      </c>
    </row>
    <row r="88" customFormat="false" ht="15" hidden="true" customHeight="false" outlineLevel="0" collapsed="false">
      <c r="A88" s="17" t="n">
        <v>600</v>
      </c>
      <c r="B88" s="18"/>
      <c r="C88" s="19" t="e">
        <f aca="false">#REF!</f>
        <v>#REF!</v>
      </c>
      <c r="D88" s="18"/>
      <c r="E88" s="18"/>
      <c r="F88" s="20"/>
      <c r="G88" s="21"/>
    </row>
    <row r="89" customFormat="false" ht="15" hidden="true" customHeight="false" outlineLevel="0" collapsed="false">
      <c r="A89" s="22"/>
      <c r="B89" s="23" t="n">
        <v>1</v>
      </c>
      <c r="C89" s="24" t="e">
        <f aca="false">#REF!</f>
        <v>#REF!</v>
      </c>
      <c r="D89" s="23" t="s">
        <v>100</v>
      </c>
      <c r="E89" s="23"/>
      <c r="F89" s="27" t="n">
        <v>4.5</v>
      </c>
      <c r="G89" s="26" t="n">
        <f aca="false">E89*F89</f>
        <v>0</v>
      </c>
    </row>
    <row r="90" customFormat="false" ht="15" hidden="true" customHeight="false" outlineLevel="0" collapsed="false">
      <c r="A90" s="22"/>
      <c r="B90" s="23" t="n">
        <v>2</v>
      </c>
      <c r="C90" s="24" t="e">
        <f aca="false">#REF!</f>
        <v>#REF!</v>
      </c>
      <c r="D90" s="23" t="s">
        <v>100</v>
      </c>
      <c r="E90" s="23"/>
      <c r="F90" s="27" t="n">
        <v>2.5</v>
      </c>
      <c r="G90" s="26" t="n">
        <f aca="false">E90*F90</f>
        <v>0</v>
      </c>
    </row>
    <row r="91" customFormat="false" ht="15" hidden="false" customHeight="false" outlineLevel="0" collapsed="false">
      <c r="A91" s="17" t="e">
        <f aca="false">#REF!</f>
        <v>#REF!</v>
      </c>
      <c r="B91" s="18"/>
      <c r="C91" s="19" t="e">
        <f aca="false">#REF!</f>
        <v>#REF!</v>
      </c>
      <c r="D91" s="18"/>
      <c r="E91" s="18"/>
      <c r="F91" s="20"/>
      <c r="G91" s="21"/>
    </row>
    <row r="92" customFormat="false" ht="15" hidden="false" customHeight="false" outlineLevel="0" collapsed="false">
      <c r="A92" s="22"/>
      <c r="B92" s="23" t="n">
        <v>1</v>
      </c>
      <c r="C92" s="24" t="e">
        <f aca="false">#REF!</f>
        <v>#REF!</v>
      </c>
      <c r="D92" s="23" t="s">
        <v>100</v>
      </c>
      <c r="E92" s="23"/>
      <c r="F92" s="27" t="e">
        <f aca="false">#REF!</f>
        <v>#REF!</v>
      </c>
      <c r="G92" s="26" t="e">
        <f aca="false">E92*F92</f>
        <v>#REF!</v>
      </c>
    </row>
    <row r="93" customFormat="false" ht="15" hidden="false" customHeight="false" outlineLevel="0" collapsed="false">
      <c r="A93" s="22"/>
      <c r="B93" s="23" t="n">
        <v>2</v>
      </c>
      <c r="C93" s="24" t="e">
        <f aca="false">#REF!</f>
        <v>#REF!</v>
      </c>
      <c r="D93" s="23" t="s">
        <v>100</v>
      </c>
      <c r="E93" s="23" t="n">
        <v>1220</v>
      </c>
      <c r="F93" s="27" t="e">
        <f aca="false">#REF!</f>
        <v>#REF!</v>
      </c>
      <c r="G93" s="26" t="e">
        <f aca="false">E93*F93</f>
        <v>#REF!</v>
      </c>
    </row>
    <row r="94" customFormat="false" ht="15" hidden="false" customHeight="false" outlineLevel="0" collapsed="false">
      <c r="A94" s="22"/>
      <c r="B94" s="23" t="n">
        <v>3</v>
      </c>
      <c r="C94" s="24" t="e">
        <f aca="false">#REF!</f>
        <v>#REF!</v>
      </c>
      <c r="D94" s="23" t="s">
        <v>100</v>
      </c>
      <c r="E94" s="23" t="n">
        <v>200</v>
      </c>
      <c r="F94" s="27" t="e">
        <f aca="false">#REF!</f>
        <v>#REF!</v>
      </c>
      <c r="G94" s="26" t="e">
        <f aca="false">E94*F94</f>
        <v>#REF!</v>
      </c>
    </row>
    <row r="95" customFormat="false" ht="15" hidden="false" customHeight="false" outlineLevel="0" collapsed="false">
      <c r="A95" s="22"/>
      <c r="B95" s="23" t="n">
        <v>4</v>
      </c>
      <c r="C95" s="24" t="e">
        <f aca="false">#REF!</f>
        <v>#REF!</v>
      </c>
      <c r="D95" s="24" t="e">
        <f aca="false">#REF!</f>
        <v>#REF!</v>
      </c>
      <c r="E95" s="23" t="n">
        <f aca="false">J53+K53</f>
        <v>4800</v>
      </c>
      <c r="F95" s="27" t="e">
        <f aca="false">#REF!</f>
        <v>#REF!</v>
      </c>
      <c r="G95" s="26" t="e">
        <f aca="false">E95*F95</f>
        <v>#REF!</v>
      </c>
    </row>
    <row r="96" customFormat="false" ht="15" hidden="false" customHeight="false" outlineLevel="0" collapsed="false">
      <c r="A96" s="22"/>
      <c r="B96" s="23" t="n">
        <v>5</v>
      </c>
      <c r="C96" s="24" t="e">
        <f aca="false">#REF!</f>
        <v>#REF!</v>
      </c>
      <c r="D96" s="24" t="e">
        <f aca="false">#REF!</f>
        <v>#REF!</v>
      </c>
      <c r="E96" s="23" t="n">
        <v>1200</v>
      </c>
      <c r="F96" s="27" t="e">
        <f aca="false">#REF!</f>
        <v>#REF!</v>
      </c>
      <c r="G96" s="26" t="e">
        <f aca="false">E96*F96</f>
        <v>#REF!</v>
      </c>
    </row>
    <row r="97" customFormat="false" ht="15" hidden="false" customHeight="false" outlineLevel="0" collapsed="false">
      <c r="A97" s="17" t="e">
        <f aca="false">#REF!</f>
        <v>#REF!</v>
      </c>
      <c r="B97" s="18"/>
      <c r="C97" s="19" t="e">
        <f aca="false">#REF!</f>
        <v>#REF!</v>
      </c>
      <c r="D97" s="18"/>
      <c r="E97" s="18"/>
      <c r="F97" s="20"/>
      <c r="G97" s="21"/>
    </row>
    <row r="98" customFormat="false" ht="15" hidden="false" customHeight="false" outlineLevel="0" collapsed="false">
      <c r="A98" s="22"/>
      <c r="B98" s="23" t="n">
        <v>1</v>
      </c>
      <c r="C98" s="24" t="e">
        <f aca="false">#REF!</f>
        <v>#REF!</v>
      </c>
      <c r="D98" s="23" t="s">
        <v>100</v>
      </c>
      <c r="E98" s="23" t="n">
        <f aca="false">E92</f>
        <v>0</v>
      </c>
      <c r="F98" s="27" t="e">
        <f aca="false">#REF!</f>
        <v>#REF!</v>
      </c>
      <c r="G98" s="26"/>
      <c r="I98" s="0" t="n">
        <v>150</v>
      </c>
      <c r="J98" s="0" t="s">
        <v>146</v>
      </c>
      <c r="K98" s="60" t="n">
        <v>18</v>
      </c>
      <c r="L98" s="0" t="s">
        <v>100</v>
      </c>
    </row>
    <row r="99" customFormat="false" ht="15" hidden="false" customHeight="false" outlineLevel="0" collapsed="false">
      <c r="A99" s="22"/>
      <c r="B99" s="23" t="n">
        <v>2</v>
      </c>
      <c r="C99" s="24" t="e">
        <f aca="false">#REF!</f>
        <v>#REF!</v>
      </c>
      <c r="D99" s="23" t="s">
        <v>100</v>
      </c>
      <c r="E99" s="23" t="n">
        <f aca="false">E93</f>
        <v>1220</v>
      </c>
      <c r="F99" s="27" t="e">
        <f aca="false">#REF!</f>
        <v>#REF!</v>
      </c>
      <c r="G99" s="26"/>
      <c r="L99" s="0" t="s">
        <v>147</v>
      </c>
    </row>
    <row r="100" customFormat="false" ht="15" hidden="false" customHeight="false" outlineLevel="0" collapsed="false">
      <c r="A100" s="22"/>
      <c r="B100" s="23" t="n">
        <v>3</v>
      </c>
      <c r="C100" s="24" t="e">
        <f aca="false">#REF!</f>
        <v>#REF!</v>
      </c>
      <c r="D100" s="23" t="s">
        <v>100</v>
      </c>
      <c r="E100" s="23" t="n">
        <f aca="false">E95</f>
        <v>4800</v>
      </c>
      <c r="F100" s="27" t="e">
        <f aca="false">#REF!</f>
        <v>#REF!</v>
      </c>
      <c r="G100" s="26"/>
    </row>
    <row r="101" customFormat="false" ht="15" hidden="false" customHeight="false" outlineLevel="0" collapsed="false">
      <c r="A101" s="22"/>
      <c r="B101" s="23" t="n">
        <v>1</v>
      </c>
      <c r="C101" s="24" t="e">
        <f aca="false">#REF!</f>
        <v>#REF!</v>
      </c>
      <c r="D101" s="23" t="s">
        <v>148</v>
      </c>
      <c r="E101" s="23" t="n">
        <f aca="false">E98*$I$101/1000</f>
        <v>0</v>
      </c>
      <c r="F101" s="27" t="e">
        <f aca="false">#REF!</f>
        <v>#REF!</v>
      </c>
      <c r="G101" s="26" t="e">
        <f aca="false">E101*F101</f>
        <v>#REF!</v>
      </c>
      <c r="I101" s="0" t="n">
        <v>150</v>
      </c>
      <c r="J101" s="0" t="s">
        <v>146</v>
      </c>
      <c r="K101" s="60" t="n">
        <f aca="false">K98*6.6666</f>
        <v>119.9988</v>
      </c>
    </row>
    <row r="102" customFormat="false" ht="15" hidden="false" customHeight="false" outlineLevel="0" collapsed="false">
      <c r="A102" s="22"/>
      <c r="B102" s="23" t="n">
        <v>2</v>
      </c>
      <c r="C102" s="24" t="e">
        <f aca="false">#REF!</f>
        <v>#REF!</v>
      </c>
      <c r="D102" s="23" t="s">
        <v>148</v>
      </c>
      <c r="E102" s="23" t="n">
        <f aca="false">E99*$I$101/1000</f>
        <v>183</v>
      </c>
      <c r="F102" s="27" t="e">
        <f aca="false">#REF!</f>
        <v>#REF!</v>
      </c>
      <c r="G102" s="26" t="e">
        <f aca="false">E102*F102</f>
        <v>#REF!</v>
      </c>
    </row>
    <row r="103" customFormat="false" ht="15" hidden="false" customHeight="false" outlineLevel="0" collapsed="false">
      <c r="A103" s="22"/>
      <c r="B103" s="23" t="n">
        <v>3</v>
      </c>
      <c r="C103" s="24" t="e">
        <f aca="false">#REF!</f>
        <v>#REF!</v>
      </c>
      <c r="D103" s="23" t="s">
        <v>148</v>
      </c>
      <c r="E103" s="23" t="n">
        <f aca="false">E100*$I$101/1000</f>
        <v>720</v>
      </c>
      <c r="F103" s="27" t="e">
        <f aca="false">#REF!</f>
        <v>#REF!</v>
      </c>
      <c r="G103" s="26" t="e">
        <f aca="false">E103*F103</f>
        <v>#REF!</v>
      </c>
    </row>
    <row r="104" customFormat="false" ht="15" hidden="false" customHeight="false" outlineLevel="0" collapsed="false">
      <c r="A104" s="22"/>
      <c r="B104" s="23" t="n">
        <v>4</v>
      </c>
      <c r="C104" s="24" t="e">
        <f aca="false">#REF!</f>
        <v>#REF!</v>
      </c>
      <c r="D104" s="23" t="s">
        <v>100</v>
      </c>
      <c r="E104" s="23" t="n">
        <f aca="false">E100</f>
        <v>4800</v>
      </c>
      <c r="F104" s="27" t="e">
        <f aca="false">#REF!</f>
        <v>#REF!</v>
      </c>
      <c r="G104" s="26" t="e">
        <f aca="false">E104*F104</f>
        <v>#REF!</v>
      </c>
    </row>
    <row r="105" customFormat="false" ht="15" hidden="true" customHeight="false" outlineLevel="0" collapsed="false">
      <c r="A105" s="17" t="n">
        <v>800</v>
      </c>
      <c r="B105" s="18"/>
      <c r="C105" s="19" t="e">
        <f aca="false">#REF!</f>
        <v>#REF!</v>
      </c>
      <c r="D105" s="18"/>
      <c r="E105" s="18"/>
      <c r="F105" s="20"/>
      <c r="G105" s="21"/>
    </row>
    <row r="106" customFormat="false" ht="15" hidden="true" customHeight="false" outlineLevel="0" collapsed="false">
      <c r="A106" s="22"/>
      <c r="B106" s="23" t="n">
        <v>1</v>
      </c>
      <c r="C106" s="24" t="e">
        <f aca="false">#REF!</f>
        <v>#REF!</v>
      </c>
      <c r="D106" s="23" t="s">
        <v>100</v>
      </c>
      <c r="E106" s="23"/>
      <c r="F106" s="27" t="n">
        <v>35</v>
      </c>
      <c r="G106" s="26" t="n">
        <f aca="false">E106*F106</f>
        <v>0</v>
      </c>
    </row>
    <row r="107" customFormat="false" ht="15" hidden="false" customHeight="false" outlineLevel="0" collapsed="false">
      <c r="A107" s="17" t="e">
        <f aca="false">#REF!</f>
        <v>#REF!</v>
      </c>
      <c r="B107" s="18"/>
      <c r="C107" s="19" t="e">
        <f aca="false">#REF!</f>
        <v>#REF!</v>
      </c>
      <c r="D107" s="18"/>
      <c r="E107" s="18"/>
      <c r="F107" s="20"/>
      <c r="G107" s="21"/>
    </row>
    <row r="108" customFormat="false" ht="15" hidden="false" customHeight="false" outlineLevel="0" collapsed="false">
      <c r="A108" s="22"/>
      <c r="B108" s="23" t="n">
        <v>1</v>
      </c>
      <c r="C108" s="24" t="e">
        <f aca="false">#REF!</f>
        <v>#REF!</v>
      </c>
      <c r="D108" s="23" t="s">
        <v>100</v>
      </c>
      <c r="E108" s="23" t="n">
        <v>0</v>
      </c>
      <c r="F108" s="27" t="e">
        <f aca="false">#REF!</f>
        <v>#REF!</v>
      </c>
      <c r="G108" s="26" t="e">
        <f aca="false">E108*F108</f>
        <v>#REF!</v>
      </c>
    </row>
    <row r="109" customFormat="false" ht="15" hidden="false" customHeight="false" outlineLevel="0" collapsed="false">
      <c r="A109" s="17" t="e">
        <f aca="false">#REF!</f>
        <v>#REF!</v>
      </c>
      <c r="B109" s="18"/>
      <c r="C109" s="19" t="e">
        <f aca="false">#REF!</f>
        <v>#REF!</v>
      </c>
      <c r="D109" s="18"/>
      <c r="E109" s="18"/>
      <c r="F109" s="20"/>
      <c r="G109" s="21"/>
    </row>
    <row r="110" customFormat="false" ht="15" hidden="false" customHeight="false" outlineLevel="0" collapsed="false">
      <c r="A110" s="22"/>
      <c r="B110" s="23" t="n">
        <v>1</v>
      </c>
      <c r="C110" s="24" t="e">
        <f aca="false">#REF!</f>
        <v>#REF!</v>
      </c>
      <c r="D110" s="23" t="s">
        <v>23</v>
      </c>
      <c r="E110" s="23" t="n">
        <v>200</v>
      </c>
      <c r="F110" s="27" t="e">
        <f aca="false">#REF!</f>
        <v>#REF!</v>
      </c>
      <c r="G110" s="26" t="e">
        <f aca="false">E110*F110</f>
        <v>#REF!</v>
      </c>
    </row>
    <row r="111" customFormat="false" ht="15" hidden="true" customHeight="false" outlineLevel="0" collapsed="false">
      <c r="A111" s="22"/>
      <c r="B111" s="23" t="n">
        <v>2</v>
      </c>
      <c r="C111" s="24" t="e">
        <f aca="false">#REF!</f>
        <v>#REF!</v>
      </c>
      <c r="D111" s="23" t="s">
        <v>23</v>
      </c>
      <c r="E111" s="23"/>
      <c r="F111" s="27" t="n">
        <v>24</v>
      </c>
      <c r="G111" s="26" t="n">
        <f aca="false">E111*F111</f>
        <v>0</v>
      </c>
    </row>
    <row r="112" customFormat="false" ht="15" hidden="false" customHeight="false" outlineLevel="0" collapsed="false">
      <c r="A112" s="22"/>
      <c r="B112" s="23" t="n">
        <v>3</v>
      </c>
      <c r="C112" s="24" t="e">
        <f aca="false">#REF!</f>
        <v>#REF!</v>
      </c>
      <c r="D112" s="23" t="s">
        <v>23</v>
      </c>
      <c r="E112" s="23" t="n">
        <v>770</v>
      </c>
      <c r="F112" s="27" t="e">
        <f aca="false">#REF!</f>
        <v>#REF!</v>
      </c>
      <c r="G112" s="26" t="e">
        <f aca="false">E112*F112</f>
        <v>#REF!</v>
      </c>
    </row>
    <row r="113" customFormat="false" ht="15" hidden="true" customHeight="false" outlineLevel="0" collapsed="false">
      <c r="A113" s="22"/>
      <c r="B113" s="23" t="n">
        <v>4</v>
      </c>
      <c r="C113" s="24" t="e">
        <f aca="false">#REF!</f>
        <v>#REF!</v>
      </c>
      <c r="D113" s="23" t="s">
        <v>53</v>
      </c>
      <c r="E113" s="53"/>
      <c r="F113" s="27" t="n">
        <v>75</v>
      </c>
      <c r="G113" s="26" t="n">
        <f aca="false">E113*F113</f>
        <v>0</v>
      </c>
    </row>
    <row r="114" customFormat="false" ht="15" hidden="true" customHeight="false" outlineLevel="0" collapsed="false">
      <c r="A114" s="17" t="n">
        <v>1100</v>
      </c>
      <c r="B114" s="18"/>
      <c r="C114" s="19" t="e">
        <f aca="false">#REF!</f>
        <v>#REF!</v>
      </c>
      <c r="D114" s="18"/>
      <c r="E114" s="18"/>
      <c r="F114" s="20"/>
      <c r="G114" s="21"/>
    </row>
    <row r="115" customFormat="false" ht="15" hidden="true" customHeight="false" outlineLevel="0" collapsed="false">
      <c r="A115" s="22"/>
      <c r="B115" s="23" t="n">
        <v>1</v>
      </c>
      <c r="C115" s="24" t="e">
        <f aca="false">#REF!</f>
        <v>#REF!</v>
      </c>
      <c r="D115" s="23" t="s">
        <v>59</v>
      </c>
      <c r="E115" s="23"/>
      <c r="F115" s="27" t="n">
        <v>125</v>
      </c>
      <c r="G115" s="26" t="n">
        <f aca="false">E115*F115</f>
        <v>0</v>
      </c>
    </row>
    <row r="116" customFormat="false" ht="15" hidden="true" customHeight="false" outlineLevel="0" collapsed="false">
      <c r="A116" s="17" t="n">
        <v>1200</v>
      </c>
      <c r="B116" s="18"/>
      <c r="C116" s="19" t="e">
        <f aca="false">#REF!</f>
        <v>#REF!</v>
      </c>
      <c r="D116" s="18"/>
      <c r="E116" s="18"/>
      <c r="F116" s="20"/>
      <c r="G116" s="21"/>
    </row>
    <row r="117" customFormat="false" ht="15" hidden="true" customHeight="false" outlineLevel="0" collapsed="false">
      <c r="A117" s="22"/>
      <c r="B117" s="23" t="n">
        <v>1</v>
      </c>
      <c r="C117" s="24" t="e">
        <f aca="false">#REF!</f>
        <v>#REF!</v>
      </c>
      <c r="D117" s="23" t="s">
        <v>59</v>
      </c>
      <c r="E117" s="23"/>
      <c r="F117" s="27" t="n">
        <v>100</v>
      </c>
      <c r="G117" s="26" t="n">
        <f aca="false">E117*F117</f>
        <v>0</v>
      </c>
    </row>
    <row r="118" customFormat="false" ht="15" hidden="true" customHeight="false" outlineLevel="0" collapsed="false">
      <c r="A118" s="17" t="n">
        <v>1300</v>
      </c>
      <c r="B118" s="18"/>
      <c r="C118" s="19" t="e">
        <f aca="false">#REF!</f>
        <v>#REF!</v>
      </c>
      <c r="D118" s="18"/>
      <c r="E118" s="18"/>
      <c r="F118" s="20"/>
      <c r="G118" s="21"/>
    </row>
    <row r="119" customFormat="false" ht="15" hidden="true" customHeight="false" outlineLevel="0" collapsed="false">
      <c r="A119" s="22"/>
      <c r="B119" s="23" t="n">
        <v>1</v>
      </c>
      <c r="C119" s="24" t="e">
        <f aca="false">#REF!</f>
        <v>#REF!</v>
      </c>
      <c r="D119" s="23" t="s">
        <v>59</v>
      </c>
      <c r="E119" s="23"/>
      <c r="F119" s="27" t="n">
        <v>150</v>
      </c>
      <c r="G119" s="26" t="n">
        <f aca="false">E119*F119</f>
        <v>0</v>
      </c>
    </row>
    <row r="120" customFormat="false" ht="15" hidden="false" customHeight="false" outlineLevel="0" collapsed="false">
      <c r="A120" s="17" t="e">
        <f aca="false">#REF!</f>
        <v>#REF!</v>
      </c>
      <c r="B120" s="18"/>
      <c r="C120" s="19" t="e">
        <f aca="false">#REF!</f>
        <v>#REF!</v>
      </c>
      <c r="D120" s="18"/>
      <c r="E120" s="18"/>
      <c r="F120" s="20"/>
      <c r="G120" s="21"/>
    </row>
    <row r="121" customFormat="false" ht="15" hidden="false" customHeight="false" outlineLevel="0" collapsed="false">
      <c r="A121" s="22"/>
      <c r="B121" s="23" t="n">
        <v>1</v>
      </c>
      <c r="C121" s="24" t="e">
        <f aca="false">#REF!</f>
        <v>#REF!</v>
      </c>
      <c r="D121" s="23" t="s">
        <v>83</v>
      </c>
      <c r="E121" s="23" t="n">
        <v>1</v>
      </c>
      <c r="F121" s="27" t="e">
        <f aca="false">#REF!</f>
        <v>#REF!</v>
      </c>
      <c r="G121" s="26" t="e">
        <f aca="false">E121*F121</f>
        <v>#REF!</v>
      </c>
    </row>
    <row r="122" customFormat="false" ht="15" hidden="false" customHeight="false" outlineLevel="0" collapsed="false">
      <c r="A122" s="17" t="e">
        <f aca="false">#REF!</f>
        <v>#REF!</v>
      </c>
      <c r="B122" s="18"/>
      <c r="C122" s="19" t="e">
        <f aca="false">#REF!</f>
        <v>#REF!</v>
      </c>
      <c r="D122" s="18"/>
      <c r="E122" s="18"/>
      <c r="F122" s="20"/>
      <c r="G122" s="21"/>
    </row>
    <row r="123" customFormat="false" ht="15" hidden="false" customHeight="false" outlineLevel="0" collapsed="false">
      <c r="A123" s="22"/>
      <c r="B123" s="23" t="n">
        <v>1</v>
      </c>
      <c r="C123" s="24" t="e">
        <f aca="false">#REF!</f>
        <v>#REF!</v>
      </c>
      <c r="D123" s="23" t="s">
        <v>83</v>
      </c>
      <c r="E123" s="23" t="n">
        <v>1</v>
      </c>
      <c r="F123" s="27" t="e">
        <f aca="false">#REF!</f>
        <v>#REF!</v>
      </c>
      <c r="G123" s="26" t="e">
        <f aca="false">E123*F123</f>
        <v>#REF!</v>
      </c>
    </row>
    <row r="124" customFormat="false" ht="15" hidden="false" customHeight="false" outlineLevel="0" collapsed="false">
      <c r="A124" s="17" t="e">
        <f aca="false">#REF!</f>
        <v>#REF!</v>
      </c>
      <c r="B124" s="18"/>
      <c r="C124" s="19" t="e">
        <f aca="false">#REF!</f>
        <v>#REF!</v>
      </c>
      <c r="D124" s="18"/>
      <c r="E124" s="18"/>
      <c r="F124" s="20"/>
      <c r="G124" s="21"/>
    </row>
    <row r="125" customFormat="false" ht="15" hidden="false" customHeight="false" outlineLevel="0" collapsed="false">
      <c r="A125" s="22"/>
      <c r="B125" s="23" t="n">
        <v>1</v>
      </c>
      <c r="C125" s="24" t="e">
        <f aca="false">#REF!</f>
        <v>#REF!</v>
      </c>
      <c r="D125" s="23" t="s">
        <v>83</v>
      </c>
      <c r="E125" s="23" t="n">
        <v>1</v>
      </c>
      <c r="F125" s="27" t="e">
        <f aca="false">#REF!</f>
        <v>#REF!</v>
      </c>
      <c r="G125" s="26" t="e">
        <f aca="false">E125*F125</f>
        <v>#REF!</v>
      </c>
    </row>
    <row r="126" customFormat="false" ht="15" hidden="false" customHeight="false" outlineLevel="0" collapsed="false">
      <c r="A126" s="17" t="e">
        <f aca="false">#REF!</f>
        <v>#REF!</v>
      </c>
      <c r="B126" s="18"/>
      <c r="C126" s="19" t="e">
        <f aca="false">#REF!</f>
        <v>#REF!</v>
      </c>
      <c r="D126" s="18"/>
      <c r="E126" s="18"/>
      <c r="F126" s="20"/>
      <c r="G126" s="21"/>
    </row>
    <row r="127" customFormat="false" ht="15" hidden="false" customHeight="false" outlineLevel="0" collapsed="false">
      <c r="A127" s="22"/>
      <c r="B127" s="23" t="n">
        <v>1</v>
      </c>
      <c r="C127" s="24" t="e">
        <f aca="false">#REF!</f>
        <v>#REF!</v>
      </c>
      <c r="D127" s="23" t="s">
        <v>83</v>
      </c>
      <c r="E127" s="23" t="n">
        <v>0</v>
      </c>
      <c r="F127" s="27" t="e">
        <f aca="false">#REF!</f>
        <v>#REF!</v>
      </c>
      <c r="G127" s="26" t="e">
        <f aca="false">E127*F127</f>
        <v>#REF!</v>
      </c>
    </row>
    <row r="128" customFormat="false" ht="15" hidden="false" customHeight="false" outlineLevel="0" collapsed="false">
      <c r="A128" s="17" t="e">
        <f aca="false">#REF!</f>
        <v>#REF!</v>
      </c>
      <c r="B128" s="18"/>
      <c r="C128" s="19" t="e">
        <f aca="false">#REF!</f>
        <v>#REF!</v>
      </c>
      <c r="D128" s="18"/>
      <c r="E128" s="18"/>
      <c r="F128" s="20"/>
      <c r="G128" s="21"/>
    </row>
    <row r="129" customFormat="false" ht="15" hidden="false" customHeight="false" outlineLevel="0" collapsed="false">
      <c r="A129" s="22"/>
      <c r="B129" s="23" t="n">
        <v>1</v>
      </c>
      <c r="C129" s="24" t="e">
        <f aca="false">#REF!</f>
        <v>#REF!</v>
      </c>
      <c r="D129" s="23" t="s">
        <v>59</v>
      </c>
      <c r="E129" s="23" t="n">
        <v>0</v>
      </c>
      <c r="F129" s="27" t="e">
        <f aca="false">#REF!</f>
        <v>#REF!</v>
      </c>
      <c r="G129" s="26" t="e">
        <f aca="false">E129*F129</f>
        <v>#REF!</v>
      </c>
    </row>
    <row r="130" customFormat="false" ht="15" hidden="false" customHeight="false" outlineLevel="0" collapsed="false">
      <c r="A130" s="22"/>
      <c r="B130" s="23" t="n">
        <v>2</v>
      </c>
      <c r="C130" s="24" t="e">
        <f aca="false">#REF!</f>
        <v>#REF!</v>
      </c>
      <c r="D130" s="23" t="s">
        <v>59</v>
      </c>
      <c r="E130" s="23" t="n">
        <v>12</v>
      </c>
      <c r="F130" s="27" t="e">
        <f aca="false">#REF!</f>
        <v>#REF!</v>
      </c>
      <c r="G130" s="26" t="e">
        <f aca="false">E130*F130</f>
        <v>#REF!</v>
      </c>
    </row>
    <row r="131" customFormat="false" ht="15" hidden="false" customHeight="false" outlineLevel="0" collapsed="false">
      <c r="A131" s="22"/>
      <c r="B131" s="23" t="n">
        <v>3</v>
      </c>
      <c r="C131" s="24" t="e">
        <f aca="false">#REF!</f>
        <v>#REF!</v>
      </c>
      <c r="D131" s="23" t="s">
        <v>59</v>
      </c>
      <c r="E131" s="23" t="n">
        <v>2</v>
      </c>
      <c r="F131" s="27" t="e">
        <f aca="false">#REF!</f>
        <v>#REF!</v>
      </c>
      <c r="G131" s="26" t="e">
        <f aca="false">E131*F131</f>
        <v>#REF!</v>
      </c>
    </row>
    <row r="132" customFormat="false" ht="15" hidden="false" customHeight="false" outlineLevel="0" collapsed="false">
      <c r="A132" s="17" t="e">
        <f aca="false">#REF!</f>
        <v>#REF!</v>
      </c>
      <c r="B132" s="18"/>
      <c r="C132" s="19" t="e">
        <f aca="false">#REF!</f>
        <v>#REF!</v>
      </c>
      <c r="D132" s="18"/>
      <c r="E132" s="18"/>
      <c r="F132" s="20"/>
      <c r="G132" s="21"/>
    </row>
    <row r="133" customFormat="false" ht="15" hidden="false" customHeight="false" outlineLevel="0" collapsed="false">
      <c r="A133" s="22"/>
      <c r="B133" s="23" t="n">
        <v>1</v>
      </c>
      <c r="C133" s="24" t="e">
        <f aca="false">#REF!</f>
        <v>#REF!</v>
      </c>
      <c r="D133" s="23" t="s">
        <v>23</v>
      </c>
      <c r="E133" s="23" t="n">
        <v>150</v>
      </c>
      <c r="F133" s="27" t="e">
        <f aca="false">#REF!</f>
        <v>#REF!</v>
      </c>
      <c r="G133" s="26" t="e">
        <f aca="false">E133*F133</f>
        <v>#REF!</v>
      </c>
    </row>
    <row r="134" customFormat="false" ht="15" hidden="true" customHeight="false" outlineLevel="0" collapsed="false">
      <c r="A134" s="22"/>
      <c r="B134" s="23" t="n">
        <v>2</v>
      </c>
      <c r="C134" s="24" t="e">
        <f aca="false">#REF!</f>
        <v>#REF!</v>
      </c>
      <c r="D134" s="23" t="s">
        <v>53</v>
      </c>
      <c r="E134" s="23"/>
      <c r="F134" s="27" t="n">
        <v>150</v>
      </c>
      <c r="G134" s="26" t="n">
        <f aca="false">E134*F134</f>
        <v>0</v>
      </c>
    </row>
    <row r="135" customFormat="false" ht="15" hidden="false" customHeight="false" outlineLevel="0" collapsed="false">
      <c r="A135" s="22"/>
      <c r="B135" s="23" t="n">
        <v>2</v>
      </c>
      <c r="C135" s="24" t="e">
        <f aca="false">#REF!</f>
        <v>#REF!</v>
      </c>
      <c r="D135" s="23" t="s">
        <v>23</v>
      </c>
      <c r="E135" s="23" t="n">
        <v>10</v>
      </c>
      <c r="F135" s="27" t="e">
        <f aca="false">#REF!</f>
        <v>#REF!</v>
      </c>
      <c r="G135" s="26" t="e">
        <f aca="false">E135*F135</f>
        <v>#REF!</v>
      </c>
    </row>
    <row r="136" customFormat="false" ht="15" hidden="false" customHeight="false" outlineLevel="0" collapsed="false">
      <c r="A136" s="22"/>
      <c r="B136" s="23" t="n">
        <v>3</v>
      </c>
      <c r="C136" s="24" t="e">
        <f aca="false">#REF!</f>
        <v>#REF!</v>
      </c>
      <c r="D136" s="23" t="s">
        <v>23</v>
      </c>
      <c r="E136" s="23" t="n">
        <v>55</v>
      </c>
      <c r="F136" s="27" t="e">
        <f aca="false">#REF!</f>
        <v>#REF!</v>
      </c>
      <c r="G136" s="26" t="e">
        <f aca="false">E136*F136</f>
        <v>#REF!</v>
      </c>
    </row>
    <row r="137" customFormat="false" ht="15" hidden="true" customHeight="false" outlineLevel="0" collapsed="false">
      <c r="A137" s="22"/>
      <c r="B137" s="23" t="n">
        <v>4</v>
      </c>
      <c r="C137" s="24" t="e">
        <f aca="false">#REF!</f>
        <v>#REF!</v>
      </c>
      <c r="D137" s="23" t="s">
        <v>53</v>
      </c>
      <c r="E137" s="23"/>
      <c r="F137" s="27" t="n">
        <v>50</v>
      </c>
      <c r="G137" s="26" t="n">
        <f aca="false">E137*F137</f>
        <v>0</v>
      </c>
    </row>
    <row r="138" customFormat="false" ht="15" hidden="true" customHeight="false" outlineLevel="0" collapsed="false">
      <c r="A138" s="22"/>
      <c r="B138" s="23" t="n">
        <v>5</v>
      </c>
      <c r="C138" s="24" t="e">
        <f aca="false">#REF!</f>
        <v>#REF!</v>
      </c>
      <c r="D138" s="23" t="s">
        <v>53</v>
      </c>
      <c r="E138" s="23"/>
      <c r="F138" s="27" t="n">
        <v>150</v>
      </c>
      <c r="G138" s="26" t="n">
        <f aca="false">E138*F138</f>
        <v>0</v>
      </c>
    </row>
    <row r="139" customFormat="false" ht="15" hidden="false" customHeight="false" outlineLevel="0" collapsed="false">
      <c r="A139" s="22"/>
      <c r="B139" s="23" t="n">
        <v>4</v>
      </c>
      <c r="C139" s="24" t="e">
        <f aca="false">#REF!</f>
        <v>#REF!</v>
      </c>
      <c r="D139" s="23" t="s">
        <v>53</v>
      </c>
      <c r="E139" s="23" t="n">
        <v>0</v>
      </c>
      <c r="F139" s="27" t="e">
        <f aca="false">#REF!</f>
        <v>#REF!</v>
      </c>
      <c r="G139" s="26" t="e">
        <f aca="false">E139*F139</f>
        <v>#REF!</v>
      </c>
    </row>
    <row r="140" customFormat="false" ht="15" hidden="true" customHeight="false" outlineLevel="0" collapsed="false">
      <c r="A140" s="22"/>
      <c r="B140" s="23" t="n">
        <v>7</v>
      </c>
      <c r="C140" s="24" t="e">
        <f aca="false">#REF!</f>
        <v>#REF!</v>
      </c>
      <c r="D140" s="23" t="s">
        <v>100</v>
      </c>
      <c r="E140" s="23"/>
      <c r="F140" s="27" t="n">
        <v>50</v>
      </c>
      <c r="G140" s="26" t="n">
        <f aca="false">E140*F140</f>
        <v>0</v>
      </c>
    </row>
    <row r="141" customFormat="false" ht="15" hidden="false" customHeight="false" outlineLevel="0" collapsed="false">
      <c r="A141" s="17" t="e">
        <f aca="false">#REF!</f>
        <v>#REF!</v>
      </c>
      <c r="B141" s="18"/>
      <c r="C141" s="19" t="e">
        <f aca="false">#REF!</f>
        <v>#REF!</v>
      </c>
      <c r="D141" s="18"/>
      <c r="E141" s="18"/>
      <c r="F141" s="20"/>
      <c r="G141" s="21"/>
    </row>
    <row r="142" customFormat="false" ht="15" hidden="false" customHeight="false" outlineLevel="0" collapsed="false">
      <c r="A142" s="22"/>
      <c r="B142" s="23" t="n">
        <v>1</v>
      </c>
      <c r="C142" s="24" t="e">
        <f aca="false">#REF!</f>
        <v>#REF!</v>
      </c>
      <c r="D142" s="23" t="s">
        <v>100</v>
      </c>
      <c r="E142" s="61" t="n">
        <v>85</v>
      </c>
      <c r="F142" s="27" t="e">
        <f aca="false">#REF!</f>
        <v>#REF!</v>
      </c>
      <c r="G142" s="26" t="e">
        <f aca="false">E142*F142</f>
        <v>#REF!</v>
      </c>
    </row>
    <row r="143" customFormat="false" ht="15" hidden="false" customHeight="false" outlineLevel="0" collapsed="false">
      <c r="A143" s="17" t="e">
        <f aca="false">#REF!</f>
        <v>#REF!</v>
      </c>
      <c r="B143" s="18"/>
      <c r="C143" s="19" t="e">
        <f aca="false">#REF!</f>
        <v>#REF!</v>
      </c>
      <c r="D143" s="18"/>
      <c r="E143" s="18"/>
      <c r="F143" s="20"/>
      <c r="G143" s="21"/>
    </row>
    <row r="144" customFormat="false" ht="15" hidden="false" customHeight="false" outlineLevel="0" collapsed="false">
      <c r="A144" s="22"/>
      <c r="B144" s="23" t="n">
        <v>1</v>
      </c>
      <c r="C144" s="24" t="e">
        <f aca="false">#REF!</f>
        <v>#REF!</v>
      </c>
      <c r="D144" s="23" t="s">
        <v>23</v>
      </c>
      <c r="E144" s="53" t="n">
        <v>10</v>
      </c>
      <c r="F144" s="27" t="e">
        <f aca="false">#REF!</f>
        <v>#REF!</v>
      </c>
      <c r="G144" s="26" t="e">
        <f aca="false">E144*F144</f>
        <v>#REF!</v>
      </c>
    </row>
    <row r="145" customFormat="false" ht="15" hidden="false" customHeight="false" outlineLevel="0" collapsed="false">
      <c r="A145" s="17" t="e">
        <f aca="false">#REF!</f>
        <v>#REF!</v>
      </c>
      <c r="B145" s="18"/>
      <c r="C145" s="19" t="e">
        <f aca="false">#REF!</f>
        <v>#REF!</v>
      </c>
      <c r="D145" s="18"/>
      <c r="E145" s="18"/>
      <c r="F145" s="20"/>
      <c r="G145" s="21"/>
    </row>
    <row r="146" customFormat="false" ht="15" hidden="false" customHeight="false" outlineLevel="0" collapsed="false">
      <c r="A146" s="22"/>
      <c r="B146" s="23" t="n">
        <v>1</v>
      </c>
      <c r="C146" s="24" t="e">
        <f aca="false">#REF!</f>
        <v>#REF!</v>
      </c>
      <c r="D146" s="23" t="s">
        <v>83</v>
      </c>
      <c r="E146" s="23" t="n">
        <v>0.5</v>
      </c>
      <c r="F146" s="27" t="e">
        <f aca="false">#REF!</f>
        <v>#REF!</v>
      </c>
      <c r="G146" s="26" t="e">
        <f aca="false">E146*F146</f>
        <v>#REF!</v>
      </c>
    </row>
    <row r="147" customFormat="false" ht="15" hidden="false" customHeight="false" outlineLevel="0" collapsed="false">
      <c r="A147" s="22"/>
      <c r="B147" s="23"/>
      <c r="C147" s="24"/>
      <c r="D147" s="23"/>
      <c r="E147" s="23"/>
      <c r="F147" s="27"/>
      <c r="G147" s="26"/>
    </row>
    <row r="148" customFormat="false" ht="15" hidden="false" customHeight="false" outlineLevel="0" collapsed="false">
      <c r="A148" s="28" t="str">
        <f aca="false">A69</f>
        <v>C</v>
      </c>
      <c r="B148" s="29"/>
      <c r="C148" s="30" t="e">
        <f aca="false">#REF!</f>
        <v>#REF!</v>
      </c>
      <c r="D148" s="29"/>
      <c r="E148" s="29"/>
      <c r="F148" s="31"/>
      <c r="G148" s="32" t="e">
        <f aca="false">SUM(G69:G147)</f>
        <v>#REF!</v>
      </c>
    </row>
    <row r="149" customFormat="false" ht="15" hidden="false" customHeight="false" outlineLevel="0" collapsed="false">
      <c r="C149" s="33"/>
      <c r="F149" s="34"/>
      <c r="G149" s="34"/>
    </row>
    <row r="150" customFormat="false" ht="15" hidden="true" customHeight="false" outlineLevel="0" collapsed="false">
      <c r="C150" s="33"/>
      <c r="F150" s="34"/>
      <c r="G150" s="34"/>
    </row>
    <row r="151" customFormat="false" ht="15" hidden="true" customHeight="false" outlineLevel="0" collapsed="false">
      <c r="A151" s="6" t="s">
        <v>4</v>
      </c>
      <c r="B151" s="7" t="s">
        <v>5</v>
      </c>
      <c r="C151" s="7"/>
      <c r="D151" s="7" t="s">
        <v>7</v>
      </c>
      <c r="E151" s="7" t="s">
        <v>8</v>
      </c>
      <c r="F151" s="35" t="s">
        <v>9</v>
      </c>
      <c r="G151" s="36" t="s">
        <v>10</v>
      </c>
    </row>
    <row r="152" customFormat="false" ht="15" hidden="true" customHeight="false" outlineLevel="0" collapsed="false">
      <c r="A152" s="9" t="s">
        <v>79</v>
      </c>
      <c r="B152" s="10"/>
      <c r="C152" s="37"/>
      <c r="D152" s="10"/>
      <c r="E152" s="10"/>
      <c r="F152" s="11"/>
      <c r="G152" s="12"/>
    </row>
    <row r="153" customFormat="false" ht="15" hidden="true" customHeight="false" outlineLevel="0" collapsed="false">
      <c r="A153" s="22"/>
      <c r="B153" s="23"/>
      <c r="C153" s="24"/>
      <c r="D153" s="23"/>
      <c r="E153" s="23"/>
      <c r="F153" s="27"/>
      <c r="G153" s="26"/>
    </row>
    <row r="154" customFormat="false" ht="15" hidden="true" customHeight="false" outlineLevel="0" collapsed="false">
      <c r="A154" s="17" t="n">
        <v>100</v>
      </c>
      <c r="B154" s="18"/>
      <c r="C154" s="62"/>
      <c r="D154" s="18"/>
      <c r="E154" s="18"/>
      <c r="F154" s="20"/>
      <c r="G154" s="21"/>
    </row>
    <row r="155" customFormat="false" ht="15" hidden="true" customHeight="false" outlineLevel="0" collapsed="false">
      <c r="A155" s="22"/>
      <c r="B155" s="23" t="n">
        <v>3</v>
      </c>
      <c r="C155" s="63"/>
      <c r="D155" s="23" t="s">
        <v>23</v>
      </c>
      <c r="E155" s="23"/>
      <c r="F155" s="27" t="n">
        <v>20</v>
      </c>
      <c r="G155" s="26" t="n">
        <f aca="false">E155*F155</f>
        <v>0</v>
      </c>
    </row>
    <row r="156" customFormat="false" ht="15" hidden="true" customHeight="false" outlineLevel="0" collapsed="false">
      <c r="A156" s="17" t="n">
        <v>200</v>
      </c>
      <c r="B156" s="18"/>
      <c r="C156" s="62"/>
      <c r="D156" s="18"/>
      <c r="E156" s="18"/>
      <c r="F156" s="20"/>
      <c r="G156" s="21"/>
    </row>
    <row r="157" customFormat="false" ht="15" hidden="true" customHeight="false" outlineLevel="0" collapsed="false">
      <c r="A157" s="22"/>
      <c r="B157" s="23" t="n">
        <v>2</v>
      </c>
      <c r="C157" s="63"/>
      <c r="D157" s="23" t="s">
        <v>42</v>
      </c>
      <c r="E157" s="53"/>
      <c r="F157" s="27" t="n">
        <v>40</v>
      </c>
      <c r="G157" s="26" t="n">
        <f aca="false">E157*F157</f>
        <v>0</v>
      </c>
    </row>
    <row r="158" customFormat="false" ht="15" hidden="true" customHeight="false" outlineLevel="0" collapsed="false">
      <c r="A158" s="17" t="n">
        <v>400</v>
      </c>
      <c r="B158" s="18"/>
      <c r="C158" s="62"/>
      <c r="D158" s="18"/>
      <c r="E158" s="19"/>
      <c r="F158" s="64"/>
      <c r="G158" s="21"/>
    </row>
    <row r="159" customFormat="false" ht="15" hidden="true" customHeight="false" outlineLevel="0" collapsed="false">
      <c r="A159" s="22"/>
      <c r="B159" s="23" t="n">
        <v>1</v>
      </c>
      <c r="C159" s="65"/>
      <c r="D159" s="23" t="s">
        <v>23</v>
      </c>
      <c r="E159" s="66"/>
      <c r="F159" s="27" t="n">
        <v>20</v>
      </c>
      <c r="G159" s="26" t="n">
        <f aca="false">E159*F159</f>
        <v>0</v>
      </c>
    </row>
    <row r="160" customFormat="false" ht="15" hidden="true" customHeight="false" outlineLevel="0" collapsed="false">
      <c r="A160" s="22"/>
      <c r="B160" s="23" t="n">
        <v>2</v>
      </c>
      <c r="C160" s="65"/>
      <c r="D160" s="23" t="s">
        <v>59</v>
      </c>
      <c r="E160" s="23"/>
      <c r="F160" s="27" t="n">
        <v>250</v>
      </c>
      <c r="G160" s="67" t="n">
        <v>0</v>
      </c>
    </row>
    <row r="161" customFormat="false" ht="15" hidden="true" customHeight="false" outlineLevel="0" collapsed="false">
      <c r="A161" s="22"/>
      <c r="B161" s="23" t="n">
        <v>2</v>
      </c>
      <c r="C161" s="65"/>
      <c r="D161" s="23" t="s">
        <v>53</v>
      </c>
      <c r="E161" s="23"/>
      <c r="F161" s="27" t="n">
        <v>150</v>
      </c>
      <c r="G161" s="67" t="n">
        <f aca="false">E161*F161</f>
        <v>0</v>
      </c>
    </row>
    <row r="162" customFormat="false" ht="30" hidden="true" customHeight="true" outlineLevel="0" collapsed="false">
      <c r="A162" s="17" t="n">
        <v>500</v>
      </c>
      <c r="B162" s="18"/>
      <c r="C162" s="62"/>
      <c r="D162" s="18"/>
      <c r="E162" s="18"/>
      <c r="F162" s="20"/>
      <c r="G162" s="21"/>
    </row>
    <row r="163" customFormat="false" ht="15" hidden="true" customHeight="true" outlineLevel="0" collapsed="false">
      <c r="A163" s="22"/>
      <c r="B163" s="23" t="n">
        <v>1</v>
      </c>
      <c r="C163" s="63"/>
      <c r="D163" s="23" t="s">
        <v>59</v>
      </c>
      <c r="E163" s="23"/>
      <c r="F163" s="27" t="n">
        <v>360</v>
      </c>
      <c r="G163" s="26" t="n">
        <f aca="false">E163*F163</f>
        <v>0</v>
      </c>
    </row>
    <row r="164" customFormat="false" ht="15" hidden="true" customHeight="false" outlineLevel="0" collapsed="false">
      <c r="A164" s="17" t="n">
        <v>1300</v>
      </c>
      <c r="B164" s="18"/>
      <c r="C164" s="62"/>
      <c r="D164" s="18"/>
      <c r="E164" s="18"/>
      <c r="F164" s="20"/>
      <c r="G164" s="21"/>
    </row>
    <row r="165" customFormat="false" ht="15" hidden="true" customHeight="false" outlineLevel="0" collapsed="false">
      <c r="A165" s="22"/>
      <c r="B165" s="23" t="n">
        <v>1</v>
      </c>
      <c r="C165" s="63"/>
      <c r="D165" s="23" t="s">
        <v>83</v>
      </c>
      <c r="E165" s="23"/>
      <c r="F165" s="27" t="n">
        <v>900</v>
      </c>
      <c r="G165" s="26" t="n">
        <f aca="false">E165*F165</f>
        <v>0</v>
      </c>
    </row>
    <row r="166" customFormat="false" ht="15" hidden="true" customHeight="false" outlineLevel="0" collapsed="false">
      <c r="A166" s="38"/>
      <c r="B166" s="39"/>
      <c r="C166" s="40"/>
      <c r="D166" s="39"/>
      <c r="E166" s="39"/>
      <c r="F166" s="41"/>
      <c r="G166" s="42"/>
    </row>
    <row r="167" customFormat="false" ht="15" hidden="true" customHeight="false" outlineLevel="0" collapsed="false">
      <c r="A167" s="28" t="str">
        <f aca="false">A152</f>
        <v>D</v>
      </c>
      <c r="B167" s="29"/>
      <c r="C167" s="30"/>
      <c r="D167" s="29"/>
      <c r="E167" s="29"/>
      <c r="F167" s="31"/>
      <c r="G167" s="32" t="n">
        <f aca="false">SUM(G152:G166)</f>
        <v>0</v>
      </c>
    </row>
    <row r="168" customFormat="false" ht="15" hidden="true" customHeight="false" outlineLevel="0" collapsed="false">
      <c r="A168" s="43"/>
      <c r="C168" s="33"/>
      <c r="F168" s="34"/>
      <c r="G168" s="44"/>
    </row>
    <row r="169" customFormat="false" ht="15" hidden="false" customHeight="false" outlineLevel="0" collapsed="false">
      <c r="C169" s="33"/>
    </row>
    <row r="170" customFormat="false" ht="15" hidden="false" customHeight="false" outlineLevel="0" collapsed="false">
      <c r="A170" s="6" t="s">
        <v>4</v>
      </c>
      <c r="B170" s="7" t="s">
        <v>5</v>
      </c>
      <c r="C170" s="7" t="e">
        <f aca="false">#REF!</f>
        <v>#REF!</v>
      </c>
      <c r="D170" s="7" t="s">
        <v>7</v>
      </c>
      <c r="E170" s="7" t="s">
        <v>8</v>
      </c>
      <c r="F170" s="35" t="s">
        <v>9</v>
      </c>
      <c r="G170" s="36" t="s">
        <v>10</v>
      </c>
    </row>
    <row r="171" customFormat="false" ht="15" hidden="false" customHeight="false" outlineLevel="0" collapsed="false">
      <c r="A171" s="9" t="s">
        <v>79</v>
      </c>
      <c r="B171" s="10"/>
      <c r="C171" s="37" t="e">
        <f aca="false">#REF!</f>
        <v>#REF!</v>
      </c>
      <c r="D171" s="10"/>
      <c r="E171" s="10"/>
      <c r="F171" s="11"/>
      <c r="G171" s="12"/>
    </row>
    <row r="172" customFormat="false" ht="15" hidden="false" customHeight="false" outlineLevel="0" collapsed="false">
      <c r="A172" s="22"/>
      <c r="B172" s="23"/>
      <c r="C172" s="24"/>
      <c r="D172" s="23"/>
      <c r="E172" s="23"/>
      <c r="F172" s="27"/>
      <c r="G172" s="26"/>
    </row>
    <row r="173" customFormat="false" ht="15" hidden="false" customHeight="false" outlineLevel="0" collapsed="false">
      <c r="A173" s="17" t="e">
        <f aca="false">#REF!</f>
        <v>#REF!</v>
      </c>
      <c r="B173" s="18"/>
      <c r="C173" s="19" t="e">
        <f aca="false">#REF!</f>
        <v>#REF!</v>
      </c>
      <c r="D173" s="18"/>
      <c r="E173" s="18"/>
      <c r="F173" s="20"/>
      <c r="G173" s="21"/>
    </row>
    <row r="174" customFormat="false" ht="15" hidden="false" customHeight="false" outlineLevel="0" collapsed="false">
      <c r="A174" s="22"/>
      <c r="B174" s="23" t="n">
        <v>1</v>
      </c>
      <c r="C174" s="24" t="e">
        <f aca="false">#REF!</f>
        <v>#REF!</v>
      </c>
      <c r="D174" s="23" t="s">
        <v>23</v>
      </c>
      <c r="E174" s="23" t="e">
        <f aca="false">#REF!/2</f>
        <v>#REF!</v>
      </c>
      <c r="F174" s="27" t="e">
        <f aca="false">#REF!</f>
        <v>#REF!</v>
      </c>
      <c r="G174" s="26" t="e">
        <f aca="false">E174*F174</f>
        <v>#REF!</v>
      </c>
    </row>
    <row r="175" customFormat="false" ht="15" hidden="false" customHeight="false" outlineLevel="0" collapsed="false">
      <c r="A175" s="17" t="e">
        <f aca="false">#REF!</f>
        <v>#REF!</v>
      </c>
      <c r="B175" s="18"/>
      <c r="C175" s="19" t="e">
        <f aca="false">#REF!</f>
        <v>#REF!</v>
      </c>
      <c r="D175" s="18"/>
      <c r="E175" s="18"/>
      <c r="F175" s="20"/>
      <c r="G175" s="21"/>
    </row>
    <row r="176" customFormat="false" ht="15" hidden="false" customHeight="false" outlineLevel="0" collapsed="false">
      <c r="A176" s="22"/>
      <c r="B176" s="23" t="n">
        <v>1</v>
      </c>
      <c r="C176" s="24" t="e">
        <f aca="false">#REF!</f>
        <v>#REF!</v>
      </c>
      <c r="D176" s="23" t="s">
        <v>53</v>
      </c>
      <c r="E176" s="23" t="e">
        <f aca="false">#REF!/2</f>
        <v>#REF!</v>
      </c>
      <c r="F176" s="27" t="e">
        <f aca="false">#REF!</f>
        <v>#REF!</v>
      </c>
      <c r="G176" s="26" t="e">
        <f aca="false">E176*F176</f>
        <v>#REF!</v>
      </c>
    </row>
    <row r="177" customFormat="false" ht="15" hidden="false" customHeight="false" outlineLevel="0" collapsed="false">
      <c r="A177" s="17" t="e">
        <f aca="false">#REF!</f>
        <v>#REF!</v>
      </c>
      <c r="B177" s="18"/>
      <c r="C177" s="19" t="e">
        <f aca="false">#REF!</f>
        <v>#REF!</v>
      </c>
      <c r="D177" s="18"/>
      <c r="E177" s="18"/>
      <c r="F177" s="20"/>
      <c r="G177" s="21"/>
    </row>
    <row r="178" customFormat="false" ht="15" hidden="false" customHeight="false" outlineLevel="0" collapsed="false">
      <c r="A178" s="22"/>
      <c r="B178" s="23" t="n">
        <v>1</v>
      </c>
      <c r="C178" s="24" t="e">
        <f aca="false">#REF!</f>
        <v>#REF!</v>
      </c>
      <c r="D178" s="23" t="s">
        <v>149</v>
      </c>
      <c r="E178" s="23" t="n">
        <v>400</v>
      </c>
      <c r="F178" s="27" t="e">
        <f aca="false">#REF!</f>
        <v>#REF!</v>
      </c>
      <c r="G178" s="26" t="e">
        <f aca="false">E178*F178</f>
        <v>#REF!</v>
      </c>
    </row>
    <row r="179" customFormat="false" ht="15" hidden="false" customHeight="false" outlineLevel="0" collapsed="false">
      <c r="A179" s="22"/>
      <c r="B179" s="23" t="n">
        <v>2</v>
      </c>
      <c r="C179" s="24" t="e">
        <f aca="false">#REF!</f>
        <v>#REF!</v>
      </c>
      <c r="D179" s="23" t="s">
        <v>149</v>
      </c>
      <c r="E179" s="23" t="n">
        <f aca="false">E181*0.3</f>
        <v>90</v>
      </c>
      <c r="F179" s="27" t="e">
        <f aca="false">#REF!</f>
        <v>#REF!</v>
      </c>
      <c r="G179" s="26" t="e">
        <f aca="false">E179*F179</f>
        <v>#REF!</v>
      </c>
    </row>
    <row r="180" customFormat="false" ht="15" hidden="false" customHeight="false" outlineLevel="0" collapsed="false">
      <c r="A180" s="17" t="e">
        <f aca="false">#REF!</f>
        <v>#REF!</v>
      </c>
      <c r="B180" s="18"/>
      <c r="C180" s="19" t="e">
        <f aca="false">#REF!</f>
        <v>#REF!</v>
      </c>
      <c r="D180" s="18"/>
      <c r="E180" s="18"/>
      <c r="F180" s="20"/>
      <c r="G180" s="21"/>
    </row>
    <row r="181" customFormat="false" ht="15" hidden="false" customHeight="false" outlineLevel="0" collapsed="false">
      <c r="A181" s="22"/>
      <c r="B181" s="23" t="n">
        <v>1</v>
      </c>
      <c r="C181" s="24" t="e">
        <f aca="false">#REF!</f>
        <v>#REF!</v>
      </c>
      <c r="D181" s="23" t="s">
        <v>100</v>
      </c>
      <c r="E181" s="23" t="n">
        <v>300</v>
      </c>
      <c r="F181" s="27" t="e">
        <f aca="false">#REF!</f>
        <v>#REF!</v>
      </c>
      <c r="G181" s="26" t="e">
        <f aca="false">E181*F181</f>
        <v>#REF!</v>
      </c>
    </row>
    <row r="182" customFormat="false" ht="15" hidden="false" customHeight="false" outlineLevel="0" collapsed="false">
      <c r="A182" s="22"/>
      <c r="B182" s="23"/>
      <c r="C182" s="24"/>
      <c r="D182" s="23"/>
      <c r="E182" s="23"/>
      <c r="F182" s="27"/>
      <c r="G182" s="26"/>
    </row>
    <row r="183" customFormat="false" ht="15" hidden="false" customHeight="false" outlineLevel="0" collapsed="false">
      <c r="A183" s="28" t="str">
        <f aca="false">A171</f>
        <v>D</v>
      </c>
      <c r="B183" s="29"/>
      <c r="C183" s="30" t="e">
        <f aca="false">#REF!</f>
        <v>#REF!</v>
      </c>
      <c r="D183" s="29"/>
      <c r="E183" s="29"/>
      <c r="F183" s="31"/>
      <c r="G183" s="32" t="e">
        <f aca="false">SUM(G171:G182)</f>
        <v>#REF!</v>
      </c>
    </row>
    <row r="184" customFormat="false" ht="15" hidden="false" customHeight="false" outlineLevel="0" collapsed="false">
      <c r="C184" s="33"/>
    </row>
    <row r="185" customFormat="false" ht="15" hidden="false" customHeight="false" outlineLevel="0" collapsed="false">
      <c r="A185" s="6" t="s">
        <v>4</v>
      </c>
      <c r="B185" s="7" t="s">
        <v>5</v>
      </c>
      <c r="C185" s="7" t="e">
        <f aca="false">#REF!</f>
        <v>#REF!</v>
      </c>
      <c r="D185" s="7" t="s">
        <v>7</v>
      </c>
      <c r="E185" s="7" t="s">
        <v>8</v>
      </c>
      <c r="F185" s="35" t="s">
        <v>9</v>
      </c>
      <c r="G185" s="36" t="s">
        <v>10</v>
      </c>
    </row>
    <row r="186" customFormat="false" ht="15" hidden="false" customHeight="false" outlineLevel="0" collapsed="false">
      <c r="A186" s="9" t="s">
        <v>96</v>
      </c>
      <c r="B186" s="10"/>
      <c r="C186" s="37" t="e">
        <f aca="false">#REF!</f>
        <v>#REF!</v>
      </c>
      <c r="D186" s="10"/>
      <c r="E186" s="10"/>
      <c r="F186" s="11"/>
      <c r="G186" s="12"/>
      <c r="H186" s="0" t="s">
        <v>150</v>
      </c>
      <c r="I186" s="0" t="s">
        <v>151</v>
      </c>
    </row>
    <row r="187" customFormat="false" ht="15" hidden="false" customHeight="false" outlineLevel="0" collapsed="false">
      <c r="A187" s="22"/>
      <c r="B187" s="23"/>
      <c r="C187" s="24"/>
      <c r="D187" s="23"/>
      <c r="E187" s="23"/>
      <c r="F187" s="27"/>
      <c r="G187" s="26"/>
      <c r="H187" s="0" t="n">
        <v>810</v>
      </c>
      <c r="I187" s="0" t="n">
        <v>850</v>
      </c>
    </row>
    <row r="188" customFormat="false" ht="15" hidden="false" customHeight="false" outlineLevel="0" collapsed="false">
      <c r="A188" s="17" t="e">
        <f aca="false">#REF!</f>
        <v>#REF!</v>
      </c>
      <c r="B188" s="18"/>
      <c r="C188" s="19" t="e">
        <f aca="false">#REF!</f>
        <v>#REF!</v>
      </c>
      <c r="D188" s="18"/>
      <c r="E188" s="18"/>
      <c r="F188" s="20"/>
      <c r="G188" s="21"/>
    </row>
    <row r="189" customFormat="false" ht="15" hidden="false" customHeight="false" outlineLevel="0" collapsed="false">
      <c r="A189" s="22"/>
      <c r="B189" s="23" t="n">
        <v>1</v>
      </c>
      <c r="C189" s="24" t="e">
        <f aca="false">#REF!</f>
        <v>#REF!</v>
      </c>
      <c r="D189" s="23" t="s">
        <v>23</v>
      </c>
      <c r="E189" s="23" t="n">
        <v>285</v>
      </c>
      <c r="F189" s="27" t="e">
        <f aca="false">#REF!</f>
        <v>#REF!</v>
      </c>
      <c r="G189" s="26" t="e">
        <f aca="false">E189*F189</f>
        <v>#REF!</v>
      </c>
    </row>
    <row r="190" customFormat="false" ht="15" hidden="false" customHeight="false" outlineLevel="0" collapsed="false">
      <c r="A190" s="22"/>
      <c r="B190" s="23" t="n">
        <v>2</v>
      </c>
      <c r="C190" s="24" t="e">
        <f aca="false">#REF!</f>
        <v>#REF!</v>
      </c>
      <c r="D190" s="23" t="s">
        <v>42</v>
      </c>
      <c r="E190" s="23" t="n">
        <f aca="false">_xlfn.CEILING.MATH(J190*E197,2)</f>
        <v>46</v>
      </c>
      <c r="F190" s="27" t="e">
        <f aca="false">#REF!</f>
        <v>#REF!</v>
      </c>
      <c r="G190" s="26" t="e">
        <f aca="false">E190*F190</f>
        <v>#REF!</v>
      </c>
      <c r="I190" s="0" t="s">
        <v>152</v>
      </c>
      <c r="J190" s="0" t="n">
        <v>0.16</v>
      </c>
    </row>
    <row r="191" customFormat="false" ht="15" hidden="false" customHeight="false" outlineLevel="0" collapsed="false">
      <c r="A191" s="22"/>
      <c r="B191" s="23" t="n">
        <v>3</v>
      </c>
      <c r="C191" s="24" t="e">
        <f aca="false">#REF!</f>
        <v>#REF!</v>
      </c>
      <c r="D191" s="24" t="s">
        <v>100</v>
      </c>
      <c r="E191" s="23" t="n">
        <v>110</v>
      </c>
      <c r="F191" s="27" t="e">
        <f aca="false">#REF!</f>
        <v>#REF!</v>
      </c>
      <c r="G191" s="26" t="e">
        <f aca="false">E191*F191</f>
        <v>#REF!</v>
      </c>
    </row>
    <row r="192" customFormat="false" ht="15" hidden="false" customHeight="false" outlineLevel="0" collapsed="false">
      <c r="A192" s="17" t="e">
        <f aca="false">#REF!</f>
        <v>#REF!</v>
      </c>
      <c r="B192" s="18"/>
      <c r="C192" s="19" t="e">
        <f aca="false">#REF!</f>
        <v>#REF!</v>
      </c>
      <c r="D192" s="18"/>
      <c r="E192" s="18"/>
      <c r="F192" s="20"/>
      <c r="G192" s="21"/>
      <c r="H192" s="0" t="n">
        <v>32</v>
      </c>
      <c r="I192" s="0" t="n">
        <v>18</v>
      </c>
    </row>
    <row r="193" customFormat="false" ht="15" hidden="true" customHeight="false" outlineLevel="0" collapsed="false">
      <c r="A193" s="22"/>
      <c r="B193" s="23" t="n">
        <v>1</v>
      </c>
      <c r="C193" s="24" t="e">
        <f aca="false">#REF!</f>
        <v>#REF!</v>
      </c>
      <c r="D193" s="23" t="s">
        <v>23</v>
      </c>
      <c r="E193" s="23"/>
      <c r="F193" s="27" t="n">
        <v>12</v>
      </c>
      <c r="G193" s="26" t="n">
        <f aca="false">E193*F193</f>
        <v>0</v>
      </c>
    </row>
    <row r="194" customFormat="false" ht="15" hidden="false" customHeight="false" outlineLevel="0" collapsed="false">
      <c r="A194" s="22"/>
      <c r="B194" s="23" t="n">
        <v>1</v>
      </c>
      <c r="C194" s="24" t="e">
        <f aca="false">#REF!</f>
        <v>#REF!</v>
      </c>
      <c r="D194" s="23" t="s">
        <v>23</v>
      </c>
      <c r="E194" s="23" t="n">
        <v>0</v>
      </c>
      <c r="F194" s="27" t="e">
        <f aca="false">#REF!</f>
        <v>#REF!</v>
      </c>
      <c r="G194" s="26" t="e">
        <f aca="false">E194*F194</f>
        <v>#REF!</v>
      </c>
    </row>
    <row r="195" customFormat="false" ht="15" hidden="false" customHeight="false" outlineLevel="0" collapsed="false">
      <c r="A195" s="22"/>
      <c r="B195" s="23" t="n">
        <v>2</v>
      </c>
      <c r="C195" s="24" t="e">
        <f aca="false">#REF!</f>
        <v>#REF!</v>
      </c>
      <c r="D195" s="23" t="s">
        <v>23</v>
      </c>
      <c r="E195" s="23" t="n">
        <v>0</v>
      </c>
      <c r="F195" s="27" t="e">
        <f aca="false">#REF!</f>
        <v>#REF!</v>
      </c>
      <c r="G195" s="26" t="e">
        <f aca="false">E195*F195</f>
        <v>#REF!</v>
      </c>
    </row>
    <row r="196" customFormat="false" ht="15" hidden="false" customHeight="false" outlineLevel="0" collapsed="false">
      <c r="A196" s="22"/>
      <c r="B196" s="23" t="n">
        <v>3</v>
      </c>
      <c r="C196" s="24" t="e">
        <f aca="false">#REF!</f>
        <v>#REF!</v>
      </c>
      <c r="D196" s="23" t="s">
        <v>23</v>
      </c>
      <c r="E196" s="23" t="n">
        <v>0</v>
      </c>
      <c r="F196" s="27" t="e">
        <f aca="false">#REF!</f>
        <v>#REF!</v>
      </c>
      <c r="G196" s="26" t="e">
        <f aca="false">E196*F196</f>
        <v>#REF!</v>
      </c>
    </row>
    <row r="197" customFormat="false" ht="15" hidden="false" customHeight="false" outlineLevel="0" collapsed="false">
      <c r="A197" s="22"/>
      <c r="B197" s="23" t="n">
        <v>4</v>
      </c>
      <c r="C197" s="24" t="e">
        <f aca="false">#REF!</f>
        <v>#REF!</v>
      </c>
      <c r="D197" s="23" t="s">
        <v>23</v>
      </c>
      <c r="E197" s="23" t="n">
        <v>285</v>
      </c>
      <c r="F197" s="27" t="e">
        <f aca="false">#REF!</f>
        <v>#REF!</v>
      </c>
      <c r="G197" s="26" t="e">
        <f aca="false">E197*F197</f>
        <v>#REF!</v>
      </c>
    </row>
    <row r="198" customFormat="false" ht="15" hidden="true" customHeight="false" outlineLevel="0" collapsed="false">
      <c r="A198" s="17" t="n">
        <v>400</v>
      </c>
      <c r="B198" s="18"/>
      <c r="C198" s="19" t="e">
        <f aca="false">#REF!</f>
        <v>#REF!</v>
      </c>
      <c r="D198" s="18"/>
      <c r="E198" s="19"/>
      <c r="F198" s="64"/>
      <c r="G198" s="21"/>
    </row>
    <row r="199" customFormat="false" ht="15" hidden="true" customHeight="false" outlineLevel="0" collapsed="false">
      <c r="A199" s="22"/>
      <c r="B199" s="23" t="n">
        <v>1</v>
      </c>
      <c r="C199" s="68" t="e">
        <f aca="false">#REF!</f>
        <v>#REF!</v>
      </c>
      <c r="D199" s="23" t="s">
        <v>23</v>
      </c>
      <c r="E199" s="23"/>
      <c r="F199" s="27" t="n">
        <v>20</v>
      </c>
      <c r="G199" s="26" t="n">
        <f aca="false">E199*F199</f>
        <v>0</v>
      </c>
    </row>
    <row r="200" customFormat="false" ht="15" hidden="true" customHeight="false" outlineLevel="0" collapsed="false">
      <c r="A200" s="22"/>
      <c r="B200" s="23" t="n">
        <v>2</v>
      </c>
      <c r="C200" s="68" t="e">
        <f aca="false">#REF!</f>
        <v>#REF!</v>
      </c>
      <c r="D200" s="23" t="s">
        <v>59</v>
      </c>
      <c r="E200" s="23"/>
      <c r="F200" s="27" t="n">
        <v>250</v>
      </c>
      <c r="G200" s="67" t="n">
        <v>0</v>
      </c>
    </row>
    <row r="201" customFormat="false" ht="15" hidden="true" customHeight="false" outlineLevel="0" collapsed="false">
      <c r="A201" s="22"/>
      <c r="B201" s="23" t="n">
        <v>2</v>
      </c>
      <c r="C201" s="68" t="e">
        <f aca="false">#REF!</f>
        <v>#REF!</v>
      </c>
      <c r="D201" s="23" t="s">
        <v>53</v>
      </c>
      <c r="E201" s="23"/>
      <c r="F201" s="27" t="n">
        <v>150</v>
      </c>
      <c r="G201" s="67" t="n">
        <v>0</v>
      </c>
    </row>
    <row r="202" customFormat="false" ht="15" hidden="true" customHeight="false" outlineLevel="0" collapsed="false">
      <c r="A202" s="17" t="n">
        <v>400</v>
      </c>
      <c r="B202" s="18"/>
      <c r="C202" s="19" t="e">
        <f aca="false">#REF!</f>
        <v>#REF!</v>
      </c>
      <c r="D202" s="18"/>
      <c r="E202" s="18"/>
      <c r="F202" s="20"/>
      <c r="G202" s="21"/>
    </row>
    <row r="203" customFormat="false" ht="15" hidden="true" customHeight="false" outlineLevel="0" collapsed="false">
      <c r="A203" s="22"/>
      <c r="B203" s="23" t="n">
        <v>1</v>
      </c>
      <c r="C203" s="24" t="e">
        <f aca="false">#REF!</f>
        <v>#REF!</v>
      </c>
      <c r="D203" s="23" t="s">
        <v>59</v>
      </c>
      <c r="E203" s="23"/>
      <c r="F203" s="27" t="n">
        <v>800</v>
      </c>
      <c r="G203" s="26" t="n">
        <f aca="false">E203*F203</f>
        <v>0</v>
      </c>
    </row>
    <row r="204" customFormat="false" ht="15" hidden="true" customHeight="false" outlineLevel="0" collapsed="false">
      <c r="A204" s="22"/>
      <c r="B204" s="23" t="n">
        <v>2</v>
      </c>
      <c r="C204" s="24" t="e">
        <f aca="false">#REF!</f>
        <v>#REF!</v>
      </c>
      <c r="D204" s="23" t="s">
        <v>59</v>
      </c>
      <c r="E204" s="23"/>
      <c r="F204" s="27" t="n">
        <v>950</v>
      </c>
      <c r="G204" s="26" t="n">
        <f aca="false">E204*F204</f>
        <v>0</v>
      </c>
    </row>
    <row r="205" customFormat="false" ht="15" hidden="true" customHeight="true" outlineLevel="0" collapsed="false">
      <c r="A205" s="22"/>
      <c r="B205" s="23" t="n">
        <v>3</v>
      </c>
      <c r="C205" s="69" t="e">
        <f aca="false">#REF!</f>
        <v>#REF!</v>
      </c>
      <c r="D205" s="23" t="s">
        <v>59</v>
      </c>
      <c r="E205" s="66"/>
      <c r="F205" s="27" t="n">
        <v>1500</v>
      </c>
      <c r="G205" s="26" t="n">
        <f aca="false">E205*F205</f>
        <v>0</v>
      </c>
    </row>
    <row r="206" customFormat="false" ht="15" hidden="true" customHeight="false" outlineLevel="0" collapsed="false">
      <c r="A206" s="17" t="n">
        <v>400</v>
      </c>
      <c r="B206" s="18"/>
      <c r="C206" s="19" t="e">
        <f aca="false">#REF!</f>
        <v>#REF!</v>
      </c>
      <c r="D206" s="18"/>
      <c r="E206" s="18"/>
      <c r="F206" s="20"/>
      <c r="G206" s="21"/>
    </row>
    <row r="207" customFormat="false" ht="15" hidden="true" customHeight="false" outlineLevel="0" collapsed="false">
      <c r="A207" s="22"/>
      <c r="B207" s="23" t="n">
        <v>1</v>
      </c>
      <c r="C207" s="24" t="e">
        <f aca="false">#REF!</f>
        <v>#REF!</v>
      </c>
      <c r="D207" s="23" t="s">
        <v>59</v>
      </c>
      <c r="E207" s="23"/>
      <c r="F207" s="27" t="n">
        <v>1350</v>
      </c>
      <c r="G207" s="26" t="n">
        <f aca="false">E207*F207</f>
        <v>0</v>
      </c>
    </row>
    <row r="208" customFormat="false" ht="15" hidden="true" customHeight="false" outlineLevel="0" collapsed="false">
      <c r="A208" s="22"/>
      <c r="B208" s="23" t="n">
        <v>2</v>
      </c>
      <c r="C208" s="24" t="e">
        <f aca="false">#REF!</f>
        <v>#REF!</v>
      </c>
      <c r="D208" s="23" t="s">
        <v>59</v>
      </c>
      <c r="E208" s="23"/>
      <c r="F208" s="27" t="n">
        <v>1500</v>
      </c>
      <c r="G208" s="26" t="n">
        <f aca="false">E208*F208</f>
        <v>0</v>
      </c>
    </row>
    <row r="209" customFormat="false" ht="15" hidden="true" customHeight="false" outlineLevel="0" collapsed="false">
      <c r="A209" s="22"/>
      <c r="B209" s="23" t="n">
        <v>3</v>
      </c>
      <c r="C209" s="24" t="e">
        <f aca="false">#REF!</f>
        <v>#REF!</v>
      </c>
      <c r="D209" s="23" t="s">
        <v>59</v>
      </c>
      <c r="E209" s="23"/>
      <c r="F209" s="27" t="n">
        <v>2000</v>
      </c>
      <c r="G209" s="26" t="n">
        <f aca="false">E209*F209</f>
        <v>0</v>
      </c>
    </row>
    <row r="210" s="33" customFormat="true" ht="15" hidden="true" customHeight="false" outlineLevel="0" collapsed="false">
      <c r="A210" s="55" t="n">
        <v>500</v>
      </c>
      <c r="B210" s="19"/>
      <c r="C210" s="19" t="e">
        <f aca="false">#REF!</f>
        <v>#REF!</v>
      </c>
      <c r="D210" s="19"/>
      <c r="E210" s="19"/>
      <c r="F210" s="70"/>
      <c r="G210" s="71"/>
    </row>
    <row r="211" customFormat="false" ht="15" hidden="true" customHeight="true" outlineLevel="0" collapsed="false">
      <c r="A211" s="22"/>
      <c r="B211" s="23" t="n">
        <v>1</v>
      </c>
      <c r="C211" s="24" t="e">
        <f aca="false">#REF!</f>
        <v>#REF!</v>
      </c>
      <c r="D211" s="23" t="s">
        <v>59</v>
      </c>
      <c r="E211" s="23"/>
      <c r="F211" s="27" t="n">
        <v>350</v>
      </c>
      <c r="G211" s="26" t="n">
        <f aca="false">E211*F211</f>
        <v>0</v>
      </c>
    </row>
    <row r="212" customFormat="false" ht="15" hidden="true" customHeight="true" outlineLevel="0" collapsed="false">
      <c r="A212" s="22"/>
      <c r="B212" s="23" t="n">
        <v>2</v>
      </c>
      <c r="C212" s="24" t="e">
        <f aca="false">#REF!</f>
        <v>#REF!</v>
      </c>
      <c r="D212" s="23" t="s">
        <v>59</v>
      </c>
      <c r="E212" s="23"/>
      <c r="F212" s="27" t="n">
        <v>500</v>
      </c>
      <c r="G212" s="26" t="n">
        <f aca="false">E212*F212</f>
        <v>0</v>
      </c>
    </row>
    <row r="213" customFormat="false" ht="15" hidden="true" customHeight="false" outlineLevel="0" collapsed="false">
      <c r="A213" s="17" t="n">
        <v>600</v>
      </c>
      <c r="B213" s="18"/>
      <c r="C213" s="19" t="e">
        <f aca="false">#REF!</f>
        <v>#REF!</v>
      </c>
      <c r="D213" s="18"/>
      <c r="E213" s="18"/>
      <c r="F213" s="20"/>
      <c r="G213" s="21"/>
    </row>
    <row r="214" customFormat="false" ht="15" hidden="true" customHeight="false" outlineLevel="0" collapsed="false">
      <c r="A214" s="22"/>
      <c r="B214" s="23" t="n">
        <v>1</v>
      </c>
      <c r="C214" s="24" t="e">
        <f aca="false">#REF!</f>
        <v>#REF!</v>
      </c>
      <c r="D214" s="23" t="s">
        <v>59</v>
      </c>
      <c r="E214" s="23"/>
      <c r="F214" s="27" t="n">
        <v>70</v>
      </c>
      <c r="G214" s="26" t="n">
        <f aca="false">E214*F214</f>
        <v>0</v>
      </c>
    </row>
    <row r="215" customFormat="false" ht="15" hidden="true" customHeight="false" outlineLevel="0" collapsed="false">
      <c r="A215" s="17" t="n">
        <v>700</v>
      </c>
      <c r="B215" s="18"/>
      <c r="C215" s="19" t="e">
        <f aca="false">#REF!</f>
        <v>#REF!</v>
      </c>
      <c r="D215" s="18"/>
      <c r="E215" s="18"/>
      <c r="F215" s="20"/>
      <c r="G215" s="21"/>
    </row>
    <row r="216" customFormat="false" ht="15" hidden="true" customHeight="false" outlineLevel="0" collapsed="false">
      <c r="A216" s="22"/>
      <c r="B216" s="23" t="n">
        <v>1</v>
      </c>
      <c r="C216" s="24" t="e">
        <f aca="false">#REF!</f>
        <v>#REF!</v>
      </c>
      <c r="D216" s="23" t="s">
        <v>59</v>
      </c>
      <c r="E216" s="23"/>
      <c r="F216" s="27" t="n">
        <v>190</v>
      </c>
      <c r="G216" s="26" t="n">
        <f aca="false">E216*F216</f>
        <v>0</v>
      </c>
    </row>
    <row r="217" customFormat="false" ht="15" hidden="true" customHeight="false" outlineLevel="0" collapsed="false">
      <c r="A217" s="22"/>
      <c r="B217" s="23" t="n">
        <v>2</v>
      </c>
      <c r="C217" s="24" t="e">
        <f aca="false">#REF!</f>
        <v>#REF!</v>
      </c>
      <c r="D217" s="23" t="s">
        <v>59</v>
      </c>
      <c r="E217" s="23"/>
      <c r="F217" s="27" t="n">
        <v>250</v>
      </c>
      <c r="G217" s="26" t="n">
        <f aca="false">E217*F217</f>
        <v>0</v>
      </c>
    </row>
    <row r="218" customFormat="false" ht="15" hidden="true" customHeight="false" outlineLevel="0" collapsed="false">
      <c r="A218" s="17" t="n">
        <v>700</v>
      </c>
      <c r="B218" s="18"/>
      <c r="C218" s="19" t="e">
        <f aca="false">#REF!</f>
        <v>#REF!</v>
      </c>
      <c r="D218" s="18"/>
      <c r="E218" s="18"/>
      <c r="F218" s="20"/>
      <c r="G218" s="21"/>
    </row>
    <row r="219" customFormat="false" ht="15" hidden="true" customHeight="false" outlineLevel="0" collapsed="false">
      <c r="A219" s="22"/>
      <c r="B219" s="23" t="n">
        <v>1</v>
      </c>
      <c r="C219" s="24" t="e">
        <f aca="false">#REF!</f>
        <v>#REF!</v>
      </c>
      <c r="D219" s="23" t="s">
        <v>59</v>
      </c>
      <c r="E219" s="23"/>
      <c r="F219" s="27" t="n">
        <v>200</v>
      </c>
      <c r="G219" s="26" t="n">
        <f aca="false">E219*F219</f>
        <v>0</v>
      </c>
    </row>
    <row r="220" customFormat="false" ht="15" hidden="false" customHeight="false" outlineLevel="0" collapsed="false">
      <c r="A220" s="17" t="e">
        <f aca="false">#REF!</f>
        <v>#REF!</v>
      </c>
      <c r="B220" s="18"/>
      <c r="C220" s="19" t="e">
        <f aca="false">#REF!</f>
        <v>#REF!</v>
      </c>
      <c r="D220" s="18"/>
      <c r="E220" s="18"/>
      <c r="F220" s="20"/>
      <c r="G220" s="21"/>
    </row>
    <row r="221" customFormat="false" ht="15" hidden="false" customHeight="false" outlineLevel="0" collapsed="false">
      <c r="A221" s="72"/>
      <c r="B221" s="53" t="n">
        <v>1</v>
      </c>
      <c r="C221" s="68" t="e">
        <f aca="false">#REF!</f>
        <v>#REF!</v>
      </c>
      <c r="D221" s="53" t="s">
        <v>53</v>
      </c>
      <c r="E221" s="23" t="n">
        <v>18</v>
      </c>
      <c r="F221" s="27" t="e">
        <f aca="false">#REF!</f>
        <v>#REF!</v>
      </c>
      <c r="G221" s="67" t="e">
        <f aca="false">E221*F221</f>
        <v>#REF!</v>
      </c>
    </row>
    <row r="222" customFormat="false" ht="15" hidden="false" customHeight="false" outlineLevel="0" collapsed="false">
      <c r="A222" s="72"/>
      <c r="B222" s="53" t="n">
        <v>2</v>
      </c>
      <c r="C222" s="68" t="e">
        <f aca="false">#REF!</f>
        <v>#REF!</v>
      </c>
      <c r="D222" s="53" t="s">
        <v>53</v>
      </c>
      <c r="E222" s="23" t="n">
        <v>32</v>
      </c>
      <c r="F222" s="27" t="e">
        <f aca="false">#REF!</f>
        <v>#REF!</v>
      </c>
      <c r="G222" s="67" t="e">
        <f aca="false">E222*F222</f>
        <v>#REF!</v>
      </c>
    </row>
    <row r="223" customFormat="false" ht="15" hidden="false" customHeight="false" outlineLevel="0" collapsed="false">
      <c r="A223" s="17" t="e">
        <f aca="false">#REF!</f>
        <v>#REF!</v>
      </c>
      <c r="B223" s="18"/>
      <c r="C223" s="19" t="e">
        <f aca="false">#REF!</f>
        <v>#REF!</v>
      </c>
      <c r="D223" s="18"/>
      <c r="E223" s="18"/>
      <c r="F223" s="20"/>
      <c r="G223" s="21"/>
    </row>
    <row r="224" customFormat="false" ht="15" hidden="false" customHeight="false" outlineLevel="0" collapsed="false">
      <c r="A224" s="22"/>
      <c r="B224" s="23" t="n">
        <v>1</v>
      </c>
      <c r="C224" s="24" t="e">
        <f aca="false">#REF!</f>
        <v>#REF!</v>
      </c>
      <c r="D224" s="23" t="s">
        <v>59</v>
      </c>
      <c r="E224" s="23" t="n">
        <v>7</v>
      </c>
      <c r="F224" s="27" t="e">
        <f aca="false">#REF!</f>
        <v>#REF!</v>
      </c>
      <c r="G224" s="26" t="e">
        <f aca="false">E224*F224</f>
        <v>#REF!</v>
      </c>
    </row>
    <row r="225" customFormat="false" ht="15" hidden="false" customHeight="false" outlineLevel="0" collapsed="false">
      <c r="A225" s="17" t="e">
        <f aca="false">#REF!</f>
        <v>#REF!</v>
      </c>
      <c r="B225" s="18"/>
      <c r="C225" s="19" t="e">
        <f aca="false">#REF!</f>
        <v>#REF!</v>
      </c>
      <c r="D225" s="18"/>
      <c r="E225" s="18"/>
      <c r="F225" s="20"/>
      <c r="G225" s="21"/>
    </row>
    <row r="226" customFormat="false" ht="15" hidden="false" customHeight="false" outlineLevel="0" collapsed="false">
      <c r="A226" s="22"/>
      <c r="B226" s="23" t="n">
        <v>1</v>
      </c>
      <c r="C226" s="68" t="e">
        <f aca="false">#REF!</f>
        <v>#REF!</v>
      </c>
      <c r="D226" s="23" t="s">
        <v>83</v>
      </c>
      <c r="E226" s="53" t="n">
        <v>1</v>
      </c>
      <c r="F226" s="27" t="n">
        <v>450</v>
      </c>
      <c r="G226" s="26" t="n">
        <f aca="false">E226*F226</f>
        <v>450</v>
      </c>
    </row>
    <row r="227" customFormat="false" ht="15" hidden="false" customHeight="false" outlineLevel="0" collapsed="false">
      <c r="A227" s="38"/>
      <c r="B227" s="39"/>
      <c r="C227" s="40"/>
      <c r="D227" s="39"/>
      <c r="E227" s="39"/>
      <c r="F227" s="41"/>
      <c r="G227" s="42"/>
    </row>
    <row r="228" customFormat="false" ht="15" hidden="false" customHeight="false" outlineLevel="0" collapsed="false">
      <c r="A228" s="28" t="str">
        <f aca="false">A186</f>
        <v>E</v>
      </c>
      <c r="B228" s="29"/>
      <c r="C228" s="30" t="e">
        <f aca="false">#REF!</f>
        <v>#REF!</v>
      </c>
      <c r="D228" s="29"/>
      <c r="E228" s="29"/>
      <c r="F228" s="31"/>
      <c r="G228" s="32" t="e">
        <f aca="false">SUM(G186:G227)</f>
        <v>#REF!</v>
      </c>
    </row>
    <row r="229" customFormat="false" ht="15" hidden="false" customHeight="false" outlineLevel="0" collapsed="false">
      <c r="A229" s="43"/>
      <c r="C229" s="33"/>
      <c r="F229" s="34"/>
      <c r="G229" s="44"/>
    </row>
    <row r="230" customFormat="false" ht="15" hidden="false" customHeight="false" outlineLevel="0" collapsed="false">
      <c r="A230" s="43"/>
      <c r="C230" s="33"/>
      <c r="F230" s="34"/>
      <c r="G230" s="44"/>
    </row>
    <row r="231" customFormat="false" ht="15" hidden="false" customHeight="false" outlineLevel="0" collapsed="false">
      <c r="C231" s="33"/>
    </row>
    <row r="232" customFormat="false" ht="18.55" hidden="false" customHeight="true" outlineLevel="0" collapsed="false">
      <c r="A232" s="46" t="s">
        <v>153</v>
      </c>
      <c r="B232" s="46"/>
      <c r="C232" s="46"/>
      <c r="D232" s="46"/>
      <c r="E232" s="46"/>
      <c r="F232" s="46"/>
      <c r="G232" s="46"/>
    </row>
    <row r="233" customFormat="false" ht="18.55" hidden="false" customHeight="false" outlineLevel="0" collapsed="false">
      <c r="A233" s="47" t="str">
        <f aca="false">A51</f>
        <v>A</v>
      </c>
      <c r="B233" s="48" t="e">
        <f aca="false">C51</f>
        <v>#REF!</v>
      </c>
      <c r="C233" s="48"/>
      <c r="D233" s="48"/>
      <c r="E233" s="48"/>
      <c r="F233" s="48"/>
      <c r="G233" s="49" t="e">
        <f aca="false">G51</f>
        <v>#REF!</v>
      </c>
    </row>
    <row r="234" customFormat="false" ht="18.55" hidden="true" customHeight="true" outlineLevel="0" collapsed="false">
      <c r="A234" s="47" t="str">
        <f aca="false">A65</f>
        <v>B</v>
      </c>
      <c r="B234" s="48" t="s">
        <v>154</v>
      </c>
      <c r="C234" s="48"/>
      <c r="D234" s="48"/>
      <c r="E234" s="48"/>
      <c r="F234" s="48"/>
      <c r="G234" s="49"/>
    </row>
    <row r="235" customFormat="false" ht="18.55" hidden="false" customHeight="true" outlineLevel="0" collapsed="false">
      <c r="A235" s="47" t="str">
        <f aca="false">A148</f>
        <v>C</v>
      </c>
      <c r="B235" s="48" t="s">
        <v>155</v>
      </c>
      <c r="C235" s="48"/>
      <c r="D235" s="48"/>
      <c r="E235" s="48"/>
      <c r="F235" s="48"/>
      <c r="G235" s="49" t="e">
        <f aca="false">G148</f>
        <v>#REF!</v>
      </c>
    </row>
    <row r="236" customFormat="false" ht="18.55" hidden="false" customHeight="true" outlineLevel="0" collapsed="false">
      <c r="A236" s="47" t="str">
        <f aca="false">A167</f>
        <v>D</v>
      </c>
      <c r="B236" s="48" t="s">
        <v>156</v>
      </c>
      <c r="C236" s="48"/>
      <c r="D236" s="48"/>
      <c r="E236" s="48"/>
      <c r="F236" s="48"/>
      <c r="G236" s="49" t="e">
        <f aca="false">G183</f>
        <v>#REF!</v>
      </c>
    </row>
    <row r="237" customFormat="false" ht="18.55" hidden="false" customHeight="false" outlineLevel="0" collapsed="false">
      <c r="A237" s="47" t="s">
        <v>96</v>
      </c>
      <c r="B237" s="48" t="e">
        <f aca="false">C228</f>
        <v>#REF!</v>
      </c>
      <c r="C237" s="48"/>
      <c r="D237" s="48"/>
      <c r="E237" s="48"/>
      <c r="F237" s="48"/>
      <c r="G237" s="49" t="e">
        <f aca="false">G228</f>
        <v>#REF!</v>
      </c>
    </row>
    <row r="238" customFormat="false" ht="18.55" hidden="false" customHeight="true" outlineLevel="0" collapsed="false">
      <c r="A238" s="50" t="s">
        <v>109</v>
      </c>
      <c r="B238" s="50"/>
      <c r="C238" s="50"/>
      <c r="D238" s="50"/>
      <c r="E238" s="50"/>
      <c r="F238" s="50"/>
      <c r="G238" s="51" t="e">
        <f aca="false">SUM(G233:G236)</f>
        <v>#REF!</v>
      </c>
    </row>
    <row r="239" customFormat="false" ht="15" hidden="false" customHeight="false" outlineLevel="0" collapsed="false">
      <c r="C239" s="33"/>
      <c r="F239" s="34"/>
      <c r="G239" s="34"/>
    </row>
    <row r="240" customFormat="false" ht="15" hidden="false" customHeight="false" outlineLevel="0" collapsed="false">
      <c r="C240" s="33"/>
      <c r="F240" s="34"/>
      <c r="G240" s="34"/>
    </row>
    <row r="241" customFormat="false" ht="15" hidden="false" customHeight="false" outlineLevel="0" collapsed="false">
      <c r="A241" s="1" t="s">
        <v>110</v>
      </c>
      <c r="C241" s="33"/>
      <c r="D241" s="1" t="s">
        <v>111</v>
      </c>
    </row>
    <row r="242" customFormat="false" ht="15" hidden="false" customHeight="false" outlineLevel="0" collapsed="false">
      <c r="A242" s="1" t="s">
        <v>112</v>
      </c>
      <c r="C242" s="33"/>
      <c r="D242" s="1" t="s">
        <v>113</v>
      </c>
    </row>
    <row r="243" customFormat="false" ht="15" hidden="false" customHeight="false" outlineLevel="0" collapsed="false">
      <c r="C243" s="33"/>
      <c r="D243" s="1" t="s">
        <v>115</v>
      </c>
    </row>
    <row r="244" customFormat="false" ht="15" hidden="false" customHeight="false" outlineLevel="0" collapsed="false">
      <c r="C244" s="33"/>
    </row>
    <row r="245" customFormat="false" ht="15" hidden="false" customHeight="false" outlineLevel="0" collapsed="false">
      <c r="C245" s="33"/>
    </row>
    <row r="246" customFormat="false" ht="15" hidden="false" customHeight="false" outlineLevel="0" collapsed="false">
      <c r="A246" s="33" t="s">
        <v>114</v>
      </c>
      <c r="B246" s="33"/>
      <c r="C246" s="33"/>
      <c r="E246" s="33"/>
    </row>
    <row r="247" customFormat="false" ht="15" hidden="false" customHeight="false" outlineLevel="0" collapsed="false">
      <c r="A247" s="33" t="s">
        <v>115</v>
      </c>
      <c r="B247" s="33"/>
      <c r="C247" s="33"/>
      <c r="E247" s="33"/>
    </row>
    <row r="248" customFormat="false" ht="15" hidden="false" customHeight="false" outlineLevel="0" collapsed="false">
      <c r="A248" s="1" t="s">
        <v>116</v>
      </c>
      <c r="B248" s="33"/>
      <c r="C248" s="33"/>
      <c r="D248" s="33"/>
      <c r="E248" s="33"/>
    </row>
    <row r="249" customFormat="false" ht="15" hidden="false" customHeight="false" outlineLevel="0" collapsed="false">
      <c r="C249" s="33"/>
    </row>
    <row r="250" customFormat="false" ht="15" hidden="false" customHeight="false" outlineLevel="0" collapsed="false">
      <c r="C250" s="33"/>
    </row>
    <row r="251" customFormat="false" ht="15" hidden="false" customHeight="false" outlineLevel="0" collapsed="false">
      <c r="C251" s="33"/>
    </row>
  </sheetData>
  <mergeCells count="11">
    <mergeCell ref="A1:G1"/>
    <mergeCell ref="A2:G2"/>
    <mergeCell ref="A3:G3"/>
    <mergeCell ref="A4:G4"/>
    <mergeCell ref="A232:G232"/>
    <mergeCell ref="B233:F233"/>
    <mergeCell ref="B234:F234"/>
    <mergeCell ref="B235:F235"/>
    <mergeCell ref="B236:F236"/>
    <mergeCell ref="B237:F237"/>
    <mergeCell ref="A238:F238"/>
  </mergeCells>
  <printOptions headings="false" gridLines="false" gridLinesSet="true" horizontalCentered="false" verticalCentered="false"/>
  <pageMargins left="0.25" right="0.25" top="0.75" bottom="0.75" header="0.511811023622047" footer="0.511811023622047"/>
  <pageSetup paperSize="9" scale="100" fitToWidth="1" fitToHeight="0" pageOrder="downThenOver" orientation="portrait" blackAndWhite="false" draft="false" cellComments="none" horizontalDpi="300" verticalDpi="300" copies="1"/>
  <headerFooter differentFirst="false" differentOddEven="false">
    <oddHeader/>
    <oddFooter/>
  </headerFooter>
  <rowBreaks count="2" manualBreakCount="2">
    <brk id="51" man="true" max="16383" min="0"/>
    <brk id="148" man="true" max="16383" min="0"/>
  </rowBreaks>
</worksheet>
</file>

<file path=docProps/app.xml><?xml version="1.0" encoding="utf-8"?>
<Properties xmlns="http://schemas.openxmlformats.org/officeDocument/2006/extended-properties" xmlns:vt="http://schemas.openxmlformats.org/officeDocument/2006/docPropsVTypes">
  <Template/>
  <TotalTime>0</TotalTime>
  <Application>LibreOffice/24.8.4.2$Windows_X86_64 LibreOffice_project/bb3cfa12c7b1bf994ecc5649a80400d06cd71002</Application>
  <AppVersion>15.0000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2017-06-27T02:30:49Z</dcterms:created>
  <dc:creator>Mathieu Joimel</dc:creator>
  <dc:description/>
  <dc:language>fr-FR</dc:language>
  <cp:lastModifiedBy/>
  <dcterms:modified xsi:type="dcterms:W3CDTF">2025-02-20T15:55:50Z</dcterms:modified>
  <cp:revision>3</cp:revision>
  <dc:subject/>
  <dc:title/>
</cp:coreProperties>
</file>